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Cyprus Project\"/>
    </mc:Choice>
  </mc:AlternateContent>
  <xr:revisionPtr revIDLastSave="0" documentId="13_ncr:1_{80AFD256-AF37-4022-8926-3EBA65FF587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ADME-Abreviations" sheetId="4" r:id="rId1"/>
    <sheet name="Sheet4" sheetId="8" r:id="rId2"/>
    <sheet name="Results_English" sheetId="5" r:id="rId3"/>
    <sheet name="Results_TCG" sheetId="3" r:id="rId4"/>
  </sheets>
  <definedNames>
    <definedName name="_xlnm._FilterDatabase" localSheetId="2" hidden="1">Results_English!$A$1:$AN$311</definedName>
    <definedName name="_xlnm._FilterDatabase" localSheetId="3" hidden="1">Results_TCG!$A$1:$AP$311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8" l="1"/>
  <c r="C22" i="8"/>
  <c r="Y311" i="5"/>
  <c r="P311" i="5"/>
  <c r="Y202" i="5"/>
  <c r="P202" i="5"/>
  <c r="Y100" i="5"/>
  <c r="P100" i="5"/>
  <c r="Y311" i="3"/>
  <c r="P311" i="3"/>
  <c r="Y202" i="3"/>
  <c r="P202" i="3"/>
  <c r="Y100" i="3"/>
  <c r="P100" i="3"/>
  <c r="E14" i="8"/>
  <c r="D14" i="8"/>
  <c r="E13" i="8"/>
  <c r="C13" i="8"/>
  <c r="B13" i="8"/>
  <c r="D12" i="8"/>
  <c r="C12" i="8"/>
  <c r="B12" i="8"/>
</calcChain>
</file>

<file path=xl/sharedStrings.xml><?xml version="1.0" encoding="utf-8"?>
<sst xmlns="http://schemas.openxmlformats.org/spreadsheetml/2006/main" count="3865" uniqueCount="722">
  <si>
    <t>vil_ccd</t>
  </si>
  <si>
    <t>LOT</t>
  </si>
  <si>
    <t>Class_OC_Dens</t>
  </si>
  <si>
    <t>CL_DIKLAD</t>
  </si>
  <si>
    <t>T</t>
  </si>
  <si>
    <t>YN_Rnet</t>
  </si>
  <si>
    <t>SCR_1</t>
  </si>
  <si>
    <t>Κοτσιάτης</t>
  </si>
  <si>
    <t>Λευκωσία</t>
  </si>
  <si>
    <t>A</t>
  </si>
  <si>
    <t>yes</t>
  </si>
  <si>
    <t>Μαθιάτης</t>
  </si>
  <si>
    <t>Ποταμιά</t>
  </si>
  <si>
    <t>Σιά</t>
  </si>
  <si>
    <t>Άγιος Επιφάνιος Ορεινής</t>
  </si>
  <si>
    <t>NO</t>
  </si>
  <si>
    <t>Άγιος Ιωάννης Μαλούντας</t>
  </si>
  <si>
    <t>Μαλούντα</t>
  </si>
  <si>
    <t>Απλίκι</t>
  </si>
  <si>
    <t>Γούρρη</t>
  </si>
  <si>
    <t>Καλό Χωριό Ορεινής</t>
  </si>
  <si>
    <t>Αγροκηπιά</t>
  </si>
  <si>
    <t>Λαζανιάς</t>
  </si>
  <si>
    <t>Καμπί</t>
  </si>
  <si>
    <t>Φαρμακάς</t>
  </si>
  <si>
    <t>Μιτσερό</t>
  </si>
  <si>
    <t>Φικάρδου</t>
  </si>
  <si>
    <t>Αναλιόντας</t>
  </si>
  <si>
    <t>Επισκοπειό</t>
  </si>
  <si>
    <t>Καμπιά</t>
  </si>
  <si>
    <t>Καπέδες</t>
  </si>
  <si>
    <t>Καταλιόντας</t>
  </si>
  <si>
    <t>Μαργί</t>
  </si>
  <si>
    <t>Πολιτικό</t>
  </si>
  <si>
    <t>Δένεια</t>
  </si>
  <si>
    <t>Μένικο</t>
  </si>
  <si>
    <t>Παλαιχώρι</t>
  </si>
  <si>
    <t>Παλαιχώρι Ορεινής</t>
  </si>
  <si>
    <t>Αληθινού</t>
  </si>
  <si>
    <t>Άλωνα</t>
  </si>
  <si>
    <t>Ασκάς</t>
  </si>
  <si>
    <t>Λαγουδερά</t>
  </si>
  <si>
    <t>Λιβάδια Λευκωσίας</t>
  </si>
  <si>
    <t>Πλατανιστάσα</t>
  </si>
  <si>
    <t>Πολύστυπος</t>
  </si>
  <si>
    <t>Σαράντι</t>
  </si>
  <si>
    <t>Φτερικούδι</t>
  </si>
  <si>
    <t>Κουτραφάς Κάτω</t>
  </si>
  <si>
    <t>Κουτραφάς Πάνω</t>
  </si>
  <si>
    <t>Αγία Μαρίνα Ξυλιάτου</t>
  </si>
  <si>
    <t>Άγιος Γεώργιος Καυκάλου</t>
  </si>
  <si>
    <t>Βυζακιά</t>
  </si>
  <si>
    <t>Άγιοι Ηλιόφωτοι</t>
  </si>
  <si>
    <t>Κάτω Μονή</t>
  </si>
  <si>
    <t>Νικητάρι</t>
  </si>
  <si>
    <t>Ορούντα</t>
  </si>
  <si>
    <t>Ποτάμι</t>
  </si>
  <si>
    <t>Ξυλιάτος</t>
  </si>
  <si>
    <t>Αγία Ειρήνη Λευκωσίας</t>
  </si>
  <si>
    <t>Άγιος Επιφάνιος Σολέας</t>
  </si>
  <si>
    <t>Άγιος Θεόδωρος Σολέας</t>
  </si>
  <si>
    <t>Ευρύχου</t>
  </si>
  <si>
    <t>Καλιάνα</t>
  </si>
  <si>
    <t>Καννάβια</t>
  </si>
  <si>
    <t>Κατύδατα</t>
  </si>
  <si>
    <t>Κοράκου</t>
  </si>
  <si>
    <t>Σιναόρος</t>
  </si>
  <si>
    <t>Σπήλια - Κούρδαλη</t>
  </si>
  <si>
    <t>Τεμβριά</t>
  </si>
  <si>
    <t>Φλάσου</t>
  </si>
  <si>
    <t>Ληνού</t>
  </si>
  <si>
    <t>Πεδουλάς</t>
  </si>
  <si>
    <t>Γερακιές</t>
  </si>
  <si>
    <t>Καλοπαναγιώτης</t>
  </si>
  <si>
    <t>Κάμπος</t>
  </si>
  <si>
    <t>Μυλικούρι</t>
  </si>
  <si>
    <t>C</t>
  </si>
  <si>
    <t>Μουτουλλάς</t>
  </si>
  <si>
    <t>Οίκος</t>
  </si>
  <si>
    <t>Τσακίστρα</t>
  </si>
  <si>
    <t>Πύργος Κάτω</t>
  </si>
  <si>
    <t>Πύργος Πάνω</t>
  </si>
  <si>
    <t>Άγιος Θεόδωρος Τιλλιρίας</t>
  </si>
  <si>
    <t>Αλεύγα</t>
  </si>
  <si>
    <t>Κόκκινα</t>
  </si>
  <si>
    <t>Μανσούρα</t>
  </si>
  <si>
    <t>Μοσφίλι</t>
  </si>
  <si>
    <t>Παχύαμμος</t>
  </si>
  <si>
    <t>Πηγένια</t>
  </si>
  <si>
    <t>Κελλάκι</t>
  </si>
  <si>
    <t>Λεμεσός</t>
  </si>
  <si>
    <t>B</t>
  </si>
  <si>
    <t>Ακαπνού</t>
  </si>
  <si>
    <t>Ασγάτα</t>
  </si>
  <si>
    <t>Βάσα Κελλακίου</t>
  </si>
  <si>
    <t>Πραστιό Κελλακίου</t>
  </si>
  <si>
    <t>Επταγώνεια</t>
  </si>
  <si>
    <t>Κλωνάρι</t>
  </si>
  <si>
    <t>Βίκλα</t>
  </si>
  <si>
    <t>Σανίδα</t>
  </si>
  <si>
    <t>Παραμύθα</t>
  </si>
  <si>
    <t>Απεσιά</t>
  </si>
  <si>
    <t>Αψιού</t>
  </si>
  <si>
    <t>Γεράσα</t>
  </si>
  <si>
    <t>Καπηλειό</t>
  </si>
  <si>
    <t>Κορφή</t>
  </si>
  <si>
    <t>Λιμνάτης</t>
  </si>
  <si>
    <t>Μαθικολώνη</t>
  </si>
  <si>
    <t>Σπιτάλι</t>
  </si>
  <si>
    <t>Φασούλα Λεμεσού</t>
  </si>
  <si>
    <t>Λουβαράς</t>
  </si>
  <si>
    <t>Άγιος Κωνσταντίνος</t>
  </si>
  <si>
    <t>Άγιος Παύλος</t>
  </si>
  <si>
    <t>Αρακαπάς</t>
  </si>
  <si>
    <t>Διερώνα</t>
  </si>
  <si>
    <t>Ζωοπηγή</t>
  </si>
  <si>
    <t>Καλό Χωριό Λεμεσού</t>
  </si>
  <si>
    <t>Συκόπετρα</t>
  </si>
  <si>
    <t>Αυδήμου</t>
  </si>
  <si>
    <t>Πραστιό Αυδήμου</t>
  </si>
  <si>
    <t>Αλέκτορα</t>
  </si>
  <si>
    <t>Ανώγυρα</t>
  </si>
  <si>
    <t>Παραμάλι</t>
  </si>
  <si>
    <t>Πλατανίστεια</t>
  </si>
  <si>
    <t>Άγιος Θωμάς</t>
  </si>
  <si>
    <t>Σωτήρα Λεμεσού</t>
  </si>
  <si>
    <t>Ακρωτήρι</t>
  </si>
  <si>
    <t>Πάχνα</t>
  </si>
  <si>
    <t>Άγιος Αμβρόσιος Λεμεσού</t>
  </si>
  <si>
    <t>Άγιος Θεράπων</t>
  </si>
  <si>
    <t>Άλασσα</t>
  </si>
  <si>
    <t>Λόφου</t>
  </si>
  <si>
    <t>Άγιος Γεώργιος Λεμεσού</t>
  </si>
  <si>
    <t>Άγιος Μάμας</t>
  </si>
  <si>
    <t>Σιλίκου</t>
  </si>
  <si>
    <t>Κουκά</t>
  </si>
  <si>
    <t>Λάνεια</t>
  </si>
  <si>
    <t>Μονάγρι</t>
  </si>
  <si>
    <t>Δωρός</t>
  </si>
  <si>
    <t>Όμοδος</t>
  </si>
  <si>
    <t>Άρσος Λεμεσού</t>
  </si>
  <si>
    <t>Βάσα Κοιλανίου</t>
  </si>
  <si>
    <t>Βουνί</t>
  </si>
  <si>
    <t>Γεροβάσα</t>
  </si>
  <si>
    <t>Δωρά</t>
  </si>
  <si>
    <t>Κισσούσα</t>
  </si>
  <si>
    <t>Κοιλάνι</t>
  </si>
  <si>
    <t>Μαλιά</t>
  </si>
  <si>
    <t>Μανδριά Λεμεσού</t>
  </si>
  <si>
    <t>Πέρα Πεδί</t>
  </si>
  <si>
    <t>Ποταμιού</t>
  </si>
  <si>
    <t>Αμίαντος</t>
  </si>
  <si>
    <t>Φοινί</t>
  </si>
  <si>
    <t>Πρόδρομος</t>
  </si>
  <si>
    <t>Άγιος Δημήτριος</t>
  </si>
  <si>
    <t>Καμινάρια</t>
  </si>
  <si>
    <t>Λεμίθου</t>
  </si>
  <si>
    <t>Παλαιόμυλος</t>
  </si>
  <si>
    <t>Τρεις Ελιές</t>
  </si>
  <si>
    <t>Αγρός</t>
  </si>
  <si>
    <t>Άγιος Θεόδωρος Λεμεσού</t>
  </si>
  <si>
    <t>Άγιος Ιωάννης Λεμεσού</t>
  </si>
  <si>
    <t>Αγρίδια</t>
  </si>
  <si>
    <t>Δύμες</t>
  </si>
  <si>
    <t>Μύλος Κάτω</t>
  </si>
  <si>
    <t>Χανδριά</t>
  </si>
  <si>
    <t>Κυπερούντα</t>
  </si>
  <si>
    <t>Πελένδρι</t>
  </si>
  <si>
    <t>Ποταμίτισσα</t>
  </si>
  <si>
    <t>Αβδελλερό</t>
  </si>
  <si>
    <t>Λάρνακα</t>
  </si>
  <si>
    <t>Κελλιά</t>
  </si>
  <si>
    <t>Τρούλλοι</t>
  </si>
  <si>
    <t>Αγγλισίδες</t>
  </si>
  <si>
    <t>Αλαμινός</t>
  </si>
  <si>
    <t>Αναφωτίδα</t>
  </si>
  <si>
    <t>Απλάντα</t>
  </si>
  <si>
    <t>Κιβισίλι</t>
  </si>
  <si>
    <t>Κλαυδιά</t>
  </si>
  <si>
    <t>Μαζωτός</t>
  </si>
  <si>
    <t>Μενόγεια</t>
  </si>
  <si>
    <t>Κόρνος</t>
  </si>
  <si>
    <t>Αγία Άννα</t>
  </si>
  <si>
    <t>Δελίκηπος</t>
  </si>
  <si>
    <t>Καλό Χωριό Λάρνακας</t>
  </si>
  <si>
    <t>Πυργά Λάρνακας</t>
  </si>
  <si>
    <t>Ψευδάς</t>
  </si>
  <si>
    <t>Λεύκαρα Πάνω</t>
  </si>
  <si>
    <t>Λεύκαρα Κάτω</t>
  </si>
  <si>
    <t>Άγιοι Βαβατσινιάς</t>
  </si>
  <si>
    <t>Βαβατσινιά</t>
  </si>
  <si>
    <t>Βάβλα</t>
  </si>
  <si>
    <t>Δρυς Κάτω</t>
  </si>
  <si>
    <t>Λάγεια</t>
  </si>
  <si>
    <t>Μελίνη</t>
  </si>
  <si>
    <t>Οδού</t>
  </si>
  <si>
    <t>Ορά</t>
  </si>
  <si>
    <t>Άγιος Θεόδωρος Λάρνακας</t>
  </si>
  <si>
    <t>Σκαρίνου</t>
  </si>
  <si>
    <t>Καλαβασός</t>
  </si>
  <si>
    <t>Κοφίνου</t>
  </si>
  <si>
    <t>Μαρί</t>
  </si>
  <si>
    <t>Μαρώνι</t>
  </si>
  <si>
    <t>Ζύγι</t>
  </si>
  <si>
    <t>Τόχνη</t>
  </si>
  <si>
    <t>Χοιροκoιτία</t>
  </si>
  <si>
    <t>Ψεματισμένος</t>
  </si>
  <si>
    <t>Μεσόγη</t>
  </si>
  <si>
    <t>Πάφος</t>
  </si>
  <si>
    <t>Μέσα Χωριό</t>
  </si>
  <si>
    <t>Κούκλια Πάφου</t>
  </si>
  <si>
    <t>Αγία Βαρβάρα Πάφου</t>
  </si>
  <si>
    <t>Αναρίτα</t>
  </si>
  <si>
    <t>Αχέλεια</t>
  </si>
  <si>
    <t>Νικόκλεια</t>
  </si>
  <si>
    <t>Σουσκιού</t>
  </si>
  <si>
    <t>Τίμη</t>
  </si>
  <si>
    <t>Φοίνικας</t>
  </si>
  <si>
    <t>Αξύλου</t>
  </si>
  <si>
    <t>Ελεδιό</t>
  </si>
  <si>
    <t>Επισκοπή Πάφου</t>
  </si>
  <si>
    <t>Νατά</t>
  </si>
  <si>
    <t>Χολέτρια</t>
  </si>
  <si>
    <t>Τσάδα</t>
  </si>
  <si>
    <t>Καλλέπεια</t>
  </si>
  <si>
    <t>Κοίλη</t>
  </si>
  <si>
    <t>Κούρδακα</t>
  </si>
  <si>
    <t>Λεμώνα</t>
  </si>
  <si>
    <t>Λετύμβου</t>
  </si>
  <si>
    <t>Πολέμι</t>
  </si>
  <si>
    <t>Στρουμπί</t>
  </si>
  <si>
    <t>Χούλου</t>
  </si>
  <si>
    <t>Πέγεια</t>
  </si>
  <si>
    <t>Ακουρσός</t>
  </si>
  <si>
    <t>Κάθικας</t>
  </si>
  <si>
    <t>Μαμώνια</t>
  </si>
  <si>
    <t>Σταυροκόννου</t>
  </si>
  <si>
    <t>Αρχιμανδρίτα</t>
  </si>
  <si>
    <t>Μάρωνας</t>
  </si>
  <si>
    <t>Μούσερε</t>
  </si>
  <si>
    <t>Πραστιό Πάφου</t>
  </si>
  <si>
    <t>Άγιος Γεώργιος Πάφου</t>
  </si>
  <si>
    <t>Τραχυπέδουλα</t>
  </si>
  <si>
    <t>Φασούλα Πάφου</t>
  </si>
  <si>
    <t>Σαλαμιού</t>
  </si>
  <si>
    <t>Άγιος Ιωάννης Πάφου</t>
  </si>
  <si>
    <t>Άγιος Νικόλαος Πάφου</t>
  </si>
  <si>
    <t>Αρμίνου</t>
  </si>
  <si>
    <t>Κέδαρες</t>
  </si>
  <si>
    <t>Κιδάσι</t>
  </si>
  <si>
    <t>Κελοκέδαρα</t>
  </si>
  <si>
    <t>Φιλούσα Κελοκεδάρων</t>
  </si>
  <si>
    <t>Πραιτώρι</t>
  </si>
  <si>
    <t>Μέσανα</t>
  </si>
  <si>
    <t>Παναγιά</t>
  </si>
  <si>
    <t>Αγία Μαρίνα Κελοκεδάρων</t>
  </si>
  <si>
    <t>Αμαργέτη</t>
  </si>
  <si>
    <t>Ασπρογιά</t>
  </si>
  <si>
    <t>Βρέτσια</t>
  </si>
  <si>
    <t>Γαλαταριά</t>
  </si>
  <si>
    <t>Κοιλίνεια</t>
  </si>
  <si>
    <t>Λαπηθιού</t>
  </si>
  <si>
    <t>Μαμούνταλη</t>
  </si>
  <si>
    <t>Πενταλιά</t>
  </si>
  <si>
    <t>Στατός - Άγιος Φώτιος</t>
  </si>
  <si>
    <t>Φάλεια</t>
  </si>
  <si>
    <t>Δρούσεια</t>
  </si>
  <si>
    <t>Ανδρολίκου</t>
  </si>
  <si>
    <t>Αρόδες Κάτω</t>
  </si>
  <si>
    <t>Αρόδες Πάνω</t>
  </si>
  <si>
    <t>Ίνεια</t>
  </si>
  <si>
    <t>Φάσλι</t>
  </si>
  <si>
    <t>Γιόλου</t>
  </si>
  <si>
    <t>Ακουρδάλεια Κάτω</t>
  </si>
  <si>
    <t>Ακουρδάλεια Πάνω</t>
  </si>
  <si>
    <t>Θελέτρα</t>
  </si>
  <si>
    <t>Κρίτου Τέρα</t>
  </si>
  <si>
    <t>Λουκρούνου</t>
  </si>
  <si>
    <t>Μηλιού</t>
  </si>
  <si>
    <t>Σκούλλη</t>
  </si>
  <si>
    <t>Τέρα</t>
  </si>
  <si>
    <t>Χόλη</t>
  </si>
  <si>
    <t>Λάσα</t>
  </si>
  <si>
    <t>Άγιος Δημητριανός</t>
  </si>
  <si>
    <t>Δρύμου</t>
  </si>
  <si>
    <t>Θρινιά</t>
  </si>
  <si>
    <t>Μηλιά Πάφου</t>
  </si>
  <si>
    <t>Κανναβιού</t>
  </si>
  <si>
    <t>Κρίτου Μαρόττου</t>
  </si>
  <si>
    <t>Φύτη</t>
  </si>
  <si>
    <t>Ψάθι</t>
  </si>
  <si>
    <t>Λυσός</t>
  </si>
  <si>
    <t>Αναδιού</t>
  </si>
  <si>
    <t>Ευρέτου</t>
  </si>
  <si>
    <t>Ζαχαριά</t>
  </si>
  <si>
    <t>Κιος</t>
  </si>
  <si>
    <t>Μελάδεια</t>
  </si>
  <si>
    <t>Μελάνδρα</t>
  </si>
  <si>
    <t>Περιστερώνα Πάφου</t>
  </si>
  <si>
    <t>Φιλούσα Χρυσοχούς</t>
  </si>
  <si>
    <t>Σίμου</t>
  </si>
  <si>
    <t>Τριμιθούσα</t>
  </si>
  <si>
    <t>Σαραμά</t>
  </si>
  <si>
    <t>Πόλις</t>
  </si>
  <si>
    <t>Γουδί</t>
  </si>
  <si>
    <t>Καραμούλληδες</t>
  </si>
  <si>
    <t>Νέο Χωριό Πάφου</t>
  </si>
  <si>
    <t>Χρυσοχού</t>
  </si>
  <si>
    <t>Πωμός</t>
  </si>
  <si>
    <t>Άγιος Ισίδωρος</t>
  </si>
  <si>
    <t>Γιαλιά</t>
  </si>
  <si>
    <t>Κυνούσα</t>
  </si>
  <si>
    <t>Μακούντα</t>
  </si>
  <si>
    <t>Νέα Δήμματα</t>
  </si>
  <si>
    <t>Αγία Μαρίνα Χρυσοχούς</t>
  </si>
  <si>
    <t>Πελαθούσα</t>
  </si>
  <si>
    <t>Στενή</t>
  </si>
  <si>
    <t>Τρόοδος</t>
  </si>
  <si>
    <t>PC</t>
  </si>
  <si>
    <t>Comm/Munic</t>
  </si>
  <si>
    <t>PC_AREA</t>
  </si>
  <si>
    <t>OC_inPC</t>
  </si>
  <si>
    <t>OCs_area</t>
  </si>
  <si>
    <t>TOTAL_BLDs</t>
  </si>
  <si>
    <t>BLDS (INV1)</t>
  </si>
  <si>
    <t>BLDS_inOC (INV1)</t>
  </si>
  <si>
    <t>BLDS_outOC (INV1)</t>
  </si>
  <si>
    <t>DENS_BLDS_OC</t>
  </si>
  <si>
    <t>%BLDs (INV1)</t>
  </si>
  <si>
    <t>DIST2DIAKL_inOC</t>
  </si>
  <si>
    <t>DIST2DIAKL_outOC</t>
  </si>
  <si>
    <t>DIST2DIAKL_inPC</t>
  </si>
  <si>
    <t>NR_HHOLDS</t>
  </si>
  <si>
    <t>NR_LQ</t>
  </si>
  <si>
    <t>LQ_RES</t>
  </si>
  <si>
    <t>LQ_EMPTY</t>
  </si>
  <si>
    <t>%RES</t>
  </si>
  <si>
    <t>DENS_HHOLDS_PC</t>
  </si>
  <si>
    <t>DENS_HHOLDS_OC</t>
  </si>
  <si>
    <t>DENS_POP_PC</t>
  </si>
  <si>
    <t>DENS_POP_OC</t>
  </si>
  <si>
    <t>SEDs_perPC</t>
  </si>
  <si>
    <t>RoadNet_A_B</t>
  </si>
  <si>
    <t>tcg_indx_giransi</t>
  </si>
  <si>
    <t>DIST2LINE_inOC</t>
  </si>
  <si>
    <t>DIST2LINE_outOC</t>
  </si>
  <si>
    <t>DIST2LINE_inPC</t>
  </si>
  <si>
    <t xml:space="preserve"> </t>
  </si>
  <si>
    <t>Anglisides</t>
  </si>
  <si>
    <t>Agia Anna</t>
  </si>
  <si>
    <t>Agia Varvara Pafou</t>
  </si>
  <si>
    <t>Agia Eirini Lefkosias</t>
  </si>
  <si>
    <t>Agia Marina Kelokedaron</t>
  </si>
  <si>
    <t>Agia Marina Xyliatou</t>
  </si>
  <si>
    <t>Agioi Vavatsinias</t>
  </si>
  <si>
    <t>Agioi Iliofotoi</t>
  </si>
  <si>
    <t>Agios Amvrosios Lemesou</t>
  </si>
  <si>
    <t>Agios Georgios Kafkalou</t>
  </si>
  <si>
    <t>Agios Georgios Lemesou</t>
  </si>
  <si>
    <t>Agios Georgios Pafou</t>
  </si>
  <si>
    <t>Agios Dimitrianos</t>
  </si>
  <si>
    <t>Agios Dimitrios</t>
  </si>
  <si>
    <t>Agios Epifanios Oreinis</t>
  </si>
  <si>
    <t>Agios Epifanios Soleas</t>
  </si>
  <si>
    <t>Agios Theodoros Larnakas</t>
  </si>
  <si>
    <t>Agios Theodoros Lemesou</t>
  </si>
  <si>
    <t>Agios Theodoros Soleas</t>
  </si>
  <si>
    <t>Agios Theodoros Tillirias</t>
  </si>
  <si>
    <t>Agios Therapon</t>
  </si>
  <si>
    <t>Agios Thomas</t>
  </si>
  <si>
    <t>Agios Isidoros</t>
  </si>
  <si>
    <t>Agios Ioannis Lemesou</t>
  </si>
  <si>
    <t>Agios Ioannis Malountas</t>
  </si>
  <si>
    <t>Agios Ioannis Pafou</t>
  </si>
  <si>
    <t>Agios Konstantinos</t>
  </si>
  <si>
    <t>Agios Mamas</t>
  </si>
  <si>
    <t>Agios Nikolaos Pafou</t>
  </si>
  <si>
    <t>Agios Pavlos</t>
  </si>
  <si>
    <t>Agridia</t>
  </si>
  <si>
    <t>Agrokipia</t>
  </si>
  <si>
    <t>Agros</t>
  </si>
  <si>
    <t>Avdellero</t>
  </si>
  <si>
    <t>Akapnou</t>
  </si>
  <si>
    <t>Akourdaleia Kato</t>
  </si>
  <si>
    <t>Akourdaleia Pano</t>
  </si>
  <si>
    <t>Alaminos</t>
  </si>
  <si>
    <t>Alassa</t>
  </si>
  <si>
    <t>Alektora</t>
  </si>
  <si>
    <t>Alevga</t>
  </si>
  <si>
    <t>Alithinou</t>
  </si>
  <si>
    <t>Alona</t>
  </si>
  <si>
    <t>Amargeti</t>
  </si>
  <si>
    <t>Amiantos</t>
  </si>
  <si>
    <t>Anadiou</t>
  </si>
  <si>
    <t>Analiontas</t>
  </si>
  <si>
    <t>Anarita</t>
  </si>
  <si>
    <t>Mathikoloni</t>
  </si>
  <si>
    <t>Acheleia</t>
  </si>
  <si>
    <t>Timi</t>
  </si>
  <si>
    <t>Anafotida</t>
  </si>
  <si>
    <t>Anogyra</t>
  </si>
  <si>
    <t>Axylou</t>
  </si>
  <si>
    <t>Apesia</t>
  </si>
  <si>
    <t>Aplanta</t>
  </si>
  <si>
    <t>Apliki</t>
  </si>
  <si>
    <t>Kellia</t>
  </si>
  <si>
    <t>Troulloi</t>
  </si>
  <si>
    <t>Arakapas</t>
  </si>
  <si>
    <t>Arminou</t>
  </si>
  <si>
    <t>Arsos Lemesou</t>
  </si>
  <si>
    <t>Archimandrita</t>
  </si>
  <si>
    <t>Asgata</t>
  </si>
  <si>
    <t>Askas</t>
  </si>
  <si>
    <t>Asprogia</t>
  </si>
  <si>
    <t>Avdimou</t>
  </si>
  <si>
    <t>Apsiou</t>
  </si>
  <si>
    <t>Vavatsinia</t>
  </si>
  <si>
    <t>Vasa Kellakiou</t>
  </si>
  <si>
    <t>Vasa Koilaniou</t>
  </si>
  <si>
    <t>Vikla</t>
  </si>
  <si>
    <t>Vouni</t>
  </si>
  <si>
    <t>Vretsia</t>
  </si>
  <si>
    <t>Vyzakia</t>
  </si>
  <si>
    <t>Galataria</t>
  </si>
  <si>
    <t>Gerakies</t>
  </si>
  <si>
    <t>Gerasa</t>
  </si>
  <si>
    <t>Gerovasa</t>
  </si>
  <si>
    <t>Giolou</t>
  </si>
  <si>
    <t>Goudi</t>
  </si>
  <si>
    <t>Gourri</t>
  </si>
  <si>
    <t>Deneia</t>
  </si>
  <si>
    <t>Dierona</t>
  </si>
  <si>
    <t>Drymou</t>
  </si>
  <si>
    <t>Drys Kato</t>
  </si>
  <si>
    <t>Dymes</t>
  </si>
  <si>
    <t>Akrotiri</t>
  </si>
  <si>
    <t>Sotira Lemesou</t>
  </si>
  <si>
    <t>Pegeia</t>
  </si>
  <si>
    <t>Akoursos</t>
  </si>
  <si>
    <t>Kathikas</t>
  </si>
  <si>
    <t>Arodes Kato</t>
  </si>
  <si>
    <t>Arodes Pano</t>
  </si>
  <si>
    <t>Ineia</t>
  </si>
  <si>
    <t>Dora</t>
  </si>
  <si>
    <t>Doros</t>
  </si>
  <si>
    <t>Eledio</t>
  </si>
  <si>
    <t>Episkopeio</t>
  </si>
  <si>
    <t>Episkopi Pafou</t>
  </si>
  <si>
    <t>Eptagoneia</t>
  </si>
  <si>
    <t>Evretou</t>
  </si>
  <si>
    <t>Evrychou</t>
  </si>
  <si>
    <t>Zacharia</t>
  </si>
  <si>
    <t>Zygi</t>
  </si>
  <si>
    <t>Zoopigi</t>
  </si>
  <si>
    <t>Theletra</t>
  </si>
  <si>
    <t>Thrinia</t>
  </si>
  <si>
    <t>Kalavasos</t>
  </si>
  <si>
    <t>Kaliana</t>
  </si>
  <si>
    <t>Kallepeia</t>
  </si>
  <si>
    <t>Kalo Chorio Larnakas</t>
  </si>
  <si>
    <t>Kalo Chorio Lemesou</t>
  </si>
  <si>
    <t>Kalo Chorio Oreinis</t>
  </si>
  <si>
    <t>Kalopanagiotis</t>
  </si>
  <si>
    <t>Kaminaria</t>
  </si>
  <si>
    <t>Kampi</t>
  </si>
  <si>
    <t>Kampia</t>
  </si>
  <si>
    <t>Kampos</t>
  </si>
  <si>
    <t>Kannavia</t>
  </si>
  <si>
    <t>Kannaviou</t>
  </si>
  <si>
    <t>Kapedes</t>
  </si>
  <si>
    <t>Kapileio</t>
  </si>
  <si>
    <t>Karamoullides</t>
  </si>
  <si>
    <t>Kataliontas</t>
  </si>
  <si>
    <t>Katydata</t>
  </si>
  <si>
    <t>Kato Moni</t>
  </si>
  <si>
    <t>Kedares</t>
  </si>
  <si>
    <t>Kellaki</t>
  </si>
  <si>
    <t>Kelokedara</t>
  </si>
  <si>
    <t>Kivisili</t>
  </si>
  <si>
    <t>Kidasi</t>
  </si>
  <si>
    <t>Kios</t>
  </si>
  <si>
    <t>Kissousa</t>
  </si>
  <si>
    <t>Klavdia</t>
  </si>
  <si>
    <t>Klonari</t>
  </si>
  <si>
    <t>Koilani</t>
  </si>
  <si>
    <t>Koili</t>
  </si>
  <si>
    <t>Koilineia</t>
  </si>
  <si>
    <t>Kokkina</t>
  </si>
  <si>
    <t>Korakou</t>
  </si>
  <si>
    <t>Korfi</t>
  </si>
  <si>
    <t>Kotsiatis</t>
  </si>
  <si>
    <t>Kouka</t>
  </si>
  <si>
    <t>Kouklia Pafou</t>
  </si>
  <si>
    <t>Kourdaka</t>
  </si>
  <si>
    <t>Koutrafas Kato</t>
  </si>
  <si>
    <t>Koutrafas Pano</t>
  </si>
  <si>
    <t>Kofinou</t>
  </si>
  <si>
    <t>Kritou Marottou</t>
  </si>
  <si>
    <t>Kynousa</t>
  </si>
  <si>
    <t>Kyperounta</t>
  </si>
  <si>
    <t>Lagoudera</t>
  </si>
  <si>
    <t>Lazanias</t>
  </si>
  <si>
    <t>Laneia</t>
  </si>
  <si>
    <t>Lapithiou</t>
  </si>
  <si>
    <t>Lasa</t>
  </si>
  <si>
    <t>Lemithou</t>
  </si>
  <si>
    <t>Lemona</t>
  </si>
  <si>
    <t>Letymvou</t>
  </si>
  <si>
    <t>Kornos</t>
  </si>
  <si>
    <t>Delikipos</t>
  </si>
  <si>
    <t>Lefkara Pano</t>
  </si>
  <si>
    <t>Lefkara Kato</t>
  </si>
  <si>
    <t>Vavla</t>
  </si>
  <si>
    <t>Lageia</t>
  </si>
  <si>
    <t>Skarinou</t>
  </si>
  <si>
    <t>Linou</t>
  </si>
  <si>
    <t>Livadia Lefkosias</t>
  </si>
  <si>
    <t>Limnatis</t>
  </si>
  <si>
    <t>Louvaras</t>
  </si>
  <si>
    <t>Loukrounou</t>
  </si>
  <si>
    <t>Lofou</t>
  </si>
  <si>
    <t>Lysos</t>
  </si>
  <si>
    <t>Mazotos</t>
  </si>
  <si>
    <t>Mathiatis</t>
  </si>
  <si>
    <t>Malia</t>
  </si>
  <si>
    <t>Malounta</t>
  </si>
  <si>
    <t>Mamountali</t>
  </si>
  <si>
    <t>Mamonia</t>
  </si>
  <si>
    <t>Mandria Lemesou</t>
  </si>
  <si>
    <t>Mansoura</t>
  </si>
  <si>
    <t>Margi</t>
  </si>
  <si>
    <t>Mari</t>
  </si>
  <si>
    <t>Maronas</t>
  </si>
  <si>
    <t>Maroni</t>
  </si>
  <si>
    <t>Meladeia</t>
  </si>
  <si>
    <t>Melandra</t>
  </si>
  <si>
    <t>Melini</t>
  </si>
  <si>
    <t>Meniko</t>
  </si>
  <si>
    <t>Menogeia</t>
  </si>
  <si>
    <t>Mesa Chorio</t>
  </si>
  <si>
    <t>Mesana</t>
  </si>
  <si>
    <t>Mesogi</t>
  </si>
  <si>
    <t>Milia Pafou</t>
  </si>
  <si>
    <t>Miliou</t>
  </si>
  <si>
    <t>Mitsero</t>
  </si>
  <si>
    <t>Monagri</t>
  </si>
  <si>
    <t>Mosfili</t>
  </si>
  <si>
    <t>Mousere</t>
  </si>
  <si>
    <t>Moutoullas</t>
  </si>
  <si>
    <t>Mylikouri</t>
  </si>
  <si>
    <t>Mylos Kato</t>
  </si>
  <si>
    <t>Nata</t>
  </si>
  <si>
    <t>Nikitari</t>
  </si>
  <si>
    <t>Nikokleia</t>
  </si>
  <si>
    <t>Potamia</t>
  </si>
  <si>
    <t>Xyliatos</t>
  </si>
  <si>
    <t>Odou</t>
  </si>
  <si>
    <t>Oikos</t>
  </si>
  <si>
    <t>Omodos</t>
  </si>
  <si>
    <t>Ora</t>
  </si>
  <si>
    <t>Orounta</t>
  </si>
  <si>
    <t>Palaiomylos</t>
  </si>
  <si>
    <t>Palaichori</t>
  </si>
  <si>
    <t>Palaichori Oreinis</t>
  </si>
  <si>
    <t>Panagia</t>
  </si>
  <si>
    <t>Paramali</t>
  </si>
  <si>
    <t>Paramytha</t>
  </si>
  <si>
    <t>Pachna</t>
  </si>
  <si>
    <t>Pachyammos</t>
  </si>
  <si>
    <t>Pedoulas</t>
  </si>
  <si>
    <t>Pelendri</t>
  </si>
  <si>
    <t>Pentalia</t>
  </si>
  <si>
    <t>Pera Pedi</t>
  </si>
  <si>
    <t>Peristerona Pafou</t>
  </si>
  <si>
    <t>Pigenia</t>
  </si>
  <si>
    <t>Platanistasa</t>
  </si>
  <si>
    <t>Platanisteia</t>
  </si>
  <si>
    <t>Polemi</t>
  </si>
  <si>
    <t>Polis</t>
  </si>
  <si>
    <t>Neo Chorio Pafou</t>
  </si>
  <si>
    <t>Gialia</t>
  </si>
  <si>
    <t>Makounta</t>
  </si>
  <si>
    <t>Chrysochou</t>
  </si>
  <si>
    <t>Pelathousa</t>
  </si>
  <si>
    <t>Drouseia</t>
  </si>
  <si>
    <t>Androlikou</t>
  </si>
  <si>
    <t>Kritou Tera</t>
  </si>
  <si>
    <t>Tera</t>
  </si>
  <si>
    <t>Pomos</t>
  </si>
  <si>
    <t>Nea Dimmata</t>
  </si>
  <si>
    <t>Agia Marina Chrysochous</t>
  </si>
  <si>
    <t>Politiko</t>
  </si>
  <si>
    <t>Polystypos</t>
  </si>
  <si>
    <t>Potami</t>
  </si>
  <si>
    <t>Potamiou</t>
  </si>
  <si>
    <t>Potamitissa</t>
  </si>
  <si>
    <t>Praitori</t>
  </si>
  <si>
    <t>Prastio Avdimou</t>
  </si>
  <si>
    <t>Prastio Kellakiou</t>
  </si>
  <si>
    <t>Prastio Pafou</t>
  </si>
  <si>
    <t>Prodromos</t>
  </si>
  <si>
    <t>Pyrga Larnakas</t>
  </si>
  <si>
    <t>Pyrgos Kato</t>
  </si>
  <si>
    <t>Pyrgos Pano</t>
  </si>
  <si>
    <t>Salamiou</t>
  </si>
  <si>
    <t>Sanida</t>
  </si>
  <si>
    <t>Sarama</t>
  </si>
  <si>
    <t>Saranti</t>
  </si>
  <si>
    <t>Sia</t>
  </si>
  <si>
    <t>Silikou</t>
  </si>
  <si>
    <t>Simou</t>
  </si>
  <si>
    <t>Sinaoros</t>
  </si>
  <si>
    <t>Skoulli</t>
  </si>
  <si>
    <t>Souskiou</t>
  </si>
  <si>
    <t>Spilia - Kourdali</t>
  </si>
  <si>
    <t>Spitali</t>
  </si>
  <si>
    <t>Statos - Agios Fotios</t>
  </si>
  <si>
    <t>Stavrokonnou</t>
  </si>
  <si>
    <t>Steni</t>
  </si>
  <si>
    <t>Stroumpi</t>
  </si>
  <si>
    <t>Sykopetra</t>
  </si>
  <si>
    <t>Temvria</t>
  </si>
  <si>
    <t>Tochni</t>
  </si>
  <si>
    <t>Trachypedoula</t>
  </si>
  <si>
    <t>Treis Elies</t>
  </si>
  <si>
    <t>Trimithousa</t>
  </si>
  <si>
    <t>Troodos</t>
  </si>
  <si>
    <t>Tsada</t>
  </si>
  <si>
    <t>Tsakistra</t>
  </si>
  <si>
    <t>Faleia</t>
  </si>
  <si>
    <t>Farmakas</t>
  </si>
  <si>
    <t>Fasli</t>
  </si>
  <si>
    <t>Fasoula Lemesou</t>
  </si>
  <si>
    <t>Fasoula Pafou</t>
  </si>
  <si>
    <t>Fikardou</t>
  </si>
  <si>
    <t>Filousa Kelokedaron</t>
  </si>
  <si>
    <t>Filousa Chrysochous</t>
  </si>
  <si>
    <t>Flasou</t>
  </si>
  <si>
    <t>Foini</t>
  </si>
  <si>
    <t>Foinikas</t>
  </si>
  <si>
    <t>Fterikoudi</t>
  </si>
  <si>
    <t>Fyti</t>
  </si>
  <si>
    <t>Chandria</t>
  </si>
  <si>
    <t>Choirokoitia</t>
  </si>
  <si>
    <t>Choletria</t>
  </si>
  <si>
    <t>Choli</t>
  </si>
  <si>
    <t>Choulou</t>
  </si>
  <si>
    <t>Psathi</t>
  </si>
  <si>
    <t>Psematismenos</t>
  </si>
  <si>
    <t>Psevdas</t>
  </si>
  <si>
    <t>Αθιένου</t>
  </si>
  <si>
    <t>Ανατολική Λεμεσός</t>
  </si>
  <si>
    <t>Ανατολική Πάφος</t>
  </si>
  <si>
    <t>Αραδίππου</t>
  </si>
  <si>
    <t>Δυτική Λεμεσός</t>
  </si>
  <si>
    <t>Δυτική Πάφος</t>
  </si>
  <si>
    <t>Λεύκαρα</t>
  </si>
  <si>
    <t>Νότια Λευκωσία-Ιδάλιο</t>
  </si>
  <si>
    <t>District</t>
  </si>
  <si>
    <t>Class_T</t>
  </si>
  <si>
    <t>Ον. Πεδίου Πίνακα</t>
  </si>
  <si>
    <t>Επεξήγηση / Περιγραφή</t>
  </si>
  <si>
    <t>Μέση απόσταση από κοντινοτερο Διακλαδωτή από κτήρια εντός Τ.Κ</t>
  </si>
  <si>
    <t>Munic_Ex_Name</t>
  </si>
  <si>
    <t>New_Mun_Name</t>
  </si>
  <si>
    <t>Δήμος Κοινότητα / Municipality/Community</t>
  </si>
  <si>
    <t>Συνολικό Εμβαδό Τ.Κ (τετρ.χιλ/τρα) / Total area per Postal Code (in square kilometers)</t>
  </si>
  <si>
    <t>Πυκνότητα κτηρίων INV1  / OC - Density of Buildings INV1/OC</t>
  </si>
  <si>
    <t>Πλήθος OC σε TK  / Number of Organised Communities (OC) per Postal Code</t>
  </si>
  <si>
    <t>Ταχ. Κώδικάς/ Postal Code (PC)</t>
  </si>
  <si>
    <t>Δείκτης BldsInv σε σχέση με τα Buildings που καλύπτονται / BldsInv index in relation with the building being covered</t>
  </si>
  <si>
    <t>Συνολο Πληθυσμού / Total Population</t>
  </si>
  <si>
    <t xml:space="preserve">Συνολο House Holds / Total Households </t>
  </si>
  <si>
    <t>Σύνολο Κατοικιών / Total Dwellings</t>
  </si>
  <si>
    <t>Ποσοστό Κατοικιμένων Κατοικιών / Percentage of occupied dwellings</t>
  </si>
  <si>
    <t>Σύνολο Κενών Κατοικιών / Total of empty dwellings</t>
  </si>
  <si>
    <t>Σύνολο Κατοικιών ως συνήθης τόπος διαμονής / Total dwellings as the permanent residence</t>
  </si>
  <si>
    <t>Πυκνότητα Hholds σε TK / Density of households per Postal Code</t>
  </si>
  <si>
    <t>Πυκνότητα Hholds σε  OC / Density of Households per Organised Communities</t>
  </si>
  <si>
    <t>Πυκνότητα Πληθυσμού σε T.K /  Denisty of population per Postal Code</t>
  </si>
  <si>
    <t>Πυκνότητα Πληθυσμού σε OC / Density of population in OC</t>
  </si>
  <si>
    <t xml:space="preserve">Σύνολο SEDs ανά PC / Total of SEDs per PC </t>
  </si>
  <si>
    <t>Συνολικό Οδικό Δϊκτυο (Α,Β) στην OC (m) / Total Road Network in OC (m)</t>
  </si>
  <si>
    <t>Δεικτης γήρανσης / ageing index</t>
  </si>
  <si>
    <t>Διαχωρισμος Περιοχής σε  Lot του Inv1 / LOT definition</t>
  </si>
  <si>
    <t>Τελικό Score περιοχής  πολυκριτηριακής ανάλυσης / Final Score of multi-criteria analysis area</t>
  </si>
  <si>
    <t>Αποτέλεσμα κλάσης βάση της Πυκνότητας κτηρίων ανά Οργαν. Κοινότητα /Class result based on Density of buildings per Organ. Community</t>
  </si>
  <si>
    <t>Αποτέλεσμα κλάσης βάση Πληθυσμού περιοχής / Class result based on Area population</t>
  </si>
  <si>
    <t>Αποτέλεσμα ύπαρξης οδικού δικτύου Α-Β περιοχής / Result based on the existence of a road network A- B in the area</t>
  </si>
  <si>
    <t>Αποτέλεσμα κλάσης βάση απόστασης από υφιστάμενο δίκτυο (???)</t>
  </si>
  <si>
    <t>Ονομασία Δήμου/Κοινότητας πριν την συνένωση / Previous municipailty name</t>
  </si>
  <si>
    <t xml:space="preserve">Ονομασία Δήμου/Κοινότητας μετά την συνένωση / Current municipality name </t>
  </si>
  <si>
    <t xml:space="preserve">Ον. Επαρχίας / District name </t>
  </si>
  <si>
    <t>Total LOT A</t>
  </si>
  <si>
    <t>Summary LOT C</t>
  </si>
  <si>
    <t>Summary LOT B</t>
  </si>
  <si>
    <r>
      <t xml:space="preserve">Μέση απόσταση από κοντινοτερο Διακλαδωτή από κτήρια εντός της OC / Αverage distance of buildings in Organised Communities from the nearest </t>
    </r>
    <r>
      <rPr>
        <sz val="11"/>
        <color theme="7"/>
        <rFont val="Calibri"/>
        <family val="2"/>
        <charset val="161"/>
        <scheme val="minor"/>
      </rPr>
      <t xml:space="preserve">splitter/base station (Pending) </t>
    </r>
  </si>
  <si>
    <r>
      <t xml:space="preserve">Μέση απόσταση από κοντινοτερο Διακλαδωτή από κτήρια εκτός της OC / Αverage distance of buildings out of Organised Communities from the </t>
    </r>
    <r>
      <rPr>
        <sz val="11"/>
        <color theme="7"/>
        <rFont val="Calibri"/>
        <family val="2"/>
        <charset val="161"/>
        <scheme val="minor"/>
      </rPr>
      <t>nearest splitter/base station</t>
    </r>
  </si>
  <si>
    <t>Συνολικό Εμβαδό Ocs στον T.K (τετρ.χιλ/τρα) /Total Ocs' Area per PC (in square kilometers)</t>
  </si>
  <si>
    <t>Συνολικά Κτήρια / Total number of Buildings</t>
  </si>
  <si>
    <t xml:space="preserve">Συνολο Κτηρίων εντός INV1 / Total number of Buildings in INV1 </t>
  </si>
  <si>
    <t xml:space="preserve">Συνολο Κτηρίων του INV1 εντός OC / Total number of Buildings in Organised Communities in INV1 </t>
  </si>
  <si>
    <t xml:space="preserve">Συνολο Κτηρίων του INV1 εκτός OC / Total number of Buildings outside of Organised Communities in INV1 </t>
  </si>
  <si>
    <t>Μέση απόσταση από κοντινοτερη γραμμή σύνδεσης από κτήρια εκτός της OC / Average distance between the nearest connecting line and buildings outside OC</t>
  </si>
  <si>
    <t>Μέση απόσταση  κοντινοτερης γραμμή σύνδεσης από τα κτήρια εντός T.K / Average distance between the nearest connecting line and buildings inside a PC</t>
  </si>
  <si>
    <t>Μέση απόσταση από κοντινοτερη γραμμή σύνδεσης από κτήρια εντός  της OC / Average distance between the nearest connecting line and buildings within OC</t>
  </si>
  <si>
    <t>Households</t>
  </si>
  <si>
    <t xml:space="preserve">Total number of Buildings in Organised Communities in INV1 </t>
  </si>
  <si>
    <t xml:space="preserve">Total number of Buildings outside of Organised Communities in INV1 </t>
  </si>
  <si>
    <t>OC - Density of Buildings INV1</t>
  </si>
  <si>
    <t>Total Population</t>
  </si>
  <si>
    <t>Total Dwellings</t>
  </si>
  <si>
    <t>Total dwellings as the permanent residence</t>
  </si>
  <si>
    <t>Total of empty dwellings</t>
  </si>
  <si>
    <t>Percentage of occupied dwellings</t>
  </si>
  <si>
    <t>Density of households per Postal Code</t>
  </si>
  <si>
    <t>ageing index</t>
  </si>
  <si>
    <t>Column Labels</t>
  </si>
  <si>
    <t>(blank)</t>
  </si>
  <si>
    <t>Grand Total</t>
  </si>
  <si>
    <t>Row Labels</t>
  </si>
  <si>
    <t>Sum of 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</si>
</sst>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</font>
    <font>
      <sz val="11"/>
      <name val="Calibri"/>
      <family val="2"/>
      <charset val="161"/>
    </font>
    <font>
      <sz val="1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2"/>
      <name val="Calibri"/>
      <family val="2"/>
      <charset val="161"/>
    </font>
    <font>
      <b/>
      <sz val="12"/>
      <color theme="1"/>
      <name val="Calibri"/>
      <family val="2"/>
      <charset val="161"/>
      <scheme val="minor"/>
    </font>
    <font>
      <sz val="11"/>
      <color theme="7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165" fontId="0" fillId="2" borderId="0" xfId="0" applyNumberFormat="1" applyFill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" fontId="4" fillId="0" borderId="0" xfId="0" applyNumberFormat="1" applyFont="1" applyFill="1"/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7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2" applyFont="1"/>
    <xf numFmtId="9" fontId="0" fillId="0" borderId="0" xfId="3" applyFont="1"/>
  </cellXfs>
  <cellStyles count="4">
    <cellStyle name="Comma" xfId="2" builtinId="3"/>
    <cellStyle name="Normal" xfId="0" builtinId="0"/>
    <cellStyle name="Normal 2" xfId="1" xr:uid="{00000000-0005-0000-0000-000001000000}"/>
    <cellStyle name="Percent" xfId="3" builtinId="5"/>
  </cellStyles>
  <dxfs count="20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" refreshedDate="44734.85179537037" createdVersion="8" refreshedVersion="8" minRefreshableVersion="3" recordCount="310" xr:uid="{59AE8A54-5ADF-462E-BCE2-DBDC018661E7}">
  <cacheSource type="worksheet">
    <worksheetSource ref="A1:AN311" sheet="Results_English"/>
  </cacheSource>
  <cacheFields count="40">
    <cacheField name="PC" numFmtId="0">
      <sharedItems containsString="0" containsBlank="1" containsNumber="1" containsInteger="1" minValue="2564" maxValue="8884"/>
    </cacheField>
    <cacheField name="Comm/Munic" numFmtId="0">
      <sharedItems/>
    </cacheField>
    <cacheField name="PC_AREA" numFmtId="165">
      <sharedItems containsString="0" containsBlank="1" containsNumber="1" minValue="0.305456506781" maxValue="95.307550484117996"/>
    </cacheField>
    <cacheField name="OC_inPC" numFmtId="0">
      <sharedItems containsString="0" containsBlank="1" containsNumber="1" containsInteger="1" minValue="1" maxValue="26"/>
    </cacheField>
    <cacheField name="OCs_area" numFmtId="165">
      <sharedItems containsString="0" containsBlank="1" containsNumber="1" minValue="6.8530499353879997E-9" maxValue="5.1691292316237734"/>
    </cacheField>
    <cacheField name="TOTAL_BLDs" numFmtId="0">
      <sharedItems containsString="0" containsBlank="1" containsNumber="1" containsInteger="1" minValue="2" maxValue="2348"/>
    </cacheField>
    <cacheField name="BLDS (INV1)" numFmtId="0">
      <sharedItems containsString="0" containsBlank="1" containsNumber="1" containsInteger="1" minValue="2" maxValue="1676"/>
    </cacheField>
    <cacheField name="Total number of Buildings in Organised Communities in INV1 " numFmtId="0">
      <sharedItems containsString="0" containsBlank="1" containsNumber="1" containsInteger="1" minValue="2" maxValue="1553"/>
    </cacheField>
    <cacheField name="Total number of Buildings outside of Organised Communities in INV1 " numFmtId="0">
      <sharedItems containsString="0" containsBlank="1" containsNumber="1" containsInteger="1" minValue="1" maxValue="667"/>
    </cacheField>
    <cacheField name="OC - Density of Buildings INV1" numFmtId="0">
      <sharedItems containsString="0" containsBlank="1" containsNumber="1" minValue="57.457000000000001" maxValue="771.34"/>
    </cacheField>
    <cacheField name="%BLDs (INV1)" numFmtId="2">
      <sharedItems containsString="0" containsBlank="1" containsNumber="1" minValue="16.442239546420979" maxValue="100"/>
    </cacheField>
    <cacheField name="DIST2DIAKL_inOC" numFmtId="2">
      <sharedItems containsString="0" containsBlank="1" containsNumber="1" minValue="37" maxValue="6512.5"/>
    </cacheField>
    <cacheField name="DIST2DIAKL_outOC" numFmtId="2">
      <sharedItems containsString="0" containsBlank="1" containsNumber="1" minValue="23" maxValue="7471.2"/>
    </cacheField>
    <cacheField name="DIST2DIAKL_inPC" numFmtId="2">
      <sharedItems containsString="0" containsBlank="1" containsNumber="1" minValue="151.13636363636363" maxValue="6512.5"/>
    </cacheField>
    <cacheField name="Total Population" numFmtId="0">
      <sharedItems containsString="0" containsBlank="1" containsNumber="1" containsInteger="1" minValue="0" maxValue="2083"/>
    </cacheField>
    <cacheField name="Households" numFmtId="1">
      <sharedItems containsString="0" containsBlank="1" containsNumber="1" containsInteger="1" minValue="0" maxValue="12086" count="163">
        <n v="337"/>
        <n v="330"/>
        <n v="508"/>
        <n v="181"/>
        <n v="243"/>
        <n v="123"/>
        <n v="35"/>
        <n v="447"/>
        <n v="196"/>
        <n v="230"/>
        <n v="180"/>
        <n v="194"/>
        <n v="276"/>
        <n v="102"/>
        <n v="154"/>
        <n v="59"/>
        <n v="80"/>
        <n v="60"/>
        <n v="50"/>
        <n v="367"/>
        <n v="277"/>
        <n v="79"/>
        <n v="227"/>
        <n v="18"/>
        <n v="357"/>
        <n v="25"/>
        <n v="145"/>
        <n v="160"/>
        <n v="182"/>
        <n v="167"/>
        <n v="51"/>
        <n v="296"/>
        <n v="156"/>
        <n v="54"/>
        <n v="64"/>
        <n v="57"/>
        <n v="72"/>
        <n v="148"/>
        <n v="28"/>
        <n v="120"/>
        <n v="41"/>
        <n v="192"/>
        <n v="101"/>
        <n v="70"/>
        <n v="56"/>
        <n v="11"/>
        <n v="169"/>
        <n v="42"/>
        <n v="39"/>
        <n v="100"/>
        <n v="115"/>
        <n v="81"/>
        <n v="238"/>
        <n v="232"/>
        <n v="222"/>
        <n v="122"/>
        <n v="30"/>
        <n v="165"/>
        <n v="36"/>
        <n v="29"/>
        <n v="14"/>
        <n v="23"/>
        <n v="20"/>
        <n v="74"/>
        <n v="164"/>
        <n v="185"/>
        <n v="55"/>
        <n v="268"/>
        <n v="134"/>
        <n v="150"/>
        <n v="19"/>
        <n v="10"/>
        <n v="13"/>
        <n v="113"/>
        <n v="212"/>
        <n v="112"/>
        <n v="8"/>
        <n v="5"/>
        <n v="1"/>
        <m/>
        <n v="3"/>
        <n v="0"/>
        <n v="9"/>
        <n v="619"/>
        <n v="12086"/>
        <n v="345"/>
        <n v="114"/>
        <n v="83"/>
        <n v="343"/>
        <n v="38"/>
        <n v="49"/>
        <n v="89"/>
        <n v="16"/>
        <n v="43"/>
        <n v="24"/>
        <n v="66"/>
        <n v="411"/>
        <n v="127"/>
        <n v="139"/>
        <n v="118"/>
        <n v="121"/>
        <n v="47"/>
        <n v="76"/>
        <n v="73"/>
        <n v="48"/>
        <n v="98"/>
        <n v="87"/>
        <n v="65"/>
        <n v="17"/>
        <n v="528"/>
        <n v="299"/>
        <n v="278"/>
        <n v="53"/>
        <n v="32"/>
        <n v="63"/>
        <n v="146"/>
        <n v="58"/>
        <n v="26"/>
        <n v="75"/>
        <n v="12"/>
        <n v="77"/>
        <n v="78"/>
        <n v="45"/>
        <n v="143"/>
        <n v="129"/>
        <n v="275"/>
        <n v="202"/>
        <n v="205"/>
        <n v="68"/>
        <n v="69"/>
        <n v="46"/>
        <n v="204"/>
        <n v="108"/>
        <n v="44"/>
        <n v="107"/>
        <n v="15"/>
        <n v="8696"/>
        <n v="199"/>
        <n v="328"/>
        <n v="403"/>
        <n v="142"/>
        <n v="105"/>
        <n v="95"/>
        <n v="170"/>
        <n v="282"/>
        <n v="33"/>
        <n v="111"/>
        <n v="37"/>
        <n v="67"/>
        <n v="391"/>
        <n v="187"/>
        <n v="431"/>
        <n v="6"/>
        <n v="336"/>
        <n v="22"/>
        <n v="85"/>
        <n v="52"/>
        <n v="2"/>
        <n v="587"/>
        <n v="190"/>
        <n v="34"/>
        <n v="757"/>
        <n v="8396"/>
      </sharedItems>
    </cacheField>
    <cacheField name="Total Dwellings" numFmtId="0">
      <sharedItems containsString="0" containsBlank="1" containsNumber="1" containsInteger="1" minValue="0" maxValue="2537"/>
    </cacheField>
    <cacheField name="Total dwellings as the permanent residence" numFmtId="0">
      <sharedItems containsString="0" containsBlank="1" containsNumber="1" containsInteger="1" minValue="0" maxValue="755"/>
    </cacheField>
    <cacheField name="Total of empty dwellings" numFmtId="0">
      <sharedItems containsString="0" containsBlank="1" containsNumber="1" containsInteger="1" minValue="0" maxValue="1782"/>
    </cacheField>
    <cacheField name="Percentage of occupied dwellings" numFmtId="0">
      <sharedItems containsString="0" containsBlank="1" containsNumber="1" minValue="0" maxValue="100"/>
    </cacheField>
    <cacheField name="Density of households per Postal Code" numFmtId="0">
      <sharedItems containsString="0" containsBlank="1" containsNumber="1" minValue="0" maxValue="134.76706172607851"/>
    </cacheField>
    <cacheField name="DENS_HHOLDS_OC" numFmtId="0">
      <sharedItems containsString="0" containsBlank="1" containsNumber="1" minValue="0" maxValue="4085772067.0343723"/>
    </cacheField>
    <cacheField name="DENS_POP_PC" numFmtId="0">
      <sharedItems containsString="0" containsBlank="1" containsNumber="1" minValue="0" maxValue="387.77100000000002"/>
    </cacheField>
    <cacheField name="DENS_POP_OC" numFmtId="0">
      <sharedItems containsString="0" containsBlank="1" containsNumber="1" minValue="0" maxValue="8755225857.9309998"/>
    </cacheField>
    <cacheField name="SEDs_perPC" numFmtId="0">
      <sharedItems containsString="0" containsBlank="1" containsNumber="1" containsInteger="1" minValue="1" maxValue="111"/>
    </cacheField>
    <cacheField name="RoadNet_A_B" numFmtId="0">
      <sharedItems containsString="0" containsBlank="1" containsNumber="1" minValue="15.573885819999999" maxValue="8018.7031779999998"/>
    </cacheField>
    <cacheField name="ageing index" numFmtId="0">
      <sharedItems containsString="0" containsBlank="1" containsNumber="1" minValue="0" maxValue="9400"/>
    </cacheField>
    <cacheField name="DIST2LINE_inOC" numFmtId="0">
      <sharedItems containsString="0" containsBlank="1" containsNumber="1" minValue="0" maxValue="2437.9331712623039"/>
    </cacheField>
    <cacheField name="DIST2LINE_outOC" numFmtId="0">
      <sharedItems containsString="0" containsBlank="1" containsNumber="1" minValue="0" maxValue="3214.3804729722028"/>
    </cacheField>
    <cacheField name="DIST2LINE_inPC" numFmtId="0">
      <sharedItems containsString="0" containsBlank="1" containsNumber="1" minValue="17.076882150596223" maxValue="2437.9331712623039"/>
    </cacheField>
    <cacheField name="LOT" numFmtId="0">
      <sharedItems containsBlank="1" count="4">
        <s v="A"/>
        <m/>
        <s v="B"/>
        <s v="C"/>
      </sharedItems>
    </cacheField>
    <cacheField name="SCR_1" numFmtId="0">
      <sharedItems containsString="0" containsBlank="1" containsNumber="1" minValue="2.3000000000000003" maxValue="8.6999999999999993"/>
    </cacheField>
    <cacheField name="Class_OC_Dens" numFmtId="0">
      <sharedItems containsString="0" containsBlank="1" containsNumber="1" containsInteger="1" minValue="1" maxValue="10"/>
    </cacheField>
    <cacheField name="CL_DIKLAD" numFmtId="0">
      <sharedItems containsString="0" containsBlank="1" containsNumber="1" containsInteger="1" minValue="1" maxValue="10"/>
    </cacheField>
    <cacheField name="Class_T" numFmtId="0">
      <sharedItems containsString="0" containsBlank="1" containsNumber="1" containsInteger="1" minValue="1" maxValue="8"/>
    </cacheField>
    <cacheField name="YN_Rnet" numFmtId="0">
      <sharedItems containsBlank="1"/>
    </cacheField>
    <cacheField name="vil_ccd" numFmtId="0">
      <sharedItems containsString="0" containsBlank="1" containsNumber="1" containsInteger="1" minValue="1100" maxValue="6369"/>
    </cacheField>
    <cacheField name="Munic_Ex_Name" numFmtId="0">
      <sharedItems containsBlank="1"/>
    </cacheField>
    <cacheField name="New_Mun_Name" numFmtId="0">
      <sharedItems containsBlank="1"/>
    </cacheField>
    <cacheField name="District" numFmtId="0">
      <sharedItems containsBlank="1" count="5">
        <s v="Λευκωσία"/>
        <s v="Λάρνακα"/>
        <s v="Λεμεσός"/>
        <m/>
        <s v="Πάφο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n v="2728"/>
    <s v="Meniko"/>
    <n v="22.900273511527999"/>
    <n v="1"/>
    <n v="1.0391766103537892"/>
    <n v="801"/>
    <n v="801"/>
    <n v="735"/>
    <n v="66"/>
    <n v="707.29100000000005"/>
    <n v="100"/>
    <n v="319.05714285714288"/>
    <n v="2967.090909090909"/>
    <n v="537.24719101123594"/>
    <n v="1023"/>
    <x v="0"/>
    <n v="381"/>
    <n v="337"/>
    <n v="44"/>
    <n v="88.451443569553803"/>
    <n v="14.715981441459823"/>
    <n v="324.29521280821348"/>
    <n v="44.671999999999997"/>
    <n v="984.43299999999999"/>
    <n v="2"/>
    <n v="863.79393600000003"/>
    <n v="100.63694267515923"/>
    <n v="25.783806193925347"/>
    <n v="1684.7022954222566"/>
    <n v="162.47371916405001"/>
    <x v="0"/>
    <n v="8.6999999999999993"/>
    <n v="10"/>
    <n v="2"/>
    <n v="8"/>
    <s v="yes"/>
    <n v="1368"/>
    <s v="Μένικο"/>
    <s v="Μένικο"/>
    <x v="0"/>
  </r>
  <r>
    <n v="7505"/>
    <s v="Troulloi"/>
    <n v="26.232107684346001"/>
    <n v="5"/>
    <n v="1.2149999597296561"/>
    <n v="815"/>
    <n v="815"/>
    <n v="792"/>
    <n v="23"/>
    <n v="651.85199999999998"/>
    <n v="100"/>
    <n v="344.43055555555554"/>
    <n v="1396.7391304347825"/>
    <n v="374.12760736196321"/>
    <n v="1175"/>
    <x v="1"/>
    <n v="373"/>
    <n v="330"/>
    <n v="43"/>
    <n v="88.471849865951739"/>
    <n v="12.580003252919221"/>
    <n v="271.60494727376511"/>
    <n v="44.792000000000002"/>
    <n v="967.07799999999997"/>
    <n v="1"/>
    <n v="1538.5566470000001"/>
    <n v="48.015873015873019"/>
    <n v="32.606484576889869"/>
    <n v="170.33888264881071"/>
    <n v="36.493411148244697"/>
    <x v="0"/>
    <n v="8.1"/>
    <n v="9"/>
    <n v="2"/>
    <n v="8"/>
    <s v="yes"/>
    <n v="4101"/>
    <s v="Τρούλλοι"/>
    <s v="Αραδίππου"/>
    <x v="1"/>
  </r>
  <r>
    <n v="7643"/>
    <s v="Kalo Chorio Larnakas"/>
    <n v="27.210575348878997"/>
    <n v="7"/>
    <n v="1.4508738930566536"/>
    <n v="1139"/>
    <n v="1073"/>
    <n v="977"/>
    <n v="96"/>
    <n v="673.38699999999994"/>
    <n v="94.205443371378408"/>
    <n v="443.28863868986696"/>
    <n v="1498.1145833333333"/>
    <n v="537.66262814538675"/>
    <n v="1518"/>
    <x v="2"/>
    <n v="550"/>
    <n v="505"/>
    <n v="45"/>
    <n v="91.818181818181827"/>
    <n v="18.669212006240368"/>
    <n v="350.13380723927855"/>
    <n v="55.786999999999999"/>
    <n v="1046.2660000000001"/>
    <n v="2"/>
    <n v="2893.2132799999999"/>
    <n v="81.884057971014485"/>
    <n v="29.097783468635416"/>
    <n v="541.7167710006039"/>
    <n v="74.961178438876715"/>
    <x v="0"/>
    <n v="8.1"/>
    <n v="9"/>
    <n v="2"/>
    <n v="8"/>
    <s v="yes"/>
    <n v="4210"/>
    <s v="Καλό Χωριό Λάρνακας"/>
    <s v="Καλό Χωριό Λάρνακας"/>
    <x v="1"/>
  </r>
  <r>
    <n v="2836"/>
    <s v="Korakou"/>
    <n v="9.6265457155269996"/>
    <n v="2"/>
    <n v="0.75660535324116041"/>
    <n v="508"/>
    <n v="508"/>
    <n v="504"/>
    <n v="4"/>
    <n v="666.13300000000004"/>
    <n v="100"/>
    <n v="464.93849206349205"/>
    <n v="641"/>
    <n v="466.32480314960628"/>
    <n v="521"/>
    <x v="3"/>
    <n v="264"/>
    <n v="181"/>
    <n v="83"/>
    <n v="68.560606060606062"/>
    <n v="18.802175292021793"/>
    <n v="239.22643320540723"/>
    <n v="54.121000000000002"/>
    <n v="688.60199999999998"/>
    <n v="2"/>
    <n v="1422.654835"/>
    <n v="123.25581395348837"/>
    <n v="25.562853966116929"/>
    <n v="152.67023911028718"/>
    <n v="26.563699518433232"/>
    <x v="0"/>
    <n v="7.9999999999999991"/>
    <n v="9"/>
    <n v="2"/>
    <n v="7"/>
    <s v="yes"/>
    <n v="1410"/>
    <s v="Κοράκου"/>
    <s v="Κοράκου"/>
    <x v="0"/>
  </r>
  <r>
    <n v="2779"/>
    <s v="Orounta"/>
    <n v="19.976672437888997"/>
    <n v="4"/>
    <n v="0.92249998108275066"/>
    <n v="646"/>
    <n v="624"/>
    <n v="557"/>
    <n v="67"/>
    <n v="603.79399999999998"/>
    <n v="96.59442724458205"/>
    <n v="399.0825852782765"/>
    <n v="1805.2388059701493"/>
    <n v="550.06410256410254"/>
    <n v="604"/>
    <x v="4"/>
    <n v="279"/>
    <n v="239"/>
    <n v="40"/>
    <n v="85.663082437275989"/>
    <n v="12.164188042604689"/>
    <n v="263.41463954805465"/>
    <n v="30.234999999999999"/>
    <n v="654.74300000000005"/>
    <n v="2"/>
    <n v="2109.1769869999998"/>
    <n v="171.05263157894737"/>
    <n v="43.836698599956932"/>
    <n v="868.0866049681872"/>
    <n v="132.33789046962264"/>
    <x v="0"/>
    <n v="7.9999999999999991"/>
    <n v="9"/>
    <n v="2"/>
    <n v="7"/>
    <s v="yes"/>
    <n v="1327"/>
    <s v="Ορούντα"/>
    <s v="Ορούντα"/>
    <x v="0"/>
  </r>
  <r>
    <n v="7503"/>
    <s v="Kellia"/>
    <n v="12.561100891469"/>
    <n v="2"/>
    <n v="0.53000000626334531"/>
    <n v="361"/>
    <n v="361"/>
    <n v="326"/>
    <n v="35"/>
    <n v="615.09400000000005"/>
    <n v="100"/>
    <n v="337.57668711656441"/>
    <n v="1186.9142857142858"/>
    <n v="419.92243767313022"/>
    <n v="387"/>
    <x v="5"/>
    <n v="136"/>
    <n v="123"/>
    <n v="13"/>
    <n v="90.441176470588232"/>
    <n v="9.7921353440872938"/>
    <n v="232.07546895553057"/>
    <n v="30.809000000000001"/>
    <n v="730.18899999999996"/>
    <n v="2"/>
    <n v="1203.4958280000001"/>
    <n v="53.333333333333336"/>
    <n v="29.383244399292206"/>
    <n v="307.30743840307605"/>
    <n v="56.328803374728295"/>
    <x v="0"/>
    <n v="7.8999999999999986"/>
    <n v="9"/>
    <n v="2"/>
    <n v="6"/>
    <s v="yes"/>
    <n v="4100"/>
    <s v="Κελλιά"/>
    <s v="Αραδίππου"/>
    <x v="1"/>
  </r>
  <r>
    <n v="2863"/>
    <s v="Kampos"/>
    <n v="69.146448271303996"/>
    <n v="2"/>
    <n v="0.62750002116896875"/>
    <n v="394"/>
    <n v="394"/>
    <n v="387"/>
    <n v="7"/>
    <n v="616.73299999999995"/>
    <n v="100"/>
    <n v="484.03875968992247"/>
    <n v="1692"/>
    <n v="505.5"/>
    <n v="271"/>
    <x v="5"/>
    <n v="287"/>
    <n v="123"/>
    <n v="164"/>
    <n v="42.857142857142854"/>
    <n v="1.7788332311356823"/>
    <n v="196.01592964230264"/>
    <n v="3.919"/>
    <n v="431.87200000000001"/>
    <n v="4"/>
    <m/>
    <n v="969.99999999999989"/>
    <n v="54.592095171142084"/>
    <n v="956.4559706298777"/>
    <n v="70.615057425485105"/>
    <x v="0"/>
    <n v="7.7999999999999989"/>
    <n v="9"/>
    <n v="2"/>
    <n v="6"/>
    <s v="NO"/>
    <n v="1427"/>
    <s v="Κάμπος"/>
    <s v="Κάμπος"/>
    <x v="0"/>
  </r>
  <r>
    <n v="2751"/>
    <s v="Alona"/>
    <n v="7.5948775482580002"/>
    <n v="1"/>
    <n v="0.38000000386537791"/>
    <n v="250"/>
    <n v="250"/>
    <n v="243"/>
    <n v="7"/>
    <n v="639.47400000000005"/>
    <n v="100"/>
    <n v="406.41975308641975"/>
    <n v="1774.1428571428571"/>
    <n v="444.71600000000001"/>
    <n v="67"/>
    <x v="6"/>
    <n v="161"/>
    <n v="35"/>
    <n v="126"/>
    <n v="21.739130434782609"/>
    <n v="4.60836923013035"/>
    <n v="92.10526222099567"/>
    <n v="8.8219999999999992"/>
    <n v="176.316"/>
    <n v="1"/>
    <n v="319.88380050000001"/>
    <m/>
    <n v="14.568764391410442"/>
    <n v="542.26092859798689"/>
    <n v="29.344144989194582"/>
    <x v="0"/>
    <n v="7.6999999999999993"/>
    <n v="9"/>
    <n v="2"/>
    <n v="4"/>
    <s v="yes"/>
    <n v="1302"/>
    <s v="Άλωνα"/>
    <s v="Άλωνα"/>
    <x v="0"/>
  </r>
  <r>
    <n v="7735"/>
    <s v="Kofinou"/>
    <n v="27.192472560587998"/>
    <n v="5"/>
    <n v="1.0693589607165526"/>
    <n v="832"/>
    <n v="832"/>
    <n v="664"/>
    <n v="168"/>
    <n v="620.93299999999999"/>
    <n v="100"/>
    <n v="776.20632530120486"/>
    <n v="2023.5"/>
    <n v="1028.0637019230769"/>
    <n v="1312"/>
    <x v="7"/>
    <n v="502"/>
    <n v="441"/>
    <n v="61"/>
    <n v="87.848605577689241"/>
    <n v="16.43837275201922"/>
    <n v="418.00743849425049"/>
    <n v="48.249000000000002"/>
    <n v="1226.903"/>
    <n v="2"/>
    <n v="2844.1867269999998"/>
    <n v="110.00000000000001"/>
    <n v="20.977133445452864"/>
    <n v="343.30055540793944"/>
    <n v="86.061670572493441"/>
    <x v="0"/>
    <n v="7.6999999999999993"/>
    <n v="9"/>
    <n v="4"/>
    <n v="8"/>
    <s v="yes"/>
    <n v="4309"/>
    <s v="Κοφίνου"/>
    <s v="Κοφίνου"/>
    <x v="1"/>
  </r>
  <r>
    <n v="2772"/>
    <s v="Agia Marina Xyliatou"/>
    <n v="20.69735648412"/>
    <n v="2"/>
    <n v="0.97000003915881738"/>
    <n v="542"/>
    <n v="542"/>
    <n v="540"/>
    <n v="2"/>
    <n v="556.70100000000002"/>
    <n v="100"/>
    <n v="305.13888888888891"/>
    <n v="586.5"/>
    <n v="306.17712177121768"/>
    <n v="568"/>
    <x v="8"/>
    <n v="256"/>
    <n v="195"/>
    <n v="61"/>
    <n v="76.171875"/>
    <n v="9.4698083859347228"/>
    <n v="202.06184751288353"/>
    <n v="27.443000000000001"/>
    <n v="585.56700000000001"/>
    <n v="2"/>
    <n v="547.17703329999995"/>
    <n v="153.42465753424656"/>
    <n v="35.096099177887126"/>
    <n v="227.406924847884"/>
    <n v="35.805733220949847"/>
    <x v="0"/>
    <n v="7.3999999999999995"/>
    <n v="8"/>
    <n v="2"/>
    <n v="7"/>
    <s v="yes"/>
    <n v="1324"/>
    <s v="Αγία Μαρίνα Ξυλιάτου"/>
    <s v="Αγία Μαρίνα Ξυλιάτου"/>
    <x v="0"/>
  </r>
  <r>
    <n v="7573"/>
    <s v="Anafotida"/>
    <n v="11.897829958504001"/>
    <n v="7"/>
    <n v="1.1283693713848857"/>
    <n v="625"/>
    <n v="625"/>
    <n v="623"/>
    <n v="2"/>
    <n v="552.12400000000002"/>
    <n v="100"/>
    <n v="499.91171749598715"/>
    <n v="1689"/>
    <n v="503.71679999999998"/>
    <n v="790"/>
    <x v="9"/>
    <n v="368"/>
    <n v="230"/>
    <n v="138"/>
    <n v="62.5"/>
    <n v="19.331256271283905"/>
    <n v="203.83396238211719"/>
    <n v="66.399000000000001"/>
    <n v="700.125"/>
    <n v="1"/>
    <n v="2390.8342120000002"/>
    <n v="64.84375"/>
    <n v="35.611581977473982"/>
    <n v="584.05977667713955"/>
    <n v="37.366616200512901"/>
    <x v="0"/>
    <n v="7.3999999999999995"/>
    <n v="8"/>
    <n v="2"/>
    <n v="7"/>
    <s v="yes"/>
    <n v="4122"/>
    <s v="Αναφωτίδα"/>
    <s v="Αναφωτίδα"/>
    <x v="1"/>
  </r>
  <r>
    <n v="2573"/>
    <s v="Potamia"/>
    <n v="10.877164158742"/>
    <n v="4"/>
    <n v="0.64647653696503393"/>
    <n v="402"/>
    <n v="402"/>
    <n v="354"/>
    <n v="48"/>
    <n v="547.58399999999995"/>
    <n v="100"/>
    <n v="226.99435028248587"/>
    <n v="1029.2083333333333"/>
    <n v="322.78109452736317"/>
    <n v="505"/>
    <x v="10"/>
    <n v="192"/>
    <n v="171"/>
    <n v="21"/>
    <n v="89.0625"/>
    <n v="16.548430948827193"/>
    <n v="278.4323787604618"/>
    <n v="46.427999999999997"/>
    <n v="781.15800000000002"/>
    <n v="3"/>
    <n v="1397.726271"/>
    <n v="88.461538461538453"/>
    <n v="19.834290111469539"/>
    <n v="248.61840656573528"/>
    <n v="47.151796553769955"/>
    <x v="0"/>
    <n v="7.3999999999999995"/>
    <n v="8"/>
    <n v="2"/>
    <n v="7"/>
    <s v="yes"/>
    <n v="1120"/>
    <s v="Ποταμιά"/>
    <s v="Νότια Λευκωσία-Ιδάλιο"/>
    <x v="0"/>
  </r>
  <r>
    <n v="2780"/>
    <s v="Potami"/>
    <n v="10.921713697744"/>
    <n v="1"/>
    <n v="0.77000004865520644"/>
    <n v="394"/>
    <n v="394"/>
    <n v="393"/>
    <n v="1"/>
    <n v="510.39"/>
    <n v="100"/>
    <n v="326.43511450381681"/>
    <n v="525"/>
    <n v="326.93908629441626"/>
    <n v="558"/>
    <x v="11"/>
    <n v="222"/>
    <n v="193"/>
    <n v="29"/>
    <n v="86.936936936936931"/>
    <n v="17.762780216448345"/>
    <n v="251.94803602781337"/>
    <n v="51.091000000000001"/>
    <n v="724.67499999999995"/>
    <n v="1"/>
    <n v="1905.5334330000001"/>
    <n v="101.06382978723406"/>
    <n v="25.252132804161768"/>
    <n v="35.196961400897202"/>
    <n v="25.277373485879373"/>
    <x v="0"/>
    <n v="7.3999999999999995"/>
    <n v="8"/>
    <n v="2"/>
    <n v="7"/>
    <s v="yes"/>
    <n v="1330"/>
    <s v="Ποτάμι"/>
    <s v="Ποτάμι"/>
    <x v="0"/>
  </r>
  <r>
    <n v="2622"/>
    <s v="Mitsero"/>
    <n v="24.713388874535003"/>
    <n v="11"/>
    <n v="1.3268614578542111"/>
    <n v="737"/>
    <n v="737"/>
    <n v="674"/>
    <n v="63"/>
    <n v="507.96600000000001"/>
    <n v="100"/>
    <n v="598.93620178041544"/>
    <n v="2008.3968253968253"/>
    <n v="719.41926729986426"/>
    <n v="860"/>
    <x v="12"/>
    <n v="328"/>
    <n v="275"/>
    <n v="53"/>
    <n v="83.841463414634148"/>
    <n v="11.16803532697185"/>
    <n v="208.00965946086401"/>
    <n v="34.798999999999999"/>
    <n v="648.14599999999996"/>
    <n v="2"/>
    <n v="1382.2437460000001"/>
    <n v="120"/>
    <n v="116.25161726058765"/>
    <n v="730.11678528939092"/>
    <n v="168.72584464975264"/>
    <x v="0"/>
    <n v="7.2"/>
    <n v="8"/>
    <n v="3"/>
    <n v="7"/>
    <s v="yes"/>
    <n v="1213"/>
    <s v="Μιτσερό"/>
    <s v="Μιτσερό"/>
    <x v="0"/>
  </r>
  <r>
    <n v="2675"/>
    <s v="Deneia"/>
    <n v="9.1211224231999992"/>
    <n v="2"/>
    <n v="0.48751596095663774"/>
    <n v="285"/>
    <n v="285"/>
    <n v="278"/>
    <n v="7"/>
    <n v="570.23800000000006"/>
    <n v="100"/>
    <n v="395.42086330935251"/>
    <n v="801.28571428571433"/>
    <n v="405.38947368421054"/>
    <n v="373"/>
    <x v="13"/>
    <n v="116"/>
    <n v="102"/>
    <n v="14"/>
    <n v="87.931034482758619"/>
    <n v="11.18283422449832"/>
    <n v="209.22391915097199"/>
    <n v="40.893999999999998"/>
    <n v="765.10299999999995"/>
    <n v="2"/>
    <m/>
    <n v="24.731182795698924"/>
    <n v="19.36899923556933"/>
    <n v="92.919220663977313"/>
    <n v="21.17549590223198"/>
    <x v="0"/>
    <n v="7.1999999999999993"/>
    <n v="8"/>
    <n v="2"/>
    <n v="6"/>
    <s v="NO"/>
    <n v="1242"/>
    <s v="Δένεια"/>
    <s v="Δένεια"/>
    <x v="0"/>
  </r>
  <r>
    <n v="7576"/>
    <s v="Klavdia"/>
    <n v="21.034407875166"/>
    <n v="7"/>
    <n v="0.64164740871943604"/>
    <n v="526"/>
    <n v="450"/>
    <n v="380"/>
    <n v="70"/>
    <n v="592.226"/>
    <n v="85.551330798479086"/>
    <n v="325.08157894736843"/>
    <n v="1298.5285714285715"/>
    <n v="476.50666666666666"/>
    <n v="427"/>
    <x v="14"/>
    <n v="179"/>
    <n v="154"/>
    <n v="25"/>
    <n v="86.033519553072622"/>
    <n v="7.3213375396137534"/>
    <n v="240.00720318865555"/>
    <n v="20.3"/>
    <n v="665.47500000000002"/>
    <m/>
    <m/>
    <n v="206.25"/>
    <n v="83.981610430179174"/>
    <n v="602.45962737669026"/>
    <n v="164.63374639963649"/>
    <x v="0"/>
    <n v="7.1999999999999993"/>
    <n v="8"/>
    <n v="2"/>
    <n v="6"/>
    <s v="NO"/>
    <n v="4126"/>
    <s v="Κλαυδιά"/>
    <s v="Κλαυδιά"/>
    <x v="1"/>
  </r>
  <r>
    <n v="7736"/>
    <s v="Mari"/>
    <n v="11.300208302198"/>
    <n v="8"/>
    <n v="0.58807509602542052"/>
    <n v="978"/>
    <n v="972"/>
    <n v="305"/>
    <n v="667"/>
    <n v="518.64099999999996"/>
    <n v="99.386503067484668"/>
    <n v="419.52786885245899"/>
    <n v="1018.3328335832084"/>
    <n v="830.43621399176959"/>
    <n v="158"/>
    <x v="15"/>
    <n v="88"/>
    <n v="59"/>
    <n v="29"/>
    <n v="67.045454545454547"/>
    <n v="5.221142692433725"/>
    <n v="100.32732281771311"/>
    <n v="13.981999999999999"/>
    <n v="268.673"/>
    <m/>
    <n v="764.08350689999997"/>
    <n v="171.42857142857142"/>
    <n v="84.665108139364492"/>
    <n v="106.47348566131735"/>
    <n v="99.630321932721017"/>
    <x v="0"/>
    <n v="7.1999999999999993"/>
    <n v="8"/>
    <n v="2"/>
    <n v="5"/>
    <s v="yes"/>
    <n v="4301"/>
    <s v="Μαρί"/>
    <s v="Μαρί"/>
    <x v="1"/>
  </r>
  <r>
    <n v="2866"/>
    <s v="Moutoullas"/>
    <n v="8.2417589404939999"/>
    <n v="2"/>
    <n v="0.51238661374998018"/>
    <n v="313"/>
    <n v="312"/>
    <n v="305"/>
    <n v="7"/>
    <n v="595.25400000000002"/>
    <n v="99.680511182108617"/>
    <n v="424.42950819672132"/>
    <n v="3181.5714285714284"/>
    <n v="486.28846153846155"/>
    <n v="174"/>
    <x v="16"/>
    <n v="347"/>
    <n v="80"/>
    <n v="267"/>
    <n v="23.054755043227665"/>
    <n v="9.7066658437361326"/>
    <n v="156.13210387076217"/>
    <n v="21.111999999999998"/>
    <n v="339.58699999999999"/>
    <n v="1"/>
    <n v="1804.3278170000001"/>
    <n v="1480"/>
    <n v="18.80316110670115"/>
    <n v="319.3172008932296"/>
    <n v="25.545463281398902"/>
    <x v="0"/>
    <n v="7.1999999999999993"/>
    <n v="8"/>
    <n v="2"/>
    <n v="5"/>
    <s v="yes"/>
    <n v="1422"/>
    <s v="Μουτουλλάς"/>
    <s v="Μουτουλλάς"/>
    <x v="0"/>
  </r>
  <r>
    <n v="2756"/>
    <s v="Polystypos"/>
    <n v="2.3925313493679998"/>
    <n v="3"/>
    <n v="0.31167716257546063"/>
    <n v="179"/>
    <n v="179"/>
    <n v="176"/>
    <n v="3"/>
    <n v="564.68700000000001"/>
    <n v="100"/>
    <n v="305.89204545454544"/>
    <n v="1716"/>
    <n v="329.52513966480444"/>
    <n v="128"/>
    <x v="17"/>
    <n v="166"/>
    <n v="60"/>
    <n v="106"/>
    <n v="36.144578313253014"/>
    <n v="25.078041303763616"/>
    <n v="192.5068859848636"/>
    <n v="53.5"/>
    <n v="410.68099999999998"/>
    <n v="1"/>
    <n v="1054.603034"/>
    <n v="850"/>
    <n v="14.151807293200408"/>
    <n v="333.12845110330437"/>
    <n v="19.49778456376081"/>
    <x v="0"/>
    <n v="7.1999999999999993"/>
    <n v="8"/>
    <n v="2"/>
    <n v="5"/>
    <s v="yes"/>
    <n v="1304"/>
    <s v="Πολύστυπος"/>
    <s v="Πολύστυπος"/>
    <x v="0"/>
  </r>
  <r>
    <n v="2835"/>
    <s v="Katydata"/>
    <n v="6.3079443933599997"/>
    <n v="6"/>
    <n v="0.47507156485055657"/>
    <n v="266"/>
    <n v="243"/>
    <n v="242"/>
    <n v="1"/>
    <n v="509.39699999999999"/>
    <n v="91.353383458646618"/>
    <n v="316.52066115702479"/>
    <n v="211"/>
    <n v="316.08641975308643"/>
    <n v="114"/>
    <x v="18"/>
    <n v="125"/>
    <n v="50"/>
    <n v="75"/>
    <n v="40"/>
    <n v="7.9265124867987176"/>
    <n v="105.24730103711536"/>
    <n v="18.071999999999999"/>
    <n v="239.964"/>
    <n v="1"/>
    <m/>
    <n v="2850"/>
    <n v="21.996393371176275"/>
    <n v="7.3212619466158797"/>
    <n v="21.936001883832407"/>
    <x v="0"/>
    <n v="7.1"/>
    <n v="8"/>
    <n v="2"/>
    <n v="5"/>
    <s v="NO"/>
    <n v="1416"/>
    <s v="Κατύδατα"/>
    <s v="Κατύδατα"/>
    <x v="0"/>
  </r>
  <r>
    <n v="7649"/>
    <s v="Psevdas"/>
    <n v="13.035877311130001"/>
    <n v="13"/>
    <n v="1.3846651614911067"/>
    <n v="833"/>
    <n v="818"/>
    <n v="646"/>
    <n v="172"/>
    <n v="466.53899999999999"/>
    <n v="98.199279711884756"/>
    <n v="465.69040247678021"/>
    <n v="1162.1220930232557"/>
    <n v="612.12836185819071"/>
    <n v="1261"/>
    <x v="19"/>
    <n v="482"/>
    <n v="367"/>
    <n v="115"/>
    <n v="76.141078838174266"/>
    <n v="28.153072573539511"/>
    <n v="265.04602715994389"/>
    <n v="96.733000000000004"/>
    <n v="910.68899999999996"/>
    <n v="1"/>
    <n v="2511.8164350000002"/>
    <n v="45.945945945945951"/>
    <n v="57.980312451357456"/>
    <n v="435.93741134180163"/>
    <n v="137.45295427184209"/>
    <x v="0"/>
    <n v="6.8999999999999995"/>
    <n v="7"/>
    <n v="2"/>
    <n v="8"/>
    <s v="yes"/>
    <n v="4213"/>
    <s v="Ψευδάς"/>
    <s v="Ψευδάς"/>
    <x v="1"/>
  </r>
  <r>
    <n v="2831"/>
    <s v="Evrychou"/>
    <n v="13.734965460384"/>
    <n v="6"/>
    <n v="1.7301865288922487"/>
    <n v="834"/>
    <n v="834"/>
    <n v="807"/>
    <n v="27"/>
    <n v="466.42399999999998"/>
    <n v="100"/>
    <n v="467.30483271375465"/>
    <n v="2839.0740740740739"/>
    <n v="544.0887290167866"/>
    <n v="827"/>
    <x v="20"/>
    <n v="482"/>
    <n v="277"/>
    <n v="205"/>
    <n v="57.468879668049787"/>
    <n v="20.167506121435537"/>
    <n v="160.09834510580149"/>
    <n v="60.210999999999999"/>
    <n v="477.983"/>
    <n v="9"/>
    <n v="6347.6916590000001"/>
    <n v="159.66386554621849"/>
    <n v="29.230999725794312"/>
    <n v="68.073663167989636"/>
    <n v="30.488496024282657"/>
    <x v="0"/>
    <n v="6.8"/>
    <n v="7"/>
    <n v="2"/>
    <n v="7"/>
    <s v="yes"/>
    <n v="1411"/>
    <s v="Ευρύχου"/>
    <s v="Ευρύχου"/>
    <x v="0"/>
  </r>
  <r>
    <n v="7575"/>
    <s v="Kivisili"/>
    <n v="13.699549825981"/>
    <n v="7"/>
    <n v="0.39069394853627704"/>
    <n v="201"/>
    <n v="201"/>
    <n v="200"/>
    <n v="1"/>
    <n v="511.91"/>
    <n v="100"/>
    <n v="834.06"/>
    <n v="397"/>
    <n v="831.88557213930346"/>
    <n v="233"/>
    <x v="21"/>
    <n v="109"/>
    <n v="79"/>
    <n v="30"/>
    <n v="72.477064220183479"/>
    <n v="5.7666128452029595"/>
    <n v="202.20430927064803"/>
    <n v="17.007999999999999"/>
    <n v="596.375"/>
    <m/>
    <n v="1230.3361480000001"/>
    <n v="105.55555555555556"/>
    <n v="27.840102534763499"/>
    <n v="71.708781905655499"/>
    <n v="28.058354670937085"/>
    <x v="0"/>
    <n v="6.8"/>
    <n v="8"/>
    <n v="4"/>
    <n v="5"/>
    <s v="yes"/>
    <n v="4124"/>
    <s v="Κιβισίλι"/>
    <s v="Κιβισίλι"/>
    <x v="1"/>
  </r>
  <r>
    <n v="2740"/>
    <s v="Palaichori"/>
    <n v="16.733457445174999"/>
    <n v="2"/>
    <n v="0.79655967590820653"/>
    <n v="406"/>
    <n v="406"/>
    <n v="386"/>
    <n v="20"/>
    <n v="484.584"/>
    <n v="100"/>
    <n v="444.11139896373055"/>
    <n v="1559.4"/>
    <n v="499.05172413793105"/>
    <n v="686"/>
    <x v="22"/>
    <n v="358"/>
    <n v="227"/>
    <n v="131"/>
    <n v="63.407821229050278"/>
    <n v="13.56563643489315"/>
    <n v="284.97551014138821"/>
    <n v="40.996000000000002"/>
    <n v="861.20399999999995"/>
    <n v="3"/>
    <n v="1509.2463009999999"/>
    <n v="121.875"/>
    <n v="22.716726330594394"/>
    <n v="562.14665576103209"/>
    <n v="49.289629258202154"/>
    <x v="0"/>
    <n v="6.8"/>
    <n v="7"/>
    <n v="2"/>
    <n v="7"/>
    <s v="yes"/>
    <n v="1300"/>
    <s v="Παλαιχώρι"/>
    <s v="Παλαιχώρι"/>
    <x v="0"/>
  </r>
  <r>
    <n v="4846"/>
    <s v="Treis Elies"/>
    <n v="4.9193880683210001"/>
    <n v="2"/>
    <n v="0.26243915831644959"/>
    <n v="144"/>
    <n v="144"/>
    <n v="133"/>
    <n v="11"/>
    <n v="506.78399999999999"/>
    <n v="100"/>
    <n v="250.49624060150376"/>
    <n v="767"/>
    <n v="289.95138888888891"/>
    <n v="25"/>
    <x v="23"/>
    <n v="139"/>
    <n v="18"/>
    <n v="121"/>
    <n v="12.949640287769784"/>
    <n v="3.6589916774228888"/>
    <n v="68.587325593749881"/>
    <n v="5.0819999999999999"/>
    <n v="95.26"/>
    <m/>
    <m/>
    <m/>
    <n v="18.553525391092723"/>
    <n v="288.04490405356762"/>
    <n v="39.13967237225399"/>
    <x v="0"/>
    <n v="6.8"/>
    <n v="8"/>
    <n v="2"/>
    <n v="2"/>
    <s v="NO"/>
    <n v="5344"/>
    <s v="Τρεις Ελιές"/>
    <s v="Τρεις Ελιές"/>
    <x v="2"/>
  </r>
  <r>
    <n v="7571"/>
    <s v="Anglisides"/>
    <n v="15.852806446493"/>
    <n v="8"/>
    <n v="2.2869747715261712"/>
    <n v="1030"/>
    <n v="1030"/>
    <n v="984"/>
    <n v="46"/>
    <n v="430.26299999999998"/>
    <n v="100"/>
    <n v="636.82723577235777"/>
    <n v="1553.4347826086957"/>
    <n v="677.76310679611652"/>
    <n v="1146"/>
    <x v="24"/>
    <n v="463"/>
    <n v="356"/>
    <n v="107"/>
    <n v="76.889848812095025"/>
    <n v="22.519671908249183"/>
    <n v="156.10141591625975"/>
    <n v="72.290000000000006"/>
    <n v="501.09899999999999"/>
    <n v="1"/>
    <n v="4660.5092969999996"/>
    <n v="55.882352941176471"/>
    <n v="116.32638675418991"/>
    <n v="656.26807534713066"/>
    <n v="140.44028740979701"/>
    <x v="0"/>
    <n v="6.7"/>
    <n v="7"/>
    <n v="3"/>
    <n v="8"/>
    <s v="yes"/>
    <n v="4127"/>
    <s v="Αγγλισίδες"/>
    <s v="Αγγλισίδες"/>
    <x v="1"/>
  </r>
  <r>
    <n v="4843"/>
    <s v="Kaminaria"/>
    <n v="6.8988876550180001"/>
    <n v="3"/>
    <n v="0.31250002362155949"/>
    <n v="190"/>
    <n v="190"/>
    <n v="178"/>
    <n v="12"/>
    <n v="569.6"/>
    <n v="100"/>
    <n v="690.14606741573039"/>
    <n v="919.5"/>
    <n v="704.63157894736844"/>
    <n v="44"/>
    <x v="25"/>
    <n v="186"/>
    <n v="25"/>
    <n v="161"/>
    <n v="13.440860215053762"/>
    <n v="3.6237725920664774"/>
    <n v="79.999993952881226"/>
    <n v="6.3780000000000001"/>
    <n v="140.80000000000001"/>
    <m/>
    <m/>
    <m/>
    <n v="49.339886020112992"/>
    <n v="499.16277278696515"/>
    <n v="77.749752552756291"/>
    <x v="0"/>
    <n v="6.7"/>
    <n v="8"/>
    <n v="3"/>
    <n v="3"/>
    <s v="NO"/>
    <n v="5343"/>
    <s v="Καμινάρια"/>
    <s v="Καμινάρια"/>
    <x v="2"/>
  </r>
  <r>
    <n v="2777"/>
    <s v="Nikitari"/>
    <n v="33.181043221181"/>
    <n v="6"/>
    <n v="0.99451726354150716"/>
    <n v="400"/>
    <n v="400"/>
    <n v="398"/>
    <n v="2"/>
    <n v="400.19400000000002"/>
    <n v="100"/>
    <n v="373.321608040201"/>
    <n v="1627"/>
    <n v="379.59"/>
    <n v="447"/>
    <x v="26"/>
    <n v="187"/>
    <n v="144"/>
    <n v="43"/>
    <n v="77.005347593582883"/>
    <n v="4.369965074137264"/>
    <n v="145.79937957401609"/>
    <n v="13.472"/>
    <n v="449.464"/>
    <n v="2"/>
    <n v="2556.4160510000002"/>
    <n v="121.21212121212122"/>
    <n v="106.76206152839228"/>
    <n v="1194.174564615126"/>
    <n v="112.19912404382595"/>
    <x v="0"/>
    <n v="6.6999999999999993"/>
    <n v="7"/>
    <n v="2"/>
    <n v="6"/>
    <s v="yes"/>
    <n v="1322"/>
    <s v="Νικητάρι"/>
    <s v="Νικητάρι"/>
    <x v="0"/>
  </r>
  <r>
    <n v="2620"/>
    <s v="Farmakas"/>
    <n v="15.336062244694"/>
    <n v="2"/>
    <n v="0.62381273560033235"/>
    <n v="341"/>
    <n v="341"/>
    <n v="290"/>
    <n v="51"/>
    <n v="464.88299999999998"/>
    <n v="100"/>
    <n v="358.04137931034484"/>
    <n v="2139.6078431372548"/>
    <n v="624.49266862170089"/>
    <n v="480"/>
    <x v="27"/>
    <n v="217"/>
    <n v="157"/>
    <n v="60"/>
    <n v="72.350230414746548"/>
    <n v="10.432925835010685"/>
    <n v="256.48722904963205"/>
    <n v="31.298999999999999"/>
    <n v="769.46199999999999"/>
    <n v="1"/>
    <n v="112.7901514"/>
    <n v="116.43835616438356"/>
    <n v="25.619725498300102"/>
    <n v="310.56205333053441"/>
    <n v="68.235733473209038"/>
    <x v="0"/>
    <n v="6.6999999999999993"/>
    <n v="7"/>
    <n v="2"/>
    <n v="6"/>
    <s v="yes"/>
    <n v="1201"/>
    <s v="Φαρμακάς"/>
    <s v="Φαρμακάς"/>
    <x v="0"/>
  </r>
  <r>
    <n v="2617"/>
    <s v="Agrokipia"/>
    <n v="9.1548817682620012"/>
    <n v="5"/>
    <n v="1.0675371505732578"/>
    <n v="515"/>
    <n v="515"/>
    <n v="512"/>
    <n v="3"/>
    <n v="479.60899999999998"/>
    <n v="100"/>
    <n v="649.853515625"/>
    <n v="1280.6666666666667"/>
    <n v="653.52815533980583"/>
    <n v="509"/>
    <x v="28"/>
    <n v="224"/>
    <n v="182"/>
    <n v="42"/>
    <n v="81.25"/>
    <n v="19.880103818593781"/>
    <n v="170.48587011915009"/>
    <n v="55.598999999999997"/>
    <n v="476.798"/>
    <n v="2"/>
    <n v="1689.717009"/>
    <n v="85.263157894736835"/>
    <n v="45.039056419237475"/>
    <n v="423.67859572996304"/>
    <n v="47.244723638523254"/>
    <x v="0"/>
    <n v="6.6000000000000005"/>
    <n v="7"/>
    <n v="3"/>
    <n v="7"/>
    <s v="yes"/>
    <n v="1212"/>
    <s v="Αγροκηπιά"/>
    <s v="Αγροκηπιά"/>
    <x v="0"/>
  </r>
  <r>
    <n v="7739"/>
    <s v="Zygi"/>
    <n v="2.2374513444110002"/>
    <n v="6"/>
    <n v="1.2706298439974781"/>
    <n v="542"/>
    <n v="542"/>
    <n v="541"/>
    <n v="1"/>
    <n v="425.77300000000002"/>
    <n v="100"/>
    <n v="539.25693160813307"/>
    <n v="1053"/>
    <n v="540.20479704797049"/>
    <n v="589"/>
    <x v="8"/>
    <n v="523"/>
    <n v="190"/>
    <n v="333"/>
    <n v="36.328871892925427"/>
    <n v="87.599670263040366"/>
    <n v="154.25420780561251"/>
    <n v="263.24599999999998"/>
    <n v="463.55"/>
    <n v="3"/>
    <n v="3579.1531049999999"/>
    <n v="76.923076923076934"/>
    <n v="40.178934975105236"/>
    <n v="196.44593467444199"/>
    <n v="40.467250472705487"/>
    <x v="0"/>
    <n v="6.6000000000000005"/>
    <n v="7"/>
    <n v="3"/>
    <n v="7"/>
    <s v="yes"/>
    <n v="4300"/>
    <s v="Ζύγι"/>
    <s v="Ζύγι"/>
    <x v="1"/>
  </r>
  <r>
    <n v="2645"/>
    <s v="Kapedes"/>
    <n v="21.041150637765998"/>
    <n v="6"/>
    <n v="0.94388781536900579"/>
    <n v="494"/>
    <n v="490"/>
    <n v="398"/>
    <n v="92"/>
    <n v="421.66"/>
    <n v="99.190283400809719"/>
    <n v="545.5251256281407"/>
    <n v="1872.358695652174"/>
    <n v="794.64489795918371"/>
    <n v="572"/>
    <x v="29"/>
    <n v="250"/>
    <n v="162"/>
    <n v="88"/>
    <n v="64.8"/>
    <n v="7.9368283073007309"/>
    <n v="176.92780569978288"/>
    <n v="27.184999999999999"/>
    <n v="606.00400000000002"/>
    <n v="2"/>
    <n v="2989.2897459999999"/>
    <n v="51.020408163265309"/>
    <n v="46.004361724251339"/>
    <n v="510.98643467654659"/>
    <n v="133.30711827855981"/>
    <x v="0"/>
    <n v="6.6000000000000005"/>
    <n v="7"/>
    <n v="3"/>
    <n v="7"/>
    <s v="yes"/>
    <n v="1220"/>
    <s v="Καπέδες"/>
    <s v="Καπέδες"/>
    <x v="0"/>
  </r>
  <r>
    <n v="4844"/>
    <s v="Lemithou"/>
    <n v="6.3518546415520003"/>
    <n v="1"/>
    <n v="0.47000000609606857"/>
    <n v="240"/>
    <n v="240"/>
    <n v="237"/>
    <n v="3"/>
    <n v="504.255"/>
    <n v="100"/>
    <n v="825.71729957805906"/>
    <n v="1387"/>
    <n v="832.73333333333335"/>
    <n v="88"/>
    <x v="30"/>
    <n v="214"/>
    <n v="51"/>
    <n v="163"/>
    <n v="23.831775700934578"/>
    <n v="8.029150992589269"/>
    <n v="108.51063689045046"/>
    <n v="13.853999999999999"/>
    <n v="187.23400000000001"/>
    <n v="1"/>
    <m/>
    <m/>
    <n v="20.329092948351278"/>
    <n v="25.289168472744503"/>
    <n v="20.391093892406193"/>
    <x v="0"/>
    <n v="6.6000000000000005"/>
    <n v="8"/>
    <n v="4"/>
    <n v="4"/>
    <s v="NO"/>
    <n v="5345"/>
    <s v="Λεμίθου"/>
    <s v="Λεμίθου"/>
    <x v="2"/>
  </r>
  <r>
    <n v="7577"/>
    <s v="Mazotos"/>
    <n v="14.551883002865999"/>
    <n v="22"/>
    <n v="2.6058268933943278"/>
    <n v="1062"/>
    <n v="1062"/>
    <n v="1053"/>
    <n v="9"/>
    <n v="404.09399999999999"/>
    <n v="100"/>
    <n v="525.79297245963915"/>
    <n v="1247.5555555555557"/>
    <n v="531.90960451977401"/>
    <n v="832"/>
    <x v="31"/>
    <n v="1109"/>
    <n v="292"/>
    <n v="817"/>
    <n v="26.330027051397654"/>
    <n v="20.34101015942079"/>
    <n v="113.59158229211187"/>
    <n v="57.174999999999997"/>
    <n v="319.28399999999999"/>
    <n v="1"/>
    <n v="3343.060806"/>
    <n v="152"/>
    <n v="47.547069713859017"/>
    <n v="119.52166319121751"/>
    <n v="48.15702389587053"/>
    <x v="0"/>
    <n v="6.6000000000000005"/>
    <n v="7"/>
    <n v="3"/>
    <n v="7"/>
    <s v="yes"/>
    <n v="4120"/>
    <s v="Μαζωτός"/>
    <s v="Μαζωτός"/>
    <x v="1"/>
  </r>
  <r>
    <n v="2611"/>
    <s v="Agios Ioannis Malountas"/>
    <n v="14.079847370642002"/>
    <n v="4"/>
    <n v="0.87411708343261518"/>
    <n v="549"/>
    <n v="548"/>
    <n v="432"/>
    <n v="116"/>
    <n v="494.21300000000002"/>
    <n v="99.817850637522767"/>
    <n v="470.48611111111109"/>
    <n v="2392.4310344827586"/>
    <n v="877.32116788321173"/>
    <n v="472"/>
    <x v="32"/>
    <n v="169"/>
    <n v="156"/>
    <n v="13"/>
    <n v="92.307692307692307"/>
    <n v="11.079665559818269"/>
    <n v="178.46579475073935"/>
    <n v="33.523000000000003"/>
    <n v="539.97299999999996"/>
    <n v="2"/>
    <m/>
    <n v="84.93150684931507"/>
    <n v="41.240297487460246"/>
    <n v="823.0100958827187"/>
    <n v="206.72441539594561"/>
    <x v="0"/>
    <n v="6.6"/>
    <n v="7"/>
    <n v="2"/>
    <n v="6"/>
    <s v="NO"/>
    <n v="1211"/>
    <s v="Άγιος Ιωάννης Μαλούντας"/>
    <s v="Άγιος Ιωάννης Μαλούντας"/>
    <x v="0"/>
  </r>
  <r>
    <n v="2834"/>
    <s v="Kannavia"/>
    <n v="16.85720912915"/>
    <n v="3"/>
    <n v="0.35062814124190783"/>
    <n v="145"/>
    <n v="145"/>
    <n v="142"/>
    <n v="3"/>
    <n v="404.98700000000002"/>
    <n v="100"/>
    <n v="473.18309859154931"/>
    <n v="836"/>
    <n v="480.68965517241378"/>
    <n v="129"/>
    <x v="33"/>
    <n v="95"/>
    <n v="54"/>
    <n v="41"/>
    <n v="56.84210526315789"/>
    <n v="3.2033772367824254"/>
    <n v="154.00931542098883"/>
    <n v="7.6529999999999996"/>
    <n v="367.911"/>
    <m/>
    <n v="1251.6426429999999"/>
    <n v="338.46153846153845"/>
    <n v="123.69246643530154"/>
    <n v="291.91289928979967"/>
    <n v="127.17288918401532"/>
    <x v="0"/>
    <n v="6.6"/>
    <n v="7"/>
    <n v="2"/>
    <n v="5"/>
    <s v="yes"/>
    <n v="1403"/>
    <s v="Καννάβια"/>
    <s v="Καννάβια"/>
    <x v="0"/>
  </r>
  <r>
    <n v="2564"/>
    <s v="Kotsiatis"/>
    <n v="5.0436400014179998"/>
    <n v="2"/>
    <n v="0.34588740507964227"/>
    <n v="182"/>
    <n v="182"/>
    <n v="158"/>
    <n v="24"/>
    <n v="456.79599999999999"/>
    <n v="100"/>
    <n v="315.57594936708858"/>
    <n v="1239"/>
    <n v="437.34615384615387"/>
    <n v="160"/>
    <x v="34"/>
    <n v="75"/>
    <n v="64"/>
    <n v="11"/>
    <n v="85.333333333333343"/>
    <n v="12.689248237781969"/>
    <n v="185.03131094138476"/>
    <n v="31.722999999999999"/>
    <n v="462.57799999999997"/>
    <m/>
    <n v="1212.597765"/>
    <n v="144.82758620689654"/>
    <n v="21.720670860704999"/>
    <n v="382.36579017389346"/>
    <n v="69.278269011894693"/>
    <x v="0"/>
    <n v="6.6"/>
    <n v="7"/>
    <n v="2"/>
    <n v="5"/>
    <s v="yes"/>
    <n v="1104"/>
    <s v="Κοτσιάτης"/>
    <s v="Κοτσιάτης"/>
    <x v="0"/>
  </r>
  <r>
    <n v="2867"/>
    <s v="Oikos"/>
    <n v="3.6715980971130002"/>
    <n v="4"/>
    <n v="0.41794607194972222"/>
    <n v="196"/>
    <n v="196"/>
    <n v="188"/>
    <n v="8"/>
    <n v="449.81900000000002"/>
    <n v="100"/>
    <n v="497"/>
    <n v="1365"/>
    <n v="532.42857142857144"/>
    <n v="158"/>
    <x v="35"/>
    <n v="148"/>
    <n v="54"/>
    <n v="94"/>
    <n v="36.486486486486484"/>
    <n v="15.524574992240966"/>
    <n v="136.3812315165315"/>
    <n v="43.033000000000001"/>
    <n v="378.03899999999999"/>
    <n v="1"/>
    <n v="2226.0499759999998"/>
    <n v="178.94736842105263"/>
    <n v="101.47474853638906"/>
    <n v="728.11566173362519"/>
    <n v="127.0519286668885"/>
    <x v="0"/>
    <n v="6.6"/>
    <n v="7"/>
    <n v="2"/>
    <n v="5"/>
    <s v="yes"/>
    <n v="1423"/>
    <s v="Οίκος"/>
    <s v="Οίκος"/>
    <x v="0"/>
  </r>
  <r>
    <n v="2850"/>
    <s v="Pedoulas"/>
    <n v="10.439440349302"/>
    <n v="3"/>
    <n v="0.99506535399931051"/>
    <n v="428"/>
    <n v="428"/>
    <n v="425"/>
    <n v="3"/>
    <n v="427.108"/>
    <n v="100"/>
    <n v="467.04"/>
    <n v="1646.3333333333333"/>
    <n v="475.30607476635515"/>
    <n v="132"/>
    <x v="36"/>
    <n v="404"/>
    <n v="68"/>
    <n v="336"/>
    <n v="16.831683168316832"/>
    <n v="6.8969214431896297"/>
    <n v="72.357056459278439"/>
    <n v="12.644"/>
    <n v="132.655"/>
    <n v="3"/>
    <n v="3167.1439829999999"/>
    <n v="436.36363636363632"/>
    <n v="19.861475821733102"/>
    <n v="102.10903705126633"/>
    <n v="20.437977419136374"/>
    <x v="0"/>
    <n v="6.6"/>
    <n v="7"/>
    <n v="2"/>
    <n v="5"/>
    <s v="yes"/>
    <n v="1420"/>
    <s v="Πεδουλάς"/>
    <s v="Πεδουλάς"/>
    <x v="0"/>
  </r>
  <r>
    <n v="2755"/>
    <s v="Platanistasa"/>
    <n v="21.043654485773001"/>
    <n v="6"/>
    <n v="0.54191231805752438"/>
    <n v="286"/>
    <n v="286"/>
    <n v="278"/>
    <n v="8"/>
    <n v="512.99800000000005"/>
    <n v="100"/>
    <n v="1497.1618705035971"/>
    <n v="5273.875"/>
    <n v="1602.8041958041958"/>
    <n v="117"/>
    <x v="35"/>
    <n v="170"/>
    <n v="57"/>
    <n v="113"/>
    <n v="33.529411764705877"/>
    <n v="2.7086550027960228"/>
    <n v="105.18306763041583"/>
    <n v="5.56"/>
    <n v="215.90199999999999"/>
    <n v="1"/>
    <n v="2630.8644800000002"/>
    <n v="1016.6666666666666"/>
    <n v="162.79982888685663"/>
    <n v="1597.2789819651293"/>
    <n v="202.92511988205308"/>
    <x v="0"/>
    <n v="6.6"/>
    <n v="8"/>
    <n v="5"/>
    <n v="5"/>
    <s v="yes"/>
    <n v="1309"/>
    <s v="Πλατανιστάσα"/>
    <s v="Πλατανιστάσα"/>
    <x v="0"/>
  </r>
  <r>
    <n v="2641"/>
    <s v="Analiontas"/>
    <n v="10.801841941754001"/>
    <n v="8"/>
    <n v="0.72982972609292318"/>
    <n v="360"/>
    <n v="360"/>
    <n v="307"/>
    <n v="53"/>
    <n v="420.64600000000002"/>
    <n v="100"/>
    <n v="618.62866449511398"/>
    <n v="1760.9811320754718"/>
    <n v="786.80833333333328"/>
    <n v="443"/>
    <x v="37"/>
    <n v="204"/>
    <n v="141"/>
    <n v="63"/>
    <n v="69.117647058823522"/>
    <n v="13.701366933348018"/>
    <n v="202.78702649219906"/>
    <n v="41.012"/>
    <n v="606.99099999999999"/>
    <n v="2"/>
    <n v="1733.631322"/>
    <n v="42.168674698795186"/>
    <n v="71.105548530976648"/>
    <n v="426.5983282737871"/>
    <n v="123.44198554866824"/>
    <x v="0"/>
    <n v="6.5"/>
    <n v="7"/>
    <n v="3"/>
    <n v="6"/>
    <s v="yes"/>
    <n v="1222"/>
    <s v="Αναλιόντας"/>
    <s v="Αναλιόντας"/>
    <x v="0"/>
  </r>
  <r>
    <n v="2613"/>
    <s v="Apliki"/>
    <n v="3.7287526883049997"/>
    <n v="1"/>
    <n v="0.13790086222422768"/>
    <n v="73"/>
    <n v="73"/>
    <n v="67"/>
    <n v="6"/>
    <n v="485.85599999999999"/>
    <n v="100"/>
    <n v="254.92537313432837"/>
    <n v="1323"/>
    <n v="342.71232876712327"/>
    <n v="87"/>
    <x v="38"/>
    <n v="57"/>
    <n v="28"/>
    <n v="29"/>
    <n v="49.122807017543856"/>
    <n v="7.5092134932467509"/>
    <n v="203.04441573738546"/>
    <n v="23.332000000000001"/>
    <n v="630.88800000000003"/>
    <m/>
    <n v="169.969944"/>
    <n v="158.33333333333331"/>
    <n v="15.860421471967301"/>
    <n v="551.64190327866675"/>
    <n v="59.897255593065864"/>
    <x v="0"/>
    <n v="6.5"/>
    <n v="7"/>
    <n v="2"/>
    <n v="4"/>
    <s v="yes"/>
    <n v="1202"/>
    <s v="Απλίκι"/>
    <s v="Απλίκι"/>
    <x v="0"/>
  </r>
  <r>
    <n v="2774"/>
    <s v="Vyzakia"/>
    <n v="7.9623002048730003"/>
    <n v="6"/>
    <n v="0.94048272501493191"/>
    <n v="403"/>
    <n v="403"/>
    <n v="383"/>
    <n v="20"/>
    <n v="407.238"/>
    <n v="100"/>
    <n v="640.70496083550916"/>
    <n v="2309"/>
    <n v="723.49875930521091"/>
    <n v="347"/>
    <x v="39"/>
    <n v="160"/>
    <n v="120"/>
    <n v="40"/>
    <n v="75"/>
    <n v="15.071021804297068"/>
    <n v="127.59405017045346"/>
    <n v="43.58"/>
    <n v="368.959"/>
    <n v="1"/>
    <n v="2296.676015"/>
    <n v="141.30434782608697"/>
    <n v="52.560272730852212"/>
    <n v="69.795455654322069"/>
    <n v="53.415616796533108"/>
    <x v="0"/>
    <n v="6.5"/>
    <n v="7"/>
    <n v="3"/>
    <n v="6"/>
    <s v="yes"/>
    <n v="1323"/>
    <s v="Βυζακιά"/>
    <s v="Βυζακιά"/>
    <x v="0"/>
  </r>
  <r>
    <n v="2753"/>
    <s v="Lagoudera"/>
    <n v="8.0512754979659995"/>
    <n v="3"/>
    <n v="0.37015027818648533"/>
    <n v="169"/>
    <n v="169"/>
    <n v="167"/>
    <n v="2"/>
    <n v="451.16800000000001"/>
    <n v="100"/>
    <n v="290.23952095808386"/>
    <n v="1070.5"/>
    <n v="299.47337278106511"/>
    <n v="84"/>
    <x v="40"/>
    <n v="119"/>
    <n v="41"/>
    <n v="78"/>
    <n v="34.45378151260504"/>
    <n v="5.0923608328093932"/>
    <n v="110.76582246777023"/>
    <n v="10.433"/>
    <n v="226.935"/>
    <m/>
    <n v="1125.2656340000001"/>
    <m/>
    <n v="103.03430383548324"/>
    <n v="295.02632244087602"/>
    <n v="105.30639873022162"/>
    <x v="0"/>
    <n v="6.5"/>
    <n v="7"/>
    <n v="2"/>
    <n v="4"/>
    <s v="yes"/>
    <n v="1305"/>
    <s v="Λαγουδερά"/>
    <s v="Λαγουδερά"/>
    <x v="0"/>
  </r>
  <r>
    <n v="2842"/>
    <s v="Temvria"/>
    <n v="5.481316785882"/>
    <n v="2"/>
    <n v="1.3282686646391813"/>
    <n v="647"/>
    <n v="647"/>
    <n v="636"/>
    <n v="11"/>
    <n v="478.81900000000002"/>
    <n v="100"/>
    <n v="566.09748427672957"/>
    <n v="746.90909090909088"/>
    <n v="569.17156105100469"/>
    <n v="498"/>
    <x v="41"/>
    <n v="320"/>
    <n v="192"/>
    <n v="128"/>
    <n v="60"/>
    <n v="35.02807947435668"/>
    <n v="144.5490698616729"/>
    <n v="90.853999999999999"/>
    <n v="374.92399999999998"/>
    <n v="1"/>
    <n v="2551.9259860000002"/>
    <n v="251.61290322580646"/>
    <n v="30.243735275386996"/>
    <n v="356.95124572944547"/>
    <n v="35.798267910618286"/>
    <x v="0"/>
    <n v="6.5"/>
    <n v="7"/>
    <n v="3"/>
    <n v="6"/>
    <s v="yes"/>
    <n v="1409"/>
    <s v="Τεμβριά"/>
    <s v="Τεμβριά"/>
    <x v="0"/>
  </r>
  <r>
    <n v="2843"/>
    <s v="Flasou"/>
    <n v="2.169664192046"/>
    <n v="1"/>
    <n v="0.75397020112259028"/>
    <n v="350"/>
    <n v="350"/>
    <n v="350"/>
    <m/>
    <n v="464.209"/>
    <n v="100"/>
    <n v="266.33428571428573"/>
    <m/>
    <n v="266.33428571428573"/>
    <n v="240"/>
    <x v="42"/>
    <n v="175"/>
    <n v="101"/>
    <n v="74"/>
    <n v="57.714285714285715"/>
    <n v="46.550982576136214"/>
    <n v="133.95754878590768"/>
    <n v="110.616"/>
    <n v="318.315"/>
    <n v="1"/>
    <m/>
    <n v="475"/>
    <n v="26.887952485319879"/>
    <n v="0"/>
    <n v="26.887952485319879"/>
    <x v="0"/>
    <n v="6.5"/>
    <n v="7"/>
    <n v="2"/>
    <n v="5"/>
    <s v="NO"/>
    <n v="1412"/>
    <s v="Φλάσου"/>
    <s v="Φλάσου"/>
    <x v="0"/>
  </r>
  <r>
    <n v="2845"/>
    <s v="Linou"/>
    <n v="5.3539318072899995"/>
    <n v="3"/>
    <n v="0.64325370521585867"/>
    <n v="324"/>
    <n v="273"/>
    <n v="271"/>
    <n v="2"/>
    <n v="421.29599999999999"/>
    <n v="84.259259259259252"/>
    <n v="586.12915129151293"/>
    <n v="880.5"/>
    <n v="588.28571428571433"/>
    <n v="161"/>
    <x v="43"/>
    <n v="126"/>
    <n v="70"/>
    <n v="56"/>
    <n v="55.555555555555557"/>
    <n v="13.074503471390292"/>
    <n v="108.82175948991988"/>
    <n v="30.071000000000002"/>
    <n v="250.29"/>
    <m/>
    <n v="442.55871580000002"/>
    <n v="814.28571428571422"/>
    <n v="23.170095916795137"/>
    <n v="209.46405486552959"/>
    <n v="24.534886824844474"/>
    <x v="0"/>
    <n v="6.4"/>
    <n v="7"/>
    <n v="3"/>
    <n v="5"/>
    <s v="yes"/>
    <n v="1415"/>
    <s v="Ληνού"/>
    <s v="Ληνού"/>
    <x v="0"/>
  </r>
  <r>
    <n v="4840"/>
    <s v="Prodromos"/>
    <n v="7.7920475702250007"/>
    <n v="6"/>
    <n v="0.98994022818975913"/>
    <n v="419"/>
    <n v="419"/>
    <n v="412"/>
    <n v="7"/>
    <n v="416.18700000000001"/>
    <n v="100"/>
    <n v="671.22572815533977"/>
    <n v="2648.7142857142858"/>
    <n v="704.26252983293557"/>
    <n v="123"/>
    <x v="44"/>
    <n v="297"/>
    <n v="56"/>
    <n v="241"/>
    <n v="18.855218855218855"/>
    <n v="7.1868144406596537"/>
    <n v="56.569071955388303"/>
    <n v="15.785"/>
    <n v="124.25"/>
    <n v="2"/>
    <n v="3782.4993549999999"/>
    <n v="5800"/>
    <n v="36.020157876775443"/>
    <n v="97.066601536113836"/>
    <n v="37.040026863924297"/>
    <x v="0"/>
    <n v="6.4"/>
    <n v="7"/>
    <n v="3"/>
    <n v="5"/>
    <s v="yes"/>
    <n v="5342"/>
    <s v="Πρόδρομος"/>
    <s v="Πρόδρομος"/>
    <x v="2"/>
  </r>
  <r>
    <n v="2773"/>
    <s v="Agios Georgios Kafkalou"/>
    <n v="21.046740261086999"/>
    <n v="2"/>
    <n v="0.33499998381147694"/>
    <n v="149"/>
    <n v="149"/>
    <n v="138"/>
    <n v="11"/>
    <n v="411.94"/>
    <n v="100"/>
    <n v="223.81159420289856"/>
    <n v="1176.6363636363637"/>
    <n v="294.1543624161074"/>
    <n v="26"/>
    <x v="45"/>
    <n v="103"/>
    <n v="11"/>
    <n v="92"/>
    <n v="10.679611650485436"/>
    <n v="0.52264625607309534"/>
    <n v="32.835822482279013"/>
    <n v="1.2350000000000001"/>
    <n v="77.611999999999995"/>
    <n v="1"/>
    <n v="140.83060860000001"/>
    <n v="175"/>
    <n v="24.839977271935584"/>
    <n v="548.11168936180911"/>
    <n v="63.470774808771871"/>
    <x v="0"/>
    <n v="6.3999999999999995"/>
    <n v="7"/>
    <n v="2"/>
    <n v="3"/>
    <s v="yes"/>
    <n v="1321"/>
    <s v="Άγιος Γεώργιος Καυκάλου"/>
    <s v="Άγιος Γεώργιος Καυκάλου"/>
    <x v="0"/>
  </r>
  <r>
    <n v="4814"/>
    <s v="Foini"/>
    <n v="21.96575170261"/>
    <n v="5"/>
    <n v="0.840749673712329"/>
    <n v="377"/>
    <n v="369"/>
    <n v="349"/>
    <n v="20"/>
    <n v="415.10599999999999"/>
    <n v="97.877984084880637"/>
    <n v="777.55587392550149"/>
    <n v="1739.4"/>
    <n v="829.68834688346885"/>
    <n v="391"/>
    <x v="46"/>
    <n v="370"/>
    <n v="167"/>
    <n v="203"/>
    <n v="45.135135135135137"/>
    <n v="7.6937954269927946"/>
    <n v="201.01108009210486"/>
    <n v="17.8"/>
    <n v="465.06099999999998"/>
    <n v="4"/>
    <n v="2262.9798850000002"/>
    <n v="448.48484848484844"/>
    <n v="45.02319168814482"/>
    <n v="438.52507219149754"/>
    <n v="66.351206891578585"/>
    <x v="0"/>
    <n v="6.3000000000000007"/>
    <n v="7"/>
    <n v="4"/>
    <n v="6"/>
    <s v="yes"/>
    <n v="5352"/>
    <s v="Φοινί"/>
    <s v="Φοινί"/>
    <x v="2"/>
  </r>
  <r>
    <n v="2758"/>
    <s v="Fterikoudi"/>
    <n v="14.061483147155"/>
    <n v="3"/>
    <n v="0.36788210434348118"/>
    <n v="184"/>
    <n v="184"/>
    <n v="160"/>
    <n v="24"/>
    <n v="434.92200000000003"/>
    <n v="100"/>
    <n v="665.29375000000005"/>
    <n v="3178.75"/>
    <n v="993.13586956521738"/>
    <n v="90"/>
    <x v="47"/>
    <n v="113"/>
    <n v="42"/>
    <n v="71"/>
    <n v="37.168141592920357"/>
    <n v="2.9868826467638785"/>
    <n v="114.16701031150399"/>
    <n v="6.4"/>
    <n v="244.64400000000001"/>
    <m/>
    <n v="104.71770720000001"/>
    <n v="800"/>
    <n v="210.95145811860084"/>
    <n v="1388.9810549948527"/>
    <n v="364.60749249376408"/>
    <x v="0"/>
    <n v="6.3000000000000007"/>
    <n v="7"/>
    <n v="3"/>
    <n v="4"/>
    <s v="yes"/>
    <n v="1303"/>
    <s v="Φτερικούδι"/>
    <s v="Φτερικούδι"/>
    <x v="0"/>
  </r>
  <r>
    <n v="2861"/>
    <s v="Gerakies"/>
    <n v="26.329012263693002"/>
    <n v="4"/>
    <n v="0.43499996931854612"/>
    <n v="211"/>
    <n v="211"/>
    <n v="205"/>
    <n v="6"/>
    <n v="471.26400000000001"/>
    <n v="100"/>
    <n v="515.88780487804877"/>
    <n v="2456"/>
    <n v="571.05687203791467"/>
    <n v="75"/>
    <x v="48"/>
    <n v="209"/>
    <n v="39"/>
    <n v="170"/>
    <n v="18.660287081339714"/>
    <n v="1.4812557193336093"/>
    <n v="89.655178737359151"/>
    <n v="2.8490000000000002"/>
    <n v="172.41399999999999"/>
    <m/>
    <m/>
    <n v="4900"/>
    <n v="26.670205648266347"/>
    <n v="388.16847976451385"/>
    <n v="36.949777424083805"/>
    <x v="0"/>
    <n v="6.2000000000000011"/>
    <n v="7"/>
    <n v="3"/>
    <n v="4"/>
    <s v="NO"/>
    <n v="1425"/>
    <s v="Γερακιές"/>
    <s v="Γερακιές"/>
    <x v="0"/>
  </r>
  <r>
    <n v="2862"/>
    <s v="Kalopanagiotis"/>
    <n v="32.816550092378002"/>
    <n v="12"/>
    <n v="1.1321676059981094"/>
    <n v="512"/>
    <n v="507"/>
    <n v="493"/>
    <n v="14"/>
    <n v="435.44799999999998"/>
    <n v="99.0234375"/>
    <n v="1021.7018255578093"/>
    <n v="4107.3571428571431"/>
    <n v="1106.9072978303748"/>
    <n v="263"/>
    <x v="49"/>
    <n v="401"/>
    <n v="96"/>
    <n v="305"/>
    <n v="23.940149625935163"/>
    <n v="3.0472429221993718"/>
    <n v="88.326144883681636"/>
    <n v="8.0139999999999993"/>
    <n v="232.298"/>
    <n v="2"/>
    <n v="3057.3101630000001"/>
    <n v="269.44444444444446"/>
    <n v="27.556047141601848"/>
    <n v="233.15049813858988"/>
    <n v="33.233211468934861"/>
    <x v="0"/>
    <n v="6.1"/>
    <n v="7"/>
    <n v="5"/>
    <n v="6"/>
    <s v="yes"/>
    <n v="1424"/>
    <s v="Καλοπαναγιώτης"/>
    <s v="Καλοπαναγιώτης"/>
    <x v="0"/>
  </r>
  <r>
    <n v="7743"/>
    <s v="Psematismenos"/>
    <n v="7.9884873779739998"/>
    <n v="10"/>
    <n v="0.97819582811354311"/>
    <n v="344"/>
    <n v="344"/>
    <n v="335"/>
    <n v="9"/>
    <n v="342.46699999999998"/>
    <n v="100"/>
    <n v="438.66567164179105"/>
    <n v="1547.7777777777778"/>
    <n v="467.68313953488371"/>
    <n v="271"/>
    <x v="50"/>
    <n v="253"/>
    <n v="110"/>
    <n v="143"/>
    <n v="43.478260869565219"/>
    <n v="14.395716555437023"/>
    <n v="117.56337196998503"/>
    <n v="33.923999999999999"/>
    <n v="277.041"/>
    <m/>
    <n v="2720.7363359999999"/>
    <n v="117.5"/>
    <n v="82.962354759279137"/>
    <n v="482.06880204303098"/>
    <n v="93.404093205656366"/>
    <x v="0"/>
    <n v="6.1"/>
    <n v="6"/>
    <n v="2"/>
    <n v="6"/>
    <s v="yes"/>
    <n v="4305"/>
    <s v="Ψεματισμένος"/>
    <s v="Ψεματισμένος"/>
    <x v="1"/>
  </r>
  <r>
    <n v="2752"/>
    <s v="Askas"/>
    <n v="8.3809811983800007"/>
    <n v="3"/>
    <n v="0.26165291519360279"/>
    <n v="120"/>
    <n v="120"/>
    <n v="99"/>
    <n v="21"/>
    <n v="378.36399999999998"/>
    <n v="100"/>
    <n v="249.79797979797979"/>
    <n v="1056.047619047619"/>
    <n v="390.89166666666665"/>
    <n v="170"/>
    <x v="36"/>
    <n v="128"/>
    <n v="72"/>
    <n v="56"/>
    <n v="56.25"/>
    <n v="8.5908795516588459"/>
    <n v="275.17369698222399"/>
    <n v="20.283999999999999"/>
    <n v="649.71600000000001"/>
    <n v="1"/>
    <n v="974.9318184"/>
    <n v="533.33333333333326"/>
    <n v="12.600117853407884"/>
    <n v="205.9212967090846"/>
    <n v="46.431324153151301"/>
    <x v="0"/>
    <n v="5.9999999999999991"/>
    <n v="6"/>
    <n v="2"/>
    <n v="5"/>
    <s v="yes"/>
    <n v="1301"/>
    <s v="Ασκάς"/>
    <s v="Ασκάς"/>
    <x v="0"/>
  </r>
  <r>
    <n v="2832"/>
    <s v="Kaliana"/>
    <n v="9.8002418730310001"/>
    <n v="3"/>
    <n v="0.7315674175897422"/>
    <n v="235"/>
    <n v="235"/>
    <n v="229"/>
    <n v="6"/>
    <n v="313.02699999999999"/>
    <n v="100"/>
    <n v="376.32751091703057"/>
    <n v="870.33333333333337"/>
    <n v="388.94042553191491"/>
    <n v="200"/>
    <x v="51"/>
    <n v="157"/>
    <n v="81"/>
    <n v="76"/>
    <n v="51.592356687898089"/>
    <n v="8.2651021321118137"/>
    <n v="110.72116944035939"/>
    <n v="20.408000000000001"/>
    <n v="273.38600000000002"/>
    <m/>
    <n v="1385.8692149999999"/>
    <n v="312"/>
    <n v="39.243215393324874"/>
    <n v="182.42833643644681"/>
    <n v="42.899005717830114"/>
    <x v="0"/>
    <n v="5.9999999999999991"/>
    <n v="6"/>
    <n v="2"/>
    <n v="5"/>
    <s v="yes"/>
    <n v="1408"/>
    <s v="Καλιάνα"/>
    <s v="Καλιάνα"/>
    <x v="0"/>
  </r>
  <r>
    <n v="2616"/>
    <s v="Kalo Chorio Oreinis"/>
    <n v="8.5837138986620012"/>
    <n v="8"/>
    <n v="1.4276692048444153"/>
    <n v="549"/>
    <n v="548"/>
    <n v="524"/>
    <n v="24"/>
    <n v="367.03199999999998"/>
    <n v="99.817850637522767"/>
    <n v="599.43893129770993"/>
    <n v="2133.6666666666665"/>
    <n v="666.6313868613139"/>
    <n v="734"/>
    <x v="52"/>
    <n v="287"/>
    <n v="238"/>
    <n v="49"/>
    <n v="82.926829268292678"/>
    <n v="27.726925991452092"/>
    <n v="166.70528382373899"/>
    <n v="85.510999999999996"/>
    <n v="514.125"/>
    <n v="2"/>
    <n v="2666.4286459999998"/>
    <n v="62.773722627737229"/>
    <n v="52.82410254330734"/>
    <n v="260.72154941482984"/>
    <n v="61.929100216512708"/>
    <x v="0"/>
    <n v="5.9999999999999991"/>
    <n v="6"/>
    <n v="3"/>
    <n v="7"/>
    <s v="yes"/>
    <n v="1207"/>
    <s v="Καλό Χωριό Ορεινής"/>
    <s v="Καλό Χωριό Ορεινής"/>
    <x v="0"/>
  </r>
  <r>
    <n v="7648"/>
    <s v="Pyrga Larnakas"/>
    <n v="39.565737978344004"/>
    <n v="12"/>
    <n v="1.8953683734037781"/>
    <n v="784"/>
    <n v="653"/>
    <n v="577"/>
    <n v="76"/>
    <n v="304.42599999999999"/>
    <n v="83.290816326530617"/>
    <n v="501.20450606585791"/>
    <n v="1454.0394736842106"/>
    <n v="612.10107197549769"/>
    <n v="812"/>
    <x v="53"/>
    <n v="310"/>
    <n v="228"/>
    <n v="82"/>
    <n v="73.548387096774192"/>
    <n v="5.8636591115015566"/>
    <n v="122.40364630721633"/>
    <n v="20.523"/>
    <n v="428.41300000000001"/>
    <n v="1"/>
    <n v="1782.3318220000001"/>
    <n v="52.325581395348841"/>
    <n v="61.23379955509909"/>
    <n v="373.4988067093384"/>
    <n v="97.577046942116198"/>
    <x v="0"/>
    <n v="5.9999999999999991"/>
    <n v="6"/>
    <n v="3"/>
    <n v="7"/>
    <s v="yes"/>
    <n v="4214"/>
    <s v="Πυργά Λάρνακας"/>
    <s v="Πυργά Λάρνακας"/>
    <x v="1"/>
  </r>
  <r>
    <n v="2574"/>
    <s v="Sia"/>
    <n v="17.348322141644001"/>
    <n v="16"/>
    <n v="1.513566756471894"/>
    <n v="692"/>
    <n v="592"/>
    <n v="462"/>
    <n v="130"/>
    <n v="305.23899999999998"/>
    <n v="85.549132947976886"/>
    <n v="558.17748917748918"/>
    <n v="1863.0973451327434"/>
    <n v="814.62260869565216"/>
    <n v="754"/>
    <x v="54"/>
    <n v="300"/>
    <n v="222"/>
    <n v="78"/>
    <n v="74"/>
    <n v="12.796626566386918"/>
    <n v="146.67341169508728"/>
    <n v="43.462000000000003"/>
    <n v="498.161"/>
    <n v="2"/>
    <n v="4079.9737829999999"/>
    <n v="42.441860465116278"/>
    <n v="36.665589409596137"/>
    <n v="495.61420514512946"/>
    <n v="137.44822462179101"/>
    <x v="0"/>
    <n v="5.9999999999999991"/>
    <n v="6"/>
    <n v="3"/>
    <n v="7"/>
    <s v="yes"/>
    <n v="1100"/>
    <s v="Σιά"/>
    <s v="Σιά"/>
    <x v="0"/>
  </r>
  <r>
    <n v="7501"/>
    <s v="Avdellero"/>
    <n v="20.042807889120002"/>
    <n v="6"/>
    <n v="0.47749998361585172"/>
    <n v="155"/>
    <n v="155"/>
    <n v="155"/>
    <m/>
    <n v="324.60700000000003"/>
    <n v="100"/>
    <n v="461.12258064516129"/>
    <m/>
    <n v="461.12258064516129"/>
    <n v="218"/>
    <x v="18"/>
    <n v="59"/>
    <n v="50"/>
    <n v="9"/>
    <n v="84.745762711864401"/>
    <n v="2.4946604426190153"/>
    <n v="104.71204547773335"/>
    <n v="10.877000000000001"/>
    <n v="456.54500000000002"/>
    <m/>
    <m/>
    <n v="15.384615384615385"/>
    <n v="78.959141683319075"/>
    <n v="0"/>
    <n v="78.959141683319075"/>
    <x v="0"/>
    <n v="5.8999999999999995"/>
    <n v="6"/>
    <n v="2"/>
    <n v="5"/>
    <s v="NO"/>
    <n v="4103"/>
    <s v="Αβδελλερό"/>
    <s v="Αθιένου"/>
    <x v="1"/>
  </r>
  <r>
    <n v="2776"/>
    <s v="Kato Moni"/>
    <n v="13.253657123206001"/>
    <n v="4"/>
    <n v="0.69731615417688098"/>
    <n v="352"/>
    <n v="352"/>
    <n v="275"/>
    <n v="77"/>
    <n v="394.36900000000003"/>
    <n v="100"/>
    <n v="597.5272727272727"/>
    <n v="1162.7402597402597"/>
    <n v="721.16761363636363"/>
    <n v="339"/>
    <x v="55"/>
    <n v="144"/>
    <n v="122"/>
    <n v="22"/>
    <n v="84.722222222222214"/>
    <n v="9.2050065024232914"/>
    <n v="174.95650899413056"/>
    <n v="25.577999999999999"/>
    <n v="486.15"/>
    <n v="1"/>
    <n v="733.39434689999996"/>
    <n v="170.58823529411765"/>
    <n v="29.035438522441382"/>
    <n v="129.10162979724464"/>
    <n v="50.924917863804588"/>
    <x v="0"/>
    <n v="5.8999999999999986"/>
    <n v="6"/>
    <n v="3"/>
    <n v="6"/>
    <s v="yes"/>
    <n v="1326"/>
    <s v="Κάτω Μονή"/>
    <s v="Κάτω Μονή"/>
    <x v="0"/>
  </r>
  <r>
    <n v="4842"/>
    <s v="Agios Dimitrios"/>
    <n v="3.2244650355240001"/>
    <n v="1"/>
    <n v="0.28950641984449793"/>
    <n v="106"/>
    <n v="106"/>
    <n v="106"/>
    <m/>
    <n v="366.14"/>
    <n v="100"/>
    <n v="417.71698113207549"/>
    <m/>
    <n v="417.71698113207549"/>
    <n v="54"/>
    <x v="56"/>
    <n v="103"/>
    <n v="30"/>
    <n v="73"/>
    <n v="29.126213592233007"/>
    <n v="9.3038689114285198"/>
    <n v="103.62464506353209"/>
    <n v="16.747"/>
    <n v="186.524"/>
    <m/>
    <m/>
    <m/>
    <n v="21.980499507840435"/>
    <n v="0"/>
    <n v="21.980499507840435"/>
    <x v="0"/>
    <n v="5.8"/>
    <n v="6"/>
    <n v="2"/>
    <n v="4"/>
    <s v="NO"/>
    <n v="5340"/>
    <s v="Άγιος Δημήτριος"/>
    <s v="Άγιος Δημήτριος"/>
    <x v="2"/>
  </r>
  <r>
    <n v="2642"/>
    <s v="Episkopeio"/>
    <n v="4.3177227879179991"/>
    <n v="5"/>
    <n v="0.78174179304342062"/>
    <n v="292"/>
    <n v="277"/>
    <n v="276"/>
    <n v="1"/>
    <n v="353.05799999999999"/>
    <n v="94.863013698630141"/>
    <n v="791.4202898550725"/>
    <n v="932"/>
    <n v="791.92779783393507"/>
    <n v="524"/>
    <x v="57"/>
    <n v="181"/>
    <n v="165"/>
    <n v="16"/>
    <n v="91.160220994475139"/>
    <n v="38.214588593253069"/>
    <n v="211.06713427413663"/>
    <n v="121.36"/>
    <n v="670.298"/>
    <n v="1"/>
    <n v="2236.7847419999998"/>
    <n v="47.727272727272727"/>
    <n v="37.554963613883785"/>
    <n v="64.738597311014402"/>
    <n v="37.653099475606268"/>
    <x v="0"/>
    <n v="5.8"/>
    <n v="6"/>
    <n v="4"/>
    <n v="7"/>
    <s v="yes"/>
    <n v="1228"/>
    <s v="Επισκοπειό"/>
    <s v="Επισκοπειό"/>
    <x v="0"/>
  </r>
  <r>
    <n v="2619"/>
    <s v="Kampi"/>
    <n v="5.2445889989259999"/>
    <n v="1"/>
    <n v="0.29122629997495814"/>
    <n v="92"/>
    <n v="92"/>
    <n v="89"/>
    <n v="3"/>
    <n v="305.60399999999998"/>
    <n v="100"/>
    <n v="365.77528089887642"/>
    <n v="2181"/>
    <n v="424.96739130434781"/>
    <n v="97"/>
    <x v="58"/>
    <n v="63"/>
    <n v="35"/>
    <n v="28"/>
    <n v="55.555555555555557"/>
    <n v="6.8642175787982946"/>
    <n v="123.61520921391906"/>
    <n v="18.495000000000001"/>
    <n v="333.07400000000001"/>
    <m/>
    <m/>
    <n v="165"/>
    <n v="29.829663203607403"/>
    <n v="380.46799379339103"/>
    <n v="41.263521809795996"/>
    <x v="0"/>
    <n v="5.8"/>
    <n v="6"/>
    <n v="2"/>
    <n v="4"/>
    <s v="NO"/>
    <n v="1200"/>
    <s v="Καμπί"/>
    <s v="Καμπί"/>
    <x v="0"/>
  </r>
  <r>
    <n v="2869"/>
    <s v="Tsakistra"/>
    <n v="31.960505735991003"/>
    <n v="5"/>
    <n v="0.41500000576456519"/>
    <n v="159"/>
    <n v="159"/>
    <n v="149"/>
    <n v="10"/>
    <n v="359.036"/>
    <n v="100"/>
    <n v="422.90604026845637"/>
    <n v="1740.1"/>
    <n v="505.74842767295598"/>
    <n v="79"/>
    <x v="59"/>
    <n v="87"/>
    <n v="29"/>
    <n v="58"/>
    <n v="33.333333333333329"/>
    <n v="0.90736987204000497"/>
    <n v="69.879517101626433"/>
    <n v="2.472"/>
    <n v="190.36099999999999"/>
    <m/>
    <m/>
    <n v="825"/>
    <n v="46.409275578418573"/>
    <n v="106.82354384936824"/>
    <n v="50.208915092314776"/>
    <x v="0"/>
    <n v="5.8"/>
    <n v="6"/>
    <n v="2"/>
    <n v="4"/>
    <s v="NO"/>
    <n v="1426"/>
    <s v="Τσακίστρα"/>
    <s v="Τσακίστρα"/>
    <x v="0"/>
  </r>
  <r>
    <n v="2820"/>
    <s v="Agia Eirini Lefkosias"/>
    <n v="5.2258577650019999"/>
    <n v="1"/>
    <n v="0.2168718594156849"/>
    <n v="70"/>
    <n v="70"/>
    <n v="69"/>
    <n v="1"/>
    <n v="318.16000000000003"/>
    <n v="100"/>
    <n v="205.57971014492753"/>
    <n v="859"/>
    <n v="214.91428571428571"/>
    <n v="27"/>
    <x v="60"/>
    <n v="40"/>
    <n v="14"/>
    <n v="26"/>
    <n v="35"/>
    <n v="2.6789860401021923"/>
    <n v="64.554248936307474"/>
    <n v="5.1669999999999998"/>
    <n v="124.497"/>
    <m/>
    <n v="652.67717500000003"/>
    <m/>
    <n v="24.456972368039605"/>
    <n v="981.08961334986395"/>
    <n v="38.123152953494241"/>
    <x v="0"/>
    <n v="5.7999999999999989"/>
    <n v="6"/>
    <n v="2"/>
    <n v="3"/>
    <s v="yes"/>
    <n v="1402"/>
    <s v="Αγία Ειρήνη Λευκωσίας"/>
    <s v="Αγία Ειρήνη Λευκωσίας"/>
    <x v="0"/>
  </r>
  <r>
    <n v="2610"/>
    <s v="Agios Epifanios Oreinis"/>
    <n v="17.17267689969"/>
    <n v="8"/>
    <n v="0.88569822865209902"/>
    <n v="384"/>
    <n v="384"/>
    <n v="354"/>
    <n v="30"/>
    <n v="399.685"/>
    <n v="100"/>
    <n v="530.67231638418082"/>
    <n v="876.5"/>
    <n v="557.69010416666663"/>
    <n v="412"/>
    <x v="26"/>
    <n v="229"/>
    <n v="145"/>
    <n v="84"/>
    <n v="63.318777292576421"/>
    <n v="8.4436457313546462"/>
    <n v="163.71264535627276"/>
    <n v="23.992000000000001"/>
    <n v="465.17"/>
    <n v="2"/>
    <m/>
    <n v="93.150684931506845"/>
    <n v="89.546677537085529"/>
    <n v="337.65890963942559"/>
    <n v="108.93044567008083"/>
    <x v="0"/>
    <n v="5.7999999999999989"/>
    <n v="6"/>
    <n v="3"/>
    <n v="6"/>
    <s v="NO"/>
    <n v="1206"/>
    <s v="Άγιος Επιφάνιος Ορεινής"/>
    <s v="Άγιος Επιφάνιος Ορεινής"/>
    <x v="0"/>
  </r>
  <r>
    <n v="2615"/>
    <s v="Gourri"/>
    <n v="16.741173540388999"/>
    <n v="7"/>
    <n v="0.53810940183060496"/>
    <n v="210"/>
    <n v="210"/>
    <n v="199"/>
    <n v="11"/>
    <n v="369.81299999999999"/>
    <n v="100"/>
    <n v="613.0753768844221"/>
    <n v="2218.181818181818"/>
    <n v="697.15238095238101"/>
    <n v="196"/>
    <x v="36"/>
    <n v="144"/>
    <n v="70"/>
    <n v="74"/>
    <n v="48.611111111111107"/>
    <n v="4.3007737675197051"/>
    <n v="133.80178780571717"/>
    <n v="11.708"/>
    <n v="364.238"/>
    <n v="1"/>
    <n v="2662.811236"/>
    <n v="333.33333333333337"/>
    <n v="41.764350324362432"/>
    <n v="254.36600923874929"/>
    <n v="52.900627696068419"/>
    <x v="0"/>
    <n v="5.7999999999999989"/>
    <n v="6"/>
    <n v="3"/>
    <n v="5"/>
    <s v="yes"/>
    <n v="1204"/>
    <s v="Γούρρη"/>
    <s v="Γούρρη"/>
    <x v="0"/>
  </r>
  <r>
    <n v="7578"/>
    <s v="Menogeia"/>
    <n v="7.5515836099110007"/>
    <n v="5"/>
    <n v="0.24589237651232596"/>
    <n v="100"/>
    <n v="100"/>
    <n v="81"/>
    <n v="19"/>
    <n v="329.41199999999998"/>
    <n v="100"/>
    <n v="358.32098765432102"/>
    <n v="1707.6315789473683"/>
    <n v="614.69000000000005"/>
    <n v="50"/>
    <x v="61"/>
    <n v="27"/>
    <n v="23"/>
    <n v="4"/>
    <n v="85.18518518518519"/>
    <n v="3.0457187774248937"/>
    <n v="93.536856759148321"/>
    <n v="6.6210000000000004"/>
    <n v="203.34100000000001"/>
    <m/>
    <n v="150.1058347"/>
    <n v="600"/>
    <n v="41.29163860476573"/>
    <n v="186.14085240807154"/>
    <n v="68.812989227393828"/>
    <x v="0"/>
    <n v="5.7999999999999989"/>
    <n v="6"/>
    <n v="2"/>
    <n v="3"/>
    <s v="yes"/>
    <n v="4128"/>
    <s v="Μενόγεια"/>
    <s v="Μενόγεια"/>
    <x v="1"/>
  </r>
  <r>
    <n v="2781"/>
    <s v="Xyliatos"/>
    <n v="16.186193433301"/>
    <n v="6"/>
    <n v="0.48250004095367327"/>
    <n v="155"/>
    <n v="155"/>
    <n v="153"/>
    <n v="2"/>
    <n v="317.09800000000001"/>
    <n v="100"/>
    <n v="630.35947712418306"/>
    <n v="603.5"/>
    <n v="630.01290322580644"/>
    <n v="138"/>
    <x v="48"/>
    <n v="81"/>
    <n v="39"/>
    <n v="42"/>
    <n v="48.148148148148145"/>
    <n v="2.4094608878059338"/>
    <n v="80.829008683430445"/>
    <n v="8.5259999999999998"/>
    <n v="286.01"/>
    <n v="1"/>
    <n v="1454.0997809999999"/>
    <n v="95"/>
    <n v="226.08974889389413"/>
    <n v="180.44345252924205"/>
    <n v="225.50076442467281"/>
    <x v="0"/>
    <n v="5.7999999999999989"/>
    <n v="6"/>
    <n v="3"/>
    <n v="5"/>
    <s v="yes"/>
    <n v="1320"/>
    <s v="Ξυλιάτος"/>
    <s v="Ξυλιάτος"/>
    <x v="0"/>
  </r>
  <r>
    <n v="2757"/>
    <s v="Saranti"/>
    <n v="9.1462452492219999"/>
    <n v="2"/>
    <n v="0.24984973763721802"/>
    <n v="87"/>
    <n v="87"/>
    <n v="84"/>
    <n v="3"/>
    <n v="336.202"/>
    <n v="100"/>
    <n v="295.83333333333331"/>
    <n v="554.33333333333337"/>
    <n v="304.74712643678163"/>
    <n v="44"/>
    <x v="62"/>
    <n v="70"/>
    <n v="20"/>
    <n v="50"/>
    <n v="28.571428571428569"/>
    <n v="2.1866896693701983"/>
    <n v="80.048112874306923"/>
    <n v="4.8109999999999999"/>
    <n v="176.10599999999999"/>
    <m/>
    <n v="570.02943930000004"/>
    <n v="480"/>
    <n v="41.341856586594517"/>
    <n v="426.80331095694697"/>
    <n v="54.633630875227361"/>
    <x v="0"/>
    <n v="5.7999999999999989"/>
    <n v="6"/>
    <n v="2"/>
    <n v="3"/>
    <s v="yes"/>
    <n v="1306"/>
    <s v="Σαράντι"/>
    <s v="Σαράντι"/>
    <x v="0"/>
  </r>
  <r>
    <n v="2839"/>
    <s v="Sinaoros"/>
    <n v="3.4851758464449998"/>
    <n v="2"/>
    <n v="0.5183403175949447"/>
    <n v="208"/>
    <n v="208"/>
    <n v="207"/>
    <n v="1"/>
    <n v="399.35199999999998"/>
    <n v="100"/>
    <n v="655.55555555555554"/>
    <n v="1261"/>
    <n v="658.46634615384619"/>
    <n v="228"/>
    <x v="63"/>
    <n v="131"/>
    <n v="74"/>
    <n v="57"/>
    <n v="56.488549618320619"/>
    <n v="21.232788031479835"/>
    <n v="142.76334965289553"/>
    <n v="65.42"/>
    <n v="439.86500000000001"/>
    <n v="1"/>
    <n v="1404.763858"/>
    <n v="109.09090909090908"/>
    <n v="37.363693438755639"/>
    <n v="141.87088231648099"/>
    <n v="37.866131846821624"/>
    <x v="0"/>
    <n v="5.7999999999999989"/>
    <n v="6"/>
    <n v="3"/>
    <n v="5"/>
    <s v="yes"/>
    <n v="1407"/>
    <s v="Σιναόρος"/>
    <s v="Σιναόρος"/>
    <x v="0"/>
  </r>
  <r>
    <n v="2841"/>
    <s v="Spilia - Kourdali"/>
    <n v="13.771729138947"/>
    <n v="9"/>
    <n v="1.138234033561778"/>
    <n v="402"/>
    <n v="402"/>
    <n v="382"/>
    <n v="20"/>
    <n v="335.608"/>
    <n v="100"/>
    <n v="705.52356020942409"/>
    <n v="879.3"/>
    <n v="714.16915422885575"/>
    <n v="123"/>
    <x v="35"/>
    <n v="225"/>
    <n v="57"/>
    <n v="168"/>
    <n v="25.333333333333336"/>
    <n v="4.1389138157532974"/>
    <n v="50.077574839011618"/>
    <n v="8.9309999999999992"/>
    <n v="108.062"/>
    <m/>
    <n v="1459.0287559999999"/>
    <n v="985.71428571428578"/>
    <n v="50.042634762418167"/>
    <n v="416.30401578623031"/>
    <n v="68.264594017334204"/>
    <x v="0"/>
    <n v="5.7999999999999989"/>
    <n v="6"/>
    <n v="3"/>
    <n v="5"/>
    <s v="yes"/>
    <n v="1400"/>
    <s v="Σπήλια - Κούρδαλη"/>
    <s v="Σπήλια - Κούρδαλη"/>
    <x v="0"/>
  </r>
  <r>
    <n v="7641"/>
    <s v="Agia Anna"/>
    <n v="12.114715330399999"/>
    <n v="5"/>
    <n v="0.78562643355845252"/>
    <n v="328"/>
    <n v="328"/>
    <n v="280"/>
    <n v="48"/>
    <n v="356.40300000000002"/>
    <n v="100"/>
    <n v="752.90357142857147"/>
    <n v="1940.875"/>
    <n v="926.7530487804878"/>
    <n v="339"/>
    <x v="42"/>
    <n v="141"/>
    <n v="94"/>
    <n v="47"/>
    <n v="66.666666666666657"/>
    <n v="8.3369684920747709"/>
    <n v="128.55982905580959"/>
    <n v="27.981999999999999"/>
    <n v="431.50299999999999"/>
    <n v="1"/>
    <n v="1859.322103"/>
    <n v="19.736842105263158"/>
    <n v="65.87436944053259"/>
    <n v="684.06897468249053"/>
    <n v="156.34187264667275"/>
    <x v="0"/>
    <n v="5.6999999999999993"/>
    <n v="6"/>
    <n v="4"/>
    <n v="6"/>
    <s v="yes"/>
    <n v="4211"/>
    <s v="Αγία Άννα"/>
    <s v="Αγία Άννα"/>
    <x v="1"/>
  </r>
  <r>
    <n v="2644"/>
    <s v="Kampia"/>
    <n v="13.213227969962"/>
    <n v="10"/>
    <n v="0.87117335695812781"/>
    <n v="359"/>
    <n v="358"/>
    <n v="321"/>
    <n v="37"/>
    <n v="368.46899999999999"/>
    <n v="99.721448467966582"/>
    <n v="907.04361370716515"/>
    <n v="2111.5945945945946"/>
    <n v="1031.536312849162"/>
    <n v="475"/>
    <x v="64"/>
    <n v="212"/>
    <n v="164"/>
    <n v="48"/>
    <n v="77.358490566037744"/>
    <n v="12.411804320096934"/>
    <n v="188.25185445596969"/>
    <n v="35.948999999999998"/>
    <n v="545.24199999999996"/>
    <n v="3"/>
    <n v="2108.5949679999999"/>
    <n v="66.21621621621621"/>
    <n v="230.06015866763153"/>
    <n v="815.39568200626741"/>
    <n v="290.55572951547941"/>
    <x v="0"/>
    <n v="5.6999999999999993"/>
    <n v="6"/>
    <n v="4"/>
    <n v="6"/>
    <s v="yes"/>
    <n v="1223"/>
    <s v="Καμπιά"/>
    <s v="Καμπιά"/>
    <x v="0"/>
  </r>
  <r>
    <n v="2568"/>
    <s v="Mathiatis"/>
    <n v="21.375903071878"/>
    <n v="14"/>
    <n v="1.735148160602572"/>
    <n v="766"/>
    <n v="746"/>
    <n v="627"/>
    <n v="119"/>
    <n v="361.35199999999998"/>
    <n v="97.38903394255874"/>
    <n v="1105.189792663477"/>
    <n v="1802.5294117647059"/>
    <n v="1216.4276139410188"/>
    <n v="646"/>
    <x v="65"/>
    <n v="215"/>
    <n v="183"/>
    <n v="32"/>
    <n v="85.116279069767444"/>
    <n v="8.6546051120237735"/>
    <n v="106.61913731663945"/>
    <n v="30.221"/>
    <n v="372.303"/>
    <n v="2"/>
    <n v="3250.561436"/>
    <n v="44.144144144144143"/>
    <n v="330.06551708865106"/>
    <n v="743.20709918047999"/>
    <n v="395.96879895048448"/>
    <x v="0"/>
    <n v="5.6"/>
    <n v="6"/>
    <n v="5"/>
    <n v="7"/>
    <s v="yes"/>
    <n v="1101"/>
    <s v="Μαθιάτης"/>
    <s v="Μαθιάτης"/>
    <x v="0"/>
  </r>
  <r>
    <n v="2647"/>
    <s v="Margi"/>
    <n v="9.4940060082389994"/>
    <n v="4"/>
    <n v="0.15314427338035225"/>
    <n v="178"/>
    <n v="175"/>
    <n v="38"/>
    <n v="137"/>
    <n v="248.13200000000001"/>
    <n v="98.31460674157303"/>
    <n v="168.68421052631578"/>
    <n v="1835.8905109489051"/>
    <n v="1473.8685714285714"/>
    <n v="146"/>
    <x v="66"/>
    <n v="58"/>
    <n v="55"/>
    <n v="3"/>
    <n v="94.827586206896555"/>
    <n v="5.7931288385819872"/>
    <n v="359.13846979704476"/>
    <n v="15.378"/>
    <n v="953.34900000000005"/>
    <m/>
    <n v="366.66841699999998"/>
    <n v="57.142857142857139"/>
    <n v="22.687934548180568"/>
    <n v="199.07552527008693"/>
    <n v="160.77421985618727"/>
    <x v="0"/>
    <n v="5.6"/>
    <n v="5"/>
    <n v="1"/>
    <n v="5"/>
    <s v="yes"/>
    <n v="1224"/>
    <s v="Μαργί"/>
    <s v="Μαργί"/>
    <x v="0"/>
  </r>
  <r>
    <n v="7737"/>
    <s v="Maroni"/>
    <n v="14.216497992627"/>
    <n v="18"/>
    <n v="2.9460480609852877"/>
    <n v="949"/>
    <n v="943"/>
    <n v="902"/>
    <n v="41"/>
    <n v="306.173"/>
    <n v="99.367755532139086"/>
    <n v="1045.5598669623059"/>
    <n v="1865.6097560975609"/>
    <n v="1081.2142099681867"/>
    <n v="710"/>
    <x v="67"/>
    <n v="420"/>
    <n v="254"/>
    <n v="166"/>
    <n v="60.476190476190474"/>
    <n v="18.851337378515506"/>
    <n v="90.969323803349312"/>
    <n v="49.942"/>
    <n v="241.001"/>
    <n v="1"/>
    <n v="3976.0487859999998"/>
    <n v="100"/>
    <n v="164.57128115745641"/>
    <n v="729.0494910138982"/>
    <n v="189.11381202077999"/>
    <x v="0"/>
    <n v="5.6"/>
    <n v="6"/>
    <n v="5"/>
    <n v="7"/>
    <s v="yes"/>
    <n v="4306"/>
    <s v="Μαρώνι"/>
    <s v="Μαρώνι"/>
    <x v="1"/>
  </r>
  <r>
    <n v="7572"/>
    <s v="Alaminos"/>
    <n v="9.6432255549369987"/>
    <n v="14"/>
    <n v="0.88414442221692258"/>
    <n v="369"/>
    <n v="369"/>
    <n v="351"/>
    <n v="18"/>
    <n v="396.99400000000003"/>
    <n v="100"/>
    <n v="1077.031339031339"/>
    <n v="1393.8888888888889"/>
    <n v="1092.4878048780488"/>
    <n v="345"/>
    <x v="68"/>
    <n v="198"/>
    <n v="134"/>
    <n v="64"/>
    <n v="67.676767676767682"/>
    <n v="13.895765398891518"/>
    <n v="151.55894968381472"/>
    <n v="35.776000000000003"/>
    <n v="390.20800000000003"/>
    <n v="1"/>
    <n v="1756.9453679999999"/>
    <n v="116.27906976744187"/>
    <n v="130.50560707608807"/>
    <n v="444.43753062609204"/>
    <n v="145.81935944438098"/>
    <x v="0"/>
    <n v="5.5"/>
    <n v="6"/>
    <n v="5"/>
    <n v="6"/>
    <s v="yes"/>
    <n v="4121"/>
    <s v="Αλαμινός"/>
    <s v="Αλαμινός"/>
    <x v="1"/>
  </r>
  <r>
    <n v="2612"/>
    <s v="Malounta"/>
    <n v="6.5211946661909996"/>
    <n v="3"/>
    <n v="1.2074532202554975"/>
    <n v="457"/>
    <n v="371"/>
    <n v="334"/>
    <n v="37"/>
    <n v="276.61500000000001"/>
    <n v="81.181619256017498"/>
    <n v="481.56886227544908"/>
    <n v="1865.2702702702702"/>
    <n v="619.56603773584902"/>
    <n v="490"/>
    <x v="69"/>
    <n v="153"/>
    <n v="149"/>
    <n v="4"/>
    <n v="97.385620915032675"/>
    <n v="23.00192030421541"/>
    <n v="124.22841521616874"/>
    <n v="75.14"/>
    <n v="405.81299999999999"/>
    <n v="3"/>
    <n v="2015.611768"/>
    <n v="51.111111111111107"/>
    <n v="62.853209465520273"/>
    <n v="519.68215329389795"/>
    <n v="108.41296936215096"/>
    <x v="0"/>
    <n v="5.5"/>
    <n v="5"/>
    <n v="2"/>
    <n v="6"/>
    <s v="yes"/>
    <n v="1208"/>
    <s v="Μαλούντα"/>
    <s v="Μαλούντα"/>
    <x v="0"/>
  </r>
  <r>
    <n v="2823"/>
    <s v="Agios Theodoros Soleas"/>
    <n v="21.434681849598"/>
    <n v="2"/>
    <n v="0.37499998732169049"/>
    <n v="121"/>
    <n v="121"/>
    <n v="119"/>
    <n v="2"/>
    <n v="317.33300000000003"/>
    <n v="100"/>
    <n v="740.63865546218483"/>
    <n v="902"/>
    <n v="743.30578512396698"/>
    <n v="49"/>
    <x v="70"/>
    <n v="79"/>
    <n v="19"/>
    <n v="60"/>
    <n v="24.050632911392405"/>
    <n v="0.88641390309958523"/>
    <n v="50.666668379647213"/>
    <n v="2.286"/>
    <n v="130.667"/>
    <m/>
    <m/>
    <n v="500"/>
    <n v="34.568872368373704"/>
    <n v="99.353609289267553"/>
    <n v="35.639694466239725"/>
    <x v="0"/>
    <n v="5.4999999999999991"/>
    <n v="6"/>
    <n v="3"/>
    <n v="3"/>
    <s v="NO"/>
    <n v="1405"/>
    <s v="Άγιος Θεόδωρος Σολέας"/>
    <s v="Άγιος Θεόδωρος Σολέας"/>
    <x v="0"/>
  </r>
  <r>
    <n v="2754"/>
    <s v="Livadia Lefkosias"/>
    <n v="3.1270599936029999"/>
    <n v="2"/>
    <n v="0.21043590918467314"/>
    <n v="81"/>
    <n v="81"/>
    <n v="80"/>
    <n v="1"/>
    <n v="380.16300000000001"/>
    <n v="100"/>
    <n v="634.3125"/>
    <n v="1264"/>
    <n v="642.08641975308637"/>
    <n v="18"/>
    <x v="71"/>
    <n v="52"/>
    <n v="10"/>
    <n v="42"/>
    <n v="19.230769230769234"/>
    <n v="3.1978919561687063"/>
    <n v="47.520406753508297"/>
    <n v="5.7560000000000002"/>
    <n v="85.537000000000006"/>
    <m/>
    <n v="1131.656434"/>
    <m/>
    <n v="25.823520059355523"/>
    <n v="37.743807422639897"/>
    <n v="25.970684100877552"/>
    <x v="0"/>
    <n v="5.4999999999999991"/>
    <n v="6"/>
    <n v="3"/>
    <n v="2"/>
    <s v="yes"/>
    <n v="1307"/>
    <s v="Λιβάδια Λευκωσίας"/>
    <s v="Λιβάδια Λευκωσίας"/>
    <x v="0"/>
  </r>
  <r>
    <n v="4845"/>
    <s v="Palaiomylos"/>
    <n v="4.3516910751769995"/>
    <n v="3"/>
    <n v="0.32851413715474609"/>
    <n v="109"/>
    <n v="109"/>
    <n v="109"/>
    <m/>
    <n v="331.79700000000003"/>
    <n v="100"/>
    <n v="533.67889908256882"/>
    <m/>
    <n v="533.67889908256882"/>
    <n v="20"/>
    <x v="72"/>
    <n v="87"/>
    <n v="13"/>
    <n v="74"/>
    <n v="14.942528735632186"/>
    <n v="2.9873444082818406"/>
    <n v="39.572117390723946"/>
    <n v="4.5960000000000001"/>
    <n v="60.88"/>
    <m/>
    <n v="1432.8013539999999"/>
    <m/>
    <n v="43.048702679394637"/>
    <n v="0"/>
    <n v="43.048702679394637"/>
    <x v="0"/>
    <n v="5.4999999999999991"/>
    <n v="6"/>
    <n v="3"/>
    <n v="2"/>
    <s v="yes"/>
    <n v="5341"/>
    <s v="Παλαιόμυλος"/>
    <s v="Παλαιόμυλος"/>
    <x v="2"/>
  </r>
  <r>
    <n v="2651"/>
    <s v="Politiko"/>
    <n v="18.410284139040002"/>
    <n v="8"/>
    <n v="0.75877314922722539"/>
    <n v="328"/>
    <n v="325"/>
    <n v="292"/>
    <n v="33"/>
    <n v="384.83199999999999"/>
    <n v="99.08536585365853"/>
    <n v="1230.5821917808219"/>
    <n v="2747.787878787879"/>
    <n v="1384.636923076923"/>
    <n v="419"/>
    <x v="73"/>
    <n v="149"/>
    <n v="113"/>
    <n v="36"/>
    <n v="75.838926174496649"/>
    <n v="6.137873763739333"/>
    <n v="148.92461615844624"/>
    <n v="22.759"/>
    <n v="552.20699999999999"/>
    <n v="1"/>
    <m/>
    <n v="85.483870967741936"/>
    <n v="161.55901548631815"/>
    <n v="1366.4306727499638"/>
    <n v="283.89982991616534"/>
    <x v="0"/>
    <n v="5.4"/>
    <n v="6"/>
    <n v="5"/>
    <n v="6"/>
    <s v="NO"/>
    <n v="1226"/>
    <s v="Πολιτικό"/>
    <s v="Πολιτικό"/>
    <x v="0"/>
  </r>
  <r>
    <n v="7730"/>
    <s v="Agios Theodoros Larnakas"/>
    <n v="37.568964666005002"/>
    <n v="25"/>
    <n v="3.0055646368736588"/>
    <n v="1119"/>
    <n v="1119"/>
    <n v="1063"/>
    <n v="56"/>
    <n v="353.67700000000002"/>
    <n v="100"/>
    <n v="1531.2841015992474"/>
    <n v="2391.4285714285716"/>
    <n v="1574.3297587131367"/>
    <n v="663"/>
    <x v="74"/>
    <n v="387"/>
    <n v="212"/>
    <n v="175"/>
    <n v="54.780361757105943"/>
    <n v="5.6429556120249504"/>
    <n v="70.535831237527162"/>
    <n v="17.648"/>
    <n v="220.59100000000001"/>
    <n v="2"/>
    <n v="6120.9484730000004"/>
    <n v="98.98989898989899"/>
    <n v="125.0404344182255"/>
    <n v="285.47728669711165"/>
    <n v="133.06944579232518"/>
    <x v="0"/>
    <n v="5.3999999999999995"/>
    <n v="6"/>
    <n v="6"/>
    <n v="7"/>
    <s v="yes"/>
    <n v="4307"/>
    <s v="Άγιος Θεόδωρος Λάρνακας"/>
    <s v="Άγιος Θεόδωρος Λάρνακας"/>
    <x v="1"/>
  </r>
  <r>
    <n v="2745"/>
    <s v="Palaichori Oreinis"/>
    <n v="18.981046622543001"/>
    <n v="8"/>
    <n v="1.5311386490543861"/>
    <n v="459"/>
    <n v="459"/>
    <n v="421"/>
    <n v="38"/>
    <n v="274.959"/>
    <n v="100"/>
    <n v="725.64133016627079"/>
    <n v="2166.5789473684213"/>
    <n v="844.93464052287584"/>
    <n v="333"/>
    <x v="75"/>
    <n v="271"/>
    <n v="112"/>
    <n v="159"/>
    <n v="41.328413284132843"/>
    <n v="5.9006229860360939"/>
    <n v="73.14817640399184"/>
    <n v="17.544"/>
    <n v="217.48500000000001"/>
    <n v="2"/>
    <n v="3797.2152729999998"/>
    <n v="158.13953488372093"/>
    <n v="33.535558423098472"/>
    <n v="301.27926396932298"/>
    <n v="55.701703980302241"/>
    <x v="0"/>
    <n v="5.2999999999999989"/>
    <n v="5"/>
    <n v="3"/>
    <n v="6"/>
    <s v="yes"/>
    <n v="1310"/>
    <s v="Παλαιχώρι Ορεινής"/>
    <s v="Παλαιχώρι Ορεινής"/>
    <x v="0"/>
  </r>
  <r>
    <n v="2646"/>
    <s v="Kataliontas"/>
    <n v="4.8388006428079997"/>
    <n v="3"/>
    <n v="2.6011881381920537E-2"/>
    <n v="30"/>
    <n v="30"/>
    <n v="6"/>
    <n v="24"/>
    <n v="230.66399999999999"/>
    <n v="100"/>
    <n v="301.66666666666669"/>
    <n v="1259.8333333333333"/>
    <n v="1068.2"/>
    <n v="24"/>
    <x v="76"/>
    <n v="18"/>
    <n v="8"/>
    <n v="10"/>
    <n v="44.444444444444443"/>
    <n v="1.6533022520550729"/>
    <n v="307.55176384743822"/>
    <n v="4.96"/>
    <n v="922.65499999999997"/>
    <m/>
    <n v="180.2813677"/>
    <n v="200"/>
    <n v="42.383606003848286"/>
    <n v="528.96525070844461"/>
    <n v="431.64892176752539"/>
    <x v="0"/>
    <n v="5.0999999999999996"/>
    <n v="5"/>
    <n v="2"/>
    <n v="2"/>
    <s v="yes"/>
    <n v="1221"/>
    <s v="Καταλιόντας"/>
    <s v="Καταλιόντας"/>
    <x v="0"/>
  </r>
  <r>
    <n v="2750"/>
    <s v="Alithinou"/>
    <n v="3.1332055648299999"/>
    <n v="3"/>
    <n v="0.21070076406680233"/>
    <n v="60"/>
    <n v="60"/>
    <n v="57"/>
    <n v="3"/>
    <n v="270.52600000000001"/>
    <n v="100"/>
    <n v="299.61403508771929"/>
    <n v="924.33333333333337"/>
    <n v="330.85"/>
    <n v="9"/>
    <x v="77"/>
    <n v="26"/>
    <n v="5"/>
    <n v="21"/>
    <n v="19.230769230769234"/>
    <n v="1.595809753475683"/>
    <n v="23.730336347592733"/>
    <n v="2.8719999999999999"/>
    <n v="42.715000000000003"/>
    <m/>
    <n v="752.0078542"/>
    <m/>
    <n v="112.80235638043511"/>
    <n v="610.07594959529069"/>
    <n v="137.66603604117788"/>
    <x v="0"/>
    <n v="4.9999999999999991"/>
    <n v="5"/>
    <n v="2"/>
    <n v="1"/>
    <s v="yes"/>
    <n v="1308"/>
    <s v="Αληθινού"/>
    <s v="Αληθινού"/>
    <x v="0"/>
  </r>
  <r>
    <n v="2770"/>
    <s v="Koutrafas Kato"/>
    <n v="20.881558106612001"/>
    <n v="4"/>
    <n v="0.1925000074429471"/>
    <n v="84"/>
    <n v="84"/>
    <n v="48"/>
    <n v="36"/>
    <n v="249.351"/>
    <n v="100"/>
    <n v="656.3125"/>
    <n v="3805.0555555555557"/>
    <n v="2005.7738095238096"/>
    <n v="17"/>
    <x v="76"/>
    <n v="12"/>
    <n v="8"/>
    <n v="4"/>
    <n v="66.666666666666657"/>
    <n v="0.38311317379457693"/>
    <n v="41.558439951598601"/>
    <n v="0.81399999999999995"/>
    <n v="88.311999999999998"/>
    <m/>
    <n v="1077.8797"/>
    <n v="800"/>
    <n v="57.5954639584643"/>
    <n v="123.30860345992505"/>
    <n v="85.758238030518925"/>
    <x v="0"/>
    <n v="4.8999999999999995"/>
    <n v="5"/>
    <n v="3"/>
    <n v="2"/>
    <s v="yes"/>
    <n v="1329"/>
    <s v="Κουτραφάς Κάτω"/>
    <s v="Κουτραφάς Κάτω"/>
    <x v="0"/>
  </r>
  <r>
    <n v="7574"/>
    <s v="Aplanta"/>
    <n v="3.1315088332239998"/>
    <n v="2"/>
    <n v="0.30787354576688142"/>
    <n v="87"/>
    <n v="87"/>
    <n v="81"/>
    <n v="6"/>
    <n v="263.09500000000003"/>
    <n v="100"/>
    <n v="1342.2716049382716"/>
    <n v="2404.6666666666665"/>
    <n v="1415.5402298850574"/>
    <n v="6"/>
    <x v="78"/>
    <n v="1"/>
    <n v="1"/>
    <n v="0"/>
    <n v="100"/>
    <n v="0.31933488080583328"/>
    <n v="3.2480867997576817"/>
    <n v="1.9159999999999999"/>
    <n v="19.489000000000001"/>
    <m/>
    <n v="369.85331819999999"/>
    <m/>
    <n v="230.41257534076138"/>
    <n v="1218.689796391322"/>
    <n v="298.56962506838624"/>
    <x v="0"/>
    <n v="4.3999999999999995"/>
    <n v="5"/>
    <n v="5"/>
    <n v="1"/>
    <s v="yes"/>
    <n v="4123"/>
    <s v="Απλάντα"/>
    <s v="Απλάντα"/>
    <x v="1"/>
  </r>
  <r>
    <n v="4800"/>
    <s v="Troodos"/>
    <n v="10.885781615714"/>
    <n v="8"/>
    <n v="0.8923579041813281"/>
    <n v="255"/>
    <n v="247"/>
    <n v="235"/>
    <n v="12"/>
    <n v="263.34699999999998"/>
    <n v="96.862745098039213"/>
    <n v="1269.3191489361702"/>
    <n v="2675.0833333333335"/>
    <n v="1337.6153846153845"/>
    <m/>
    <x v="79"/>
    <m/>
    <m/>
    <m/>
    <m/>
    <m/>
    <m/>
    <m/>
    <m/>
    <n v="2"/>
    <m/>
    <m/>
    <n v="110.75093536665018"/>
    <n v="94.050838647595825"/>
    <n v="109.93959463536008"/>
    <x v="0"/>
    <n v="4.3"/>
    <n v="5"/>
    <n v="5"/>
    <n v="1"/>
    <s v="NO"/>
    <n v="5356"/>
    <s v="Τρόοδος"/>
    <s v="Τρόοδος"/>
    <x v="2"/>
  </r>
  <r>
    <n v="2771"/>
    <s v="Koutrafas Pano"/>
    <n v="4.3073336717839998"/>
    <n v="1"/>
    <n v="0.13749998500003"/>
    <n v="57"/>
    <n v="57"/>
    <n v="51"/>
    <n v="6"/>
    <n v="370.90899999999999"/>
    <n v="100"/>
    <n v="2750.9215686274511"/>
    <n v="2180.3333333333335"/>
    <n v="2690.8596491228072"/>
    <n v="4"/>
    <x v="78"/>
    <n v="1"/>
    <n v="1"/>
    <n v="0"/>
    <n v="100"/>
    <n v="0.23216218575094108"/>
    <n v="7.2727280661142029"/>
    <n v="0.92900000000000005"/>
    <n v="29.091000000000001"/>
    <m/>
    <m/>
    <m/>
    <n v="274.24411312953316"/>
    <n v="33.649817291829294"/>
    <n v="248.9183977781959"/>
    <x v="0"/>
    <n v="4.2999999999999989"/>
    <n v="6"/>
    <n v="8"/>
    <n v="1"/>
    <s v="NO"/>
    <n v="1328"/>
    <s v="Κουτραφάς Πάνω"/>
    <s v="Κουτραφάς Πάνω"/>
    <x v="0"/>
  </r>
  <r>
    <n v="2623"/>
    <s v="Fikardou"/>
    <n v="6.6020008466159998"/>
    <n v="5"/>
    <n v="0.23767695305541264"/>
    <n v="79"/>
    <n v="55"/>
    <n v="47"/>
    <n v="8"/>
    <n v="197.74700000000001"/>
    <n v="69.620253164556971"/>
    <n v="958.89361702127655"/>
    <n v="3448.875"/>
    <n v="1321.0727272727272"/>
    <n v="15"/>
    <x v="80"/>
    <n v="38"/>
    <n v="3"/>
    <n v="35"/>
    <n v="7.8947368421052628"/>
    <n v="0.45440769695413108"/>
    <n v="12.622174600583053"/>
    <n v="2.2719999999999998"/>
    <n v="63.110999999999997"/>
    <m/>
    <n v="875.28851789999999"/>
    <n v="83.333333333333343"/>
    <n v="581.11890706977726"/>
    <n v="1988.7200767977524"/>
    <n v="785.86089539384636"/>
    <x v="0"/>
    <n v="4.0999999999999996"/>
    <n v="4"/>
    <n v="4"/>
    <n v="2"/>
    <s v="yes"/>
    <n v="1205"/>
    <s v="Φικάρδου"/>
    <s v="Φικάρδου"/>
    <x v="0"/>
  </r>
  <r>
    <n v="2844"/>
    <s v="Flasou"/>
    <n v="2.731370701481"/>
    <n v="2"/>
    <n v="5.4240810285666761E-2"/>
    <n v="17"/>
    <n v="17"/>
    <n v="16"/>
    <n v="1"/>
    <n v="294.98099999999999"/>
    <n v="100"/>
    <n v="2429.75"/>
    <n v="541"/>
    <n v="2318.6470588235293"/>
    <n v="0"/>
    <x v="81"/>
    <n v="0"/>
    <n v="0"/>
    <n v="0"/>
    <m/>
    <n v="0"/>
    <n v="0"/>
    <n v="0"/>
    <n v="0"/>
    <m/>
    <m/>
    <m/>
    <n v="187.09743267688833"/>
    <n v="41.6950610915288"/>
    <n v="178.5443519953966"/>
    <x v="0"/>
    <n v="3.9"/>
    <n v="5"/>
    <n v="7"/>
    <n v="1"/>
    <s v="NO"/>
    <n v="1412"/>
    <s v="Φλάσου"/>
    <s v="Φλάσου"/>
    <x v="0"/>
  </r>
  <r>
    <n v="2618"/>
    <s v="Lazanias"/>
    <n v="40.906262147334004"/>
    <n v="6"/>
    <n v="0.25171368456620424"/>
    <n v="83"/>
    <n v="72"/>
    <n v="64"/>
    <n v="8"/>
    <n v="254.25700000000001"/>
    <n v="86.746987951807228"/>
    <n v="5176.9375"/>
    <n v="5518.75"/>
    <n v="5214.916666666667"/>
    <n v="39"/>
    <x v="82"/>
    <n v="49"/>
    <n v="9"/>
    <n v="40"/>
    <n v="18.367346938775512"/>
    <n v="0.22001521350409084"/>
    <n v="35.75490945401053"/>
    <n v="0.95299999999999996"/>
    <n v="154.93799999999999"/>
    <m/>
    <n v="428.46685350000001"/>
    <m/>
    <n v="516.29215187476996"/>
    <n v="1269.3902330121623"/>
    <n v="599.96971644559142"/>
    <x v="0"/>
    <n v="3.6000000000000005"/>
    <n v="5"/>
    <n v="10"/>
    <n v="3"/>
    <s v="yes"/>
    <n v="1203"/>
    <s v="Λαζανιάς"/>
    <s v="Λαζανιάς"/>
    <x v="0"/>
  </r>
  <r>
    <n v="7640"/>
    <s v="Kornos"/>
    <n v="30.996685396381999"/>
    <n v="17"/>
    <n v="2.3661808116165779"/>
    <n v="1371"/>
    <n v="242"/>
    <n v="162"/>
    <n v="80"/>
    <n v="68.465000000000003"/>
    <n v="17.65134938001459"/>
    <n v="1336.8024691358025"/>
    <n v="2521.125"/>
    <n v="1728.3140495867769"/>
    <n v="2083"/>
    <x v="83"/>
    <n v="707"/>
    <n v="608"/>
    <n v="99"/>
    <n v="85.997171145685996"/>
    <n v="19.969877168616584"/>
    <n v="261.60300048122627"/>
    <n v="67.200999999999993"/>
    <n v="880.322"/>
    <n v="1"/>
    <n v="2687.044206"/>
    <n v="53.551912568306015"/>
    <n v="326.38357270464962"/>
    <n v="814.84804965130934"/>
    <n v="487.85943285230564"/>
    <x v="0"/>
    <n v="3.3000000000000007"/>
    <n v="2"/>
    <n v="5"/>
    <n v="8"/>
    <s v="yes"/>
    <n v="4215"/>
    <s v="Κόρνος"/>
    <s v="Λεύκαρα"/>
    <x v="1"/>
  </r>
  <r>
    <n v="2775"/>
    <s v="Agioi Iliofotoi"/>
    <n v="4.9789403226269995"/>
    <n v="1"/>
    <n v="6.8530499353879997E-9"/>
    <n v="76"/>
    <n v="76"/>
    <m/>
    <n v="76"/>
    <m/>
    <n v="100"/>
    <m/>
    <n v="2343.3552631578946"/>
    <n v="2343.3552631578946"/>
    <n v="60"/>
    <x v="38"/>
    <n v="28"/>
    <n v="28"/>
    <n v="0"/>
    <n v="100"/>
    <n v="5.6236866051100964"/>
    <n v="4085772067.0343723"/>
    <n v="12.051"/>
    <n v="8755225857.9309998"/>
    <m/>
    <m/>
    <m/>
    <n v="0"/>
    <n v="575.69448956252688"/>
    <n v="575.69448956252688"/>
    <x v="0"/>
    <n v="3"/>
    <n v="1"/>
    <n v="1"/>
    <n v="4"/>
    <s v="NO"/>
    <n v="1325"/>
    <s v="Άγιοι Ηλιόφωτοι"/>
    <s v="Άγιοι Ηλιόφωτοι"/>
    <x v="0"/>
  </r>
  <r>
    <n v="2821"/>
    <s v="Agios Epifanios Soleas"/>
    <n v="7.3664876788410005"/>
    <n v="1"/>
    <n v="2.0141962957971399E-2"/>
    <n v="2"/>
    <n v="2"/>
    <n v="2"/>
    <m/>
    <n v="99"/>
    <n v="100"/>
    <n v="1838.5"/>
    <m/>
    <n v="1838.5"/>
    <n v="0"/>
    <x v="81"/>
    <n v="4"/>
    <n v="0"/>
    <n v="4"/>
    <n v="0"/>
    <n v="0"/>
    <n v="0"/>
    <n v="0"/>
    <n v="0"/>
    <m/>
    <m/>
    <m/>
    <n v="153.1141767397315"/>
    <n v="0"/>
    <n v="153.1141767397315"/>
    <x v="0"/>
    <n v="2.3000000000000003"/>
    <n v="2"/>
    <n v="6"/>
    <n v="1"/>
    <s v="NO"/>
    <n v="1414"/>
    <s v="Άγιος Επιφάνιος Σολέας"/>
    <s v="Άγιος Επιφάνιος Σολέας"/>
    <x v="0"/>
  </r>
  <r>
    <m/>
    <s v="Total LOT A"/>
    <m/>
    <m/>
    <m/>
    <m/>
    <m/>
    <m/>
    <m/>
    <m/>
    <m/>
    <m/>
    <m/>
    <m/>
    <m/>
    <x v="84"/>
    <m/>
    <m/>
    <m/>
    <m/>
    <m/>
    <m/>
    <m/>
    <m/>
    <n v="111"/>
    <m/>
    <m/>
    <m/>
    <m/>
    <m/>
    <x v="1"/>
    <m/>
    <m/>
    <m/>
    <m/>
    <m/>
    <m/>
    <m/>
    <m/>
    <x v="3"/>
  </r>
  <r>
    <n v="4700"/>
    <s v="Pachna"/>
    <n v="28.570302811896997"/>
    <n v="2"/>
    <n v="0.80250001483277189"/>
    <n v="657"/>
    <n v="657"/>
    <n v="619"/>
    <n v="38"/>
    <n v="771.34"/>
    <n v="100"/>
    <n v="265.74151857835216"/>
    <n v="1741.7105263157894"/>
    <n v="351.10958904109589"/>
    <n v="865"/>
    <x v="85"/>
    <n v="525"/>
    <n v="339"/>
    <n v="186"/>
    <n v="64.571428571428569"/>
    <n v="12.075475792869025"/>
    <n v="429.90653411002421"/>
    <n v="30.276"/>
    <n v="1077.8820000000001"/>
    <n v="5"/>
    <n v="1834.435532"/>
    <n v="259.7560975609756"/>
    <n v="24.354433060535367"/>
    <n v="421.06384072338517"/>
    <n v="47.299573838599727"/>
    <x v="2"/>
    <n v="8.6"/>
    <n v="10"/>
    <n v="2"/>
    <n v="7"/>
    <s v="yes"/>
    <n v="5308"/>
    <s v="Πάχνα"/>
    <s v="Πάχνα"/>
    <x v="2"/>
  </r>
  <r>
    <n v="8620"/>
    <s v="Salamiou"/>
    <n v="16.166275013141"/>
    <n v="1"/>
    <n v="0.52000003992632615"/>
    <n v="360"/>
    <n v="360"/>
    <n v="356"/>
    <n v="4"/>
    <n v="684.61500000000001"/>
    <n v="100"/>
    <n v="268.12078651685391"/>
    <n v="688"/>
    <n v="272.7861111111111"/>
    <n v="265"/>
    <x v="86"/>
    <n v="259"/>
    <n v="114"/>
    <n v="145"/>
    <n v="44.015444015444018"/>
    <n v="7.051717226592606"/>
    <n v="219.23075239792593"/>
    <n v="16.391999999999999"/>
    <n v="509.61500000000001"/>
    <n v="2"/>
    <n v="1251.374609"/>
    <n v="561.90476190476181"/>
    <n v="20.95297840807763"/>
    <n v="110.48193066395085"/>
    <n v="21.947744544253997"/>
    <x v="2"/>
    <n v="7.8999999999999986"/>
    <n v="9"/>
    <n v="2"/>
    <n v="6"/>
    <s v="yes"/>
    <n v="6211"/>
    <s v="Σαλαμιού"/>
    <s v="Σαλαμιού"/>
    <x v="4"/>
  </r>
  <r>
    <n v="4600"/>
    <s v="Avdimou"/>
    <n v="19.171707718592"/>
    <n v="8"/>
    <n v="0.69354635085157357"/>
    <n v="471"/>
    <n v="468"/>
    <n v="432"/>
    <n v="36"/>
    <n v="622.88599999999997"/>
    <n v="99.363057324840767"/>
    <n v="514.72453703703707"/>
    <n v="2431.7777777777778"/>
    <n v="662.1901709401709"/>
    <n v="535"/>
    <x v="3"/>
    <n v="212"/>
    <n v="178"/>
    <n v="34"/>
    <n v="83.962264150943398"/>
    <n v="9.4409951714668079"/>
    <n v="260.97751041117647"/>
    <n v="27.905999999999999"/>
    <n v="771.39800000000002"/>
    <n v="4"/>
    <n v="1874.684898"/>
    <n v="142.85714285714286"/>
    <n v="89.888305875182311"/>
    <n v="153.44718502515843"/>
    <n v="94.777450425180461"/>
    <x v="2"/>
    <n v="7.8"/>
    <n v="9"/>
    <n v="3"/>
    <n v="7"/>
    <s v="yes"/>
    <n v="5222"/>
    <s v="Αυδήμου"/>
    <s v="Αυδήμου"/>
    <x v="2"/>
  </r>
  <r>
    <n v="4772"/>
    <s v="Vouni"/>
    <n v="14.332292745494001"/>
    <n v="5"/>
    <n v="0.42135384637157725"/>
    <n v="306"/>
    <n v="306"/>
    <n v="279"/>
    <n v="27"/>
    <n v="662.15099999999995"/>
    <n v="100"/>
    <n v="385.23655913978496"/>
    <n v="2484.7407407407409"/>
    <n v="570.48692810457521"/>
    <n v="149"/>
    <x v="87"/>
    <n v="298"/>
    <n v="82"/>
    <n v="216"/>
    <n v="27.516778523489933"/>
    <n v="5.7911181046797111"/>
    <n v="196.98408051745943"/>
    <n v="10.396000000000001"/>
    <n v="353.62200000000001"/>
    <m/>
    <n v="1274.8378290000001"/>
    <n v="670"/>
    <n v="18.954042564531612"/>
    <n v="163.74898406892788"/>
    <n v="31.730066814919525"/>
    <x v="2"/>
    <n v="7.7999999999999989"/>
    <n v="9"/>
    <n v="2"/>
    <n v="5"/>
    <s v="yes"/>
    <n v="5326"/>
    <s v="Βουνί"/>
    <s v="Βουνί"/>
    <x v="2"/>
  </r>
  <r>
    <n v="4770"/>
    <s v="Arsos Lemesou"/>
    <n v="10.453893400230999"/>
    <n v="3"/>
    <n v="0.48499999200071064"/>
    <n v="336"/>
    <n v="336"/>
    <n v="318"/>
    <n v="18"/>
    <n v="655.67"/>
    <n v="100"/>
    <n v="591.34276729559747"/>
    <n v="2350.9444444444443"/>
    <n v="685.60714285714289"/>
    <n v="202"/>
    <x v="49"/>
    <n v="368"/>
    <n v="99"/>
    <n v="269"/>
    <n v="26.902173913043477"/>
    <n v="9.5658140150721547"/>
    <n v="206.18557041100627"/>
    <n v="19.323"/>
    <n v="416.495"/>
    <m/>
    <n v="1343.277889"/>
    <n v="1628.5714285714284"/>
    <n v="19.074499082081825"/>
    <n v="466.70591011405384"/>
    <n v="43.054753244508881"/>
    <x v="2"/>
    <n v="7.6"/>
    <n v="9"/>
    <n v="3"/>
    <n v="5"/>
    <s v="yes"/>
    <n v="5322"/>
    <s v="Άρσος Λεμεσού"/>
    <s v="Άρσος Λεμεσού"/>
    <x v="2"/>
  </r>
  <r>
    <n v="8500"/>
    <s v="Kouklia Pafou"/>
    <n v="32.744703071400998"/>
    <n v="6"/>
    <n v="0.88634627493401741"/>
    <n v="570"/>
    <n v="558"/>
    <n v="525"/>
    <n v="33"/>
    <n v="592.31899999999996"/>
    <n v="97.894736842105274"/>
    <n v="339.8095238095238"/>
    <n v="2925.030303030303"/>
    <n v="492.69892473118279"/>
    <n v="892"/>
    <x v="88"/>
    <n v="1315"/>
    <n v="343"/>
    <n v="972"/>
    <n v="26.083650190114067"/>
    <n v="10.474976647431379"/>
    <n v="386.98193888786193"/>
    <n v="27.241"/>
    <n v="1006.379"/>
    <n v="3"/>
    <n v="1959.2969869999999"/>
    <n v="151.88679245283018"/>
    <n v="27.209739560331435"/>
    <n v="392.51266250582165"/>
    <n v="48.813675863559354"/>
    <x v="2"/>
    <n v="7.3999999999999995"/>
    <n v="8"/>
    <n v="2"/>
    <n v="7"/>
    <s v="yes"/>
    <n v="6100"/>
    <s v="Κούκλια Πάφου"/>
    <s v="Κούκλια Πάφου"/>
    <x v="4"/>
  </r>
  <r>
    <n v="8608"/>
    <s v="Trachypedoula"/>
    <n v="8.8662568714510002"/>
    <n v="1"/>
    <n v="0.19999998739979033"/>
    <n v="115"/>
    <n v="115"/>
    <n v="115"/>
    <m/>
    <n v="575"/>
    <n v="100"/>
    <n v="164.8"/>
    <m/>
    <n v="164.8"/>
    <n v="64"/>
    <x v="89"/>
    <n v="102"/>
    <n v="38"/>
    <n v="64"/>
    <n v="37.254901960784316"/>
    <n v="4.2859123698929267"/>
    <n v="190.00001197019995"/>
    <n v="7.218"/>
    <n v="320"/>
    <m/>
    <n v="835.46958129999996"/>
    <m/>
    <n v="20.552581635949046"/>
    <n v="0"/>
    <n v="20.552581635949046"/>
    <x v="2"/>
    <n v="7.3"/>
    <n v="8"/>
    <n v="1"/>
    <n v="4"/>
    <s v="yes"/>
    <n v="6208"/>
    <s v="Τραχυπέδουλα"/>
    <s v="Τραχυπέδουλα"/>
    <x v="4"/>
  </r>
  <r>
    <n v="4760"/>
    <s v="Omodos"/>
    <n v="13.868759078568001"/>
    <n v="4"/>
    <n v="0.49500004418556437"/>
    <n v="273"/>
    <n v="273"/>
    <n v="257"/>
    <n v="16"/>
    <n v="519.19200000000001"/>
    <n v="100"/>
    <n v="241.8715953307393"/>
    <n v="2584.8125"/>
    <n v="379.1868131868132"/>
    <n v="322"/>
    <x v="26"/>
    <n v="336"/>
    <n v="145"/>
    <n v="191"/>
    <n v="43.154761904761905"/>
    <n v="10.455153137967104"/>
    <n v="292.92926678132329"/>
    <n v="23.218"/>
    <n v="650.505"/>
    <n v="3"/>
    <n v="1997.993782"/>
    <n v="642.85714285714289"/>
    <n v="29.141700845986897"/>
    <n v="605.99756287680748"/>
    <n v="62.950103016291408"/>
    <x v="2"/>
    <n v="7.2999999999999989"/>
    <n v="8"/>
    <n v="2"/>
    <n v="6"/>
    <s v="yes"/>
    <n v="5330"/>
    <s v="Όμοδος"/>
    <s v="Όμοδος"/>
    <x v="2"/>
  </r>
  <r>
    <n v="4872"/>
    <s v="Agridia"/>
    <n v="3.685892458499"/>
    <n v="3"/>
    <n v="0.40302763557098081"/>
    <n v="215"/>
    <n v="215"/>
    <n v="205"/>
    <n v="10"/>
    <n v="508.65"/>
    <n v="100"/>
    <n v="372.69268292682926"/>
    <n v="1291.5"/>
    <n v="415.42790697674417"/>
    <n v="104"/>
    <x v="90"/>
    <n v="160"/>
    <n v="49"/>
    <n v="111"/>
    <n v="30.625000000000004"/>
    <n v="13.293930995467564"/>
    <n v="121.57975204499387"/>
    <n v="28.216000000000001"/>
    <n v="258.04700000000003"/>
    <m/>
    <n v="1534.934221"/>
    <n v="837.5"/>
    <n v="38.097868262155096"/>
    <n v="440.11410451972176"/>
    <n v="56.796297855530291"/>
    <x v="2"/>
    <n v="7.1999999999999993"/>
    <n v="8"/>
    <n v="2"/>
    <n v="5"/>
    <s v="yes"/>
    <n v="5367"/>
    <s v="Αγρίδια"/>
    <s v="Αγρίδια"/>
    <x v="2"/>
  </r>
  <r>
    <n v="4810"/>
    <s v="Amiantos"/>
    <n v="2.8933046946709999"/>
    <n v="3"/>
    <n v="0.57312919941417118"/>
    <n v="303"/>
    <n v="303"/>
    <n v="301"/>
    <n v="2"/>
    <n v="525.18700000000001"/>
    <n v="100"/>
    <n v="433.64784053156149"/>
    <n v="701.5"/>
    <n v="435.41584158415844"/>
    <n v="228"/>
    <x v="91"/>
    <n v="261"/>
    <n v="89"/>
    <n v="172"/>
    <n v="34.099616858237546"/>
    <n v="30.760673137510761"/>
    <n v="155.2878479947839"/>
    <n v="78.802999999999997"/>
    <n v="397.81599999999997"/>
    <m/>
    <n v="2710.3255140000001"/>
    <n v="312.5"/>
    <n v="24.144677643943975"/>
    <n v="68.622207850032297"/>
    <n v="24.438258701409907"/>
    <x v="2"/>
    <n v="7.1999999999999993"/>
    <n v="8"/>
    <n v="2"/>
    <n v="5"/>
    <s v="yes"/>
    <n v="5355"/>
    <s v="Αμίαντος"/>
    <s v="Αμίαντος"/>
    <x v="2"/>
  </r>
  <r>
    <n v="8631"/>
    <s v="Mesana"/>
    <n v="4.0678711844970001"/>
    <n v="1"/>
    <n v="0.16999998397622204"/>
    <n v="89"/>
    <n v="89"/>
    <n v="89"/>
    <m/>
    <n v="523.529"/>
    <n v="100"/>
    <n v="196.47191011235955"/>
    <m/>
    <n v="196.47191011235955"/>
    <n v="31"/>
    <x v="92"/>
    <n v="99"/>
    <n v="16"/>
    <n v="83"/>
    <n v="16.161616161616163"/>
    <n v="3.9332612254235948"/>
    <n v="94.117655930120122"/>
    <n v="7.6210000000000004"/>
    <n v="182.35300000000001"/>
    <m/>
    <n v="518.68048490000001"/>
    <m/>
    <n v="17.878544503215"/>
    <n v="0"/>
    <n v="17.878544503215"/>
    <x v="2"/>
    <n v="7.1999999999999993"/>
    <n v="8"/>
    <n v="1"/>
    <n v="3"/>
    <s v="yes"/>
    <n v="6214"/>
    <s v="Μέσανα"/>
    <s v="Μέσανα"/>
    <x v="4"/>
  </r>
  <r>
    <n v="8626"/>
    <s v="Kedares"/>
    <n v="5.0507063061329998"/>
    <n v="2"/>
    <n v="0.26023470245139224"/>
    <n v="133"/>
    <n v="133"/>
    <n v="133"/>
    <m/>
    <n v="511.077"/>
    <n v="100"/>
    <n v="254.65413533834587"/>
    <m/>
    <n v="254.65413533834587"/>
    <n v="80"/>
    <x v="93"/>
    <n v="193"/>
    <n v="43"/>
    <n v="150"/>
    <n v="22.279792746113987"/>
    <n v="8.5136607424165049"/>
    <n v="165.2354570506665"/>
    <n v="15.839"/>
    <n v="307.41500000000002"/>
    <m/>
    <n v="744.56279649999999"/>
    <n v="2550"/>
    <n v="36.267431649515494"/>
    <n v="0"/>
    <n v="36.267431649515494"/>
    <x v="2"/>
    <n v="7.1"/>
    <n v="8"/>
    <n v="2"/>
    <n v="4"/>
    <s v="yes"/>
    <n v="6213"/>
    <s v="Κέδαρες"/>
    <s v="Κέδαρες"/>
    <x v="4"/>
  </r>
  <r>
    <n v="4777"/>
    <s v="Malia"/>
    <n v="12.865800809529"/>
    <n v="2"/>
    <n v="0.32703138662716569"/>
    <n v="206"/>
    <n v="206"/>
    <n v="192"/>
    <n v="14"/>
    <n v="587.1"/>
    <n v="100"/>
    <n v="262.27083333333331"/>
    <n v="1892.6428571428571"/>
    <n v="373.07281553398059"/>
    <n v="64"/>
    <x v="94"/>
    <n v="128"/>
    <n v="24"/>
    <n v="104"/>
    <n v="18.75"/>
    <n v="1.8654105061400066"/>
    <n v="73.387451423313564"/>
    <n v="4.9740000000000002"/>
    <n v="195.7"/>
    <m/>
    <n v="598.69535829999995"/>
    <n v="250"/>
    <n v="31.908139542243916"/>
    <n v="707.59285697094424"/>
    <n v="77.828460144194423"/>
    <x v="2"/>
    <n v="7.1"/>
    <n v="8"/>
    <n v="2"/>
    <n v="4"/>
    <s v="yes"/>
    <n v="5324"/>
    <s v="Μαλιά"/>
    <s v="Μαλιά"/>
    <x v="2"/>
  </r>
  <r>
    <n v="4545"/>
    <s v="Korfi"/>
    <n v="6.2289121398700003"/>
    <n v="7"/>
    <n v="0.39414608884399255"/>
    <n v="218"/>
    <n v="218"/>
    <n v="201"/>
    <n v="17"/>
    <n v="509.96300000000002"/>
    <n v="100"/>
    <n v="586.97014925373139"/>
    <n v="1563.5882352941176"/>
    <n v="663.12844036697243"/>
    <n v="199"/>
    <x v="95"/>
    <n v="90"/>
    <n v="66"/>
    <n v="24"/>
    <n v="73.333333333333329"/>
    <n v="10.59575067330737"/>
    <n v="167.45060237328283"/>
    <n v="31.948"/>
    <n v="504.88900000000001"/>
    <m/>
    <n v="798.60944489999997"/>
    <n v="103.125"/>
    <n v="52.651982397402016"/>
    <n v="219.6990008940179"/>
    <n v="65.678584757229856"/>
    <x v="2"/>
    <n v="7"/>
    <n v="8"/>
    <n v="3"/>
    <n v="5"/>
    <s v="yes"/>
    <n v="5108"/>
    <s v="Κορφή"/>
    <s v="Κορφή"/>
    <x v="2"/>
  </r>
  <r>
    <n v="4716"/>
    <s v="Lofou"/>
    <n v="12.836376773556999"/>
    <n v="3"/>
    <n v="0.69428623998990224"/>
    <n v="406"/>
    <n v="406"/>
    <n v="400"/>
    <n v="6"/>
    <n v="576.13099999999997"/>
    <n v="100"/>
    <n v="310.48500000000001"/>
    <n v="1557.5"/>
    <n v="328.91379310344826"/>
    <n v="46"/>
    <x v="38"/>
    <n v="466"/>
    <n v="28"/>
    <n v="438"/>
    <n v="6.0085836909871242"/>
    <n v="2.181300883726017"/>
    <n v="40.329187570255222"/>
    <n v="3.5840000000000001"/>
    <n v="66.254999999999995"/>
    <m/>
    <m/>
    <n v="550"/>
    <n v="21.307474990814072"/>
    <n v="196.13140617635085"/>
    <n v="23.891079885181611"/>
    <x v="2"/>
    <n v="6.8999999999999995"/>
    <n v="8"/>
    <n v="2"/>
    <n v="3"/>
    <s v="NO"/>
    <n v="5307"/>
    <s v="Λόφου"/>
    <s v="Λόφου"/>
    <x v="2"/>
  </r>
  <r>
    <n v="4860"/>
    <s v="Agros"/>
    <n v="10.069386843159"/>
    <n v="5"/>
    <n v="1.5884840746770801"/>
    <n v="691"/>
    <n v="691"/>
    <n v="658"/>
    <n v="33"/>
    <n v="414.23099999999999"/>
    <n v="100"/>
    <n v="465.06838905775078"/>
    <n v="1294.030303030303"/>
    <n v="504.65701881331404"/>
    <n v="806"/>
    <x v="67"/>
    <n v="740"/>
    <n v="268"/>
    <n v="472"/>
    <n v="36.216216216216218"/>
    <n v="26.615324664189998"/>
    <n v="168.71431339623672"/>
    <n v="80.045000000000002"/>
    <n v="507.40199999999999"/>
    <n v="10"/>
    <n v="7760.8293180000001"/>
    <n v="181.25"/>
    <n v="20.549993081435112"/>
    <n v="162.10689746970991"/>
    <n v="27.310308341656626"/>
    <x v="2"/>
    <n v="6.8"/>
    <n v="7"/>
    <n v="2"/>
    <n v="7"/>
    <s v="yes"/>
    <n v="5366"/>
    <s v="Αγρός"/>
    <s v="Αγρός"/>
    <x v="2"/>
  </r>
  <r>
    <n v="4878"/>
    <s v="Pelendri"/>
    <n v="32.133195572219002"/>
    <n v="18"/>
    <n v="1.8554362631542611"/>
    <n v="928"/>
    <n v="928"/>
    <n v="862"/>
    <n v="66"/>
    <n v="464.58100000000002"/>
    <n v="100"/>
    <n v="522.80626450116006"/>
    <n v="1297.5"/>
    <n v="577.9030172413793"/>
    <n v="1074"/>
    <x v="96"/>
    <n v="713"/>
    <n v="410"/>
    <n v="303"/>
    <n v="57.503506311360454"/>
    <n v="12.790511266652022"/>
    <n v="221.51124679502365"/>
    <n v="33.423000000000002"/>
    <n v="578.84"/>
    <n v="3"/>
    <n v="4713.3381929999996"/>
    <n v="254.83870967741936"/>
    <n v="37.211667771401331"/>
    <n v="316.51532924742793"/>
    <n v="57.075936798791176"/>
    <x v="2"/>
    <n v="6.7"/>
    <n v="7"/>
    <n v="3"/>
    <n v="8"/>
    <s v="yes"/>
    <n v="5365"/>
    <s v="Πελένδρι"/>
    <s v="Πελένδρι"/>
    <x v="2"/>
  </r>
  <r>
    <n v="4871"/>
    <s v="Agios Ioannis Lemesou"/>
    <n v="7.9447148612590004"/>
    <n v="7"/>
    <n v="0.59854493323936397"/>
    <n v="283"/>
    <n v="283"/>
    <n v="269"/>
    <n v="14"/>
    <n v="449.423"/>
    <n v="100"/>
    <n v="407.43494423791822"/>
    <n v="1465"/>
    <n v="459.75265017667846"/>
    <n v="339"/>
    <x v="97"/>
    <n v="330"/>
    <n v="127"/>
    <n v="203"/>
    <n v="38.484848484848484"/>
    <n v="15.985469864915238"/>
    <n v="212.18122975775231"/>
    <n v="42.67"/>
    <n v="566.37400000000002"/>
    <n v="1"/>
    <n v="1097.625595"/>
    <n v="437.03703703703701"/>
    <n v="43.011672337196984"/>
    <n v="174.20577717747119"/>
    <n v="49.501840067811258"/>
    <x v="2"/>
    <n v="6.6999999999999993"/>
    <n v="7"/>
    <n v="2"/>
    <n v="6"/>
    <s v="yes"/>
    <n v="5361"/>
    <s v="Άγιος Ιωάννης Λεμεσού"/>
    <s v="Άγιος Ιωάννης Λεμεσού"/>
    <x v="2"/>
  </r>
  <r>
    <n v="4603"/>
    <s v="Anogyra"/>
    <n v="21.123679688740999"/>
    <n v="5"/>
    <n v="0.74000000771520058"/>
    <n v="383"/>
    <n v="383"/>
    <n v="364"/>
    <n v="19"/>
    <n v="491.892"/>
    <n v="100"/>
    <n v="313.39560439560438"/>
    <n v="1228.8947368421052"/>
    <n v="358.81201044386421"/>
    <n v="301"/>
    <x v="98"/>
    <n v="316"/>
    <n v="139"/>
    <n v="177"/>
    <n v="43.9873417721519"/>
    <n v="6.5802929247259661"/>
    <n v="187.83783587945058"/>
    <n v="14.249000000000001"/>
    <n v="406.75700000000001"/>
    <m/>
    <n v="1443.842314"/>
    <n v="846.66666666666663"/>
    <n v="36.279993544627992"/>
    <n v="593.54375591784719"/>
    <n v="63.924932147999186"/>
    <x v="2"/>
    <n v="6.6999999999999993"/>
    <n v="7"/>
    <n v="2"/>
    <n v="6"/>
    <s v="yes"/>
    <n v="5226"/>
    <s v="Ανώγυρα"/>
    <s v="Ανώγυρα"/>
    <x v="2"/>
  </r>
  <r>
    <n v="4563"/>
    <s v="Arakapas"/>
    <n v="12.298701031883999"/>
    <n v="5"/>
    <n v="0.5341693673643404"/>
    <n v="270"/>
    <n v="270"/>
    <n v="218"/>
    <n v="52"/>
    <n v="408.11"/>
    <n v="100"/>
    <n v="420.10550458715596"/>
    <n v="1621.6730769230769"/>
    <n v="651.51851851851848"/>
    <n v="307"/>
    <x v="99"/>
    <n v="203"/>
    <n v="118"/>
    <n v="85"/>
    <n v="58.128078817733986"/>
    <n v="9.5945091838632948"/>
    <n v="220.90371932450378"/>
    <n v="24.962"/>
    <n v="574.72400000000005"/>
    <m/>
    <n v="2266.3103080000001"/>
    <n v="256"/>
    <n v="39.22447581286697"/>
    <n v="210.26845429220856"/>
    <n v="72.166279075554939"/>
    <x v="2"/>
    <n v="6.6999999999999993"/>
    <n v="7"/>
    <n v="2"/>
    <n v="6"/>
    <s v="yes"/>
    <n v="5141"/>
    <s v="Αρακαπάς"/>
    <s v="Αρακαπάς"/>
    <x v="2"/>
  </r>
  <r>
    <n v="4506"/>
    <s v="Eptagoneia"/>
    <n v="12.70106575474"/>
    <n v="3"/>
    <n v="0.50250000150001617"/>
    <n v="328"/>
    <n v="328"/>
    <n v="235"/>
    <n v="93"/>
    <n v="467.66199999999998"/>
    <n v="100"/>
    <n v="285.7191489361702"/>
    <n v="1472.4408602150538"/>
    <n v="622.19817073170736"/>
    <n v="353"/>
    <x v="39"/>
    <n v="176"/>
    <n v="120"/>
    <n v="56"/>
    <n v="68.181818181818173"/>
    <n v="9.4480260410600856"/>
    <n v="238.80596943639242"/>
    <n v="27.792999999999999"/>
    <n v="702.48800000000006"/>
    <n v="2"/>
    <n v="2245.006891"/>
    <n v="159.09090909090909"/>
    <n v="29.142350496160706"/>
    <n v="328.24399798130673"/>
    <n v="113.94861030140027"/>
    <x v="2"/>
    <n v="6.6999999999999993"/>
    <n v="7"/>
    <n v="2"/>
    <n v="6"/>
    <s v="yes"/>
    <n v="5138"/>
    <s v="Επταγώνεια"/>
    <s v="Επταγώνεια"/>
    <x v="2"/>
  </r>
  <r>
    <n v="4546"/>
    <s v="Limnatis"/>
    <n v="10.887036049200001"/>
    <n v="5"/>
    <n v="0.64002018396966387"/>
    <n v="285"/>
    <n v="285"/>
    <n v="272"/>
    <n v="13"/>
    <n v="424.98700000000002"/>
    <n v="100"/>
    <n v="433.7389705882353"/>
    <n v="1761"/>
    <n v="494.28070175438597"/>
    <n v="314"/>
    <x v="5"/>
    <n v="277"/>
    <n v="123"/>
    <n v="154"/>
    <n v="44.404332129963898"/>
    <n v="11.297840793779521"/>
    <n v="192.18143908697422"/>
    <n v="28.841999999999999"/>
    <n v="490.61"/>
    <m/>
    <n v="156.9237833"/>
    <n v="173.46938775510205"/>
    <n v="44.71069811530797"/>
    <n v="71.861220694794227"/>
    <n v="45.949143004898573"/>
    <x v="2"/>
    <n v="6.6999999999999993"/>
    <n v="7"/>
    <n v="2"/>
    <n v="6"/>
    <s v="yes"/>
    <n v="5109"/>
    <s v="Λιμνάτης"/>
    <s v="Λιμνάτης"/>
    <x v="2"/>
  </r>
  <r>
    <n v="4550"/>
    <s v="Spitali"/>
    <n v="2.598740816327"/>
    <n v="3"/>
    <n v="0.54654000308236439"/>
    <n v="236"/>
    <n v="235"/>
    <n v="220"/>
    <n v="15"/>
    <n v="402.53199999999998"/>
    <n v="99.576271186440678"/>
    <n v="364.98636363636365"/>
    <n v="728.2"/>
    <n v="388.17021276595744"/>
    <n v="316"/>
    <x v="100"/>
    <n v="147"/>
    <n v="121"/>
    <n v="26"/>
    <n v="82.312925170068027"/>
    <n v="46.56101110191458"/>
    <n v="221.3927604888697"/>
    <n v="121.59699999999999"/>
    <n v="578.18299999999999"/>
    <m/>
    <n v="765.516032"/>
    <n v="111.11111111111111"/>
    <n v="32.741717893346433"/>
    <n v="203.41733714952568"/>
    <n v="43.635906356506794"/>
    <x v="2"/>
    <n v="6.6999999999999993"/>
    <n v="7"/>
    <n v="2"/>
    <n v="6"/>
    <s v="yes"/>
    <n v="5102"/>
    <s v="Σπιτάλι"/>
    <s v="Σπιτάλι"/>
    <x v="2"/>
  </r>
  <r>
    <n v="7711"/>
    <s v="Agioi Vavatsinias"/>
    <n v="15.703855075808001"/>
    <n v="1"/>
    <n v="0.23250002227677183"/>
    <n v="125"/>
    <n v="125"/>
    <n v="111"/>
    <n v="14"/>
    <n v="477.41899999999998"/>
    <n v="100"/>
    <n v="244.45045045045046"/>
    <n v="1427.7142857142858"/>
    <n v="376.976"/>
    <n v="131"/>
    <x v="101"/>
    <n v="108"/>
    <n v="47"/>
    <n v="61"/>
    <n v="43.518518518518519"/>
    <n v="2.992895678998218"/>
    <n v="202.15051826554421"/>
    <n v="8.3420000000000005"/>
    <n v="563.44100000000003"/>
    <n v="1"/>
    <n v="662.37921989999995"/>
    <n v="208.33333333333334"/>
    <n v="18.092328255620231"/>
    <n v="474.34318379257576"/>
    <n v="69.192424075759234"/>
    <x v="2"/>
    <n v="6.6"/>
    <n v="7"/>
    <n v="2"/>
    <n v="5"/>
    <s v="yes"/>
    <n v="4318"/>
    <s v="Άγιοι Βαβατσινιάς"/>
    <s v="Άγιοι Βαβατσινιάς"/>
    <x v="1"/>
  </r>
  <r>
    <n v="4606"/>
    <s v="Agios Thomas"/>
    <n v="4.2768755623979997"/>
    <n v="1"/>
    <n v="0.17499999750000864"/>
    <n v="86"/>
    <n v="86"/>
    <n v="86"/>
    <m/>
    <n v="491.42899999999997"/>
    <n v="100"/>
    <n v="157.43023255813952"/>
    <m/>
    <n v="157.43023255813952"/>
    <n v="50"/>
    <x v="70"/>
    <n v="57"/>
    <n v="19"/>
    <n v="38"/>
    <n v="33.333333333333329"/>
    <n v="4.4424953971181003"/>
    <n v="108.57143012244364"/>
    <n v="11.691000000000001"/>
    <n v="285.714"/>
    <m/>
    <n v="357.59557039999999"/>
    <n v="120"/>
    <n v="20.7799753656628"/>
    <n v="0"/>
    <n v="20.7799753656628"/>
    <x v="2"/>
    <n v="6.6"/>
    <n v="7"/>
    <n v="1"/>
    <n v="3"/>
    <s v="yes"/>
    <n v="5224"/>
    <s v="Άγιος Θωμάς"/>
    <s v="Άγιος Θωμάς"/>
    <x v="2"/>
  </r>
  <r>
    <n v="4741"/>
    <s v="Agios Mamas"/>
    <n v="15.137122864562999"/>
    <n v="7"/>
    <n v="0.44250005635974832"/>
    <n v="190"/>
    <n v="190"/>
    <n v="178"/>
    <n v="12"/>
    <n v="402.26"/>
    <n v="100"/>
    <n v="468.53370786516854"/>
    <n v="2573.3333333333335"/>
    <n v="601.46842105263158"/>
    <n v="114"/>
    <x v="40"/>
    <n v="167"/>
    <n v="41"/>
    <n v="126"/>
    <n v="24.550898203592812"/>
    <n v="2.7085728488062748"/>
    <n v="92.655355430434994"/>
    <n v="7.5309999999999997"/>
    <n v="257.62700000000001"/>
    <n v="1"/>
    <n v="1878.8441539999999"/>
    <n v="585.71428571428567"/>
    <n v="43.243713740403443"/>
    <n v="804.37676676121907"/>
    <n v="91.315274983823372"/>
    <x v="2"/>
    <n v="6.6"/>
    <n v="7"/>
    <n v="2"/>
    <n v="5"/>
    <s v="yes"/>
    <n v="5316"/>
    <s v="Άγιος Μάμας"/>
    <s v="Άγιος Μάμας"/>
    <x v="2"/>
  </r>
  <r>
    <n v="4771"/>
    <s v="Vasa Koilaniou"/>
    <n v="8.4006487940110013"/>
    <n v="3"/>
    <n v="0.5692383647012722"/>
    <n v="279"/>
    <n v="279"/>
    <n v="270"/>
    <n v="9"/>
    <n v="474.31799999999998"/>
    <n v="100"/>
    <n v="479.99259259259259"/>
    <n v="1144.4444444444443"/>
    <n v="501.42652329749103"/>
    <n v="163"/>
    <x v="102"/>
    <n v="335"/>
    <n v="76"/>
    <n v="259"/>
    <n v="22.686567164179106"/>
    <n v="9.0469202871785317"/>
    <n v="133.51173201385271"/>
    <n v="19.402999999999999"/>
    <n v="286.34800000000001"/>
    <m/>
    <n v="2215.3254609999999"/>
    <n v="576.92307692307691"/>
    <n v="37.205819803176368"/>
    <n v="297.91082740913203"/>
    <n v="45.615658758207196"/>
    <x v="2"/>
    <n v="6.6"/>
    <n v="7"/>
    <n v="2"/>
    <n v="5"/>
    <s v="yes"/>
    <n v="5325"/>
    <s v="Βάσα Κοιλανίου"/>
    <s v="Βάσα Κοιλανίου"/>
    <x v="2"/>
  </r>
  <r>
    <n v="4564"/>
    <s v="Dierona"/>
    <n v="23.195909568000001"/>
    <n v="2"/>
    <n v="0.3408306382940221"/>
    <n v="184"/>
    <n v="184"/>
    <n v="147"/>
    <n v="37"/>
    <n v="431.29899999999998"/>
    <n v="100"/>
    <n v="352.61224489795916"/>
    <n v="1468.1621621621621"/>
    <n v="576.93478260869563"/>
    <n v="192"/>
    <x v="103"/>
    <n v="110"/>
    <n v="73"/>
    <n v="37"/>
    <n v="66.363636363636374"/>
    <n v="3.1471065959279048"/>
    <n v="214.18262268143152"/>
    <n v="8.2769999999999992"/>
    <n v="563.33000000000004"/>
    <n v="2"/>
    <n v="1632.465287"/>
    <n v="378.57142857142856"/>
    <n v="50.295383371569173"/>
    <n v="1122.6481552032758"/>
    <n v="265.93153857685797"/>
    <x v="2"/>
    <n v="6.6"/>
    <n v="7"/>
    <n v="2"/>
    <n v="5"/>
    <s v="yes"/>
    <n v="5140"/>
    <s v="Διερώνα"/>
    <s v="Διερώνα"/>
    <x v="2"/>
  </r>
  <r>
    <n v="7714"/>
    <s v="Drys Kato"/>
    <n v="13.974307597107"/>
    <n v="3"/>
    <n v="0.3902684279593403"/>
    <n v="168"/>
    <n v="168"/>
    <n v="160"/>
    <n v="8"/>
    <n v="409.97399999999999"/>
    <n v="100"/>
    <n v="211.6875"/>
    <n v="2275.25"/>
    <n v="309.95238095238096"/>
    <n v="129"/>
    <x v="104"/>
    <n v="139"/>
    <n v="47"/>
    <n v="92"/>
    <n v="33.812949640287769"/>
    <n v="3.4348750137672006"/>
    <n v="122.99227034834811"/>
    <n v="9.2309999999999999"/>
    <n v="330.54199999999997"/>
    <m/>
    <n v="1544.832144"/>
    <n v="330"/>
    <n v="24.738247722647042"/>
    <n v="555.92537322576868"/>
    <n v="50.032872746605214"/>
    <x v="2"/>
    <n v="6.6"/>
    <n v="7"/>
    <n v="2"/>
    <n v="5"/>
    <s v="yes"/>
    <n v="4312"/>
    <s v="Δρυς Κάτω"/>
    <s v="Δρυς Κάτω"/>
    <x v="1"/>
  </r>
  <r>
    <n v="4605"/>
    <s v="Platanisteia"/>
    <n v="13.457629883504"/>
    <n v="3"/>
    <n v="0.2263550261496361"/>
    <n v="116"/>
    <n v="110"/>
    <n v="109"/>
    <n v="1"/>
    <n v="481.54399999999998"/>
    <n v="94.827586206896555"/>
    <n v="146.03669724770643"/>
    <n v="707"/>
    <n v="151.13636363636363"/>
    <n v="45"/>
    <x v="23"/>
    <n v="68"/>
    <n v="18"/>
    <n v="50"/>
    <n v="26.47058823529412"/>
    <n v="1.3375312113512585"/>
    <n v="79.521097040278548"/>
    <n v="3.3439999999999999"/>
    <n v="198.803"/>
    <m/>
    <n v="1051.5842130000001"/>
    <n v="333.33333333333337"/>
    <n v="21.051828510905477"/>
    <n v="462.59831768067301"/>
    <n v="25.065887503357906"/>
    <x v="2"/>
    <n v="6.6"/>
    <n v="7"/>
    <n v="1"/>
    <n v="3"/>
    <s v="yes"/>
    <n v="5223"/>
    <s v="Πλατανίστεια"/>
    <s v="Πλατανίστεια"/>
    <x v="2"/>
  </r>
  <r>
    <n v="4601"/>
    <s v="Prastio Avdimou"/>
    <n v="13.463906710829001"/>
    <n v="5"/>
    <n v="0.5800000238036932"/>
    <n v="329"/>
    <n v="329"/>
    <n v="284"/>
    <n v="45"/>
    <n v="489.65499999999997"/>
    <n v="100"/>
    <n v="390.66549295774649"/>
    <n v="752.51111111111106"/>
    <n v="440.15805471124622"/>
    <n v="245"/>
    <x v="105"/>
    <n v="149"/>
    <n v="98"/>
    <n v="51"/>
    <n v="65.771812080536918"/>
    <n v="7.2787194760625269"/>
    <n v="168.96551030689108"/>
    <n v="18.196999999999999"/>
    <n v="422.41399999999999"/>
    <m/>
    <n v="2332.0775199999998"/>
    <n v="380"/>
    <n v="37.85073118822212"/>
    <n v="172.77036687258493"/>
    <n v="56.30478470128088"/>
    <x v="2"/>
    <n v="6.6"/>
    <n v="7"/>
    <n v="2"/>
    <n v="5"/>
    <s v="yes"/>
    <n v="5220"/>
    <s v="Πραστιό Αυδήμου"/>
    <s v="Πραστιό Αυδήμου"/>
    <x v="2"/>
  </r>
  <r>
    <n v="4712"/>
    <s v="Alassa"/>
    <n v="10.590920529322"/>
    <n v="7"/>
    <n v="0.45161159162895559"/>
    <n v="214"/>
    <n v="214"/>
    <n v="202"/>
    <n v="12"/>
    <n v="447.28699999999998"/>
    <n v="100"/>
    <n v="592.12376237623766"/>
    <n v="1154.9166666666667"/>
    <n v="623.68224299065423"/>
    <n v="282"/>
    <x v="106"/>
    <n v="105"/>
    <n v="87"/>
    <n v="18"/>
    <n v="82.857142857142861"/>
    <n v="8.2145834027487972"/>
    <n v="192.64341662753259"/>
    <n v="26.626999999999999"/>
    <n v="624.42999999999995"/>
    <n v="1"/>
    <n v="886.95029950000003"/>
    <n v="70.149253731343293"/>
    <n v="44.870826930468787"/>
    <n v="187.10819209358533"/>
    <n v="52.846753948961293"/>
    <x v="2"/>
    <n v="6.5"/>
    <n v="7"/>
    <n v="3"/>
    <n v="6"/>
    <s v="yes"/>
    <n v="5302"/>
    <s v="Άλασσα"/>
    <s v="Άλασσα"/>
    <x v="2"/>
  </r>
  <r>
    <n v="4602"/>
    <s v="Alektora"/>
    <n v="19.076690148999003"/>
    <n v="1"/>
    <n v="0.24249998915145823"/>
    <n v="122"/>
    <n v="122"/>
    <n v="121"/>
    <n v="1"/>
    <n v="498.96899999999999"/>
    <n v="100"/>
    <n v="201.75206611570249"/>
    <n v="541"/>
    <n v="204.53278688524591"/>
    <n v="64"/>
    <x v="56"/>
    <n v="56"/>
    <n v="30"/>
    <n v="26"/>
    <n v="53.571428571428569"/>
    <n v="1.5725998464976991"/>
    <n v="123.71134574056784"/>
    <n v="3.355"/>
    <n v="263.91800000000001"/>
    <m/>
    <n v="608.71339969999997"/>
    <n v="360"/>
    <n v="25.248566285322894"/>
    <n v="22.221007512483201"/>
    <n v="25.223750229807813"/>
    <x v="2"/>
    <n v="6.5"/>
    <n v="7"/>
    <n v="2"/>
    <n v="4"/>
    <s v="yes"/>
    <n v="5225"/>
    <s v="Αλέκτορα"/>
    <s v="Αλέκτορα"/>
    <x v="2"/>
  </r>
  <r>
    <n v="4873"/>
    <s v="Dymes"/>
    <n v="6.0326729481130004"/>
    <n v="2"/>
    <n v="0.38095945312249851"/>
    <n v="192"/>
    <n v="192"/>
    <n v="181"/>
    <n v="11"/>
    <n v="475.11599999999999"/>
    <n v="100"/>
    <n v="419.10497237569064"/>
    <n v="972.4545454545455"/>
    <n v="450.80729166666669"/>
    <n v="165"/>
    <x v="107"/>
    <n v="111"/>
    <n v="65"/>
    <n v="46"/>
    <n v="58.558558558558559"/>
    <n v="10.774660015396952"/>
    <n v="170.62183250010881"/>
    <n v="27.350999999999999"/>
    <n v="433.11700000000002"/>
    <m/>
    <m/>
    <n v="285.71428571428572"/>
    <n v="23.194078610204937"/>
    <n v="548.10536234102358"/>
    <n v="53.267120907283093"/>
    <x v="2"/>
    <n v="6.5"/>
    <n v="7"/>
    <n v="2"/>
    <n v="5"/>
    <s v="NO"/>
    <n v="5364"/>
    <s v="Δύμες"/>
    <s v="Δύμες"/>
    <x v="2"/>
  </r>
  <r>
    <n v="4633"/>
    <s v="Sotira Lemesou"/>
    <n v="28.296833151746"/>
    <n v="7"/>
    <n v="2.218843797601564"/>
    <n v="1023"/>
    <n v="1023"/>
    <n v="967"/>
    <n v="56"/>
    <n v="435.81299999999999"/>
    <n v="100"/>
    <n v="617.82006204756976"/>
    <n v="2453.5892857142858"/>
    <n v="718.31182795698919"/>
    <n v="143"/>
    <x v="30"/>
    <n v="70"/>
    <n v="51"/>
    <n v="19"/>
    <n v="72.857142857142847"/>
    <n v="1.8023218261388076"/>
    <n v="22.984943805024905"/>
    <n v="5.0540000000000003"/>
    <n v="64.447999999999993"/>
    <m/>
    <n v="1210.3930539999999"/>
    <n v="128"/>
    <n v="125.62865812269304"/>
    <n v="738.16070389338961"/>
    <n v="159.15924909352304"/>
    <x v="2"/>
    <n v="6.4"/>
    <n v="7"/>
    <n v="3"/>
    <n v="5"/>
    <s v="yes"/>
    <n v="5214"/>
    <s v="Σωτήρα Λεμεσού"/>
    <s v="Δυτική Λεμεσός"/>
    <x v="2"/>
  </r>
  <r>
    <n v="4780"/>
    <s v="Potamiou"/>
    <n v="3.5168879478989998"/>
    <n v="2"/>
    <n v="0.21617971205444975"/>
    <n v="95"/>
    <n v="95"/>
    <n v="94"/>
    <n v="1"/>
    <n v="434.82299999999998"/>
    <n v="100"/>
    <n v="219"/>
    <n v="389"/>
    <n v="220.78947368421052"/>
    <n v="36"/>
    <x v="108"/>
    <n v="93"/>
    <n v="17"/>
    <n v="76"/>
    <n v="18.27956989247312"/>
    <n v="4.8338190615813774"/>
    <n v="78.638276637717823"/>
    <n v="10.236000000000001"/>
    <n v="166.52799999999999"/>
    <m/>
    <n v="820.50306"/>
    <n v="1150"/>
    <n v="48.06933659891908"/>
    <n v="133.08179868319601"/>
    <n v="48.964204620858851"/>
    <x v="2"/>
    <n v="6.3999999999999995"/>
    <n v="7"/>
    <n v="2"/>
    <n v="3"/>
    <s v="yes"/>
    <n v="5329"/>
    <s v="Ποταμιού"/>
    <s v="Ποταμιού"/>
    <x v="2"/>
  </r>
  <r>
    <n v="4711"/>
    <s v="Agios Therapon"/>
    <n v="16.272298747055999"/>
    <n v="4"/>
    <n v="0.33000003171842074"/>
    <n v="178"/>
    <n v="178"/>
    <n v="145"/>
    <n v="33"/>
    <n v="439.39400000000001"/>
    <n v="100"/>
    <n v="656.4"/>
    <n v="1992.2121212121212"/>
    <n v="904.05056179775283"/>
    <n v="125"/>
    <x v="44"/>
    <n v="197"/>
    <n v="55"/>
    <n v="142"/>
    <n v="27.918781725888326"/>
    <n v="3.4414314087081017"/>
    <n v="169.69695338630495"/>
    <n v="7.6820000000000004"/>
    <n v="378.78800000000001"/>
    <m/>
    <m/>
    <n v="376.92307692307691"/>
    <n v="110.29136032749665"/>
    <n v="400.28286422587502"/>
    <n v="164.05383015135325"/>
    <x v="2"/>
    <n v="6.3000000000000007"/>
    <n v="7"/>
    <n v="3"/>
    <n v="5"/>
    <s v="NO"/>
    <n v="5306"/>
    <s v="Άγιος Θεράπων"/>
    <s v="Άγιος Θεράπων"/>
    <x v="2"/>
  </r>
  <r>
    <n v="8621"/>
    <s v="Agios Ioannis Pafou"/>
    <n v="19.839382133244001"/>
    <n v="1"/>
    <n v="0.50000000840636061"/>
    <n v="240"/>
    <n v="240"/>
    <n v="239"/>
    <n v="1"/>
    <n v="478"/>
    <n v="100"/>
    <n v="329.31799163179915"/>
    <n v="436"/>
    <n v="329.76249999999999"/>
    <n v="29"/>
    <x v="72"/>
    <n v="172"/>
    <n v="13"/>
    <n v="159"/>
    <n v="7.5581395348837201"/>
    <n v="0.65526234197669175"/>
    <n v="25.999999562869256"/>
    <n v="1.462"/>
    <n v="58"/>
    <m/>
    <m/>
    <n v="200"/>
    <n v="41.935894923434923"/>
    <n v="215.24204580280201"/>
    <n v="42.658003885432294"/>
    <x v="2"/>
    <n v="6.3"/>
    <n v="7"/>
    <n v="2"/>
    <n v="3"/>
    <s v="NO"/>
    <n v="6219"/>
    <s v="Άγιος Ιωάννης Πάφου"/>
    <s v="Άγιος Ιωάννης Πάφου"/>
    <x v="4"/>
  </r>
  <r>
    <n v="8625"/>
    <s v="Arminou"/>
    <n v="9.0237449357919992"/>
    <n v="1"/>
    <n v="0.29750003015195331"/>
    <n v="131"/>
    <n v="131"/>
    <n v="131"/>
    <m/>
    <n v="440.33600000000001"/>
    <n v="100"/>
    <n v="258.16030534351142"/>
    <m/>
    <n v="258.16030534351142"/>
    <n v="24"/>
    <x v="72"/>
    <n v="137"/>
    <n v="13"/>
    <n v="124"/>
    <n v="9.4890510948905096"/>
    <n v="1.4406435568049454"/>
    <n v="43.697474562809369"/>
    <n v="2.66"/>
    <n v="80.671999999999997"/>
    <m/>
    <n v="1006.849574"/>
    <m/>
    <n v="19.312204338618677"/>
    <n v="0"/>
    <n v="19.312204338618677"/>
    <x v="2"/>
    <n v="6.3"/>
    <n v="7"/>
    <n v="2"/>
    <n v="2"/>
    <s v="yes"/>
    <n v="6217"/>
    <s v="Αρμίνου"/>
    <s v="Αρμίνου"/>
    <x v="4"/>
  </r>
  <r>
    <n v="8630"/>
    <s v="Praitori"/>
    <n v="4.241899219565"/>
    <n v="2"/>
    <n v="0.33037347470412681"/>
    <n v="141"/>
    <n v="141"/>
    <n v="137"/>
    <n v="4"/>
    <n v="414.68200000000002"/>
    <n v="100"/>
    <n v="270.67883211678833"/>
    <n v="963"/>
    <n v="290.31914893617022"/>
    <n v="23"/>
    <x v="72"/>
    <n v="81"/>
    <n v="13"/>
    <n v="68"/>
    <n v="16.049382716049383"/>
    <n v="3.064664983090553"/>
    <n v="39.349406037038641"/>
    <n v="5.4219999999999997"/>
    <n v="69.617999999999995"/>
    <m/>
    <n v="729.82292440000003"/>
    <m/>
    <n v="25.243979603794191"/>
    <n v="340.76222986198786"/>
    <n v="34.194851951544365"/>
    <x v="2"/>
    <n v="6.3"/>
    <n v="7"/>
    <n v="2"/>
    <n v="2"/>
    <s v="yes"/>
    <n v="6215"/>
    <s v="Πραιτώρι"/>
    <s v="Πραιτώρι"/>
    <x v="4"/>
  </r>
  <r>
    <n v="4870"/>
    <s v="Agios Theodoros Lemesou"/>
    <n v="10.386001167811999"/>
    <n v="2"/>
    <n v="0.4681881497587021"/>
    <n v="244"/>
    <n v="244"/>
    <n v="227"/>
    <n v="17"/>
    <n v="484.84800000000001"/>
    <n v="100"/>
    <n v="702.02202643171802"/>
    <n v="2648.8823529411766"/>
    <n v="837.6639344262295"/>
    <n v="65"/>
    <x v="93"/>
    <n v="282"/>
    <n v="43"/>
    <n v="239"/>
    <n v="15.24822695035461"/>
    <n v="4.140188250051847"/>
    <n v="91.843418126156379"/>
    <n v="6.258"/>
    <n v="138.833"/>
    <m/>
    <m/>
    <n v="4600"/>
    <n v="26.108639027545852"/>
    <n v="734.87981538470353"/>
    <n v="75.490237380298623"/>
    <x v="2"/>
    <n v="6.2000000000000011"/>
    <n v="7"/>
    <n v="3"/>
    <n v="4"/>
    <s v="NO"/>
    <n v="5360"/>
    <s v="Άγιος Θεόδωρος Λεμεσού"/>
    <s v="Άγιος Θεόδωρος Λεμεσού"/>
    <x v="2"/>
  </r>
  <r>
    <n v="4569"/>
    <s v="Sykopetra"/>
    <n v="14.567106281299001"/>
    <n v="2"/>
    <n v="0.26000001063644479"/>
    <n v="95"/>
    <n v="95"/>
    <n v="86"/>
    <n v="9"/>
    <n v="330.76900000000001"/>
    <n v="100"/>
    <n v="149.7093023255814"/>
    <n v="600.66666666666663"/>
    <n v="192.43157894736842"/>
    <n v="120"/>
    <x v="47"/>
    <n v="89"/>
    <n v="42"/>
    <n v="47"/>
    <n v="47.191011235955052"/>
    <n v="2.8832081807434107"/>
    <n v="161.53845493001978"/>
    <n v="8.2379999999999995"/>
    <n v="461.53800000000001"/>
    <m/>
    <n v="1135.437349"/>
    <n v="87.5"/>
    <n v="22.408467481483189"/>
    <n v="292.07866434216339"/>
    <n v="47.956170341968686"/>
    <x v="2"/>
    <n v="6.1999999999999993"/>
    <n v="6"/>
    <n v="1"/>
    <n v="5"/>
    <s v="yes"/>
    <n v="5144"/>
    <s v="Συκόπετρα"/>
    <s v="Συκόπετρα"/>
    <x v="2"/>
  </r>
  <r>
    <n v="4710"/>
    <s v="Agios Amvrosios Lemesou"/>
    <n v="14.909169501178001"/>
    <n v="3"/>
    <n v="0.60364609408826908"/>
    <n v="205"/>
    <n v="205"/>
    <n v="193"/>
    <n v="12"/>
    <n v="319.72399999999999"/>
    <n v="100"/>
    <n v="477"/>
    <n v="2512.75"/>
    <n v="596.16585365853655"/>
    <n v="323"/>
    <x v="75"/>
    <n v="177"/>
    <n v="112"/>
    <n v="65"/>
    <n v="63.276836158192097"/>
    <n v="7.512155522220783"/>
    <n v="185.53917783426033"/>
    <n v="21.664999999999999"/>
    <n v="535.08199999999999"/>
    <n v="2"/>
    <n v="1332.433483"/>
    <n v="115.99999999999999"/>
    <n v="55.72344857024801"/>
    <n v="528.47719315837412"/>
    <n v="83.396838497357848"/>
    <x v="2"/>
    <n v="6.1"/>
    <n v="6"/>
    <n v="2"/>
    <n v="6"/>
    <s v="yes"/>
    <n v="5305"/>
    <s v="Άγιος Αμβρόσιος Λεμεσού"/>
    <s v="Άγιος Αμβρόσιος Λεμεσού"/>
    <x v="2"/>
  </r>
  <r>
    <n v="4876"/>
    <s v="Kyperounta"/>
    <n v="10.023525722043001"/>
    <n v="5"/>
    <n v="2.3515271303860459"/>
    <n v="972"/>
    <n v="972"/>
    <n v="934"/>
    <n v="38"/>
    <n v="397.18900000000002"/>
    <n v="100"/>
    <n v="610.90685224839399"/>
    <n v="780.71052631578948"/>
    <n v="617.54526748971193"/>
    <n v="1516"/>
    <x v="109"/>
    <n v="947"/>
    <n v="517"/>
    <n v="430"/>
    <n v="54.593453009503698"/>
    <n v="52.676075728409735"/>
    <n v="224.5349386691189"/>
    <n v="151.244"/>
    <n v="644.68700000000001"/>
    <n v="3"/>
    <n v="6830.4596460000002"/>
    <n v="135.62231759656655"/>
    <n v="28.148161893843696"/>
    <n v="169.18428152878474"/>
    <n v="33.661919657349621"/>
    <x v="2"/>
    <n v="6.0999999999999988"/>
    <n v="6"/>
    <n v="3"/>
    <n v="8"/>
    <s v="yes"/>
    <n v="5369"/>
    <s v="Κυπερούντα"/>
    <s v="Κυπερούντα"/>
    <x v="2"/>
  </r>
  <r>
    <n v="8510"/>
    <s v="Kouklia Pafou"/>
    <n v="4.4419229694029996"/>
    <n v="4"/>
    <n v="1.5436546906359239"/>
    <n v="645"/>
    <n v="645"/>
    <n v="638"/>
    <n v="7"/>
    <n v="413.30500000000001"/>
    <n v="100"/>
    <n v="669.91692789968647"/>
    <n v="1124.8571428571429"/>
    <n v="674.85426356589153"/>
    <m/>
    <x v="79"/>
    <m/>
    <m/>
    <m/>
    <m/>
    <m/>
    <m/>
    <m/>
    <m/>
    <m/>
    <n v="483.70003439999999"/>
    <m/>
    <n v="23.817338079214618"/>
    <n v="57.150620458381873"/>
    <n v="24.179094632166816"/>
    <x v="2"/>
    <n v="6"/>
    <n v="7"/>
    <n v="3"/>
    <n v="1"/>
    <s v="yes"/>
    <n v="6100"/>
    <s v="Κούκλια Πάφου"/>
    <s v="Κούκλια Πάφου"/>
    <x v="4"/>
  </r>
  <r>
    <n v="4640"/>
    <s v="Akrotiri"/>
    <n v="49.233246566900995"/>
    <n v="26"/>
    <n v="5.1691292316237734"/>
    <n v="2348"/>
    <n v="1676"/>
    <n v="1553"/>
    <n v="123"/>
    <n v="300.43700000000001"/>
    <n v="71.379897785349229"/>
    <n v="704.14745653573732"/>
    <n v="1137.2845528455284"/>
    <n v="735.93496420047734"/>
    <n v="870"/>
    <x v="110"/>
    <n v="378"/>
    <n v="299"/>
    <n v="79"/>
    <n v="79.100529100529101"/>
    <n v="6.0731318945969051"/>
    <n v="57.843398104805253"/>
    <n v="17.670999999999999"/>
    <n v="168.30699999999999"/>
    <n v="3"/>
    <n v="5100.4782919999998"/>
    <n v="109.8360655737705"/>
    <n v="307.0752024949465"/>
    <n v="665.8564695824557"/>
    <n v="333.40580861175084"/>
    <x v="2"/>
    <n v="5.9999999999999991"/>
    <n v="6"/>
    <n v="3"/>
    <n v="7"/>
    <s v="yes"/>
    <n v="5200"/>
    <s v="Ακρωτήρι"/>
    <s v="Δυτική Λεμεσός"/>
    <x v="2"/>
  </r>
  <r>
    <n v="4565"/>
    <s v="Zoopigi"/>
    <n v="10.832327964253"/>
    <n v="5"/>
    <n v="0.51348189868253846"/>
    <n v="202"/>
    <n v="202"/>
    <n v="182"/>
    <n v="20"/>
    <n v="354.44299999999998"/>
    <n v="100"/>
    <n v="368.84065934065933"/>
    <n v="1878.65"/>
    <n v="518.32673267326732"/>
    <n v="140"/>
    <x v="30"/>
    <n v="139"/>
    <n v="51"/>
    <n v="88"/>
    <n v="36.690647482014391"/>
    <n v="4.7081292376210815"/>
    <n v="99.32190429857954"/>
    <n v="12.923999999999999"/>
    <n v="272.64800000000002"/>
    <m/>
    <n v="1014.526042"/>
    <n v="134.78260869565219"/>
    <n v="24.841902866271216"/>
    <n v="193.35910689404716"/>
    <n v="41.526774552189629"/>
    <x v="2"/>
    <n v="5.9999999999999991"/>
    <n v="6"/>
    <n v="2"/>
    <n v="5"/>
    <s v="yes"/>
    <n v="5147"/>
    <s v="Ζωοπηγή"/>
    <s v="Ζωοπηγή"/>
    <x v="2"/>
  </r>
  <r>
    <n v="7733"/>
    <s v="Kalavasos"/>
    <n v="20.781014261062001"/>
    <n v="18"/>
    <n v="2.3227223961637189"/>
    <n v="756"/>
    <n v="756"/>
    <n v="705"/>
    <n v="51"/>
    <n v="303.52300000000002"/>
    <n v="100"/>
    <n v="661.0312056737589"/>
    <n v="1584.6078431372548"/>
    <n v="723.33597883597884"/>
    <n v="737"/>
    <x v="111"/>
    <n v="393"/>
    <n v="278"/>
    <n v="115"/>
    <n v="70.737913486005084"/>
    <n v="13.377595362171364"/>
    <n v="119.68713973704025"/>
    <n v="35.465000000000003"/>
    <n v="317.3"/>
    <n v="1"/>
    <n v="8018.7031779999998"/>
    <n v="138.70967741935485"/>
    <n v="105.5486620206192"/>
    <n v="369.68267950394954"/>
    <n v="123.36722669211363"/>
    <x v="2"/>
    <n v="5.9999999999999991"/>
    <n v="6"/>
    <n v="3"/>
    <n v="7"/>
    <s v="yes"/>
    <n v="4302"/>
    <s v="Καλαβασός"/>
    <s v="Καλαβασός"/>
    <x v="1"/>
  </r>
  <r>
    <n v="4510"/>
    <s v="Sanida"/>
    <n v="10.760762039909"/>
    <n v="2"/>
    <n v="0.15500000285294999"/>
    <n v="71"/>
    <n v="71"/>
    <n v="59"/>
    <n v="12"/>
    <n v="380.64499999999998"/>
    <n v="100"/>
    <n v="144.38983050847457"/>
    <n v="1366.1666666666667"/>
    <n v="350.88732394366195"/>
    <n v="42"/>
    <x v="108"/>
    <n v="26"/>
    <n v="17"/>
    <n v="9"/>
    <n v="65.384615384615387"/>
    <n v="1.5798137656934714"/>
    <n v="109.67741733610202"/>
    <n v="3.903"/>
    <n v="270.96800000000002"/>
    <m/>
    <n v="245.94178769999999"/>
    <n v="566.66666666666674"/>
    <n v="18.486900783156859"/>
    <n v="316.14354706702233"/>
    <n v="68.795066352260847"/>
    <x v="2"/>
    <n v="5.9999999999999991"/>
    <n v="6"/>
    <n v="1"/>
    <n v="3"/>
    <s v="yes"/>
    <n v="5132"/>
    <s v="Σανίδα"/>
    <s v="Σανίδα"/>
    <x v="2"/>
  </r>
  <r>
    <n v="8629"/>
    <s v="Filousa Kelokedaron"/>
    <n v="3.2803585158090001"/>
    <n v="1"/>
    <n v="0.13189184237726581"/>
    <n v="61"/>
    <n v="61"/>
    <n v="61"/>
    <m/>
    <n v="462.5"/>
    <n v="100"/>
    <n v="851.70491803278685"/>
    <m/>
    <n v="851.70491803278685"/>
    <n v="17"/>
    <x v="71"/>
    <n v="66"/>
    <n v="10"/>
    <n v="56"/>
    <n v="15.151515151515152"/>
    <n v="3.0484472815416659"/>
    <n v="75.819700595248491"/>
    <n v="5.1820000000000004"/>
    <n v="128.893"/>
    <m/>
    <n v="583.48169350000001"/>
    <m/>
    <n v="18.041507821885645"/>
    <n v="0"/>
    <n v="18.041507821885645"/>
    <x v="2"/>
    <n v="5.9"/>
    <n v="7"/>
    <n v="4"/>
    <n v="2"/>
    <s v="yes"/>
    <n v="6216"/>
    <s v="Φιλούσα Κελοκεδάρων"/>
    <s v="Φιλούσα Κελοκεδάρων"/>
    <x v="4"/>
  </r>
  <r>
    <n v="4561"/>
    <s v="Agios Konstantinos"/>
    <n v="8.8284289707440013"/>
    <n v="2"/>
    <n v="0.23749998379755735"/>
    <n v="98"/>
    <n v="98"/>
    <n v="95"/>
    <n v="3"/>
    <n v="400"/>
    <n v="100"/>
    <n v="210.72631578947369"/>
    <n v="581.33333333333337"/>
    <n v="222.07142857142858"/>
    <n v="137"/>
    <x v="112"/>
    <n v="78"/>
    <n v="53"/>
    <n v="25"/>
    <n v="67.948717948717956"/>
    <n v="6.0033331157370702"/>
    <n v="223.15790996085573"/>
    <n v="15.518000000000001"/>
    <n v="576.84199999999998"/>
    <m/>
    <m/>
    <n v="325"/>
    <n v="43.52024560562716"/>
    <n v="257.13073197055598"/>
    <n v="50.059342127002544"/>
    <x v="2"/>
    <n v="5.8999999999999995"/>
    <n v="6"/>
    <n v="2"/>
    <n v="5"/>
    <s v="NO"/>
    <n v="5143"/>
    <s v="Άγιος Κωνσταντίνος"/>
    <s v="Άγιος Κωνσταντίνος"/>
    <x v="2"/>
  </r>
  <r>
    <n v="4562"/>
    <s v="Agios Pavlos"/>
    <n v="5.6461897568619994"/>
    <n v="2"/>
    <n v="0.32749999050455525"/>
    <n v="119"/>
    <n v="119"/>
    <n v="113"/>
    <n v="6"/>
    <n v="345.03800000000001"/>
    <n v="100"/>
    <n v="367.59292035398232"/>
    <n v="1300"/>
    <n v="414.60504201680675"/>
    <n v="135"/>
    <x v="33"/>
    <n v="84"/>
    <n v="54"/>
    <n v="30"/>
    <n v="64.285714285714292"/>
    <n v="9.5639718687052682"/>
    <n v="164.88550096385089"/>
    <n v="23.91"/>
    <n v="412.214"/>
    <m/>
    <m/>
    <n v="139.13043478260869"/>
    <n v="39.816191889582043"/>
    <n v="337.16460163005155"/>
    <n v="54.808548683219172"/>
    <x v="2"/>
    <n v="5.8999999999999995"/>
    <n v="6"/>
    <n v="2"/>
    <n v="5"/>
    <s v="NO"/>
    <n v="5142"/>
    <s v="Άγιος Παύλος"/>
    <s v="Άγιος Παύλος"/>
    <x v="2"/>
  </r>
  <r>
    <n v="4504"/>
    <s v="Vasa Kellakiou"/>
    <n v="17.059301911120002"/>
    <n v="3"/>
    <n v="0.32499998653619189"/>
    <n v="161"/>
    <n v="161"/>
    <n v="114"/>
    <n v="47"/>
    <n v="350.76900000000001"/>
    <n v="100"/>
    <n v="490.07894736842104"/>
    <n v="3702.6382978723404"/>
    <n v="1427.9068322981366"/>
    <n v="73"/>
    <x v="58"/>
    <n v="44"/>
    <n v="36"/>
    <n v="8"/>
    <n v="81.818181818181827"/>
    <n v="2.1102856487072086"/>
    <n v="110.76923535807917"/>
    <n v="4.2789999999999999"/>
    <n v="224.61500000000001"/>
    <m/>
    <n v="1197.94543"/>
    <n v="525"/>
    <n v="43.253297848862665"/>
    <n v="126.79118256333871"/>
    <n v="67.6401337592998"/>
    <x v="2"/>
    <n v="5.8999999999999995"/>
    <n v="6"/>
    <n v="2"/>
    <n v="4"/>
    <s v="yes"/>
    <n v="5131"/>
    <s v="Βάσα Κελλακίου"/>
    <s v="Βάσα Κελλακίου"/>
    <x v="2"/>
  </r>
  <r>
    <n v="4543"/>
    <s v="Gerasa"/>
    <n v="10.601345275443999"/>
    <n v="7"/>
    <n v="0.37106926970224891"/>
    <n v="149"/>
    <n v="149"/>
    <n v="137"/>
    <n v="12"/>
    <n v="369.20299999999997"/>
    <n v="100"/>
    <n v="423.78832116788323"/>
    <n v="810.08333333333337"/>
    <n v="454.8993288590604"/>
    <n v="69"/>
    <x v="113"/>
    <n v="82"/>
    <n v="32"/>
    <n v="50"/>
    <n v="39.024390243902438"/>
    <n v="3.0184848402326749"/>
    <n v="86.237267844026107"/>
    <n v="6.5090000000000003"/>
    <n v="185.94900000000001"/>
    <m/>
    <n v="528.65213600000004"/>
    <n v="210"/>
    <n v="56.691885168909259"/>
    <n v="163.91261277462965"/>
    <n v="65.327111553262554"/>
    <x v="2"/>
    <n v="5.8999999999999995"/>
    <n v="6"/>
    <n v="2"/>
    <n v="4"/>
    <s v="yes"/>
    <n v="5105"/>
    <s v="Γεράσα"/>
    <s v="Γεράσα"/>
    <x v="2"/>
  </r>
  <r>
    <n v="8627"/>
    <s v="Kidasi"/>
    <n v="5.8373670564599998"/>
    <n v="1"/>
    <n v="0.132500012499978"/>
    <n v="52"/>
    <n v="52"/>
    <n v="47"/>
    <n v="5"/>
    <n v="354.71699999999998"/>
    <n v="100"/>
    <n v="108.42553191489361"/>
    <n v="1598.4"/>
    <n v="251.69230769230768"/>
    <n v="11"/>
    <x v="80"/>
    <n v="36"/>
    <n v="3"/>
    <n v="33"/>
    <n v="8.3333333333333321"/>
    <n v="0.51393033382747622"/>
    <n v="22.641507297974769"/>
    <n v="1.8839999999999999"/>
    <n v="83.019000000000005"/>
    <m/>
    <n v="437.31802399999998"/>
    <n v="0"/>
    <n v="25.782215754976825"/>
    <n v="252.05296664751017"/>
    <n v="47.539018725412717"/>
    <x v="2"/>
    <n v="5.8999999999999995"/>
    <n v="6"/>
    <n v="1"/>
    <n v="2"/>
    <s v="yes"/>
    <n v="6212"/>
    <s v="Κιδάσι"/>
    <s v="Κιδάσι"/>
    <x v="4"/>
  </r>
  <r>
    <n v="7716"/>
    <s v="Melini"/>
    <n v="7.4674498502270001"/>
    <n v="3"/>
    <n v="0.32000003025731816"/>
    <n v="108"/>
    <n v="108"/>
    <n v="99"/>
    <n v="9"/>
    <n v="309.375"/>
    <n v="100"/>
    <n v="307.78787878787881"/>
    <n v="544.55555555555554"/>
    <n v="327.51851851851853"/>
    <n v="59"/>
    <x v="62"/>
    <n v="66"/>
    <n v="20"/>
    <n v="46"/>
    <n v="30.303030303030305"/>
    <n v="2.6782905009254301"/>
    <n v="62.499994090368105"/>
    <n v="7.9009999999999998"/>
    <n v="184.375"/>
    <m/>
    <n v="757.08329170000002"/>
    <n v="142.85714285714286"/>
    <n v="56.384644677640608"/>
    <n v="140.33656988341284"/>
    <n v="63.380638444788303"/>
    <x v="2"/>
    <n v="5.8999999999999995"/>
    <n v="6"/>
    <n v="2"/>
    <n v="4"/>
    <s v="yes"/>
    <n v="4316"/>
    <s v="Μελίνη"/>
    <s v="Μελίνη"/>
    <x v="1"/>
  </r>
  <r>
    <n v="4742"/>
    <s v="Silikou"/>
    <n v="7.382441191711"/>
    <n v="4"/>
    <n v="0.82716214335574112"/>
    <n v="296"/>
    <n v="296"/>
    <n v="291"/>
    <n v="5"/>
    <n v="351.80500000000001"/>
    <n v="100"/>
    <n v="480.14432989690721"/>
    <n v="797.6"/>
    <n v="485.50675675675677"/>
    <n v="137"/>
    <x v="114"/>
    <n v="172"/>
    <n v="63"/>
    <n v="109"/>
    <n v="36.627906976744185"/>
    <n v="8.5337625270535664"/>
    <n v="76.164027217702738"/>
    <n v="18.558"/>
    <n v="165.62700000000001"/>
    <n v="1"/>
    <m/>
    <n v="491.66666666666669"/>
    <n v="37.903802716133846"/>
    <n v="77.24790096581313"/>
    <n v="38.56839897035141"/>
    <x v="2"/>
    <n v="5.8999999999999995"/>
    <n v="6"/>
    <n v="2"/>
    <n v="5"/>
    <s v="NO"/>
    <n v="5313"/>
    <s v="Σιλίκου"/>
    <s v="Σιλίκου"/>
    <x v="2"/>
  </r>
  <r>
    <n v="4541"/>
    <s v="Apesia"/>
    <n v="9.2878761739649995"/>
    <n v="13"/>
    <n v="1.2008580781919669"/>
    <n v="410"/>
    <n v="410"/>
    <n v="368"/>
    <n v="42"/>
    <n v="306.44799999999998"/>
    <n v="100"/>
    <n v="567.80163043478262"/>
    <n v="1378.9761904761904"/>
    <n v="650.89756097560974"/>
    <n v="474"/>
    <x v="46"/>
    <n v="271"/>
    <n v="169"/>
    <n v="102"/>
    <n v="62.361623616236159"/>
    <n v="18.195763685322024"/>
    <n v="140.73270028249249"/>
    <n v="51.033999999999999"/>
    <n v="394.71800000000002"/>
    <n v="2"/>
    <n v="1105.2466589999999"/>
    <n v="95.402298850574709"/>
    <n v="31.700671200655407"/>
    <n v="252.85826505063991"/>
    <n v="54.355839351141611"/>
    <x v="2"/>
    <n v="5.8999999999999986"/>
    <n v="6"/>
    <n v="3"/>
    <n v="6"/>
    <s v="yes"/>
    <n v="5107"/>
    <s v="Απεσιά"/>
    <s v="Απεσιά"/>
    <x v="2"/>
  </r>
  <r>
    <n v="7731"/>
    <s v="Skarinou"/>
    <n v="11.699240957628"/>
    <n v="6"/>
    <n v="0.77064100518939771"/>
    <n v="327"/>
    <n v="327"/>
    <n v="259"/>
    <n v="68"/>
    <n v="336.084"/>
    <n v="100"/>
    <n v="556.00386100386095"/>
    <n v="1483.1617647058824"/>
    <n v="748.80733944954125"/>
    <n v="393"/>
    <x v="115"/>
    <n v="222"/>
    <n v="144"/>
    <n v="78"/>
    <n v="64.86486486486487"/>
    <n v="12.479442087634482"/>
    <n v="189.45267513259057"/>
    <n v="33.591999999999999"/>
    <n v="509.96499999999997"/>
    <m/>
    <n v="2012.36095"/>
    <n v="86.764705882352942"/>
    <n v="32.056291771816745"/>
    <n v="344.27654539653128"/>
    <n v="96.982827693775761"/>
    <x v="2"/>
    <n v="5.8999999999999986"/>
    <n v="6"/>
    <n v="3"/>
    <n v="6"/>
    <s v="yes"/>
    <n v="4308"/>
    <s v="Σκαρίνου"/>
    <s v="Λεύκαρα"/>
    <x v="1"/>
  </r>
  <r>
    <n v="4547"/>
    <s v="Mathikoloni"/>
    <n v="14.391383388309"/>
    <n v="3"/>
    <n v="0.34749997365782259"/>
    <n v="163"/>
    <n v="163"/>
    <n v="136"/>
    <n v="27"/>
    <n v="391.36700000000002"/>
    <n v="100"/>
    <n v="551.38235294117646"/>
    <n v="1383.2592592592594"/>
    <n v="689.17791411042947"/>
    <n v="174"/>
    <x v="116"/>
    <n v="90"/>
    <n v="58"/>
    <n v="32"/>
    <n v="64.444444444444443"/>
    <n v="4.0301893455994611"/>
    <n v="166.90648747246129"/>
    <n v="12.090999999999999"/>
    <n v="500.71899999999999"/>
    <n v="1"/>
    <n v="1210.6382309999999"/>
    <n v="43.589743589743591"/>
    <n v="109.62474044787014"/>
    <n v="691.3259104127676"/>
    <n v="205.98014896966299"/>
    <x v="2"/>
    <n v="5.7999999999999989"/>
    <n v="6"/>
    <n v="3"/>
    <n v="5"/>
    <s v="yes"/>
    <n v="5104"/>
    <s v="Μαθικολώνη"/>
    <s v="Ανατολική Λεμεσός"/>
    <x v="2"/>
  </r>
  <r>
    <n v="8603"/>
    <s v="Archimandrita"/>
    <n v="17.793139951419001"/>
    <n v="2"/>
    <n v="0.27499999674805536"/>
    <n v="104"/>
    <n v="104"/>
    <n v="101"/>
    <n v="3"/>
    <n v="367.27300000000002"/>
    <n v="100"/>
    <n v="389.02970297029702"/>
    <n v="1756.6666666666667"/>
    <n v="428.48076923076923"/>
    <n v="43"/>
    <x v="117"/>
    <n v="63"/>
    <n v="26"/>
    <n v="37"/>
    <n v="41.269841269841265"/>
    <n v="1.4612373123006039"/>
    <n v="94.545455663478506"/>
    <n v="2.4169999999999998"/>
    <n v="156.364"/>
    <m/>
    <n v="751.15991819999999"/>
    <n v="833.33333333333337"/>
    <n v="104.90924784781849"/>
    <n v="729.25192162444966"/>
    <n v="122.91913266829823"/>
    <x v="2"/>
    <n v="5.7999999999999989"/>
    <n v="6"/>
    <n v="2"/>
    <n v="3"/>
    <s v="yes"/>
    <n v="6200"/>
    <s v="Αρχιμανδρίτα"/>
    <s v="Αρχιμανδρίτα"/>
    <x v="4"/>
  </r>
  <r>
    <n v="4542"/>
    <s v="Apsiou"/>
    <n v="20.510337336564998"/>
    <n v="7"/>
    <n v="0.71643075874250084"/>
    <n v="292"/>
    <n v="292"/>
    <n v="243"/>
    <n v="49"/>
    <n v="339.18099999999998"/>
    <n v="100"/>
    <n v="558.27983539094646"/>
    <n v="1632.5510204081634"/>
    <n v="738.55136986301375"/>
    <n v="208"/>
    <x v="118"/>
    <n v="133"/>
    <n v="75"/>
    <n v="58"/>
    <n v="56.390977443609025"/>
    <n v="3.6566926603539103"/>
    <n v="104.68562255987177"/>
    <n v="10.141"/>
    <n v="290.32799999999997"/>
    <n v="1"/>
    <n v="2129.9892559999998"/>
    <n v="162.5"/>
    <n v="63.148073841655673"/>
    <n v="474.9388773174997"/>
    <n v="132.24995524684869"/>
    <x v="2"/>
    <n v="5.7999999999999989"/>
    <n v="6"/>
    <n v="3"/>
    <n v="5"/>
    <s v="yes"/>
    <n v="5106"/>
    <s v="Αψιού"/>
    <s v="Αψιού"/>
    <x v="2"/>
  </r>
  <r>
    <n v="4743"/>
    <s v="Kouka"/>
    <n v="1.328256953795"/>
    <n v="3"/>
    <n v="0.23114895835859486"/>
    <n v="73"/>
    <n v="73"/>
    <n v="72"/>
    <n v="1"/>
    <n v="311.48700000000002"/>
    <n v="100"/>
    <n v="240.625"/>
    <n v="747"/>
    <n v="247.56164383561645"/>
    <n v="27"/>
    <x v="119"/>
    <n v="53"/>
    <n v="12"/>
    <n v="41"/>
    <n v="22.641509433962266"/>
    <n v="9.0343965192235327"/>
    <n v="51.914575281726769"/>
    <n v="20.327000000000002"/>
    <n v="116.80800000000001"/>
    <m/>
    <n v="622.49968699999999"/>
    <n v="700"/>
    <n v="20.610023975815636"/>
    <n v="151.43378825083499"/>
    <n v="22.402130335747408"/>
    <x v="2"/>
    <n v="5.7999999999999989"/>
    <n v="6"/>
    <n v="2"/>
    <n v="3"/>
    <s v="yes"/>
    <n v="5317"/>
    <s v="Κουκά"/>
    <s v="Κουκά"/>
    <x v="2"/>
  </r>
  <r>
    <n v="7715"/>
    <s v="Lageia"/>
    <n v="10.169752058153"/>
    <n v="5"/>
    <n v="0.43319062513206025"/>
    <n v="162"/>
    <n v="162"/>
    <n v="130"/>
    <n v="32"/>
    <n v="300.09899999999999"/>
    <n v="100"/>
    <n v="403"/>
    <n v="1127.90625"/>
    <n v="546.19135802469134"/>
    <n v="28"/>
    <x v="45"/>
    <n v="76"/>
    <n v="11"/>
    <n v="65"/>
    <n v="14.473684210526317"/>
    <n v="1.081638956102317"/>
    <n v="25.392977968178783"/>
    <n v="2.7530000000000001"/>
    <n v="64.637"/>
    <m/>
    <n v="1607.408177"/>
    <m/>
    <n v="171.90844001813213"/>
    <n v="751.64029965400005"/>
    <n v="286.42337525484686"/>
    <x v="2"/>
    <n v="5.7999999999999989"/>
    <n v="6"/>
    <n v="2"/>
    <n v="3"/>
    <s v="yes"/>
    <n v="4314"/>
    <s v="Λάγεια"/>
    <s v="Λεύκαρα"/>
    <x v="1"/>
  </r>
  <r>
    <n v="4560"/>
    <s v="Louvaras"/>
    <n v="10.614370782987001"/>
    <n v="8"/>
    <n v="1.2871937314681154"/>
    <n v="444"/>
    <n v="444"/>
    <n v="431"/>
    <n v="13"/>
    <n v="334.83699999999999"/>
    <n v="100"/>
    <n v="570.34802784222734"/>
    <n v="1065.6923076923076"/>
    <n v="584.85135135135135"/>
    <n v="363"/>
    <x v="55"/>
    <n v="240"/>
    <n v="122"/>
    <n v="118"/>
    <n v="50.833333333333329"/>
    <n v="11.493851354386912"/>
    <n v="94.779827633912006"/>
    <n v="34.198999999999998"/>
    <n v="282.00900000000001"/>
    <m/>
    <m/>
    <n v="152"/>
    <n v="81.836522593912164"/>
    <n v="204.30697439986028"/>
    <n v="85.422369155798037"/>
    <x v="2"/>
    <n v="5.7999999999999989"/>
    <n v="6"/>
    <n v="3"/>
    <n v="6"/>
    <s v="NO"/>
    <n v="5145"/>
    <s v="Λουβαράς"/>
    <s v="Λουβαράς"/>
    <x v="2"/>
  </r>
  <r>
    <n v="4746"/>
    <s v="Monagri"/>
    <n v="6.6516242517590003"/>
    <n v="6"/>
    <n v="0.36777215943303887"/>
    <n v="143"/>
    <n v="143"/>
    <n v="133"/>
    <n v="10"/>
    <n v="361.637"/>
    <n v="100"/>
    <n v="537.58646616541353"/>
    <n v="1407"/>
    <n v="598.38461538461536"/>
    <n v="175"/>
    <x v="66"/>
    <n v="114"/>
    <n v="55"/>
    <n v="59"/>
    <n v="48.245614035087719"/>
    <n v="8.2686570855916024"/>
    <n v="149.54911237650109"/>
    <n v="26.309000000000001"/>
    <n v="475.83800000000002"/>
    <m/>
    <n v="150.76888690000001"/>
    <n v="268.75"/>
    <n v="47.343957663981648"/>
    <n v="45.332335959054816"/>
    <n v="47.203284817483265"/>
    <x v="2"/>
    <n v="5.7999999999999989"/>
    <n v="6"/>
    <n v="3"/>
    <n v="5"/>
    <s v="yes"/>
    <n v="5314"/>
    <s v="Μονάγρι"/>
    <s v="Μονάγρι"/>
    <x v="2"/>
  </r>
  <r>
    <n v="4604"/>
    <s v="Paramali"/>
    <n v="19.033410787805"/>
    <n v="9"/>
    <n v="1.0109195120246817"/>
    <n v="469"/>
    <n v="469"/>
    <n v="384"/>
    <n v="85"/>
    <n v="379.85199999999998"/>
    <n v="100"/>
    <n v="502.05989583333331"/>
    <n v="1969.5294117647059"/>
    <n v="768.01918976545846"/>
    <n v="220"/>
    <x v="120"/>
    <n v="102"/>
    <n v="77"/>
    <n v="25"/>
    <n v="75.490196078431367"/>
    <n v="4.0455176877354582"/>
    <n v="76.168279555494465"/>
    <n v="11.558999999999999"/>
    <n v="217.624"/>
    <m/>
    <n v="2049.246427"/>
    <n v="115.625"/>
    <n v="106.18912664117492"/>
    <n v="675.0535101516756"/>
    <n v="209.28821533710794"/>
    <x v="2"/>
    <n v="5.7999999999999989"/>
    <n v="6"/>
    <n v="3"/>
    <n v="5"/>
    <s v="yes"/>
    <n v="5221"/>
    <s v="Παραμάλι"/>
    <s v="Παραμάλι"/>
    <x v="2"/>
  </r>
  <r>
    <n v="4875"/>
    <s v="Chandria"/>
    <n v="3.1597237114799999"/>
    <n v="2"/>
    <n v="0.58377632185526662"/>
    <n v="231"/>
    <n v="231"/>
    <n v="229"/>
    <n v="2"/>
    <n v="392.274"/>
    <n v="100"/>
    <n v="500.06550218340612"/>
    <n v="887.5"/>
    <n v="503.41991341991343"/>
    <n v="162"/>
    <x v="121"/>
    <n v="207"/>
    <n v="78"/>
    <n v="129"/>
    <n v="37.681159420289859"/>
    <n v="24.685702650712194"/>
    <n v="133.61281895112256"/>
    <n v="51.27"/>
    <n v="277.50400000000002"/>
    <m/>
    <n v="1967.918739"/>
    <n v="1480"/>
    <n v="21.189377958668363"/>
    <n v="109.54820302105415"/>
    <n v="21.954389431069973"/>
    <x v="2"/>
    <n v="5.7999999999999989"/>
    <n v="6"/>
    <n v="3"/>
    <n v="5"/>
    <s v="yes"/>
    <n v="5368"/>
    <s v="Χανδριά"/>
    <s v="Χανδριά"/>
    <x v="2"/>
  </r>
  <r>
    <n v="4740"/>
    <s v="Agios Georgios Lemesou"/>
    <n v="6.041268434859"/>
    <n v="5"/>
    <n v="0.44605162227153416"/>
    <n v="162"/>
    <n v="162"/>
    <n v="152"/>
    <n v="10"/>
    <n v="340.76799999999997"/>
    <n v="100"/>
    <n v="629.60526315789468"/>
    <n v="1726.2"/>
    <n v="697.2962962962963"/>
    <n v="111"/>
    <x v="122"/>
    <n v="135"/>
    <n v="45"/>
    <n v="90"/>
    <n v="33.333333333333329"/>
    <n v="7.4487668418015387"/>
    <n v="100.88518403057444"/>
    <n v="18.373999999999999"/>
    <n v="248.85"/>
    <m/>
    <m/>
    <n v="240"/>
    <n v="135.83985117847885"/>
    <n v="765.28868665796256"/>
    <n v="174.69471756610127"/>
    <x v="2"/>
    <n v="5.6999999999999993"/>
    <n v="6"/>
    <n v="3"/>
    <n v="5"/>
    <s v="NO"/>
    <n v="5310"/>
    <s v="Άγιος Γεώργιος Λεμεσού"/>
    <s v="Άγιος Γεώργιος Λεμεσού"/>
    <x v="2"/>
  </r>
  <r>
    <n v="8623"/>
    <s v="Agios Nikolaos Pafou"/>
    <n v="27.801133499412"/>
    <n v="1"/>
    <n v="0.29749997750004797"/>
    <n v="117"/>
    <n v="117"/>
    <n v="114"/>
    <n v="3"/>
    <n v="383.19299999999998"/>
    <n v="100"/>
    <n v="557.84210526315792"/>
    <n v="3076.3333333333335"/>
    <n v="622.41880341880346"/>
    <n v="61"/>
    <x v="94"/>
    <n v="62"/>
    <n v="24"/>
    <n v="38"/>
    <n v="38.70967741935484"/>
    <n v="0.86327415393000451"/>
    <n v="80.672275008814509"/>
    <n v="2.194"/>
    <n v="205.042"/>
    <m/>
    <n v="279.04199080000001"/>
    <n v="288.88888888888886"/>
    <n v="20.508140046934667"/>
    <n v="890.79878741530695"/>
    <n v="42.823284851251906"/>
    <x v="2"/>
    <n v="5.6999999999999993"/>
    <n v="6"/>
    <n v="3"/>
    <n v="4"/>
    <s v="yes"/>
    <n v="6218"/>
    <s v="Άγιος Νικόλαος Πάφου"/>
    <s v="Άγιος Νικόλαος Πάφου"/>
    <x v="4"/>
  </r>
  <r>
    <n v="4502"/>
    <s v="Asgata"/>
    <n v="19.820270764153001"/>
    <n v="7"/>
    <n v="1.2725000043296824"/>
    <n v="471"/>
    <n v="471"/>
    <n v="456"/>
    <n v="15"/>
    <n v="358.35"/>
    <n v="100"/>
    <n v="937.57894736842104"/>
    <n v="2453.6666666666665"/>
    <n v="985.86199575371552"/>
    <n v="417"/>
    <x v="123"/>
    <n v="212"/>
    <n v="142"/>
    <n v="70"/>
    <n v="66.981132075471692"/>
    <n v="7.2148358466742142"/>
    <n v="112.37720983374646"/>
    <n v="21.039000000000001"/>
    <n v="327.70100000000002"/>
    <n v="1"/>
    <n v="3141.7156020000002"/>
    <n v="106.15384615384616"/>
    <n v="78.416597275597795"/>
    <n v="143.37872033192571"/>
    <n v="80.485454697773847"/>
    <x v="2"/>
    <n v="5.6999999999999993"/>
    <n v="6"/>
    <n v="4"/>
    <n v="6"/>
    <s v="yes"/>
    <n v="5130"/>
    <s v="Ασγάτα"/>
    <s v="Ασγάτα"/>
    <x v="2"/>
  </r>
  <r>
    <n v="7712"/>
    <s v="Vavatsinia"/>
    <n v="14.559667918684001"/>
    <n v="3"/>
    <n v="0.6050000082794138"/>
    <n v="205"/>
    <n v="205"/>
    <n v="188"/>
    <n v="17"/>
    <n v="310.74400000000003"/>
    <n v="100"/>
    <n v="611.01063829787233"/>
    <n v="1456.1764705882354"/>
    <n v="681.09756097560978"/>
    <n v="81"/>
    <x v="38"/>
    <n v="136"/>
    <n v="28"/>
    <n v="108"/>
    <n v="20.588235294117645"/>
    <n v="1.9231207851978829"/>
    <n v="46.280991102182682"/>
    <n v="5.5629999999999997"/>
    <n v="133.88399999999999"/>
    <m/>
    <n v="1119.0577000000001"/>
    <n v="250"/>
    <n v="43.401478304674292"/>
    <n v="373.2299077201294"/>
    <n v="70.753104158638891"/>
    <x v="2"/>
    <n v="5.6999999999999993"/>
    <n v="6"/>
    <n v="3"/>
    <n v="4"/>
    <s v="yes"/>
    <n v="4319"/>
    <s v="Βαβατσινιά"/>
    <s v="Βαβατσινιά"/>
    <x v="1"/>
  </r>
  <r>
    <n v="4744"/>
    <s v="Laneia"/>
    <n v="8.008297224891999"/>
    <n v="5"/>
    <n v="0.92394604996616314"/>
    <n v="318"/>
    <n v="318"/>
    <n v="316"/>
    <n v="2"/>
    <n v="342.01100000000002"/>
    <n v="100"/>
    <n v="770.61708860759495"/>
    <n v="666"/>
    <n v="769.95911949685535"/>
    <n v="281"/>
    <x v="124"/>
    <n v="286"/>
    <n v="129"/>
    <n v="157"/>
    <n v="45.104895104895107"/>
    <n v="16.108293233551869"/>
    <n v="139.61854158554414"/>
    <n v="35.088999999999999"/>
    <n v="304.13"/>
    <n v="2"/>
    <n v="1119.302878"/>
    <n v="526.31578947368428"/>
    <n v="35.705053996617821"/>
    <n v="19.193742416809698"/>
    <n v="35.601209269700789"/>
    <x v="2"/>
    <n v="5.6999999999999993"/>
    <n v="6"/>
    <n v="4"/>
    <n v="6"/>
    <s v="yes"/>
    <n v="5312"/>
    <s v="Λάνεια"/>
    <s v="Λάνεια"/>
    <x v="2"/>
  </r>
  <r>
    <n v="4879"/>
    <s v="Potamitissa"/>
    <n v="4.5579073511650003"/>
    <n v="4"/>
    <n v="0.40568436330967739"/>
    <n v="150"/>
    <n v="150"/>
    <n v="140"/>
    <n v="10"/>
    <n v="345.096"/>
    <n v="100"/>
    <n v="523.00714285714287"/>
    <n v="1298.5999999999999"/>
    <n v="574.71333333333337"/>
    <n v="62"/>
    <x v="56"/>
    <n v="106"/>
    <n v="30"/>
    <n v="76"/>
    <n v="28.30188679245283"/>
    <n v="6.5819679270865397"/>
    <n v="73.949115897029614"/>
    <n v="13.603"/>
    <n v="152.828"/>
    <n v="1"/>
    <n v="404.32184280000001"/>
    <n v="1850"/>
    <n v="117.05565668799554"/>
    <n v="574.64206653746942"/>
    <n v="147.5614173446271"/>
    <x v="2"/>
    <n v="5.6999999999999993"/>
    <n v="6"/>
    <n v="3"/>
    <n v="4"/>
    <s v="yes"/>
    <n v="5363"/>
    <s v="Ποταμίτισσα"/>
    <s v="Ποταμίτισσα"/>
    <x v="2"/>
  </r>
  <r>
    <n v="4501"/>
    <s v="Akapnou"/>
    <n v="7.0480829982460005"/>
    <n v="2"/>
    <n v="0.18719206789953127"/>
    <n v="71"/>
    <n v="71"/>
    <n v="64"/>
    <n v="7"/>
    <n v="341.89499999999998"/>
    <n v="100"/>
    <n v="255.4375"/>
    <n v="1534.1428571428571"/>
    <n v="381.50704225352115"/>
    <n v="20"/>
    <x v="45"/>
    <n v="21"/>
    <n v="11"/>
    <n v="10"/>
    <n v="52.380952380952387"/>
    <n v="1.5607080680998622"/>
    <n v="58.763173693363235"/>
    <n v="2.8380000000000001"/>
    <n v="106.842"/>
    <m/>
    <m/>
    <m/>
    <n v="28.889370516006519"/>
    <n v="1089.7796028159269"/>
    <n v="133.48418215120992"/>
    <x v="2"/>
    <n v="5.6"/>
    <n v="6"/>
    <n v="2"/>
    <n v="2"/>
    <s v="NO"/>
    <n v="5137"/>
    <s v="Ακαπνού"/>
    <s v="Ακαπνού"/>
    <x v="2"/>
  </r>
  <r>
    <n v="7700"/>
    <s v="Lefkara Pano"/>
    <n v="61.842328643774003"/>
    <n v="10"/>
    <n v="1.324605019688728"/>
    <n v="579"/>
    <n v="579"/>
    <n v="515"/>
    <n v="64"/>
    <n v="388.79500000000002"/>
    <n v="100"/>
    <n v="1348.8947368421052"/>
    <n v="3849.140625"/>
    <n v="1626.2183708838822"/>
    <n v="762"/>
    <x v="125"/>
    <n v="711"/>
    <n v="275"/>
    <n v="436"/>
    <n v="38.677918424753862"/>
    <n v="4.4467924483255326"/>
    <n v="207.60905772848639"/>
    <n v="12.321999999999999"/>
    <n v="575.26599999999996"/>
    <n v="6"/>
    <n v="2091.1791539999999"/>
    <n v="239.74358974358972"/>
    <n v="151.9555413703396"/>
    <n v="768.34827428932351"/>
    <n v="220.08876228020992"/>
    <x v="2"/>
    <n v="5.6"/>
    <n v="6"/>
    <n v="5"/>
    <n v="7"/>
    <s v="yes"/>
    <n v="4311"/>
    <s v="Λεύκαρα Πάνω"/>
    <s v="Λεύκαρα"/>
    <x v="1"/>
  </r>
  <r>
    <n v="7719"/>
    <s v="Ora"/>
    <n v="27.251887873071997"/>
    <n v="6"/>
    <n v="0.75000003928630787"/>
    <n v="331"/>
    <n v="331"/>
    <n v="293"/>
    <n v="38"/>
    <n v="390.66699999999997"/>
    <n v="100"/>
    <n v="769.83959044368601"/>
    <n v="1345.3947368421052"/>
    <n v="835.91540785498489"/>
    <n v="206"/>
    <x v="34"/>
    <n v="128"/>
    <n v="64"/>
    <n v="64"/>
    <n v="50"/>
    <n v="2.3484611524194392"/>
    <n v="85.333328863424754"/>
    <n v="7.5590000000000002"/>
    <n v="274.66699999999997"/>
    <m/>
    <n v="987.42052869999998"/>
    <n v="142.30769230769232"/>
    <n v="227.7114122729962"/>
    <n v="317.99177432522799"/>
    <n v="238.07592513699859"/>
    <x v="2"/>
    <n v="5.6"/>
    <n v="6"/>
    <n v="4"/>
    <n v="5"/>
    <s v="yes"/>
    <n v="4315"/>
    <s v="Ορά"/>
    <s v="Ορά"/>
    <x v="1"/>
  </r>
  <r>
    <n v="7741"/>
    <s v="Choirokoitia"/>
    <n v="17.242145217510998"/>
    <n v="7"/>
    <n v="1.5534417099648907"/>
    <n v="550"/>
    <n v="550"/>
    <n v="509"/>
    <n v="41"/>
    <n v="327.66000000000003"/>
    <n v="100"/>
    <n v="1041.9273084479371"/>
    <n v="1782.9024390243903"/>
    <n v="1097.1636363636364"/>
    <n v="632"/>
    <x v="126"/>
    <n v="335"/>
    <n v="202"/>
    <n v="133"/>
    <n v="60.298507462686565"/>
    <n v="11.715479567754148"/>
    <n v="130.03384594621539"/>
    <n v="36.654000000000003"/>
    <n v="406.839"/>
    <n v="1"/>
    <n v="4410.9601339999999"/>
    <n v="77.272727272727266"/>
    <n v="65.781991335221278"/>
    <n v="644.84279530189622"/>
    <n v="108.9483421763734"/>
    <x v="2"/>
    <n v="5.6"/>
    <n v="6"/>
    <n v="5"/>
    <n v="7"/>
    <s v="yes"/>
    <n v="4304"/>
    <s v="Χοιροκoιτία"/>
    <s v="Χοιροκoιτία"/>
    <x v="1"/>
  </r>
  <r>
    <n v="4566"/>
    <s v="Kalo Chorio Lemesou"/>
    <n v="24.228663497639999"/>
    <n v="21"/>
    <n v="1.9397122086957059"/>
    <n v="662"/>
    <n v="662"/>
    <n v="622"/>
    <n v="40"/>
    <n v="320.666"/>
    <n v="100"/>
    <n v="1389.7459807073956"/>
    <n v="2441.6"/>
    <n v="1453.3021148036253"/>
    <n v="497"/>
    <x v="127"/>
    <n v="392"/>
    <n v="205"/>
    <n v="187"/>
    <n v="52.295918367346935"/>
    <n v="8.4610527534863031"/>
    <n v="105.68578115917791"/>
    <n v="20.513000000000002"/>
    <n v="256.22399999999999"/>
    <n v="3"/>
    <n v="4293.7219429999996"/>
    <n v="319.14893617021278"/>
    <n v="49.923918622001963"/>
    <n v="286.53647897391113"/>
    <n v="64.220750063204946"/>
    <x v="2"/>
    <n v="5.5"/>
    <n v="6"/>
    <n v="5"/>
    <n v="6"/>
    <s v="yes"/>
    <n v="5146"/>
    <s v="Καλό Χωριό Λεμεσού"/>
    <s v="Καλό Χωριό Λεμεσού"/>
    <x v="2"/>
  </r>
  <r>
    <n v="7718"/>
    <s v="Odou"/>
    <n v="12.385494523189001"/>
    <n v="2"/>
    <n v="0.25250001060843164"/>
    <n v="98"/>
    <n v="98"/>
    <n v="83"/>
    <n v="15"/>
    <n v="328.71300000000002"/>
    <n v="100"/>
    <n v="821.18072289156623"/>
    <n v="2610"/>
    <n v="1094.9795918367347"/>
    <n v="213"/>
    <x v="128"/>
    <n v="100"/>
    <n v="68"/>
    <n v="32"/>
    <n v="68"/>
    <n v="5.4902934939485526"/>
    <n v="269.30691937851861"/>
    <n v="17.198"/>
    <n v="843.56399999999996"/>
    <m/>
    <m/>
    <n v="86.666666666666671"/>
    <n v="186.01242237348015"/>
    <n v="918.9574420605145"/>
    <n v="298.1978845704752"/>
    <x v="2"/>
    <n v="5.5"/>
    <n v="6"/>
    <n v="4"/>
    <n v="5"/>
    <s v="NO"/>
    <n v="4317"/>
    <s v="Οδού"/>
    <s v="Οδού"/>
    <x v="1"/>
  </r>
  <r>
    <n v="4774"/>
    <s v="Dora"/>
    <n v="17.469317384147001"/>
    <n v="3"/>
    <n v="0.19750001344812163"/>
    <n v="43"/>
    <n v="43"/>
    <n v="40"/>
    <n v="3"/>
    <n v="202.53200000000001"/>
    <n v="100"/>
    <n v="249.1"/>
    <n v="1343"/>
    <n v="325.41860465116281"/>
    <n v="145"/>
    <x v="129"/>
    <n v="236"/>
    <n v="69"/>
    <n v="167"/>
    <n v="29.237288135593221"/>
    <n v="3.9497822658265913"/>
    <n v="349.36706481857834"/>
    <n v="8.3000000000000007"/>
    <n v="734.17700000000002"/>
    <m/>
    <n v="978.15333840000005"/>
    <n v="333.33333333333337"/>
    <n v="33.558330892129646"/>
    <n v="495.77092170145835"/>
    <n v="65.805720948594441"/>
    <x v="2"/>
    <n v="5.3999999999999995"/>
    <n v="5"/>
    <n v="2"/>
    <n v="5"/>
    <s v="yes"/>
    <n v="5320"/>
    <s v="Δωρά"/>
    <s v="Δωρά"/>
    <x v="2"/>
  </r>
  <r>
    <n v="4750"/>
    <s v="Doros"/>
    <n v="4.9538049775339994"/>
    <n v="4"/>
    <n v="0.35113305533041678"/>
    <n v="120"/>
    <n v="120"/>
    <n v="100"/>
    <n v="20"/>
    <n v="284.79199999999997"/>
    <n v="100"/>
    <n v="234.97"/>
    <n v="1351.3"/>
    <n v="421.02499999999998"/>
    <n v="135"/>
    <x v="130"/>
    <n v="109"/>
    <n v="46"/>
    <n v="63"/>
    <n v="42.201834862385326"/>
    <n v="9.2857914691059893"/>
    <n v="131.00447053244224"/>
    <n v="27.251999999999999"/>
    <n v="384.47"/>
    <m/>
    <n v="289.6336331"/>
    <n v="242.85714285714283"/>
    <n v="28.305340087197184"/>
    <n v="415.2512868685356"/>
    <n v="92.796331217420231"/>
    <x v="2"/>
    <n v="5.3999999999999995"/>
    <n v="5"/>
    <n v="2"/>
    <n v="5"/>
    <s v="yes"/>
    <n v="5311"/>
    <s v="Δωρός"/>
    <s v="Δωρός"/>
    <x v="2"/>
  </r>
  <r>
    <n v="4778"/>
    <s v="Mandria Lemesou"/>
    <n v="6.4981418306009999"/>
    <n v="6"/>
    <n v="0.77092178457089822"/>
    <n v="273"/>
    <n v="273"/>
    <n v="243"/>
    <n v="30"/>
    <n v="315.20699999999999"/>
    <n v="100"/>
    <n v="1008.0987654320987"/>
    <n v="1556.9666666666667"/>
    <n v="1068.4139194139193"/>
    <n v="107"/>
    <x v="93"/>
    <n v="254"/>
    <n v="43"/>
    <n v="211"/>
    <n v="16.929133858267718"/>
    <n v="6.6172763108223842"/>
    <n v="55.777383465605624"/>
    <n v="16.466000000000001"/>
    <n v="138.79499999999999"/>
    <m/>
    <n v="1747.9869200000001"/>
    <n v="223.07692307692309"/>
    <n v="98.303212839550184"/>
    <n v="304.86305714025303"/>
    <n v="121.00209682863844"/>
    <x v="2"/>
    <n v="5.3999999999999995"/>
    <n v="6"/>
    <n v="5"/>
    <n v="5"/>
    <s v="yes"/>
    <n v="5328"/>
    <s v="Μανδριά Λεμεσού"/>
    <s v="Μανδριά Λεμεσού"/>
    <x v="2"/>
  </r>
  <r>
    <n v="4551"/>
    <s v="Fasoula Lemesou"/>
    <n v="15.331241086159"/>
    <n v="9"/>
    <n v="1.5513003064633035"/>
    <n v="485"/>
    <n v="375"/>
    <n v="360"/>
    <n v="15"/>
    <n v="232.06299999999999"/>
    <n v="77.319587628865989"/>
    <n v="506.65277777777777"/>
    <n v="1624.1333333333334"/>
    <n v="551.35199999999998"/>
    <n v="560"/>
    <x v="131"/>
    <n v="274"/>
    <n v="201"/>
    <n v="73"/>
    <n v="73.357664233576642"/>
    <n v="13.30616346410276"/>
    <n v="131.50258473492133"/>
    <n v="36.527000000000001"/>
    <n v="360.98700000000002"/>
    <n v="2"/>
    <n v="3064.8948999999998"/>
    <n v="78.260869565217391"/>
    <n v="58.144527091128751"/>
    <n v="397.38007135628015"/>
    <n v="71.713948861734792"/>
    <x v="2"/>
    <n v="5.3999999999999995"/>
    <n v="5"/>
    <n v="3"/>
    <n v="7"/>
    <s v="yes"/>
    <n v="5103"/>
    <s v="Φασούλα Λεμεσού"/>
    <s v="Φασούλα Λεμεσού"/>
    <x v="2"/>
  </r>
  <r>
    <n v="4775"/>
    <s v="Kissousa"/>
    <n v="2.7341405727430002"/>
    <n v="1"/>
    <n v="8.0000010712121525E-2"/>
    <n v="29"/>
    <n v="29"/>
    <n v="25"/>
    <n v="4"/>
    <n v="312.5"/>
    <n v="100"/>
    <n v="860.92"/>
    <n v="2741"/>
    <n v="1120.2413793103449"/>
    <n v="6"/>
    <x v="80"/>
    <n v="12"/>
    <n v="3"/>
    <n v="9"/>
    <n v="25"/>
    <n v="1.0972369269917526"/>
    <n v="37.499994978693707"/>
    <n v="2.194"/>
    <n v="75"/>
    <m/>
    <n v="160.05974879999999"/>
    <m/>
    <n v="25.948854177705769"/>
    <n v="270.26116498432998"/>
    <n v="59.647103944136695"/>
    <x v="2"/>
    <n v="5.1999999999999993"/>
    <n v="6"/>
    <n v="4"/>
    <n v="1"/>
    <s v="yes"/>
    <n v="5323"/>
    <s v="Κισσούσα"/>
    <s v="Κισσούσα"/>
    <x v="2"/>
  </r>
  <r>
    <n v="4779"/>
    <s v="Pera Pedi"/>
    <n v="7.3926473896819997"/>
    <n v="6"/>
    <n v="0.81754717603892324"/>
    <n v="246"/>
    <n v="246"/>
    <n v="240"/>
    <n v="6"/>
    <n v="293.56099999999998"/>
    <n v="100"/>
    <n v="585.02083333333337"/>
    <n v="1894"/>
    <n v="616.94715447154476"/>
    <n v="120"/>
    <x v="112"/>
    <n v="335"/>
    <n v="53"/>
    <n v="282"/>
    <n v="15.82089552238806"/>
    <n v="7.1692855355136631"/>
    <n v="64.828063203384701"/>
    <n v="16.231999999999999"/>
    <n v="146.78100000000001"/>
    <n v="1"/>
    <n v="2171.5422039999999"/>
    <n v="1275"/>
    <n v="47.933860692755488"/>
    <n v="52.877415912209152"/>
    <n v="48.05443521030314"/>
    <x v="2"/>
    <n v="5.1999999999999993"/>
    <n v="5"/>
    <n v="3"/>
    <n v="5"/>
    <s v="yes"/>
    <n v="5327"/>
    <s v="Πέρα Πεδί"/>
    <s v="Πέρα Πεδί"/>
    <x v="2"/>
  </r>
  <r>
    <n v="4500"/>
    <s v="Kellaki"/>
    <n v="9.26835922253"/>
    <n v="6"/>
    <n v="1.1018280414828638"/>
    <n v="420"/>
    <n v="420"/>
    <n v="309"/>
    <n v="111"/>
    <n v="280.44299999999998"/>
    <n v="100"/>
    <n v="886.9676375404531"/>
    <n v="1689.9729729729729"/>
    <n v="1099.1904761904761"/>
    <n v="299"/>
    <x v="132"/>
    <n v="203"/>
    <n v="105"/>
    <n v="98"/>
    <n v="51.724137931034484"/>
    <n v="11.652547922124997"/>
    <n v="98.018924853873997"/>
    <n v="32.26"/>
    <n v="271.36700000000002"/>
    <n v="2"/>
    <n v="2897.7725999999998"/>
    <n v="175.67567567567568"/>
    <n v="40.380984538193601"/>
    <n v="179.03323844362498"/>
    <n v="77.02479449891473"/>
    <x v="2"/>
    <n v="5.0999999999999996"/>
    <n v="5"/>
    <n v="4"/>
    <n v="6"/>
    <s v="yes"/>
    <n v="5136"/>
    <s v="Κελλάκι"/>
    <s v="Κελλάκι"/>
    <x v="2"/>
  </r>
  <r>
    <n v="7710"/>
    <s v="Lefkara Kato"/>
    <n v="11.202454774107"/>
    <n v="2"/>
    <n v="0.25012649041244445"/>
    <n v="115"/>
    <n v="115"/>
    <n v="98"/>
    <n v="17"/>
    <n v="391.80200000000002"/>
    <n v="100"/>
    <n v="1793.9387755102041"/>
    <n v="2238.705882352941"/>
    <n v="1859.6869565217391"/>
    <n v="128"/>
    <x v="133"/>
    <n v="140"/>
    <n v="44"/>
    <n v="96"/>
    <n v="31.428571428571427"/>
    <n v="3.9277105676605997"/>
    <n v="175.91099578235989"/>
    <n v="11.426"/>
    <n v="511.74099999999999"/>
    <m/>
    <m/>
    <n v="155.55555555555557"/>
    <n v="124.88640116867893"/>
    <n v="560.07895491802617"/>
    <n v="189.21921346206068"/>
    <x v="2"/>
    <n v="5.0999999999999996"/>
    <n v="6"/>
    <n v="6"/>
    <n v="5"/>
    <s v="NO"/>
    <n v="4310"/>
    <s v="Λεύκαρα Κάτω"/>
    <s v="Λεύκαρα"/>
    <x v="1"/>
  </r>
  <r>
    <n v="7740"/>
    <s v="Tochni"/>
    <n v="17.485295195888"/>
    <n v="21"/>
    <n v="1.8441310905534287"/>
    <n v="564"/>
    <n v="562"/>
    <n v="519"/>
    <n v="43"/>
    <n v="281.43299999999999"/>
    <n v="99.645390070921991"/>
    <n v="886.9075144508671"/>
    <n v="945.06976744186045"/>
    <n v="891.35765124555155"/>
    <n v="424"/>
    <x v="14"/>
    <n v="218"/>
    <n v="153"/>
    <n v="65"/>
    <n v="70.183486238532112"/>
    <n v="8.8074006343465125"/>
    <n v="83.508163160886895"/>
    <n v="24.248999999999999"/>
    <n v="229.91900000000001"/>
    <n v="1"/>
    <n v="4001.17814"/>
    <n v="101.31578947368421"/>
    <n v="112.14922049380934"/>
    <n v="287.45857664418213"/>
    <n v="125.56256980780584"/>
    <x v="2"/>
    <n v="5.0999999999999996"/>
    <n v="5"/>
    <n v="4"/>
    <n v="6"/>
    <s v="yes"/>
    <n v="4303"/>
    <s v="Τόχνη"/>
    <s v="Τόχνη"/>
    <x v="1"/>
  </r>
  <r>
    <n v="8605"/>
    <s v="Mousere"/>
    <n v="8.2990359164659999"/>
    <n v="3"/>
    <n v="0.1074999774999167"/>
    <n v="28"/>
    <n v="28"/>
    <n v="28"/>
    <m/>
    <n v="260.46499999999997"/>
    <n v="100"/>
    <n v="276.17857142857144"/>
    <m/>
    <n v="276.17857142857144"/>
    <n v="2"/>
    <x v="78"/>
    <n v="9"/>
    <n v="1"/>
    <n v="8"/>
    <n v="11.111111111111111"/>
    <n v="0.12049592387182156"/>
    <n v="9.3023275284013422"/>
    <n v="0.24099999999999999"/>
    <n v="18.605"/>
    <m/>
    <n v="217.73337520000001"/>
    <m/>
    <n v="58.995373134766886"/>
    <n v="0"/>
    <n v="58.995373134766886"/>
    <x v="2"/>
    <n v="4.9999999999999991"/>
    <n v="5"/>
    <n v="2"/>
    <n v="1"/>
    <s v="yes"/>
    <n v="6202"/>
    <s v="Μούσερε"/>
    <s v="Μούσερε"/>
    <x v="4"/>
  </r>
  <r>
    <n v="4874"/>
    <s v="Mylos Kato"/>
    <n v="2.4124818308430003"/>
    <n v="5"/>
    <n v="0.30729003092051493"/>
    <n v="105"/>
    <n v="105"/>
    <n v="89"/>
    <n v="16"/>
    <n v="289.62900000000002"/>
    <n v="100"/>
    <n v="673.60674157303367"/>
    <n v="1040.6875"/>
    <n v="729.54285714285709"/>
    <n v="50"/>
    <x v="25"/>
    <n v="77"/>
    <n v="25"/>
    <n v="52"/>
    <n v="32.467532467532465"/>
    <n v="10.362772345217696"/>
    <n v="81.356365271955781"/>
    <n v="20.725999999999999"/>
    <n v="162.71299999999999"/>
    <n v="1"/>
    <m/>
    <n v="733.33333333333326"/>
    <n v="37.26696857215066"/>
    <n v="129.87788178511539"/>
    <n v="51.379107728411967"/>
    <x v="2"/>
    <n v="4.8999999999999995"/>
    <n v="5"/>
    <n v="3"/>
    <n v="3"/>
    <s v="NO"/>
    <n v="5362"/>
    <s v="Μύλος Κάτω"/>
    <s v="Μύλος Κάτω"/>
    <x v="2"/>
  </r>
  <r>
    <n v="4505"/>
    <s v="Prastio Kellakiou"/>
    <n v="17.831583700729002"/>
    <n v="3"/>
    <n v="0.25317202564233543"/>
    <n v="153"/>
    <n v="153"/>
    <n v="91"/>
    <n v="62"/>
    <n v="359.43900000000002"/>
    <n v="100"/>
    <n v="2136.6703296703295"/>
    <n v="3483.1451612903224"/>
    <n v="2682.3006535947711"/>
    <n v="103"/>
    <x v="48"/>
    <n v="44"/>
    <n v="38"/>
    <n v="6"/>
    <n v="86.36363636363636"/>
    <n v="2.1871304677444652"/>
    <n v="154.04545546077276"/>
    <n v="5.7759999999999998"/>
    <n v="406.83800000000002"/>
    <m/>
    <m/>
    <n v="200"/>
    <n v="37.858495121800871"/>
    <n v="573.93474986255342"/>
    <n v="255.09201011478561"/>
    <x v="2"/>
    <n v="4.8999999999999995"/>
    <n v="6"/>
    <n v="7"/>
    <n v="5"/>
    <s v="NO"/>
    <n v="5133"/>
    <s v="Πραστιό Κελλακίου"/>
    <s v="Πραστιό Κελλακίου"/>
    <x v="2"/>
  </r>
  <r>
    <n v="7713"/>
    <s v="Vavla"/>
    <n v="9.7555520016910009"/>
    <n v="6"/>
    <n v="0.32180934455188287"/>
    <n v="109"/>
    <n v="109"/>
    <n v="96"/>
    <n v="13"/>
    <n v="298.31299999999999"/>
    <n v="100"/>
    <n v="1095.96875"/>
    <n v="766.07692307692309"/>
    <n v="1056.6238532110092"/>
    <n v="52"/>
    <x v="25"/>
    <n v="66"/>
    <n v="25"/>
    <n v="41"/>
    <n v="37.878787878787875"/>
    <n v="2.5626433025693029"/>
    <n v="77.685749103439846"/>
    <n v="5.33"/>
    <n v="161.58600000000001"/>
    <m/>
    <n v="271.71607069999999"/>
    <m/>
    <n v="489.60974469615002"/>
    <n v="658.87721210965549"/>
    <n v="509.79760778216433"/>
    <x v="2"/>
    <n v="4.7"/>
    <n v="5"/>
    <n v="5"/>
    <n v="4"/>
    <s v="yes"/>
    <n v="4313"/>
    <s v="Βάβλα"/>
    <s v="Λεύκαρα"/>
    <x v="1"/>
  </r>
  <r>
    <n v="4811"/>
    <s v="Amiantos"/>
    <n v="6.5678613427600006"/>
    <n v="6"/>
    <n v="0.43814824185001167"/>
    <n v="119"/>
    <n v="119"/>
    <n v="115"/>
    <n v="4"/>
    <n v="262.46800000000002"/>
    <n v="100"/>
    <n v="962.36521739130433"/>
    <n v="1073.75"/>
    <n v="966.10924369747897"/>
    <m/>
    <x v="79"/>
    <m/>
    <m/>
    <m/>
    <m/>
    <m/>
    <m/>
    <m/>
    <m/>
    <m/>
    <m/>
    <m/>
    <n v="97.538038098111471"/>
    <n v="157.87472721373371"/>
    <n v="99.566162101997932"/>
    <x v="2"/>
    <n v="4.5"/>
    <n v="5"/>
    <n v="4"/>
    <n v="1"/>
    <s v="NO"/>
    <n v="5355"/>
    <s v="Αμίαντος"/>
    <s v="Αμίαντος"/>
    <x v="2"/>
  </r>
  <r>
    <n v="4509"/>
    <s v="Vikla"/>
    <n v="4.0605250598060003"/>
    <n v="1"/>
    <n v="3.7499999999999901E-2"/>
    <n v="10"/>
    <n v="10"/>
    <n v="10"/>
    <m/>
    <n v="266.66699999999997"/>
    <n v="100"/>
    <n v="1982"/>
    <m/>
    <n v="1982"/>
    <n v="1"/>
    <x v="78"/>
    <n v="2"/>
    <n v="1"/>
    <n v="1"/>
    <n v="50"/>
    <n v="0.24627356937129136"/>
    <n v="26.666666666666735"/>
    <n v="0.246"/>
    <n v="26.667000000000002"/>
    <m/>
    <m/>
    <m/>
    <n v="1259.1743541967378"/>
    <n v="0"/>
    <n v="1259.1743541967378"/>
    <x v="2"/>
    <n v="4.0999999999999996"/>
    <n v="5"/>
    <n v="6"/>
    <n v="1"/>
    <s v="NO"/>
    <n v="5135"/>
    <s v="Βίκλα"/>
    <s v="Βίκλα"/>
    <x v="2"/>
  </r>
  <r>
    <n v="4776"/>
    <s v="Koilani"/>
    <n v="11.911658128911"/>
    <n v="1"/>
    <n v="4.7500020000045801E-2"/>
    <n v="14"/>
    <n v="14"/>
    <n v="10"/>
    <n v="4"/>
    <n v="210.52600000000001"/>
    <n v="100"/>
    <n v="2626.5"/>
    <n v="2844.25"/>
    <n v="2688.7142857142858"/>
    <n v="216"/>
    <x v="134"/>
    <n v="405"/>
    <n v="106"/>
    <n v="299"/>
    <n v="26.172839506172842"/>
    <n v="8.9827964202816037"/>
    <n v="2252.6306304691416"/>
    <n v="18.132999999999999"/>
    <n v="4547.3670000000002"/>
    <m/>
    <m/>
    <n v="1528.5714285714287"/>
    <n v="814.50571975072251"/>
    <n v="942.32267313946613"/>
    <n v="851.0248492903637"/>
    <x v="2"/>
    <n v="4.0999999999999996"/>
    <n v="5"/>
    <n v="8"/>
    <n v="5"/>
    <s v="NO"/>
    <n v="5331"/>
    <s v="Κοιλάνι"/>
    <s v="Κοιλάνι"/>
    <x v="2"/>
  </r>
  <r>
    <n v="4544"/>
    <s v="Kapileio"/>
    <n v="9.5359331454479985"/>
    <n v="6"/>
    <n v="0.40500002065589735"/>
    <n v="110"/>
    <n v="110"/>
    <n v="100"/>
    <n v="10"/>
    <n v="246.91399999999999"/>
    <n v="100"/>
    <n v="2566.69"/>
    <n v="2733.2"/>
    <n v="2581.8272727272729"/>
    <n v="34"/>
    <x v="135"/>
    <n v="65"/>
    <n v="15"/>
    <n v="50"/>
    <n v="23.076923076923077"/>
    <n v="1.5729976050807664"/>
    <n v="37.037035148066181"/>
    <n v="3.5649999999999999"/>
    <n v="83.950999999999993"/>
    <m/>
    <n v="922.27526750000004"/>
    <n v="400"/>
    <n v="158.64462337945153"/>
    <n v="230.82722002402414"/>
    <n v="165.20667761986726"/>
    <x v="2"/>
    <n v="4"/>
    <n v="5"/>
    <n v="8"/>
    <n v="3"/>
    <s v="yes"/>
    <n v="5110"/>
    <s v="Καπηλειό"/>
    <s v="Καπηλειό"/>
    <x v="2"/>
  </r>
  <r>
    <n v="7642"/>
    <s v="Delikipos"/>
    <n v="16.702761587497999"/>
    <n v="4"/>
    <n v="0.23585594057800413"/>
    <n v="68"/>
    <n v="68"/>
    <n v="55"/>
    <n v="13"/>
    <n v="233.19300000000001"/>
    <n v="100"/>
    <n v="2749.8363636363638"/>
    <n v="2901.9230769230771"/>
    <n v="2778.9117647058824"/>
    <n v="23"/>
    <x v="82"/>
    <n v="21"/>
    <n v="9"/>
    <n v="12"/>
    <n v="42.857142857142854"/>
    <n v="0.53883305181919683"/>
    <n v="38.158886216493023"/>
    <n v="1.377"/>
    <n v="97.516999999999996"/>
    <m/>
    <n v="188.11824300000001"/>
    <n v="75"/>
    <n v="220.71318561756019"/>
    <n v="612.20954487847018"/>
    <n v="295.55807782920471"/>
    <x v="2"/>
    <n v="3.9000000000000004"/>
    <n v="5"/>
    <n v="8"/>
    <n v="2"/>
    <s v="yes"/>
    <n v="4216"/>
    <s v="Δελίκηπος"/>
    <s v="Λεύκαρα"/>
    <x v="1"/>
  </r>
  <r>
    <n v="4507"/>
    <s v="Klonari"/>
    <n v="3.2309028613220003"/>
    <n v="3"/>
    <n v="9.5307917413878174E-2"/>
    <n v="33"/>
    <n v="33"/>
    <n v="27"/>
    <n v="6"/>
    <n v="283.29199999999997"/>
    <n v="100"/>
    <n v="3753.962962962963"/>
    <n v="4206.833333333333"/>
    <n v="3836.3030303030305"/>
    <n v="18"/>
    <x v="76"/>
    <n v="11"/>
    <n v="8"/>
    <n v="3"/>
    <n v="72.727272727272734"/>
    <n v="2.4760880606378275"/>
    <n v="83.938461956520385"/>
    <n v="5.5709999999999997"/>
    <n v="188.86199999999999"/>
    <m/>
    <m/>
    <n v="80"/>
    <n v="49.23798589763566"/>
    <n v="57.325934111815776"/>
    <n v="50.708521936577505"/>
    <x v="2"/>
    <n v="3.6"/>
    <n v="5"/>
    <n v="9"/>
    <n v="2"/>
    <s v="NO"/>
    <n v="5134"/>
    <s v="Κλωνάρι"/>
    <s v="Κλωνάρι"/>
    <x v="2"/>
  </r>
  <r>
    <n v="4773"/>
    <s v="Gerovasa"/>
    <n v="4.3936748723300001"/>
    <n v="1"/>
    <n v="4.7550529566398672E-2"/>
    <n v="14"/>
    <n v="14"/>
    <n v="14"/>
    <m/>
    <n v="294.42399999999998"/>
    <n v="100"/>
    <n v="4741.7857142857147"/>
    <m/>
    <n v="4741.7857142857147"/>
    <n v="0"/>
    <x v="81"/>
    <n v="3"/>
    <n v="0"/>
    <n v="3"/>
    <n v="0"/>
    <n v="0"/>
    <n v="0"/>
    <n v="0"/>
    <n v="0"/>
    <m/>
    <m/>
    <m/>
    <n v="1138.2168125468429"/>
    <n v="0"/>
    <n v="1138.2168125468429"/>
    <x v="2"/>
    <n v="3.5"/>
    <n v="5"/>
    <n v="9"/>
    <n v="1"/>
    <s v="NO"/>
    <n v="5321"/>
    <s v="Γεροβάσα"/>
    <s v="Γεροβάσα"/>
    <x v="2"/>
  </r>
  <r>
    <n v="4540"/>
    <s v="Paramytha"/>
    <n v="10.371628224506001"/>
    <n v="21"/>
    <n v="1.9122092092207446"/>
    <n v="647"/>
    <n v="124"/>
    <n v="114"/>
    <n v="10"/>
    <n v="59.616999999999997"/>
    <n v="19.165378670788254"/>
    <n v="1400"/>
    <n v="1903.2"/>
    <n v="1440.5806451612902"/>
    <n v="569"/>
    <x v="41"/>
    <n v="251"/>
    <n v="192"/>
    <n v="59"/>
    <n v="76.494023904382473"/>
    <n v="18.51204033194556"/>
    <n v="100.40742355709239"/>
    <n v="54.860999999999997"/>
    <n v="297.56200000000001"/>
    <n v="2"/>
    <n v="3653.8364029999998"/>
    <n v="67.543859649122808"/>
    <n v="131.17719132408234"/>
    <n v="225.15058085175343"/>
    <n v="138.75569047953965"/>
    <x v="2"/>
    <n v="3.2000000000000006"/>
    <n v="2"/>
    <n v="5"/>
    <n v="7"/>
    <s v="yes"/>
    <n v="5101"/>
    <s v="Παραμύθα"/>
    <s v="Παραμύθα"/>
    <x v="2"/>
  </r>
  <r>
    <m/>
    <s v="Summary LOT B"/>
    <m/>
    <m/>
    <m/>
    <m/>
    <m/>
    <m/>
    <m/>
    <m/>
    <m/>
    <m/>
    <m/>
    <m/>
    <m/>
    <x v="136"/>
    <m/>
    <m/>
    <m/>
    <m/>
    <m/>
    <m/>
    <m/>
    <m/>
    <n v="75"/>
    <m/>
    <m/>
    <m/>
    <m/>
    <m/>
    <x v="1"/>
    <m/>
    <m/>
    <m/>
    <m/>
    <m/>
    <m/>
    <m/>
    <m/>
    <x v="3"/>
  </r>
  <r>
    <n v="8640"/>
    <s v="Panagia"/>
    <n v="53.634356631638994"/>
    <n v="5"/>
    <n v="0.62125240454864727"/>
    <n v="418"/>
    <n v="418"/>
    <n v="413"/>
    <n v="5"/>
    <n v="664.78599999999994"/>
    <n v="100"/>
    <n v="286.52542372881356"/>
    <n v="1245.8"/>
    <n v="298"/>
    <n v="481"/>
    <x v="137"/>
    <n v="403"/>
    <n v="199"/>
    <n v="204"/>
    <n v="49.379652605459057"/>
    <n v="3.7103083265589052"/>
    <n v="320.32069178803039"/>
    <n v="8.968"/>
    <n v="774.24199999999996"/>
    <n v="7"/>
    <n v="1216.0527520000001"/>
    <n v="662.96296296296293"/>
    <n v="36.949234127197983"/>
    <n v="198.02612268551769"/>
    <n v="38.875991167369271"/>
    <x v="3"/>
    <n v="7.8999999999999986"/>
    <n v="9"/>
    <n v="2"/>
    <n v="6"/>
    <s v="yes"/>
    <n v="6230"/>
    <s v="Παναγιά"/>
    <s v="Παναγιά"/>
    <x v="4"/>
  </r>
  <r>
    <n v="8703"/>
    <s v="Arodes Pano"/>
    <n v="14.585878445331"/>
    <n v="4"/>
    <n v="0.53026911848055225"/>
    <n v="338"/>
    <n v="338"/>
    <n v="332"/>
    <n v="6"/>
    <n v="626.09699999999998"/>
    <n v="100"/>
    <n v="290.19879518072287"/>
    <n v="1019.5"/>
    <n v="303.14497041420117"/>
    <n v="135"/>
    <x v="107"/>
    <n v="220"/>
    <n v="65"/>
    <n v="155"/>
    <n v="29.545454545454547"/>
    <n v="4.4563651235422688"/>
    <n v="122.57926727140512"/>
    <n v="9.2560000000000002"/>
    <n v="254.58799999999999"/>
    <m/>
    <n v="126.1396075"/>
    <n v="433.33333333333331"/>
    <n v="25.517043818900632"/>
    <n v="30.609362542851898"/>
    <n v="25.607440009266622"/>
    <x v="3"/>
    <n v="7.7999999999999989"/>
    <n v="9"/>
    <n v="2"/>
    <n v="5"/>
    <s v="yes"/>
    <n v="6351"/>
    <s v="Αρόδες Πάνω"/>
    <s v="Δυτική Πάφος"/>
    <x v="4"/>
  </r>
  <r>
    <n v="8724"/>
    <s v="Kritou Tera"/>
    <n v="10.602037719969001"/>
    <n v="6"/>
    <n v="0.50924993519045747"/>
    <n v="340"/>
    <n v="340"/>
    <n v="332"/>
    <n v="8"/>
    <n v="651.93899999999996"/>
    <n v="100"/>
    <n v="447.98791540785498"/>
    <n v="1665.375"/>
    <n v="476.71681415929203"/>
    <n v="86"/>
    <x v="93"/>
    <n v="163"/>
    <n v="43"/>
    <n v="120"/>
    <n v="26.380368098159508"/>
    <n v="4.0558240911564809"/>
    <n v="84.437909616852806"/>
    <n v="8.1120000000000001"/>
    <n v="168.876"/>
    <m/>
    <n v="231.59387390000001"/>
    <n v="662.5"/>
    <n v="43.877078142038563"/>
    <n v="396.64857144355091"/>
    <n v="52.177583866780033"/>
    <x v="3"/>
    <n v="7.6999999999999993"/>
    <n v="9"/>
    <n v="2"/>
    <n v="4"/>
    <s v="yes"/>
    <n v="6336"/>
    <s v="Κρίτου Τέρα"/>
    <s v="Πόλις"/>
    <x v="4"/>
  </r>
  <r>
    <n v="8549"/>
    <s v="Polemi"/>
    <n v="12.331459839002001"/>
    <n v="7"/>
    <n v="1.5404432188846824"/>
    <n v="831"/>
    <n v="831"/>
    <n v="819"/>
    <n v="12"/>
    <n v="531.66499999999996"/>
    <n v="100"/>
    <n v="496.90842490842493"/>
    <n v="1343.4166666666667"/>
    <n v="509.13237063778581"/>
    <n v="848"/>
    <x v="138"/>
    <n v="479"/>
    <n v="327"/>
    <n v="152"/>
    <n v="68.267223382045927"/>
    <n v="26.598635058811123"/>
    <n v="212.92573200944065"/>
    <n v="68.766999999999996"/>
    <n v="550.49099999999999"/>
    <n v="2"/>
    <n v="3215.384728"/>
    <n v="164.61538461538461"/>
    <n v="35.895351315228098"/>
    <n v="178.76334162677071"/>
    <n v="37.958426987596937"/>
    <x v="3"/>
    <n v="7.3999999999999995"/>
    <n v="8"/>
    <n v="2"/>
    <n v="7"/>
    <s v="yes"/>
    <n v="6123"/>
    <s v="Πολέμι"/>
    <s v="Πολέμι"/>
    <x v="4"/>
  </r>
  <r>
    <n v="8628"/>
    <s v="Kelokedara"/>
    <n v="17.797735205111"/>
    <n v="2"/>
    <n v="0.4300000015569766"/>
    <n v="247"/>
    <n v="247"/>
    <n v="241"/>
    <n v="6"/>
    <n v="560.46500000000003"/>
    <n v="100"/>
    <n v="303.92946058091286"/>
    <n v="1442.5"/>
    <n v="331.58704453441294"/>
    <n v="193"/>
    <x v="49"/>
    <n v="203"/>
    <n v="100"/>
    <n v="103"/>
    <n v="49.261083743842363"/>
    <n v="5.6186924261735767"/>
    <n v="232.5581386928196"/>
    <n v="10.843999999999999"/>
    <n v="448.83699999999999"/>
    <m/>
    <n v="1212.5539140000001"/>
    <n v="1800"/>
    <n v="19.647284026294273"/>
    <n v="801.33295177472007"/>
    <n v="38.635599842045508"/>
    <x v="3"/>
    <n v="7.1999999999999993"/>
    <n v="8"/>
    <n v="2"/>
    <n v="5"/>
    <s v="yes"/>
    <n v="6210"/>
    <s v="Κελοκέδαρα"/>
    <s v="Κελοκέδαρα"/>
    <x v="4"/>
  </r>
  <r>
    <n v="8546"/>
    <s v="Letymvou"/>
    <n v="10.156033478129"/>
    <n v="3"/>
    <n v="0.73000003887422982"/>
    <n v="397"/>
    <n v="397"/>
    <n v="391"/>
    <n v="6"/>
    <n v="535.61599999999999"/>
    <n v="100"/>
    <n v="440.46547314578004"/>
    <n v="1320.8333333333333"/>
    <n v="453.77078085642319"/>
    <n v="249"/>
    <x v="97"/>
    <n v="243"/>
    <n v="127"/>
    <n v="116"/>
    <n v="52.2633744855967"/>
    <n v="12.504881977151244"/>
    <n v="173.97259347527319"/>
    <n v="24.516999999999999"/>
    <n v="341.096"/>
    <m/>
    <n v="1570.0712329999999"/>
    <n v="1250"/>
    <n v="25.541520691794307"/>
    <n v="98.645379392078155"/>
    <n v="26.646364903889278"/>
    <x v="3"/>
    <n v="7.1999999999999993"/>
    <n v="8"/>
    <n v="2"/>
    <n v="5"/>
    <s v="yes"/>
    <n v="6125"/>
    <s v="Λετύμβου"/>
    <s v="Λετύμβου"/>
    <x v="4"/>
  </r>
  <r>
    <n v="8552"/>
    <s v="Choulou"/>
    <n v="11.813410643511999"/>
    <n v="1"/>
    <n v="0.56804351123615737"/>
    <n v="315"/>
    <n v="315"/>
    <n v="313"/>
    <n v="2"/>
    <n v="551.01400000000001"/>
    <n v="100"/>
    <n v="282.52396166134184"/>
    <n v="729"/>
    <n v="285.35873015873017"/>
    <n v="147"/>
    <x v="118"/>
    <n v="209"/>
    <n v="75"/>
    <n v="134"/>
    <n v="35.885167464114829"/>
    <n v="6.3487169170057154"/>
    <n v="132.03213929296982"/>
    <n v="12.443"/>
    <n v="258.78300000000002"/>
    <m/>
    <n v="1036.986952"/>
    <m/>
    <n v="32.558395800428997"/>
    <n v="179.2205946291175"/>
    <n v="33.489584364420672"/>
    <x v="3"/>
    <n v="7.1999999999999993"/>
    <n v="8"/>
    <n v="2"/>
    <n v="5"/>
    <s v="yes"/>
    <n v="6129"/>
    <s v="Χούλου"/>
    <s v="Χούλου"/>
    <x v="4"/>
  </r>
  <r>
    <n v="8507"/>
    <s v="Timi"/>
    <n v="10.990382778722999"/>
    <n v="10"/>
    <n v="1.4161788326058002"/>
    <n v="877"/>
    <n v="877"/>
    <n v="783"/>
    <n v="94"/>
    <n v="552.89599999999996"/>
    <n v="100"/>
    <n v="878.71008939974456"/>
    <n v="1575.7659574468084"/>
    <n v="953.42303306727479"/>
    <n v="1220"/>
    <x v="139"/>
    <n v="499"/>
    <n v="403"/>
    <n v="96"/>
    <n v="80.761523046092194"/>
    <n v="36.668422575799092"/>
    <n v="284.56858040906536"/>
    <n v="111.006"/>
    <n v="861.47299999999996"/>
    <n v="2"/>
    <n v="1846.6341520000001"/>
    <n v="61.506276150627613"/>
    <n v="49.565372491725377"/>
    <n v="164.4625719194477"/>
    <n v="61.880465702906562"/>
    <x v="3"/>
    <n v="7.1"/>
    <n v="8"/>
    <n v="4"/>
    <n v="8"/>
    <s v="yes"/>
    <n v="6104"/>
    <s v="Τίμη"/>
    <s v="Ανατολική Πάφος"/>
    <x v="4"/>
  </r>
  <r>
    <n v="8700"/>
    <s v="Drouseia"/>
    <n v="35.411478024329"/>
    <n v="9"/>
    <n v="1.3434837125083965"/>
    <n v="758"/>
    <n v="758"/>
    <n v="725"/>
    <n v="33"/>
    <n v="539.64200000000005"/>
    <n v="100"/>
    <n v="666.24827586206902"/>
    <n v="4330"/>
    <n v="825.75197889182061"/>
    <n v="405"/>
    <x v="140"/>
    <n v="412"/>
    <n v="142"/>
    <n v="270"/>
    <n v="34.466019417475728"/>
    <n v="4.0099992409930119"/>
    <n v="105.69536398388792"/>
    <n v="11.436999999999999"/>
    <n v="301.45499999999998"/>
    <n v="1"/>
    <n v="1443.9629620000001"/>
    <n v="100"/>
    <n v="47.194844934163243"/>
    <n v="296.2977281945582"/>
    <n v="58.039693413837441"/>
    <x v="3"/>
    <n v="7.1"/>
    <n v="8"/>
    <n v="3"/>
    <n v="6"/>
    <s v="yes"/>
    <n v="6353"/>
    <s v="Δρούσεια"/>
    <s v="Πόλις"/>
    <x v="4"/>
  </r>
  <r>
    <n v="8642"/>
    <s v="Amargeti"/>
    <n v="15.393262692925001"/>
    <n v="2"/>
    <n v="0.64750002524949291"/>
    <n v="344"/>
    <n v="344"/>
    <n v="342"/>
    <n v="2"/>
    <n v="528.18499999999995"/>
    <n v="100"/>
    <n v="694.76315789473688"/>
    <n v="899"/>
    <n v="695.95058139534888"/>
    <n v="209"/>
    <x v="141"/>
    <n v="194"/>
    <n v="105"/>
    <n v="89"/>
    <n v="54.123711340206185"/>
    <n v="6.8211659928508688"/>
    <n v="162.16215583859119"/>
    <n v="13.577"/>
    <n v="322.77999999999997"/>
    <n v="1"/>
    <n v="988.08930769999995"/>
    <n v="558.82352941176464"/>
    <n v="40.228854092658644"/>
    <n v="343.17724843059489"/>
    <n v="41.990181966716413"/>
    <x v="3"/>
    <n v="7"/>
    <n v="8"/>
    <n v="3"/>
    <n v="5"/>
    <s v="yes"/>
    <n v="6220"/>
    <s v="Αμαργέτη"/>
    <s v="Αμαργέτη"/>
    <x v="4"/>
  </r>
  <r>
    <n v="2864"/>
    <s v="Mylikouri"/>
    <n v="95.307550484117996"/>
    <n v="1"/>
    <n v="0.25750002374964798"/>
    <n v="148"/>
    <n v="148"/>
    <n v="148"/>
    <m/>
    <n v="574.75699999999995"/>
    <n v="100"/>
    <n v="336.97972972972974"/>
    <m/>
    <n v="336.97972972972974"/>
    <n v="17"/>
    <x v="71"/>
    <n v="146"/>
    <n v="10"/>
    <n v="136"/>
    <n v="6.8493150684931505"/>
    <n v="0.10492348139475471"/>
    <n v="38.834947874499647"/>
    <n v="0.17799999999999999"/>
    <n v="66.019000000000005"/>
    <m/>
    <m/>
    <m/>
    <n v="20.254110091392324"/>
    <n v="0"/>
    <n v="20.254110091392324"/>
    <x v="3"/>
    <n v="6.8"/>
    <n v="8"/>
    <n v="2"/>
    <n v="2"/>
    <s v="NO"/>
    <n v="1421"/>
    <s v="Μυλικούρι"/>
    <s v="Μυλικούρι"/>
    <x v="0"/>
  </r>
  <r>
    <n v="8723"/>
    <s v="Theletra"/>
    <n v="8.775538522414001"/>
    <n v="3"/>
    <n v="0.5226820584376537"/>
    <n v="307"/>
    <n v="307"/>
    <n v="294"/>
    <n v="13"/>
    <n v="562.48299999999995"/>
    <n v="100"/>
    <n v="829.30612244897964"/>
    <n v="1726.4615384615386"/>
    <n v="867.29641693811072"/>
    <n v="244"/>
    <x v="142"/>
    <n v="148"/>
    <n v="95"/>
    <n v="53"/>
    <n v="64.189189189189193"/>
    <n v="10.825546461605313"/>
    <n v="181.75485166635337"/>
    <n v="27.805"/>
    <n v="466.82299999999998"/>
    <m/>
    <m/>
    <n v="158.97435897435898"/>
    <n v="127.37885130828774"/>
    <n v="373.24438782897562"/>
    <n v="137.79009552577617"/>
    <x v="3"/>
    <n v="6.7"/>
    <n v="8"/>
    <n v="4"/>
    <n v="5"/>
    <s v="NO"/>
    <n v="6330"/>
    <s v="Θελέτρα"/>
    <s v="Θελέτρα"/>
    <x v="4"/>
  </r>
  <r>
    <n v="8541"/>
    <s v="Kallepeia"/>
    <n v="12.138889698327999"/>
    <n v="2"/>
    <n v="0.72999994399563439"/>
    <n v="336"/>
    <n v="332"/>
    <n v="326"/>
    <n v="6"/>
    <n v="446.57499999999999"/>
    <n v="98.80952380952381"/>
    <n v="348.52453987730064"/>
    <n v="1020.3333333333334"/>
    <n v="360.66566265060243"/>
    <n v="326"/>
    <x v="115"/>
    <n v="261"/>
    <n v="146"/>
    <n v="115"/>
    <n v="55.938697318007655"/>
    <n v="12.027459152224599"/>
    <n v="200.00001534366299"/>
    <n v="26.856000000000002"/>
    <n v="446.57499999999999"/>
    <m/>
    <n v="684.72687150000002"/>
    <n v="363.88888888888886"/>
    <n v="34.51410580902936"/>
    <n v="274.97935271508999"/>
    <n v="38.859863283235285"/>
    <x v="3"/>
    <n v="6.6999999999999993"/>
    <n v="7"/>
    <n v="2"/>
    <n v="6"/>
    <s v="yes"/>
    <n v="6124"/>
    <s v="Καλλέπεια"/>
    <s v="Καλλέπεια"/>
    <x v="4"/>
  </r>
  <r>
    <n v="8550"/>
    <s v="Stroumpi"/>
    <n v="9.8496288903010001"/>
    <n v="5"/>
    <n v="0.81953790681026695"/>
    <n v="378"/>
    <n v="378"/>
    <n v="359"/>
    <n v="19"/>
    <n v="438.05200000000002"/>
    <n v="100"/>
    <n v="362.53203342618383"/>
    <n v="1293.7368421052631"/>
    <n v="409.33862433862436"/>
    <n v="428"/>
    <x v="143"/>
    <n v="251"/>
    <n v="170"/>
    <n v="81"/>
    <n v="67.729083665338635"/>
    <n v="17.259533520841604"/>
    <n v="207.43396807800994"/>
    <n v="43.453000000000003"/>
    <n v="522.24599999999998"/>
    <n v="4"/>
    <n v="1789.0100440000001"/>
    <n v="220.00000000000003"/>
    <n v="36.141695510618796"/>
    <n v="178.66584980877514"/>
    <n v="43.305608028251001"/>
    <x v="3"/>
    <n v="6.6999999999999993"/>
    <n v="7"/>
    <n v="2"/>
    <n v="6"/>
    <s v="yes"/>
    <n v="6122"/>
    <s v="Στρουμπί"/>
    <s v="Στρουμπί"/>
    <x v="4"/>
  </r>
  <r>
    <n v="8645"/>
    <s v="Galataria"/>
    <n v="7.9404999274380001"/>
    <n v="4"/>
    <n v="0.20766244582197638"/>
    <n v="95"/>
    <n v="95"/>
    <n v="88"/>
    <n v="7"/>
    <n v="423.76499999999999"/>
    <n v="100"/>
    <n v="158.71590909090909"/>
    <n v="3547.4285714285716"/>
    <n v="408.41052631578947"/>
    <n v="56"/>
    <x v="59"/>
    <n v="78"/>
    <n v="29"/>
    <n v="49"/>
    <n v="37.179487179487182"/>
    <n v="3.6521629954043511"/>
    <n v="139.64970837751255"/>
    <n v="7.0519999999999996"/>
    <n v="269.66800000000001"/>
    <m/>
    <m/>
    <n v="1650"/>
    <n v="25.119994460707165"/>
    <n v="2029.9596423379655"/>
    <n v="172.84502114639989"/>
    <x v="3"/>
    <n v="6.6000000000000005"/>
    <n v="7"/>
    <n v="1"/>
    <n v="4"/>
    <s v="NO"/>
    <n v="6224"/>
    <s v="Γαλαταριά"/>
    <s v="Γαλαταριά"/>
    <x v="4"/>
  </r>
  <r>
    <n v="8720"/>
    <s v="Giolou"/>
    <n v="9.5846763419609999"/>
    <n v="5"/>
    <n v="1.3192727451377912"/>
    <n v="589"/>
    <n v="589"/>
    <n v="578"/>
    <n v="11"/>
    <n v="438.12"/>
    <n v="100"/>
    <n v="632.71972318339101"/>
    <n v="1460.5454545454545"/>
    <n v="648.17996604414259"/>
    <n v="787"/>
    <x v="144"/>
    <n v="385"/>
    <n v="282"/>
    <n v="103"/>
    <n v="73.246753246753244"/>
    <n v="29.421963761616549"/>
    <n v="213.75413161479855"/>
    <n v="82.11"/>
    <n v="596.54100000000005"/>
    <n v="2"/>
    <n v="1879.8973080000001"/>
    <n v="111.30434782608695"/>
    <n v="35.348800205587359"/>
    <n v="80.181193103115589"/>
    <n v="36.186077492298416"/>
    <x v="3"/>
    <n v="6.6000000000000005"/>
    <n v="7"/>
    <n v="3"/>
    <n v="7"/>
    <s v="yes"/>
    <n v="6331"/>
    <s v="Γιόλου"/>
    <s v="Γιόλου"/>
    <x v="4"/>
  </r>
  <r>
    <n v="8747"/>
    <s v="Kritou Marottou"/>
    <n v="15.713686582596001"/>
    <n v="4"/>
    <n v="0.23730778757517185"/>
    <n v="111"/>
    <n v="111"/>
    <n v="101"/>
    <n v="10"/>
    <n v="425.608"/>
    <n v="100"/>
    <n v="180.31683168316832"/>
    <n v="805.7"/>
    <n v="236.65765765765767"/>
    <n v="85"/>
    <x v="145"/>
    <n v="87"/>
    <n v="33"/>
    <n v="54"/>
    <n v="37.931034482758619"/>
    <n v="2.1000800688331021"/>
    <n v="139.05991175930799"/>
    <n v="5.4089999999999998"/>
    <n v="358.185"/>
    <m/>
    <m/>
    <n v="120"/>
    <n v="38.394958217595402"/>
    <n v="140.47644054526648"/>
    <n v="47.591488157025232"/>
    <x v="3"/>
    <n v="6.6000000000000005"/>
    <n v="7"/>
    <n v="1"/>
    <n v="4"/>
    <s v="NO"/>
    <n v="6305"/>
    <s v="Κρίτου Μαρόττου"/>
    <s v="Κρίτου Μαρόττου"/>
    <x v="4"/>
  </r>
  <r>
    <n v="8290"/>
    <s v="Mesa Chorio"/>
    <n v="4.0061779310930001"/>
    <n v="4"/>
    <n v="0.93027325380333059"/>
    <n v="433"/>
    <n v="390"/>
    <n v="382"/>
    <n v="8"/>
    <n v="410.63200000000001"/>
    <n v="90.069284064665126"/>
    <n v="523.58638743455492"/>
    <n v="890.625"/>
    <n v="531.11538461538464"/>
    <n v="586"/>
    <x v="74"/>
    <n v="388"/>
    <n v="212"/>
    <n v="176"/>
    <n v="54.639175257731956"/>
    <n v="52.918268645686517"/>
    <n v="227.89003030374019"/>
    <n v="146.274"/>
    <n v="629.92200000000003"/>
    <m/>
    <n v="2355.4515649999998"/>
    <n v="113.63636363636364"/>
    <n v="25.078446145692354"/>
    <n v="327.47257431074581"/>
    <n v="31.281402620872932"/>
    <x v="3"/>
    <n v="6.6000000000000005"/>
    <n v="7"/>
    <n v="3"/>
    <n v="7"/>
    <s v="yes"/>
    <n v="6024"/>
    <s v="Μέσα Χωριό"/>
    <s v="Μέσα Χωριό"/>
    <x v="4"/>
  </r>
  <r>
    <n v="8525"/>
    <s v="Nata"/>
    <n v="12.150297877226"/>
    <n v="6"/>
    <n v="0.51545745378604368"/>
    <n v="254"/>
    <n v="254"/>
    <n v="236"/>
    <n v="18"/>
    <n v="457.846"/>
    <n v="100"/>
    <n v="443.24152542372883"/>
    <n v="1449.5"/>
    <n v="514.55118110236219"/>
    <n v="181"/>
    <x v="102"/>
    <n v="173"/>
    <n v="76"/>
    <n v="97"/>
    <n v="43.930635838150287"/>
    <n v="6.2549906815413268"/>
    <n v="147.44184886992849"/>
    <n v="14.897"/>
    <n v="351.14400000000001"/>
    <m/>
    <n v="1366.256339"/>
    <n v="338.88888888888886"/>
    <n v="46.804703872526737"/>
    <n v="637.48308805500392"/>
    <n v="88.66380196419837"/>
    <x v="3"/>
    <n v="6.6"/>
    <n v="7"/>
    <n v="2"/>
    <n v="5"/>
    <s v="yes"/>
    <n v="6113"/>
    <s v="Νατά"/>
    <s v="Νατά"/>
    <x v="4"/>
  </r>
  <r>
    <n v="8855"/>
    <s v="Chrysochou"/>
    <n v="6.6277600694570005"/>
    <n v="6"/>
    <n v="0.28315781411226554"/>
    <n v="124"/>
    <n v="117"/>
    <n v="114"/>
    <n v="3"/>
    <n v="402.60199999999998"/>
    <n v="94.354838709677423"/>
    <n v="276.85087719298247"/>
    <n v="1599"/>
    <n v="310.75213675213678"/>
    <n v="132"/>
    <x v="133"/>
    <n v="53"/>
    <n v="40"/>
    <n v="13"/>
    <n v="75.471698113207552"/>
    <n v="6.6387436387094256"/>
    <n v="155.39037881735806"/>
    <n v="19.916"/>
    <n v="466.17099999999999"/>
    <m/>
    <n v="255.6001589"/>
    <n v="42.857142857142854"/>
    <n v="49.916596336229276"/>
    <n v="670.24843595002801"/>
    <n v="65.822540941711296"/>
    <x v="3"/>
    <n v="6.6"/>
    <n v="7"/>
    <n v="2"/>
    <n v="5"/>
    <s v="yes"/>
    <n v="6341"/>
    <s v="Χρυσοχού"/>
    <s v="Πόλις"/>
    <x v="4"/>
  </r>
  <r>
    <n v="8854"/>
    <s v="Polis"/>
    <n v="0.92064923421300005"/>
    <n v="2"/>
    <n v="0.53209500104879071"/>
    <n v="286"/>
    <n v="286"/>
    <n v="286"/>
    <m/>
    <n v="537.49800000000005"/>
    <n v="100"/>
    <n v="519.72727272727275"/>
    <m/>
    <n v="519.72727272727275"/>
    <n v="0"/>
    <x v="81"/>
    <n v="0"/>
    <n v="0"/>
    <n v="0"/>
    <m/>
    <n v="0"/>
    <n v="0"/>
    <n v="0"/>
    <n v="0"/>
    <m/>
    <n v="1699.7094030000001"/>
    <m/>
    <n v="22.670410255056428"/>
    <n v="0"/>
    <n v="22.670410255056428"/>
    <x v="3"/>
    <n v="6.6"/>
    <n v="8"/>
    <n v="3"/>
    <n v="1"/>
    <s v="yes"/>
    <n v="6343"/>
    <s v="Πόλις"/>
    <s v="Πόλις"/>
    <x v="4"/>
  </r>
  <r>
    <n v="8651"/>
    <s v="Statos - Agios Fotios"/>
    <n v="16.381706321875001"/>
    <n v="6"/>
    <n v="1.2527795283597256"/>
    <n v="644"/>
    <n v="644"/>
    <n v="635"/>
    <n v="9"/>
    <n v="506.87299999999999"/>
    <n v="100"/>
    <n v="1000.9291338582677"/>
    <n v="1540.5555555555557"/>
    <n v="1008.47049689441"/>
    <n v="243"/>
    <x v="146"/>
    <n v="316"/>
    <n v="111"/>
    <n v="205"/>
    <n v="35.12658227848101"/>
    <n v="6.775850929019418"/>
    <n v="88.602980402571873"/>
    <n v="14.834"/>
    <n v="193.96899999999999"/>
    <n v="1"/>
    <n v="3878.564073"/>
    <n v="9400"/>
    <n v="105.5304358873336"/>
    <n v="181.47032967111213"/>
    <n v="106.59170769487088"/>
    <x v="3"/>
    <n v="6.6"/>
    <n v="8"/>
    <n v="5"/>
    <n v="5"/>
    <s v="yes"/>
    <n v="6227"/>
    <s v="Στατός - Άγιος Φώτιος"/>
    <s v="Στατός - Άγιος Φώτιος"/>
    <x v="4"/>
  </r>
  <r>
    <n v="8641"/>
    <s v="Agia Marina Kelokedaron"/>
    <n v="8.0230208635029996"/>
    <n v="1"/>
    <n v="0.21999999940289072"/>
    <n v="115"/>
    <n v="115"/>
    <n v="108"/>
    <n v="7"/>
    <n v="490.90899999999999"/>
    <n v="100"/>
    <n v="155.39814814814815"/>
    <n v="669.71428571428567"/>
    <n v="186.70434782608694"/>
    <n v="37"/>
    <x v="92"/>
    <n v="86"/>
    <n v="16"/>
    <n v="70"/>
    <n v="18.604651162790699"/>
    <n v="1.9942612978590839"/>
    <n v="72.72727292466422"/>
    <n v="4.6120000000000001"/>
    <n v="168.18199999999999"/>
    <m/>
    <m/>
    <n v="700"/>
    <n v="28.942115423340606"/>
    <n v="290.61337584477195"/>
    <n v="44.869931275079914"/>
    <x v="3"/>
    <n v="6.5"/>
    <n v="7"/>
    <n v="1"/>
    <n v="3"/>
    <s v="NO"/>
    <n v="6221"/>
    <s v="Αγία Μαρίνα Κελοκεδάρων"/>
    <s v="Αγία Μαρίνα Κελοκεδάρων"/>
    <x v="4"/>
  </r>
  <r>
    <n v="8573"/>
    <s v="Kathikas"/>
    <n v="18.067784764626001"/>
    <n v="10"/>
    <n v="1.2892478500475228"/>
    <n v="552"/>
    <n v="552"/>
    <n v="539"/>
    <n v="13"/>
    <n v="418.07299999999998"/>
    <n v="100"/>
    <n v="518.02782931354363"/>
    <n v="1273.3076923076924"/>
    <n v="535.81521739130437"/>
    <n v="438"/>
    <x v="137"/>
    <n v="442"/>
    <n v="196"/>
    <n v="246"/>
    <n v="44.343891402714931"/>
    <n v="11.014078515569436"/>
    <n v="154.35356358567105"/>
    <n v="24.242000000000001"/>
    <n v="339.733"/>
    <n v="1"/>
    <n v="2000.469867"/>
    <n v="345.94594594594594"/>
    <n v="64.762539493706697"/>
    <n v="394.93455566194496"/>
    <n v="72.538329729552871"/>
    <x v="3"/>
    <n v="6.5"/>
    <n v="7"/>
    <n v="3"/>
    <n v="6"/>
    <s v="yes"/>
    <n v="6132"/>
    <s v="Κάθικας"/>
    <s v="Δυτική Πάφος"/>
    <x v="4"/>
  </r>
  <r>
    <n v="8876"/>
    <s v="Kynousa"/>
    <n v="8.5662399186930003"/>
    <n v="2"/>
    <n v="0.28750000652327273"/>
    <n v="132"/>
    <n v="132"/>
    <n v="132"/>
    <m/>
    <n v="459.13"/>
    <n v="100"/>
    <n v="258.36363636363637"/>
    <m/>
    <n v="258.36363636363637"/>
    <n v="71"/>
    <x v="113"/>
    <n v="74"/>
    <n v="32"/>
    <n v="42"/>
    <n v="43.243243243243242"/>
    <n v="3.7355946487291964"/>
    <n v="111.30434530063096"/>
    <n v="8.2880000000000003"/>
    <n v="246.95699999999999"/>
    <m/>
    <n v="318.4439615"/>
    <n v="207.69230769230771"/>
    <n v="45.09118168499937"/>
    <n v="0"/>
    <n v="45.09118168499937"/>
    <x v="3"/>
    <n v="6.5"/>
    <n v="7"/>
    <n v="2"/>
    <n v="4"/>
    <s v="yes"/>
    <n v="6361"/>
    <s v="Κυνούσα"/>
    <s v="Κυνούσα"/>
    <x v="4"/>
  </r>
  <r>
    <n v="8650"/>
    <s v="Pentalia"/>
    <n v="14.07957916256"/>
    <n v="2"/>
    <n v="0.46250001062732055"/>
    <n v="191"/>
    <n v="191"/>
    <n v="188"/>
    <n v="3"/>
    <n v="406.48599999999999"/>
    <n v="100"/>
    <n v="263.42021276595744"/>
    <n v="3674.3333333333335"/>
    <n v="316.99476439790578"/>
    <n v="63"/>
    <x v="147"/>
    <n v="109"/>
    <n v="37"/>
    <n v="72"/>
    <n v="33.944954128440372"/>
    <n v="2.6279194550352263"/>
    <n v="79.999998161760814"/>
    <n v="4.4749999999999996"/>
    <n v="136.21600000000001"/>
    <m/>
    <n v="416.06426570000002"/>
    <n v="2350"/>
    <n v="23.660504496269386"/>
    <n v="1098.3602198038959"/>
    <n v="40.540604736703315"/>
    <x v="3"/>
    <n v="6.5"/>
    <n v="7"/>
    <n v="2"/>
    <n v="4"/>
    <s v="yes"/>
    <n v="6222"/>
    <s v="Πενταλιά"/>
    <s v="Πενταλιά"/>
    <x v="4"/>
  </r>
  <r>
    <n v="8812"/>
    <s v="Simou"/>
    <n v="5.9558851040049996"/>
    <n v="4"/>
    <n v="0.51250001181067628"/>
    <n v="247"/>
    <n v="247"/>
    <n v="246"/>
    <n v="1"/>
    <n v="480"/>
    <n v="100"/>
    <n v="368.6829268292683"/>
    <n v="1110"/>
    <n v="371.68421052631578"/>
    <n v="185"/>
    <x v="148"/>
    <n v="135"/>
    <n v="65"/>
    <n v="70"/>
    <n v="48.148148148148145"/>
    <n v="11.249377519883023"/>
    <n v="130.73170430433203"/>
    <n v="31.062000000000001"/>
    <n v="360.976"/>
    <n v="1"/>
    <m/>
    <n v="216"/>
    <n v="66.292588560054895"/>
    <n v="557.73965503434601"/>
    <n v="68.282252796792918"/>
    <x v="3"/>
    <n v="6.5"/>
    <n v="7"/>
    <n v="2"/>
    <n v="5"/>
    <s v="NO"/>
    <n v="6310"/>
    <s v="Σίμου"/>
    <s v="Σίμου"/>
    <x v="4"/>
  </r>
  <r>
    <n v="8601"/>
    <s v="Stavrokonnou"/>
    <n v="9.2418846982630001"/>
    <n v="1"/>
    <n v="0.26500001750022095"/>
    <n v="119"/>
    <n v="119"/>
    <n v="118"/>
    <n v="1"/>
    <n v="445.28300000000002"/>
    <n v="100"/>
    <n v="284.04237288135596"/>
    <n v="619"/>
    <n v="286.85714285714283"/>
    <n v="56"/>
    <x v="61"/>
    <n v="63"/>
    <n v="23"/>
    <n v="40"/>
    <n v="36.507936507936506"/>
    <n v="2.4886698710191459"/>
    <n v="86.792447098539611"/>
    <n v="6.0590000000000002"/>
    <n v="211.321"/>
    <m/>
    <n v="828.66865970000003"/>
    <n v="200"/>
    <n v="19.944048841806861"/>
    <n v="85.544702950631603"/>
    <n v="20.495314842721356"/>
    <x v="3"/>
    <n v="6.5"/>
    <n v="7"/>
    <n v="2"/>
    <n v="4"/>
    <s v="yes"/>
    <n v="6206"/>
    <s v="Σταυροκόννου"/>
    <s v="Σταυροκόννου"/>
    <x v="4"/>
  </r>
  <r>
    <n v="8551"/>
    <s v="Stroumpi"/>
    <n v="3.3554335865750002"/>
    <n v="3"/>
    <n v="0.44868935987728364"/>
    <n v="212"/>
    <n v="212"/>
    <n v="210"/>
    <n v="2"/>
    <n v="468.03"/>
    <n v="100"/>
    <n v="350.16666666666669"/>
    <n v="1275.5"/>
    <n v="358.89622641509436"/>
    <n v="112"/>
    <x v="130"/>
    <n v="108"/>
    <n v="46"/>
    <n v="62"/>
    <n v="42.592592592592595"/>
    <n v="13.709107575260845"/>
    <n v="102.520817548651"/>
    <n v="33.378999999999998"/>
    <n v="249.61600000000001"/>
    <m/>
    <m/>
    <n v="194.11764705882354"/>
    <n v="20.406743896746281"/>
    <n v="424.13545482555463"/>
    <n v="24.215505320602961"/>
    <x v="3"/>
    <n v="6.5"/>
    <n v="7"/>
    <n v="2"/>
    <n v="5"/>
    <s v="NO"/>
    <n v="6122"/>
    <s v="Στρουμπί"/>
    <s v="Στρουμπί"/>
    <x v="4"/>
  </r>
  <r>
    <n v="8748"/>
    <s v="Fyti"/>
    <n v="4.7384796792659998"/>
    <n v="2"/>
    <n v="0.47288600440229162"/>
    <n v="215"/>
    <n v="215"/>
    <n v="213"/>
    <n v="2"/>
    <n v="450.42599999999999"/>
    <n v="100"/>
    <n v="308.19248826291079"/>
    <n v="403.5"/>
    <n v="309.07906976744187"/>
    <n v="150"/>
    <x v="17"/>
    <n v="163"/>
    <n v="59"/>
    <n v="104"/>
    <n v="36.196319018404907"/>
    <n v="12.662289185820487"/>
    <n v="126.88047318261728"/>
    <n v="31.655999999999999"/>
    <n v="317.20100000000002"/>
    <n v="1"/>
    <m/>
    <n v="530"/>
    <n v="26.455646445552816"/>
    <n v="65.055603979575906"/>
    <n v="26.814715817962341"/>
    <x v="3"/>
    <n v="6.5"/>
    <n v="7"/>
    <n v="2"/>
    <n v="5"/>
    <s v="NO"/>
    <n v="6306"/>
    <s v="Φύτη"/>
    <s v="Φύτη"/>
    <x v="4"/>
  </r>
  <r>
    <n v="8526"/>
    <s v="Choletria"/>
    <n v="7.4023121560109999"/>
    <n v="4"/>
    <n v="0.53881527129069973"/>
    <n v="247"/>
    <n v="247"/>
    <n v="233"/>
    <n v="14"/>
    <n v="432.43"/>
    <n v="100"/>
    <n v="603.52789699570815"/>
    <n v="1293.7142857142858"/>
    <n v="642.64777327935224"/>
    <n v="264"/>
    <x v="13"/>
    <n v="150"/>
    <n v="102"/>
    <n v="48"/>
    <n v="68"/>
    <n v="13.779478337342415"/>
    <n v="189.30421135923839"/>
    <n v="35.664999999999999"/>
    <n v="489.964"/>
    <n v="2"/>
    <n v="1378.485645"/>
    <n v="113.33333333333333"/>
    <n v="116.56839759948939"/>
    <n v="630.98399192951524"/>
    <n v="145.72555679228438"/>
    <x v="3"/>
    <n v="6.5"/>
    <n v="7"/>
    <n v="3"/>
    <n v="6"/>
    <s v="yes"/>
    <n v="6114"/>
    <s v="Χολέτρια"/>
    <s v="Χολέτρια"/>
    <x v="4"/>
  </r>
  <r>
    <n v="8802"/>
    <s v="Anadiou"/>
    <n v="12.524769618101001"/>
    <n v="1"/>
    <n v="0.2229286618283092"/>
    <n v="108"/>
    <n v="108"/>
    <n v="108"/>
    <m/>
    <n v="484.46"/>
    <n v="100"/>
    <n v="192.4537037037037"/>
    <m/>
    <n v="192.4537037037037"/>
    <n v="17"/>
    <x v="82"/>
    <n v="54"/>
    <n v="9"/>
    <n v="45"/>
    <n v="16.666666666666664"/>
    <n v="0.71857609157082247"/>
    <n v="40.371659373846882"/>
    <n v="1.357"/>
    <n v="76.257999999999996"/>
    <m/>
    <m/>
    <m/>
    <n v="107.4791727025388"/>
    <n v="0"/>
    <n v="107.4791727025388"/>
    <x v="3"/>
    <n v="6.4"/>
    <n v="7"/>
    <n v="1"/>
    <n v="2"/>
    <s v="NO"/>
    <n v="6311"/>
    <s v="Αναδιού"/>
    <s v="Αναδιού"/>
    <x v="4"/>
  </r>
  <r>
    <n v="8704"/>
    <s v="Ineia"/>
    <n v="34.096049617334003"/>
    <n v="6"/>
    <n v="0.95284394319432586"/>
    <n v="436"/>
    <n v="436"/>
    <n v="434"/>
    <n v="2"/>
    <n v="455.47899999999998"/>
    <n v="100"/>
    <n v="514.24654377880188"/>
    <n v="5581.5"/>
    <n v="537.49082568807341"/>
    <n v="385"/>
    <x v="123"/>
    <n v="370"/>
    <n v="143"/>
    <n v="227"/>
    <n v="38.648648648648646"/>
    <n v="4.1940342533787431"/>
    <n v="150.07704149391455"/>
    <n v="11.292"/>
    <n v="404.05399999999997"/>
    <n v="1"/>
    <m/>
    <n v="141.79104477611941"/>
    <n v="33.367086627852011"/>
    <n v="640.73253960587999"/>
    <n v="36.15316668738425"/>
    <x v="3"/>
    <n v="6.4"/>
    <n v="7"/>
    <n v="3"/>
    <n v="6"/>
    <s v="NO"/>
    <n v="6352"/>
    <s v="Ίνεια"/>
    <s v="Δυτική Πάφος"/>
    <x v="4"/>
  </r>
  <r>
    <n v="8702"/>
    <s v="Arodes Kato"/>
    <n v="10.658046217971998"/>
    <n v="3"/>
    <n v="0.30778133216830322"/>
    <n v="142"/>
    <n v="142"/>
    <n v="139"/>
    <n v="3"/>
    <n v="451.61900000000003"/>
    <n v="100"/>
    <n v="215.45323741007195"/>
    <n v="684"/>
    <n v="225.35211267605635"/>
    <n v="39"/>
    <x v="135"/>
    <n v="84"/>
    <n v="15"/>
    <n v="69"/>
    <n v="17.857142857142858"/>
    <n v="1.4073874041479044"/>
    <n v="48.735899264343921"/>
    <n v="3.6589999999999998"/>
    <n v="126.71299999999999"/>
    <m/>
    <n v="284.07157380000001"/>
    <n v="72.727272727272734"/>
    <n v="35.727897998441669"/>
    <n v="164.42721588269828"/>
    <n v="38.446897672052714"/>
    <x v="3"/>
    <n v="6.3999999999999995"/>
    <n v="7"/>
    <n v="2"/>
    <n v="3"/>
    <s v="yes"/>
    <n v="6350"/>
    <s v="Αρόδες Κάτω"/>
    <s v="Δυτική Πάφος"/>
    <x v="4"/>
  </r>
  <r>
    <n v="8646"/>
    <s v="Koilineia"/>
    <n v="5.174694016498"/>
    <n v="2"/>
    <n v="0.22955804675811917"/>
    <n v="99"/>
    <n v="99"/>
    <n v="94"/>
    <n v="5"/>
    <n v="409.48200000000003"/>
    <n v="100"/>
    <n v="229.47872340425531"/>
    <n v="905.8"/>
    <n v="263.63636363636363"/>
    <n v="39"/>
    <x v="61"/>
    <n v="93"/>
    <n v="23"/>
    <n v="70"/>
    <n v="24.731182795698924"/>
    <n v="4.4447072477466723"/>
    <n v="100.19252352427729"/>
    <n v="7.5369999999999999"/>
    <n v="169.892"/>
    <m/>
    <m/>
    <m/>
    <n v="34.52615545498999"/>
    <n v="448.42782885229599"/>
    <n v="55.430280374045843"/>
    <x v="3"/>
    <n v="6.3"/>
    <n v="7"/>
    <n v="2"/>
    <n v="3"/>
    <s v="NO"/>
    <n v="6225"/>
    <s v="Κοιλίνεια"/>
    <s v="Κοιλίνεια"/>
    <x v="4"/>
  </r>
  <r>
    <n v="8811"/>
    <s v="Filousa Chrysochous"/>
    <n v="5.0941751517589999"/>
    <n v="1"/>
    <n v="0.24499996174840971"/>
    <n v="109"/>
    <n v="109"/>
    <n v="108"/>
    <n v="1"/>
    <n v="440.81599999999997"/>
    <n v="100"/>
    <n v="383.15740740740739"/>
    <n v="23"/>
    <n v="379.85321100917429"/>
    <n v="31"/>
    <x v="108"/>
    <n v="63"/>
    <n v="17"/>
    <n v="46"/>
    <n v="26.984126984126984"/>
    <n v="3.3371447768398701"/>
    <n v="69.387765935479152"/>
    <n v="6.085"/>
    <n v="126.53100000000001"/>
    <m/>
    <m/>
    <m/>
    <n v="21.019870129457544"/>
    <n v="76.4391743054979"/>
    <n v="21.528304112723973"/>
    <x v="3"/>
    <n v="6.3"/>
    <n v="7"/>
    <n v="2"/>
    <n v="3"/>
    <s v="NO"/>
    <n v="6315"/>
    <s v="Φιλούσα Χρυσοχούς"/>
    <s v="Φιλούσα Χρυσοχούς"/>
    <x v="4"/>
  </r>
  <r>
    <n v="2940"/>
    <s v="Pyrgos Kato"/>
    <n v="6.3955462755169998"/>
    <n v="9"/>
    <n v="2.410512954033134"/>
    <n v="967"/>
    <n v="967"/>
    <n v="964"/>
    <n v="3"/>
    <n v="399.91500000000002"/>
    <n v="100"/>
    <n v="348.55705394190869"/>
    <n v="910.66666666666663"/>
    <n v="350.30093071354707"/>
    <n v="1036"/>
    <x v="149"/>
    <n v="643"/>
    <n v="391"/>
    <n v="252"/>
    <n v="60.808709175738727"/>
    <n v="61.136294408000751"/>
    <n v="162.20613929736444"/>
    <n v="161.988"/>
    <n v="429.78399999999999"/>
    <n v="9"/>
    <n v="2672.5070260000002"/>
    <n v="203.96825396825395"/>
    <n v="45.09725103210522"/>
    <n v="208.13220027896736"/>
    <n v="45.603047151795579"/>
    <x v="3"/>
    <n v="6.2999999999999989"/>
    <n v="6"/>
    <n v="2"/>
    <n v="8"/>
    <s v="yes"/>
    <n v="1457"/>
    <s v="Πύργος Κάτω"/>
    <s v="Πύργος Κάτω"/>
    <x v="0"/>
  </r>
  <r>
    <n v="8524"/>
    <s v="Episkopi Pafou"/>
    <n v="13.254488480471"/>
    <n v="3"/>
    <n v="0.73499999284318529"/>
    <n v="318"/>
    <n v="318"/>
    <n v="307"/>
    <n v="11"/>
    <n v="417.68700000000001"/>
    <n v="100"/>
    <n v="832.38762214983717"/>
    <n v="1788.8181818181818"/>
    <n v="865.47169811320759"/>
    <n v="220"/>
    <x v="42"/>
    <n v="170"/>
    <n v="101"/>
    <n v="69"/>
    <n v="59.411764705882355"/>
    <n v="7.6200601893322517"/>
    <n v="137.41496732442647"/>
    <n v="16.597999999999999"/>
    <n v="299.32"/>
    <n v="1"/>
    <n v="2036.1986890000001"/>
    <n v="337.03703703703701"/>
    <n v="40.290652250094226"/>
    <n v="232.71717859087138"/>
    <n v="46.946915739869532"/>
    <x v="3"/>
    <n v="6.2"/>
    <n v="7"/>
    <n v="4"/>
    <n v="5"/>
    <s v="yes"/>
    <n v="6112"/>
    <s v="Επισκοπή Πάφου"/>
    <s v="Επισκοπή Πάφου"/>
    <x v="4"/>
  </r>
  <r>
    <n v="8521"/>
    <s v="Axylou"/>
    <n v="6.3196116474010005"/>
    <n v="1"/>
    <n v="0.19696581940684602"/>
    <n v="96"/>
    <n v="96"/>
    <n v="96"/>
    <m/>
    <n v="487.39400000000001"/>
    <n v="100"/>
    <n v="792.66666666666663"/>
    <m/>
    <n v="792.66666666666663"/>
    <n v="61"/>
    <x v="61"/>
    <n v="48"/>
    <n v="23"/>
    <n v="25"/>
    <n v="47.916666666666671"/>
    <n v="3.6394641448353817"/>
    <n v="116.77152954387466"/>
    <n v="9.6519999999999992"/>
    <n v="309.69799999999998"/>
    <m/>
    <n v="515.07207579999999"/>
    <n v="38.888888888888893"/>
    <n v="18.039226225356362"/>
    <n v="0"/>
    <n v="18.039226225356362"/>
    <x v="3"/>
    <n v="6.1000000000000005"/>
    <n v="7"/>
    <n v="4"/>
    <n v="4"/>
    <s v="yes"/>
    <n v="6115"/>
    <s v="Αξύλου"/>
    <s v="Αξύλου"/>
    <x v="4"/>
  </r>
  <r>
    <n v="8729"/>
    <s v="Tera"/>
    <n v="6.5642508410379996"/>
    <n v="2"/>
    <n v="0.33803384023282923"/>
    <n v="145"/>
    <n v="145"/>
    <n v="145"/>
    <m/>
    <n v="428.95100000000002"/>
    <n v="100"/>
    <n v="511.84827586206899"/>
    <m/>
    <n v="511.84827586206899"/>
    <n v="36"/>
    <x v="119"/>
    <n v="81"/>
    <n v="12"/>
    <n v="69"/>
    <n v="14.814814814814813"/>
    <n v="1.8280837052994838"/>
    <n v="35.499404413873776"/>
    <n v="5.484"/>
    <n v="106.498"/>
    <m/>
    <m/>
    <n v="42.857142857142854"/>
    <n v="38.688518545030142"/>
    <n v="0"/>
    <n v="38.688518545030142"/>
    <x v="3"/>
    <n v="6.1000000000000005"/>
    <n v="7"/>
    <n v="3"/>
    <n v="3"/>
    <s v="NO"/>
    <n v="6335"/>
    <s v="Τέρα"/>
    <s v="Πόλις"/>
    <x v="4"/>
  </r>
  <r>
    <n v="8728"/>
    <s v="Skoulli"/>
    <n v="1.887434840077"/>
    <n v="2"/>
    <n v="0.32991803531739544"/>
    <n v="149"/>
    <n v="149"/>
    <n v="149"/>
    <m/>
    <n v="451.62700000000001"/>
    <n v="100"/>
    <n v="770.18120805369131"/>
    <m/>
    <n v="770.18120805369131"/>
    <n v="65"/>
    <x v="38"/>
    <n v="52"/>
    <n v="28"/>
    <n v="24"/>
    <n v="53.846153846153847"/>
    <n v="14.834949215442959"/>
    <n v="84.869564566431748"/>
    <n v="34.438000000000002"/>
    <n v="197.01900000000001"/>
    <m/>
    <n v="640.87852829999997"/>
    <n v="433.33333333333331"/>
    <n v="42.993193976217903"/>
    <n v="0"/>
    <n v="42.993193976217903"/>
    <x v="3"/>
    <n v="6.1000000000000005"/>
    <n v="7"/>
    <n v="4"/>
    <n v="4"/>
    <s v="yes"/>
    <n v="6337"/>
    <s v="Σκούλλη"/>
    <s v="Σκούλλη"/>
    <x v="4"/>
  </r>
  <r>
    <n v="8543"/>
    <s v="Koili"/>
    <n v="16.438119679012001"/>
    <n v="3"/>
    <n v="1.0943853668638277"/>
    <n v="591"/>
    <n v="395"/>
    <n v="381"/>
    <n v="14"/>
    <n v="348.14100000000002"/>
    <n v="66.835871404399327"/>
    <n v="341.82152230971127"/>
    <n v="1104.6428571428571"/>
    <n v="368.85822784810125"/>
    <n v="466"/>
    <x v="150"/>
    <n v="344"/>
    <n v="187"/>
    <n v="157"/>
    <n v="54.360465116279066"/>
    <n v="11.375996990626575"/>
    <n v="170.87216775922778"/>
    <n v="28.349"/>
    <n v="425.81"/>
    <m/>
    <n v="2278.6756460000001"/>
    <n v="298.14814814814815"/>
    <n v="25.737260947196528"/>
    <n v="239.22470300271453"/>
    <n v="33.303904463088301"/>
    <x v="3"/>
    <n v="6.1"/>
    <n v="6"/>
    <n v="2"/>
    <n v="6"/>
    <s v="yes"/>
    <n v="6121"/>
    <s v="Κοίλη"/>
    <s v="Κοίλη"/>
    <x v="4"/>
  </r>
  <r>
    <n v="8540"/>
    <s v="Tsada"/>
    <n v="17.520891136915999"/>
    <n v="10"/>
    <n v="2.0652837576247345"/>
    <n v="878"/>
    <n v="834"/>
    <n v="809"/>
    <n v="25"/>
    <n v="391.714"/>
    <n v="94.988610478359917"/>
    <n v="505.52533992583437"/>
    <n v="1420.6"/>
    <n v="532.9556354916067"/>
    <n v="1043"/>
    <x v="151"/>
    <n v="820"/>
    <n v="431"/>
    <n v="389"/>
    <n v="52.560975609756099"/>
    <n v="24.599205407531798"/>
    <n v="208.68803059570345"/>
    <n v="59.529000000000003"/>
    <n v="505.01499999999999"/>
    <n v="1"/>
    <n v="4816.2348929999998"/>
    <n v="213.84615384615384"/>
    <n v="25.289874536282383"/>
    <n v="111.9529731649267"/>
    <n v="27.887689243376045"/>
    <x v="3"/>
    <n v="6.0999999999999988"/>
    <n v="6"/>
    <n v="3"/>
    <n v="8"/>
    <s v="yes"/>
    <n v="6120"/>
    <s v="Τσάδα"/>
    <s v="Τσάδα"/>
    <x v="4"/>
  </r>
  <r>
    <n v="8648"/>
    <s v="Mamountali"/>
    <n v="1.7544741553600001"/>
    <n v="1"/>
    <n v="7.8504818442146726E-2"/>
    <n v="32"/>
    <n v="32"/>
    <n v="32"/>
    <m/>
    <n v="407.61799999999999"/>
    <n v="100"/>
    <n v="629.46875"/>
    <m/>
    <n v="629.46875"/>
    <n v="18"/>
    <x v="152"/>
    <n v="20"/>
    <n v="6"/>
    <n v="14"/>
    <n v="30"/>
    <n v="3.4198280901828739"/>
    <n v="76.428429732904036"/>
    <n v="10.259"/>
    <n v="229.285"/>
    <m/>
    <m/>
    <n v="300"/>
    <n v="33.282140417016961"/>
    <n v="0"/>
    <n v="33.282140417016961"/>
    <x v="3"/>
    <n v="6.0000000000000009"/>
    <n v="7"/>
    <n v="3"/>
    <n v="2"/>
    <s v="NO"/>
    <n v="6229"/>
    <s v="Μαμούνταλη"/>
    <s v="Μαμούνταλη"/>
    <x v="4"/>
  </r>
  <r>
    <n v="8607"/>
    <s v="Agios Georgios Pafou"/>
    <n v="4.6848397256230001"/>
    <n v="1"/>
    <n v="0.20500001250000699"/>
    <n v="69"/>
    <n v="69"/>
    <n v="68"/>
    <n v="1"/>
    <n v="331.70699999999999"/>
    <n v="100"/>
    <n v="234.69117647058823"/>
    <n v="460"/>
    <n v="237.95652173913044"/>
    <n v="101"/>
    <x v="6"/>
    <n v="39"/>
    <n v="35"/>
    <n v="4"/>
    <n v="89.743589743589752"/>
    <n v="7.4709065944290387"/>
    <n v="170.73169690659802"/>
    <n v="21.559000000000001"/>
    <n v="492.68299999999999"/>
    <m/>
    <n v="984.89658240000006"/>
    <n v="94.444444444444443"/>
    <n v="23.450091021973208"/>
    <n v="17.591230445887099"/>
    <n v="23.365179999131378"/>
    <x v="3"/>
    <n v="5.9999999999999991"/>
    <n v="6"/>
    <n v="2"/>
    <n v="5"/>
    <s v="yes"/>
    <n v="6205"/>
    <s v="Άγιος Γεώργιος Πάφου"/>
    <s v="Άγιος Γεώργιος Πάφου"/>
    <x v="4"/>
  </r>
  <r>
    <n v="8502"/>
    <s v="Anarita"/>
    <n v="15.502032287713"/>
    <n v="15"/>
    <n v="2.0873438640711632"/>
    <n v="747"/>
    <n v="671"/>
    <n v="632"/>
    <n v="39"/>
    <n v="302.77699999999999"/>
    <n v="89.825970548862117"/>
    <n v="746.40664556962031"/>
    <n v="1575.8461538461538"/>
    <n v="794.61549925484348"/>
    <n v="876"/>
    <x v="153"/>
    <n v="672"/>
    <n v="327"/>
    <n v="345"/>
    <n v="48.660714285714285"/>
    <n v="21.674577485322072"/>
    <n v="160.97012369809752"/>
    <n v="56.509"/>
    <n v="419.67200000000003"/>
    <n v="2"/>
    <n v="3137.629833"/>
    <n v="96.129032258064512"/>
    <n v="50.713722344213494"/>
    <n v="158.54900990229135"/>
    <n v="56.981347105413214"/>
    <x v="3"/>
    <n v="5.9999999999999991"/>
    <n v="6"/>
    <n v="3"/>
    <n v="7"/>
    <s v="yes"/>
    <n v="6107"/>
    <s v="Αναρίτα"/>
    <s v="Αναρίτα"/>
    <x v="4"/>
  </r>
  <r>
    <n v="8503"/>
    <s v="Acheleia"/>
    <n v="9.1272915873959999"/>
    <n v="5"/>
    <n v="0.37521162865067631"/>
    <n v="219"/>
    <n v="216"/>
    <n v="134"/>
    <n v="82"/>
    <n v="357.13200000000001"/>
    <n v="98.630136986301366"/>
    <n v="275.52985074626866"/>
    <n v="1695"/>
    <n v="814.40277777777783"/>
    <n v="145"/>
    <x v="90"/>
    <n v="58"/>
    <n v="49"/>
    <n v="9"/>
    <n v="84.482758620689651"/>
    <n v="5.3685148031936176"/>
    <n v="130.59296743070621"/>
    <n v="15.885999999999999"/>
    <n v="386.44900000000001"/>
    <n v="3"/>
    <n v="930.60825609999995"/>
    <n v="108.33333333333333"/>
    <n v="53.325982449758769"/>
    <n v="87.575820011992718"/>
    <n v="66.328235598384637"/>
    <x v="3"/>
    <n v="5.9999999999999991"/>
    <n v="6"/>
    <n v="2"/>
    <n v="5"/>
    <s v="yes"/>
    <n v="6014"/>
    <s v="Αχέλεια"/>
    <s v="Ανατολική Πάφος"/>
    <x v="4"/>
  </r>
  <r>
    <n v="8523"/>
    <s v="Eledio"/>
    <n v="3.6857081910030001"/>
    <n v="1"/>
    <n v="0.16553419264784744"/>
    <n v="59"/>
    <n v="59"/>
    <n v="58"/>
    <n v="1"/>
    <n v="350.38099999999997"/>
    <n v="100"/>
    <n v="199.4655172413793"/>
    <n v="206"/>
    <n v="199.57627118644066"/>
    <n v="44"/>
    <x v="23"/>
    <n v="52"/>
    <n v="18"/>
    <n v="34"/>
    <n v="34.615384615384613"/>
    <n v="4.8837290059855825"/>
    <n v="108.7388636273635"/>
    <n v="11.938000000000001"/>
    <n v="265.80599999999998"/>
    <m/>
    <n v="541.63859520000005"/>
    <n v="216.66666666666666"/>
    <n v="20.307226409350289"/>
    <n v="48.0907492067007"/>
    <n v="20.778133575407075"/>
    <x v="3"/>
    <n v="5.9999999999999991"/>
    <n v="6"/>
    <n v="1"/>
    <n v="3"/>
    <s v="yes"/>
    <n v="6116"/>
    <s v="Ελεδιό"/>
    <s v="Ελεδιό"/>
    <x v="4"/>
  </r>
  <r>
    <n v="8746"/>
    <s v="Kannaviou"/>
    <n v="5.119784850187"/>
    <n v="2"/>
    <n v="0.37042292665224841"/>
    <n v="124"/>
    <n v="124"/>
    <n v="124"/>
    <m/>
    <n v="334.75200000000001"/>
    <n v="100"/>
    <n v="372.27419354838707"/>
    <m/>
    <n v="372.27419354838707"/>
    <n v="175"/>
    <x v="15"/>
    <n v="87"/>
    <n v="57"/>
    <n v="30"/>
    <n v="65.517241379310349"/>
    <n v="11.523921751876943"/>
    <n v="159.27739822483767"/>
    <n v="34.180999999999997"/>
    <n v="472.43299999999999"/>
    <m/>
    <n v="1304.7351209999999"/>
    <n v="114.81481481481481"/>
    <n v="75.67162185271853"/>
    <n v="0"/>
    <n v="75.67162185271853"/>
    <x v="3"/>
    <n v="5.9999999999999991"/>
    <n v="6"/>
    <n v="2"/>
    <n v="5"/>
    <s v="yes"/>
    <n v="6302"/>
    <s v="Κανναβιού"/>
    <s v="Κανναβιού"/>
    <x v="4"/>
  </r>
  <r>
    <n v="8505"/>
    <s v="Nikokleia"/>
    <n v="2.8579380283039999"/>
    <n v="4"/>
    <n v="0.43250001572262037"/>
    <n v="147"/>
    <n v="147"/>
    <n v="144"/>
    <n v="3"/>
    <n v="332.94799999999998"/>
    <n v="100"/>
    <n v="479.36805555555554"/>
    <n v="1047"/>
    <n v="490.95238095238096"/>
    <n v="121"/>
    <x v="122"/>
    <n v="73"/>
    <n v="45"/>
    <n v="28"/>
    <n v="61.643835616438359"/>
    <n v="15.745617838573137"/>
    <n v="104.04623899218609"/>
    <n v="42.338000000000001"/>
    <n v="279.76900000000001"/>
    <m/>
    <n v="1017.412954"/>
    <n v="200"/>
    <n v="38.011766431440286"/>
    <n v="68.596377472351762"/>
    <n v="38.635942166969095"/>
    <x v="3"/>
    <n v="5.9999999999999991"/>
    <n v="6"/>
    <n v="2"/>
    <n v="5"/>
    <s v="yes"/>
    <n v="6102"/>
    <s v="Νικόκλεια"/>
    <s v="Νικόκλεια"/>
    <x v="4"/>
  </r>
  <r>
    <n v="2962"/>
    <s v="Pigenia"/>
    <n v="16.880560684479999"/>
    <n v="5"/>
    <n v="0.71456937263620435"/>
    <n v="258"/>
    <n v="258"/>
    <n v="255"/>
    <n v="3"/>
    <n v="356.858"/>
    <n v="100"/>
    <n v="494.65490196078429"/>
    <n v="1168.3333333333333"/>
    <n v="502.48837209302326"/>
    <n v="107"/>
    <x v="104"/>
    <n v="125"/>
    <n v="48"/>
    <n v="77"/>
    <n v="38.4"/>
    <n v="2.8435074460607956"/>
    <n v="67.173324015997764"/>
    <n v="6.3390000000000004"/>
    <n v="149.74100000000001"/>
    <m/>
    <n v="665.51609689999998"/>
    <n v="571.42857142857144"/>
    <n v="130.49461312201899"/>
    <n v="102.1439596059878"/>
    <n v="130.16495436020469"/>
    <x v="3"/>
    <n v="5.9999999999999991"/>
    <n v="6"/>
    <n v="2"/>
    <n v="5"/>
    <s v="yes"/>
    <n v="1460"/>
    <s v="Πηγένια"/>
    <s v="Πηγένια"/>
    <x v="0"/>
  </r>
  <r>
    <n v="8881"/>
    <s v="Agia Marina Chrysochous"/>
    <n v="12.159801496381"/>
    <n v="5"/>
    <n v="1.3709280087616034"/>
    <n v="547"/>
    <n v="547"/>
    <n v="543"/>
    <n v="4"/>
    <n v="396.08199999999999"/>
    <n v="100"/>
    <n v="687.32596685082876"/>
    <n v="1046.75"/>
    <n v="689.95429616087756"/>
    <n v="647"/>
    <x v="53"/>
    <n v="334"/>
    <n v="232"/>
    <n v="102"/>
    <n v="69.461077844311376"/>
    <n v="19.079258824171418"/>
    <n v="169.22843396391903"/>
    <n v="53.207999999999998"/>
    <n v="471.94299999999998"/>
    <n v="1"/>
    <n v="2778.7422029999998"/>
    <n v="113.08411214953271"/>
    <n v="65.676852982033168"/>
    <n v="382.90786925322527"/>
    <n v="67.99664103520459"/>
    <x v="3"/>
    <n v="5.9999999999999991"/>
    <n v="6"/>
    <n v="3"/>
    <n v="7"/>
    <s v="yes"/>
    <n v="6365"/>
    <s v="Αγία Μαρίνα Χρυσοχούς"/>
    <s v="Πόλις"/>
    <x v="4"/>
  </r>
  <r>
    <n v="8643"/>
    <s v="Asprogia"/>
    <n v="11.511696000532"/>
    <n v="2"/>
    <n v="0.23958343516460845"/>
    <n v="93"/>
    <n v="93"/>
    <n v="89"/>
    <n v="4"/>
    <n v="371.47800000000001"/>
    <n v="100"/>
    <n v="341.34831460674155"/>
    <n v="963"/>
    <n v="368.08602150537632"/>
    <n v="60"/>
    <x v="154"/>
    <n v="50"/>
    <n v="22"/>
    <n v="28"/>
    <n v="44"/>
    <n v="1.9110998065778748"/>
    <n v="91.826047927247799"/>
    <n v="5.2119999999999997"/>
    <n v="250.435"/>
    <m/>
    <n v="912.15810369999997"/>
    <n v="200"/>
    <n v="28.714779685810079"/>
    <n v="18.882527327251399"/>
    <n v="28.291887111248418"/>
    <x v="3"/>
    <n v="5.8999999999999995"/>
    <n v="6"/>
    <n v="2"/>
    <n v="4"/>
    <s v="yes"/>
    <n v="6231"/>
    <s v="Ασπρογιά"/>
    <s v="Ασπρογιά"/>
    <x v="4"/>
  </r>
  <r>
    <n v="8600"/>
    <s v="Mamonia"/>
    <n v="8.1904979315769992"/>
    <n v="3"/>
    <n v="0.3086847862981516"/>
    <n v="108"/>
    <n v="108"/>
    <n v="100"/>
    <n v="8"/>
    <n v="323.95499999999998"/>
    <n v="100"/>
    <n v="302.22000000000003"/>
    <n v="1169.5"/>
    <n v="366.46296296296299"/>
    <n v="51"/>
    <x v="94"/>
    <n v="48"/>
    <n v="24"/>
    <n v="24"/>
    <n v="50"/>
    <n v="2.9302247800432615"/>
    <n v="77.749215592435931"/>
    <n v="6.2270000000000003"/>
    <n v="165.21700000000001"/>
    <m/>
    <n v="665.64950290000002"/>
    <n v="300"/>
    <n v="29.366465808425474"/>
    <n v="455.99788030363891"/>
    <n v="60.968792808070901"/>
    <x v="3"/>
    <n v="5.8999999999999995"/>
    <n v="6"/>
    <n v="2"/>
    <n v="4"/>
    <s v="yes"/>
    <n v="6204"/>
    <s v="Μαμώνια"/>
    <s v="Μαμώνια"/>
    <x v="4"/>
  </r>
  <r>
    <n v="2961"/>
    <s v="Pachyammos"/>
    <n v="4.0108368296699997"/>
    <n v="3"/>
    <n v="0.52293822235977427"/>
    <n v="205"/>
    <n v="205"/>
    <n v="205"/>
    <m/>
    <n v="392.01600000000002"/>
    <n v="100"/>
    <n v="376.92195121951221"/>
    <m/>
    <n v="376.92195121951221"/>
    <n v="70"/>
    <x v="113"/>
    <n v="124"/>
    <n v="32"/>
    <n v="92"/>
    <n v="25.806451612903224"/>
    <n v="7.9783849004480372"/>
    <n v="61.19269663555869"/>
    <n v="17.452999999999999"/>
    <n v="133.85900000000001"/>
    <m/>
    <n v="1201.677289"/>
    <n v="1025"/>
    <n v="51.836586796561306"/>
    <n v="0"/>
    <n v="51.836586796561306"/>
    <x v="3"/>
    <n v="5.8999999999999995"/>
    <n v="6"/>
    <n v="2"/>
    <n v="4"/>
    <s v="yes"/>
    <n v="1461"/>
    <s v="Παχύαμμος"/>
    <s v="Παχύαμμος"/>
    <x v="0"/>
  </r>
  <r>
    <n v="8609"/>
    <s v="Fasoula Pafou"/>
    <n v="7.0734427884900004"/>
    <n v="1"/>
    <n v="0.12500000999998748"/>
    <n v="49"/>
    <n v="49"/>
    <n v="49"/>
    <m/>
    <n v="392"/>
    <n v="100"/>
    <n v="245.87755102040816"/>
    <m/>
    <n v="245.87755102040816"/>
    <n v="56"/>
    <x v="23"/>
    <n v="21"/>
    <n v="18"/>
    <n v="3"/>
    <n v="85.714285714285708"/>
    <n v="2.5447297077584112"/>
    <n v="143.99998848001536"/>
    <n v="7.9169999999999998"/>
    <n v="448"/>
    <m/>
    <n v="401.42899569999997"/>
    <n v="110.00000000000001"/>
    <n v="20.536000688090127"/>
    <n v="0"/>
    <n v="20.536000688090127"/>
    <x v="3"/>
    <n v="5.8999999999999995"/>
    <n v="6"/>
    <n v="2"/>
    <n v="4"/>
    <s v="yes"/>
    <n v="6201"/>
    <s v="Φασούλα Πάφου"/>
    <s v="Φασούλα Πάφου"/>
    <x v="4"/>
  </r>
  <r>
    <n v="8810"/>
    <s v="Peristerona Pafou"/>
    <n v="6.0525331736650001"/>
    <n v="12"/>
    <n v="0.88628280976828466"/>
    <n v="340"/>
    <n v="340"/>
    <n v="336"/>
    <n v="4"/>
    <n v="379.11099999999999"/>
    <n v="100"/>
    <n v="732.71130952380952"/>
    <n v="1365.5"/>
    <n v="740.15588235294115"/>
    <n v="302"/>
    <x v="73"/>
    <n v="196"/>
    <n v="112"/>
    <n v="84"/>
    <n v="57.142857142857139"/>
    <n v="18.669868757047212"/>
    <n v="127.49880597316722"/>
    <n v="49.896000000000001"/>
    <n v="340.74900000000002"/>
    <m/>
    <n v="1791.0438409999999"/>
    <n v="130.61224489795919"/>
    <n v="221.27118878075285"/>
    <n v="323.14433525374045"/>
    <n v="222.46969638631742"/>
    <x v="3"/>
    <n v="5.8999999999999986"/>
    <n v="6"/>
    <n v="3"/>
    <n v="6"/>
    <s v="yes"/>
    <n v="6321"/>
    <s v="Περιστερώνα Πάφου"/>
    <s v="Περιστερώνα Πάφου"/>
    <x v="4"/>
  </r>
  <r>
    <n v="8870"/>
    <s v="Pomos"/>
    <n v="18.791053645474999"/>
    <n v="9"/>
    <n v="1.8447527929072742"/>
    <n v="720"/>
    <n v="720"/>
    <n v="713"/>
    <n v="7"/>
    <n v="386.50200000000001"/>
    <n v="100"/>
    <n v="639.10799438990182"/>
    <n v="1149"/>
    <n v="644.06527777777774"/>
    <n v="448"/>
    <x v="37"/>
    <n v="399"/>
    <n v="148"/>
    <n v="251"/>
    <n v="37.092731829573935"/>
    <n v="7.8760884191099789"/>
    <n v="80.227551663850036"/>
    <n v="23.841000000000001"/>
    <n v="242.851"/>
    <n v="2"/>
    <n v="4989.5364499999996"/>
    <n v="184.90566037735849"/>
    <n v="34.786431911855992"/>
    <n v="100.93421051025732"/>
    <n v="35.429535314896"/>
    <x v="3"/>
    <n v="5.8999999999999986"/>
    <n v="6"/>
    <n v="3"/>
    <n v="6"/>
    <s v="yes"/>
    <n v="6367"/>
    <s v="Πωμός"/>
    <s v="Πόλις"/>
    <x v="4"/>
  </r>
  <r>
    <n v="8743"/>
    <s v="Thrinia"/>
    <n v="5.2642288056800002"/>
    <n v="1"/>
    <n v="0.29484116571123237"/>
    <n v="102"/>
    <n v="102"/>
    <n v="102"/>
    <m/>
    <n v="345.94900000000001"/>
    <n v="100"/>
    <n v="229.98039215686273"/>
    <m/>
    <n v="229.98039215686273"/>
    <n v="58"/>
    <x v="61"/>
    <n v="63"/>
    <n v="23"/>
    <n v="40"/>
    <n v="36.507936507936506"/>
    <n v="4.3691110035307448"/>
    <n v="78.008102920493187"/>
    <n v="11.018000000000001"/>
    <n v="196.71600000000001"/>
    <m/>
    <m/>
    <n v="433.33333333333331"/>
    <n v="24.422683753219395"/>
    <n v="0"/>
    <n v="24.422683753219395"/>
    <x v="3"/>
    <n v="5.8"/>
    <n v="6"/>
    <n v="2"/>
    <n v="4"/>
    <s v="NO"/>
    <n v="6303"/>
    <s v="Θρινιά"/>
    <s v="Θρινιά"/>
    <x v="4"/>
  </r>
  <r>
    <n v="8740"/>
    <s v="Lasa"/>
    <n v="4.3473769236470003"/>
    <n v="1"/>
    <n v="0.32211402869954592"/>
    <n v="112"/>
    <n v="112"/>
    <n v="112"/>
    <m/>
    <n v="347.70299999999997"/>
    <n v="100"/>
    <n v="305.89285714285717"/>
    <m/>
    <n v="305.89285714285717"/>
    <n v="67"/>
    <x v="56"/>
    <n v="68"/>
    <n v="30"/>
    <n v="38"/>
    <n v="44.117647058823529"/>
    <n v="6.9007128958197388"/>
    <n v="93.134720400466335"/>
    <n v="15.412000000000001"/>
    <n v="208.001"/>
    <m/>
    <m/>
    <n v="800"/>
    <n v="17.076882150596223"/>
    <n v="0"/>
    <n v="17.076882150596223"/>
    <x v="3"/>
    <n v="5.8"/>
    <n v="6"/>
    <n v="2"/>
    <n v="4"/>
    <s v="NO"/>
    <n v="6307"/>
    <s v="Λάσα"/>
    <s v="Λάσα"/>
    <x v="4"/>
  </r>
  <r>
    <n v="8545"/>
    <s v="Lemona"/>
    <n v="7.6446496373420008"/>
    <n v="1"/>
    <n v="0.27195652607869819"/>
    <n v="109"/>
    <n v="109"/>
    <n v="108"/>
    <n v="1"/>
    <n v="397.12200000000001"/>
    <n v="100"/>
    <n v="258.56481481481484"/>
    <n v="560"/>
    <n v="261.33027522935782"/>
    <n v="51"/>
    <x v="56"/>
    <n v="76"/>
    <n v="30"/>
    <n v="46"/>
    <n v="39.473684210526315"/>
    <n v="3.9243132678649251"/>
    <n v="110.31174883929303"/>
    <n v="6.6710000000000003"/>
    <n v="187.53"/>
    <m/>
    <m/>
    <n v="1000"/>
    <n v="32.817404003946592"/>
    <n v="165.22675704666"/>
    <n v="34.032168710760473"/>
    <x v="3"/>
    <n v="5.8"/>
    <n v="6"/>
    <n v="2"/>
    <n v="4"/>
    <s v="NO"/>
    <n v="6128"/>
    <s v="Λεμώνα"/>
    <s v="Λεμώνα"/>
    <x v="4"/>
  </r>
  <r>
    <n v="8726"/>
    <s v="Miliou"/>
    <n v="2.6920367396809999"/>
    <n v="2"/>
    <n v="0.40250006721492693"/>
    <n v="145"/>
    <n v="145"/>
    <n v="137"/>
    <n v="8"/>
    <n v="340.37299999999999"/>
    <n v="100"/>
    <n v="403.99270072992698"/>
    <n v="1359.375"/>
    <n v="456.70344827586206"/>
    <n v="89"/>
    <x v="38"/>
    <n v="59"/>
    <n v="28"/>
    <n v="31"/>
    <n v="47.457627118644069"/>
    <n v="10.401046756634509"/>
    <n v="69.565205774359697"/>
    <n v="33.06"/>
    <n v="221.11799999999999"/>
    <n v="1"/>
    <m/>
    <n v="100"/>
    <n v="43.487874627622006"/>
    <n v="33.667089874819524"/>
    <n v="42.946038227467369"/>
    <x v="3"/>
    <n v="5.8"/>
    <n v="6"/>
    <n v="2"/>
    <n v="4"/>
    <s v="NO"/>
    <n v="6333"/>
    <s v="Μηλιού"/>
    <s v="Μηλιού"/>
    <x v="4"/>
  </r>
  <r>
    <n v="8882"/>
    <s v="Pelathousa"/>
    <n v="7.3956557746530001"/>
    <n v="2"/>
    <n v="0.36250001749032812"/>
    <n v="142"/>
    <n v="141"/>
    <n v="139"/>
    <n v="2"/>
    <n v="383.44799999999998"/>
    <n v="99.295774647887328"/>
    <n v="380.96402877697841"/>
    <n v="332"/>
    <n v="380.26950354609932"/>
    <n v="57"/>
    <x v="62"/>
    <n v="60"/>
    <n v="20"/>
    <n v="40"/>
    <n v="33.333333333333329"/>
    <n v="2.704290276535807"/>
    <n v="55.172411131079798"/>
    <n v="7.7069999999999999"/>
    <n v="157.24100000000001"/>
    <m/>
    <m/>
    <n v="111.11111111111111"/>
    <n v="194.67147929973302"/>
    <n v="945.93242641403754"/>
    <n v="205.32766294674443"/>
    <x v="3"/>
    <n v="5.8"/>
    <n v="6"/>
    <n v="2"/>
    <n v="4"/>
    <s v="NO"/>
    <n v="6360"/>
    <s v="Πελαθούσα"/>
    <s v="Πόλις"/>
    <x v="4"/>
  </r>
  <r>
    <n v="8501"/>
    <s v="Agia Varvara Pafou"/>
    <n v="7.8124916825919994"/>
    <n v="6"/>
    <n v="0.45999995655806275"/>
    <n v="372"/>
    <n v="372"/>
    <n v="177"/>
    <n v="195"/>
    <n v="384.78300000000002"/>
    <n v="100"/>
    <n v="575.24858757062145"/>
    <n v="1129.1282051282051"/>
    <n v="865.58870967741939"/>
    <n v="172"/>
    <x v="21"/>
    <n v="80"/>
    <n v="65"/>
    <n v="15"/>
    <n v="81.25"/>
    <n v="10.112010765532062"/>
    <n v="171.73914665365484"/>
    <n v="22.015999999999998"/>
    <n v="373.91300000000001"/>
    <m/>
    <n v="402.44551330000002"/>
    <n v="75"/>
    <n v="113.24644556533673"/>
    <n v="119.68575050997828"/>
    <n v="116.62188767341495"/>
    <x v="3"/>
    <n v="5.7999999999999989"/>
    <n v="6"/>
    <n v="3"/>
    <n v="5"/>
    <s v="yes"/>
    <n v="6106"/>
    <s v="Αγία Βαρβάρα Πάφου"/>
    <s v="Αγία Βαρβάρα Πάφου"/>
    <x v="4"/>
  </r>
  <r>
    <n v="8850"/>
    <s v="Goudi"/>
    <n v="5.1141289789469999"/>
    <n v="6"/>
    <n v="0.93662889403369654"/>
    <n v="306"/>
    <n v="306"/>
    <n v="294"/>
    <n v="12"/>
    <n v="313.892"/>
    <n v="100"/>
    <n v="661.61904761904759"/>
    <n v="641.58333333333337"/>
    <n v="660.83333333333337"/>
    <n v="209"/>
    <x v="87"/>
    <n v="177"/>
    <n v="83"/>
    <n v="94"/>
    <n v="46.89265536723164"/>
    <n v="16.229547659372823"/>
    <n v="88.615673217757859"/>
    <n v="40.866999999999997"/>
    <n v="223.14099999999999"/>
    <m/>
    <n v="817.72179129999995"/>
    <n v="154.54545454545453"/>
    <n v="74.026173157547419"/>
    <n v="143.2875429568634"/>
    <n v="76.742305306540231"/>
    <x v="3"/>
    <n v="5.7999999999999989"/>
    <n v="6"/>
    <n v="3"/>
    <n v="5"/>
    <s v="yes"/>
    <n v="6345"/>
    <s v="Γουδί"/>
    <s v="Γουδί"/>
    <x v="4"/>
  </r>
  <r>
    <n v="8749"/>
    <s v="Psathi"/>
    <n v="2.3025434476690001"/>
    <n v="1"/>
    <n v="0.27205680771000962"/>
    <n v="95"/>
    <n v="95"/>
    <n v="91"/>
    <n v="4"/>
    <n v="334.48899999999998"/>
    <n v="100"/>
    <n v="678.53846153846155"/>
    <n v="1464.5"/>
    <n v="711.63157894736844"/>
    <n v="110"/>
    <x v="6"/>
    <n v="56"/>
    <n v="35"/>
    <n v="21"/>
    <n v="62.5"/>
    <n v="15.20058178942619"/>
    <n v="128.64960187766059"/>
    <n v="47.773000000000003"/>
    <n v="404.327"/>
    <m/>
    <n v="15.573885819999999"/>
    <n v="94.444444444444443"/>
    <n v="30.418226356567558"/>
    <n v="708.16943120487156"/>
    <n v="58.955119192285622"/>
    <x v="3"/>
    <n v="5.7999999999999989"/>
    <n v="6"/>
    <n v="3"/>
    <n v="5"/>
    <s v="yes"/>
    <n v="6300"/>
    <s v="Ψάθι"/>
    <s v="Ψάθι"/>
    <x v="4"/>
  </r>
  <r>
    <n v="8722"/>
    <s v="Akourdaleia Pano"/>
    <n v="2.6458852488739999"/>
    <n v="1"/>
    <n v="0.30999999424925723"/>
    <n v="99"/>
    <n v="99"/>
    <n v="98"/>
    <n v="1"/>
    <n v="316.12900000000002"/>
    <n v="100"/>
    <n v="277.33673469387753"/>
    <n v="284"/>
    <n v="277.40404040404042"/>
    <n v="44"/>
    <x v="25"/>
    <n v="67"/>
    <n v="25"/>
    <n v="42"/>
    <n v="37.313432835820898"/>
    <n v="9.4486335001259647"/>
    <n v="80.645162786353509"/>
    <n v="16.63"/>
    <n v="141.935"/>
    <m/>
    <m/>
    <m/>
    <n v="36.096792232801221"/>
    <n v="35.144043780274401"/>
    <n v="36.087168511058529"/>
    <x v="3"/>
    <n v="5.6999999999999993"/>
    <n v="6"/>
    <n v="2"/>
    <n v="3"/>
    <s v="NO"/>
    <n v="6332"/>
    <s v="Ακουρδάλεια Πάνω"/>
    <s v="Ακουρδάλεια Πάνω"/>
    <x v="4"/>
  </r>
  <r>
    <n v="8742"/>
    <s v="Drymou"/>
    <n v="6.7460650224309999"/>
    <n v="3"/>
    <n v="0.44250001411422707"/>
    <n v="149"/>
    <n v="149"/>
    <n v="147"/>
    <n v="2"/>
    <n v="332.20299999999997"/>
    <n v="100"/>
    <n v="571.24489795918362"/>
    <n v="410.5"/>
    <n v="569.08724832214762"/>
    <n v="110"/>
    <x v="104"/>
    <n v="97"/>
    <n v="47"/>
    <n v="50"/>
    <n v="48.453608247422679"/>
    <n v="7.1152590199468317"/>
    <n v="108.4745728112209"/>
    <n v="16.306000000000001"/>
    <n v="248.58799999999999"/>
    <m/>
    <m/>
    <n v="210.52631578947367"/>
    <n v="50.329523265441843"/>
    <n v="115.40348025297399"/>
    <n v="51.202999198160384"/>
    <x v="3"/>
    <n v="5.6999999999999993"/>
    <n v="6"/>
    <n v="3"/>
    <n v="5"/>
    <s v="NO"/>
    <n v="6308"/>
    <s v="Δρύμου"/>
    <s v="Δρύμου"/>
    <x v="4"/>
  </r>
  <r>
    <n v="2959"/>
    <s v="Mosfili"/>
    <n v="1.5867323188310001"/>
    <n v="1"/>
    <n v="0.21390023400480757"/>
    <n v="85"/>
    <n v="85"/>
    <n v="84"/>
    <n v="1"/>
    <n v="392.70600000000002"/>
    <n v="100"/>
    <n v="355.77380952380952"/>
    <n v="438"/>
    <n v="356.74117647058824"/>
    <n v="20"/>
    <x v="71"/>
    <n v="55"/>
    <n v="55"/>
    <m/>
    <m/>
    <m/>
    <m/>
    <m/>
    <m/>
    <m/>
    <n v="935.22181049999995"/>
    <m/>
    <n v="25.241585120223952"/>
    <n v="156.332078851847"/>
    <n v="26.783826222948932"/>
    <x v="3"/>
    <n v="5.6999999999999993"/>
    <n v="6"/>
    <n v="2"/>
    <n v="2"/>
    <s v="yes"/>
    <n v="1468"/>
    <s v="Μοσφίλι"/>
    <s v="Μοσφίλι"/>
    <x v="0"/>
  </r>
  <r>
    <n v="8744"/>
    <s v="Milia Pafou"/>
    <n v="2.0726213209369999"/>
    <n v="2"/>
    <n v="0.11515882939524012"/>
    <n v="36"/>
    <n v="36"/>
    <n v="36"/>
    <m/>
    <n v="312.61200000000002"/>
    <n v="100"/>
    <n v="423.72222222222223"/>
    <m/>
    <n v="423.72222222222223"/>
    <n v="11"/>
    <x v="77"/>
    <n v="24"/>
    <n v="5"/>
    <n v="19"/>
    <n v="20.833333333333336"/>
    <n v="2.4124040168319691"/>
    <n v="43.418294769559942"/>
    <n v="5.3070000000000004"/>
    <n v="95.52"/>
    <m/>
    <m/>
    <m/>
    <n v="35.824880873055491"/>
    <n v="0"/>
    <n v="35.824880873055491"/>
    <x v="3"/>
    <n v="5.6"/>
    <n v="6"/>
    <n v="2"/>
    <n v="2"/>
    <s v="NO"/>
    <n v="6304"/>
    <s v="Μηλιά Πάφου"/>
    <s v="Μηλιά Πάφου"/>
    <x v="4"/>
  </r>
  <r>
    <n v="8808"/>
    <s v="Meladeia"/>
    <n v="3.4041194562079999"/>
    <n v="2"/>
    <n v="0.23670685083629076"/>
    <n v="79"/>
    <n v="79"/>
    <n v="77"/>
    <n v="2"/>
    <n v="325.29700000000003"/>
    <n v="100"/>
    <n v="624.41558441558436"/>
    <n v="1038.5"/>
    <n v="634.89873417721515"/>
    <n v="17"/>
    <x v="82"/>
    <n v="39"/>
    <n v="9"/>
    <n v="30"/>
    <n v="23.076923076923077"/>
    <n v="2.6438555155833163"/>
    <n v="38.021713221238812"/>
    <n v="4.9939999999999998"/>
    <n v="71.819000000000003"/>
    <m/>
    <n v="817.40825589999997"/>
    <n v="500"/>
    <n v="29.484503547273974"/>
    <n v="94.673794908276648"/>
    <n v="31.134865353881633"/>
    <x v="3"/>
    <n v="5.4999999999999991"/>
    <n v="6"/>
    <n v="3"/>
    <n v="2"/>
    <s v="yes"/>
    <n v="6318"/>
    <s v="Μελάδεια"/>
    <s v="Μελάδεια"/>
    <x v="4"/>
  </r>
  <r>
    <n v="8800"/>
    <s v="Lysos"/>
    <n v="95.269171893242003"/>
    <n v="6"/>
    <n v="1.1850309116696129"/>
    <n v="495"/>
    <n v="495"/>
    <n v="490"/>
    <n v="5"/>
    <n v="413.49099999999999"/>
    <n v="100"/>
    <n v="2871.2204081632653"/>
    <n v="7471.2"/>
    <n v="2917.6848484848483"/>
    <n v="205"/>
    <x v="155"/>
    <n v="268"/>
    <n v="85"/>
    <n v="183"/>
    <n v="31.716417910447763"/>
    <n v="0.8922088678932828"/>
    <n v="71.728086721587587"/>
    <n v="2.1520000000000001"/>
    <n v="172.99100000000001"/>
    <n v="1"/>
    <n v="1438.507519"/>
    <n v="150"/>
    <n v="969.56748843824528"/>
    <n v="3214.3804729722028"/>
    <n v="992.24236706990143"/>
    <x v="3"/>
    <n v="5.4"/>
    <n v="7"/>
    <n v="8"/>
    <n v="5"/>
    <s v="yes"/>
    <n v="6320"/>
    <s v="Λυσός"/>
    <s v="Λυσός"/>
    <x v="4"/>
  </r>
  <r>
    <n v="8721"/>
    <s v="Akourdaleia Kato"/>
    <n v="2.9245375955120001"/>
    <n v="3"/>
    <n v="0.37000000708977715"/>
    <n v="99"/>
    <n v="99"/>
    <n v="98"/>
    <n v="1"/>
    <n v="264.86500000000001"/>
    <n v="100"/>
    <n v="364.01020408163265"/>
    <n v="72"/>
    <n v="361.06060606060606"/>
    <n v="65"/>
    <x v="117"/>
    <n v="57"/>
    <n v="26"/>
    <n v="31"/>
    <n v="45.614035087719294"/>
    <n v="8.8902943288879719"/>
    <n v="70.270268923782311"/>
    <n v="22.225999999999999"/>
    <n v="175.67599999999999"/>
    <m/>
    <n v="188.94706400000001"/>
    <n v="155.55555555555557"/>
    <n v="54.028321342752093"/>
    <n v="12.5608879457124"/>
    <n v="53.609458379145629"/>
    <x v="3"/>
    <n v="5.3"/>
    <n v="5"/>
    <n v="2"/>
    <n v="4"/>
    <s v="yes"/>
    <n v="6334"/>
    <s v="Ακουρδάλεια Κάτω"/>
    <s v="Ακουρδάλεια Κάτω"/>
    <x v="4"/>
  </r>
  <r>
    <n v="8572"/>
    <s v="Akoursos"/>
    <n v="8.2615987990650002"/>
    <n v="3"/>
    <n v="0.23749999215070644"/>
    <n v="83"/>
    <n v="83"/>
    <n v="79"/>
    <n v="4"/>
    <n v="332.63200000000001"/>
    <n v="100"/>
    <n v="770.25316455696202"/>
    <n v="1806.25"/>
    <n v="820.18072289156623"/>
    <n v="22"/>
    <x v="82"/>
    <n v="10"/>
    <n v="9"/>
    <n v="1"/>
    <n v="90"/>
    <n v="1.0893775186733308"/>
    <n v="37.894738094513365"/>
    <n v="2.6629999999999998"/>
    <n v="92.632000000000005"/>
    <m/>
    <m/>
    <m/>
    <n v="25.249492737767682"/>
    <n v="573.82901115209393"/>
    <n v="51.687059890265338"/>
    <x v="3"/>
    <n v="5.2"/>
    <n v="6"/>
    <n v="4"/>
    <n v="2"/>
    <s v="NO"/>
    <n v="6130"/>
    <s v="Ακουρσός"/>
    <s v="Δυτική Πάφος"/>
    <x v="4"/>
  </r>
  <r>
    <n v="8879"/>
    <s v="Makounta"/>
    <n v="6.7132718217190002"/>
    <n v="9"/>
    <n v="0.5216181095429766"/>
    <n v="129"/>
    <n v="113"/>
    <n v="113"/>
    <m/>
    <n v="216.63399999999999"/>
    <n v="87.596899224806208"/>
    <n v="506.17699115044246"/>
    <m/>
    <n v="506.17699115044246"/>
    <n v="116"/>
    <x v="145"/>
    <n v="42"/>
    <n v="33"/>
    <n v="9"/>
    <n v="78.571428571428569"/>
    <n v="4.9156359039771491"/>
    <n v="63.264674665750078"/>
    <n v="17.279"/>
    <n v="222.38499999999999"/>
    <m/>
    <n v="628.65639980000003"/>
    <n v="20.689655172413794"/>
    <n v="117.53729227354528"/>
    <n v="0"/>
    <n v="117.53729227354528"/>
    <x v="3"/>
    <n v="5.1999999999999993"/>
    <n v="5"/>
    <n v="3"/>
    <n v="5"/>
    <s v="yes"/>
    <n v="6362"/>
    <s v="Μακούντα"/>
    <s v="Πόλις"/>
    <x v="4"/>
  </r>
  <r>
    <n v="8741"/>
    <s v="Agios Dimitrianos"/>
    <n v="5.4107399341310005"/>
    <n v="2"/>
    <n v="0.29749997810261181"/>
    <n v="120"/>
    <n v="120"/>
    <n v="119"/>
    <n v="1"/>
    <n v="400"/>
    <n v="100"/>
    <n v="1691.4117647058824"/>
    <n v="2309"/>
    <n v="1696.5583333333334"/>
    <n v="91"/>
    <x v="47"/>
    <n v="97"/>
    <n v="42"/>
    <n v="55"/>
    <n v="43.298969072164951"/>
    <n v="7.7623394417949365"/>
    <n v="141.17648097948305"/>
    <n v="16.818000000000001"/>
    <n v="305.88200000000001"/>
    <m/>
    <n v="917.43090849999999"/>
    <n v="500"/>
    <n v="51.821846724947576"/>
    <n v="359.55599801184599"/>
    <n v="54.386297985671732"/>
    <x v="3"/>
    <n v="5.0999999999999996"/>
    <n v="6"/>
    <n v="6"/>
    <n v="4"/>
    <s v="yes"/>
    <n v="6301"/>
    <s v="Άγιος Δημητριανός"/>
    <s v="Άγιος Δημητριανός"/>
    <x v="4"/>
  </r>
  <r>
    <n v="8884"/>
    <s v="Steni"/>
    <n v="7.8718544889049999"/>
    <n v="12"/>
    <n v="0.61767827667317843"/>
    <n v="184"/>
    <n v="184"/>
    <n v="182"/>
    <n v="2"/>
    <n v="294.65199999999999"/>
    <n v="100"/>
    <n v="756.27472527472526"/>
    <n v="1274.5"/>
    <n v="761.90760869565213"/>
    <n v="173"/>
    <x v="66"/>
    <n v="91"/>
    <n v="55"/>
    <n v="36"/>
    <n v="60.439560439560438"/>
    <n v="6.9869177685537576"/>
    <n v="89.043118524793471"/>
    <n v="21.977"/>
    <n v="280.08100000000002"/>
    <n v="1"/>
    <n v="917.46440510000002"/>
    <n v="76.08695652173914"/>
    <n v="140.41946654811619"/>
    <n v="339.291194944079"/>
    <n v="142.58111576981145"/>
    <x v="3"/>
    <n v="5"/>
    <n v="5"/>
    <n v="4"/>
    <n v="5"/>
    <s v="yes"/>
    <n v="6368"/>
    <s v="Στενή"/>
    <s v="Στενή"/>
    <x v="4"/>
  </r>
  <r>
    <n v="8851"/>
    <s v="Karamoullides"/>
    <n v="0.305456506781"/>
    <n v="2"/>
    <n v="0.10437500570989125"/>
    <n v="31"/>
    <n v="31"/>
    <n v="30"/>
    <n v="1"/>
    <n v="287.42500000000001"/>
    <n v="100"/>
    <n v="593.9"/>
    <n v="696"/>
    <n v="597.19354838709683"/>
    <n v="33"/>
    <x v="72"/>
    <n v="12"/>
    <n v="12"/>
    <n v="0"/>
    <n v="100"/>
    <n v="42.559250536183455"/>
    <n v="124.55089138996843"/>
    <n v="108.035"/>
    <n v="316.16800000000001"/>
    <m/>
    <m/>
    <n v="700"/>
    <n v="162.53411501464262"/>
    <n v="113.327626257204"/>
    <n v="160.94680892569298"/>
    <x v="3"/>
    <n v="4.8999999999999995"/>
    <n v="5"/>
    <n v="3"/>
    <n v="3"/>
    <s v="NO"/>
    <n v="6340"/>
    <s v="Καραμούλληδες"/>
    <s v="Καραμούλληδες"/>
    <x v="4"/>
  </r>
  <r>
    <n v="8570"/>
    <s v="Pegeia"/>
    <n v="12.712749878334"/>
    <n v="2"/>
    <n v="2.6413060093017324"/>
    <n v="748"/>
    <n v="748"/>
    <n v="730"/>
    <n v="18"/>
    <n v="276.37799999999999"/>
    <n v="100"/>
    <n v="1049.7630136986302"/>
    <n v="1207.6666666666667"/>
    <n v="1053.5628342245989"/>
    <n v="135"/>
    <x v="156"/>
    <n v="94"/>
    <n v="52"/>
    <n v="42"/>
    <n v="55.319148936170215"/>
    <n v="4.0903817425545528"/>
    <n v="19.687230414376316"/>
    <n v="10.619"/>
    <n v="51.110999999999997"/>
    <n v="1"/>
    <n v="629.89297309999995"/>
    <n v="150"/>
    <n v="46.707249288733074"/>
    <n v="324.3605344099326"/>
    <n v="53.388745454751273"/>
    <x v="3"/>
    <n v="4.8"/>
    <n v="5"/>
    <n v="5"/>
    <n v="5"/>
    <s v="yes"/>
    <n v="6133"/>
    <s v="Πέγεια"/>
    <s v="Δυτική Πάφος"/>
    <x v="4"/>
  </r>
  <r>
    <n v="2950"/>
    <s v="Pyrgos Pano"/>
    <n v="28.305696318550002"/>
    <n v="6"/>
    <n v="0.32961371977283849"/>
    <n v="80"/>
    <n v="80"/>
    <n v="80"/>
    <m/>
    <n v="242.708"/>
    <n v="100"/>
    <n v="617.88750000000005"/>
    <m/>
    <n v="617.88750000000005"/>
    <n v="22"/>
    <x v="45"/>
    <n v="25"/>
    <n v="11"/>
    <n v="14"/>
    <n v="44"/>
    <n v="0.38861435790898397"/>
    <n v="33.372397264230763"/>
    <n v="0.77700000000000002"/>
    <n v="66.745000000000005"/>
    <m/>
    <m/>
    <n v="600"/>
    <n v="212.22094248483617"/>
    <n v="0"/>
    <n v="212.22094248483617"/>
    <x v="3"/>
    <n v="4.8"/>
    <n v="5"/>
    <n v="3"/>
    <n v="2"/>
    <s v="NO"/>
    <n v="1456"/>
    <s v="Πύργος Πάνω"/>
    <s v="Πύργος Πάνω"/>
    <x v="0"/>
  </r>
  <r>
    <n v="8654"/>
    <s v="Faleia"/>
    <n v="4.2315502035900003"/>
    <n v="1"/>
    <n v="0.15499998750006702"/>
    <n v="63"/>
    <n v="63"/>
    <n v="63"/>
    <m/>
    <n v="406.452"/>
    <n v="100"/>
    <n v="3184.8730158730159"/>
    <m/>
    <n v="3184.8730158730159"/>
    <n v="2"/>
    <x v="157"/>
    <n v="29"/>
    <n v="2"/>
    <n v="27"/>
    <n v="6.8965517241379306"/>
    <n v="0.47264002641472197"/>
    <n v="12.903226847028844"/>
    <n v="0.47299999999999998"/>
    <n v="12.903"/>
    <m/>
    <m/>
    <m/>
    <n v="1566.1580406729306"/>
    <n v="0"/>
    <n v="1566.1580406729306"/>
    <x v="3"/>
    <n v="4.7"/>
    <n v="7"/>
    <n v="9"/>
    <n v="1"/>
    <s v="NO"/>
    <n v="6223"/>
    <s v="Φάλεια"/>
    <s v="Φάλεια"/>
    <x v="4"/>
  </r>
  <r>
    <n v="8872"/>
    <s v="Agios Isidoros"/>
    <n v="1.214896287243"/>
    <n v="3"/>
    <n v="0.13740043854735287"/>
    <n v="30"/>
    <n v="30"/>
    <n v="30"/>
    <m/>
    <n v="218.34"/>
    <n v="100"/>
    <n v="837.8"/>
    <m/>
    <n v="837.8"/>
    <n v="7"/>
    <x v="80"/>
    <n v="6"/>
    <n v="3"/>
    <n v="3"/>
    <n v="50"/>
    <n v="2.4693465866193307"/>
    <n v="21.833991446585507"/>
    <n v="5.7619999999999996"/>
    <n v="50.945999999999998"/>
    <m/>
    <n v="137.04426889999999"/>
    <m/>
    <n v="159.66184897054416"/>
    <n v="0"/>
    <n v="159.66184897054416"/>
    <x v="3"/>
    <n v="4.5999999999999996"/>
    <n v="5"/>
    <n v="4"/>
    <n v="1"/>
    <s v="yes"/>
    <n v="6369"/>
    <s v="Άγιος Ισίδωρος"/>
    <s v="Άγιος Ισίδωρος"/>
    <x v="4"/>
  </r>
  <r>
    <n v="8875"/>
    <s v="Gialia"/>
    <n v="36.886751887333993"/>
    <n v="5"/>
    <n v="1.525566292430554"/>
    <n v="406"/>
    <n v="336"/>
    <n v="333"/>
    <n v="3"/>
    <n v="218.28"/>
    <n v="82.758620689655174"/>
    <n v="1527.4924924924926"/>
    <n v="3782"/>
    <n v="1547.6220238095239"/>
    <n v="202"/>
    <x v="107"/>
    <n v="169"/>
    <n v="65"/>
    <n v="104"/>
    <n v="38.461538461538467"/>
    <n v="1.7621502754846627"/>
    <n v="42.607129118224734"/>
    <n v="5.476"/>
    <n v="132.41"/>
    <m/>
    <n v="1349.7703819999999"/>
    <n v="64.285714285714292"/>
    <n v="71.304191544950839"/>
    <n v="657.46964449362304"/>
    <n v="76.537811660563989"/>
    <x v="3"/>
    <n v="4.5999999999999996"/>
    <n v="5"/>
    <n v="6"/>
    <n v="5"/>
    <s v="yes"/>
    <n v="6364"/>
    <s v="Γιαλιά"/>
    <s v="Πόλις"/>
    <x v="4"/>
  </r>
  <r>
    <n v="8280"/>
    <s v="Mesogi"/>
    <n v="4.3556637095279997"/>
    <n v="4"/>
    <n v="2.1549589670349105"/>
    <n v="1084"/>
    <n v="325"/>
    <n v="323"/>
    <n v="2"/>
    <n v="149.887"/>
    <n v="29.981549815498155"/>
    <n v="468.68730650154799"/>
    <n v="1015"/>
    <n v="472.04923076923075"/>
    <n v="1689"/>
    <x v="158"/>
    <n v="773"/>
    <n v="587"/>
    <n v="186"/>
    <n v="75.9379042690815"/>
    <n v="134.76706172607851"/>
    <n v="272.39497780678187"/>
    <n v="387.77100000000002"/>
    <n v="783.774"/>
    <n v="2"/>
    <n v="5415.2562500000004"/>
    <n v="54.328358208955216"/>
    <n v="22.218379713325717"/>
    <n v="58.179042605913153"/>
    <n v="22.439676100357026"/>
    <x v="3"/>
    <n v="4.5"/>
    <n v="3"/>
    <n v="2"/>
    <n v="8"/>
    <s v="yes"/>
    <n v="6025"/>
    <s v="Μεσόγη"/>
    <s v="Μεσόγη"/>
    <x v="4"/>
  </r>
  <r>
    <n v="8852"/>
    <s v="Neo Chorio Pafou"/>
    <n v="42.759468536371003"/>
    <n v="15"/>
    <n v="3.4705896770683955"/>
    <n v="1113"/>
    <n v="575"/>
    <n v="564"/>
    <n v="11"/>
    <n v="162.50800000000001"/>
    <n v="51.662174303683742"/>
    <n v="862.07624113475174"/>
    <n v="2152.4545454545455"/>
    <n v="886.76173913043476"/>
    <n v="519"/>
    <x v="159"/>
    <n v="748"/>
    <n v="189"/>
    <n v="559"/>
    <n v="25.267379679144387"/>
    <n v="4.4434602791750528"/>
    <n v="54.745739969033984"/>
    <n v="12.138"/>
    <n v="149.542"/>
    <n v="1"/>
    <m/>
    <n v="110.20408163265304"/>
    <n v="94.365032968725046"/>
    <n v="964.61062818683638"/>
    <n v="111.01320957289759"/>
    <x v="3"/>
    <n v="4.5"/>
    <n v="4"/>
    <n v="4"/>
    <n v="7"/>
    <s v="NO"/>
    <n v="6344"/>
    <s v="Νέο Χωριό Πάφου"/>
    <s v="Πόλις"/>
    <x v="4"/>
  </r>
  <r>
    <n v="8730"/>
    <s v="Choli"/>
    <n v="1.6199164414580001"/>
    <n v="4"/>
    <n v="0.4364285121577931"/>
    <n v="105"/>
    <n v="105"/>
    <n v="105"/>
    <m/>
    <n v="240.589"/>
    <n v="100"/>
    <n v="1562.1904761904761"/>
    <m/>
    <n v="1562.1904761904761"/>
    <n v="78"/>
    <x v="160"/>
    <n v="55"/>
    <n v="34"/>
    <n v="21"/>
    <n v="61.818181818181813"/>
    <n v="20.988736906329823"/>
    <n v="77.905084229939391"/>
    <n v="48.151000000000003"/>
    <n v="178.72300000000001"/>
    <m/>
    <n v="207.8904843"/>
    <n v="136.36363636363635"/>
    <n v="91.407988094123112"/>
    <n v="0"/>
    <n v="91.407988094123112"/>
    <x v="3"/>
    <n v="4.5"/>
    <n v="5"/>
    <n v="6"/>
    <n v="4"/>
    <s v="yes"/>
    <n v="6338"/>
    <s v="Χόλη"/>
    <s v="Χόλη"/>
    <x v="4"/>
  </r>
  <r>
    <n v="8544"/>
    <s v="Kourdaka"/>
    <n v="1.489574063589"/>
    <n v="1"/>
    <n v="1.5000000950880759E-2"/>
    <n v="6"/>
    <n v="6"/>
    <n v="5"/>
    <n v="1"/>
    <n v="333.33300000000003"/>
    <n v="100"/>
    <n v="2164.1999999999998"/>
    <n v="2585"/>
    <n v="2234.3333333333335"/>
    <n v="7"/>
    <x v="78"/>
    <n v="5"/>
    <n v="1"/>
    <n v="4"/>
    <n v="20"/>
    <n v="0.6713328490632996"/>
    <n v="66.666662440530231"/>
    <n v="4.6989999999999998"/>
    <n v="466.66699999999997"/>
    <m/>
    <m/>
    <n v="0"/>
    <n v="234.49106862922616"/>
    <n v="464.32964940503001"/>
    <n v="272.79749875852684"/>
    <x v="3"/>
    <n v="4.4999999999999991"/>
    <n v="6"/>
    <n v="7"/>
    <n v="1"/>
    <s v="NO"/>
    <n v="6127"/>
    <s v="Κούρδακα"/>
    <s v="Κούρδακα"/>
    <x v="4"/>
  </r>
  <r>
    <n v="8604"/>
    <s v="Maronas"/>
    <n v="7.0657196369040003"/>
    <n v="1"/>
    <n v="5.7500000000000002E-2"/>
    <n v="14"/>
    <n v="14"/>
    <n v="14"/>
    <m/>
    <n v="243.47800000000001"/>
    <n v="100"/>
    <n v="1336.2857142857142"/>
    <m/>
    <n v="1336.2857142857142"/>
    <n v="0"/>
    <x v="81"/>
    <n v="0"/>
    <n v="0"/>
    <n v="0"/>
    <m/>
    <n v="0"/>
    <n v="0"/>
    <n v="0"/>
    <n v="0"/>
    <m/>
    <m/>
    <m/>
    <n v="1197.3745911673009"/>
    <n v="0"/>
    <n v="1197.3745911673009"/>
    <x v="3"/>
    <n v="4.3"/>
    <n v="5"/>
    <n v="5"/>
    <n v="1"/>
    <s v="NO"/>
    <n v="6203"/>
    <s v="Μάρωνας"/>
    <s v="Μάρωνας"/>
    <x v="4"/>
  </r>
  <r>
    <n v="8647"/>
    <s v="Lapithiou"/>
    <n v="4.6061585923479997"/>
    <n v="1"/>
    <n v="0.14249999999971991"/>
    <n v="48"/>
    <n v="48"/>
    <n v="47"/>
    <n v="1"/>
    <n v="329.82499999999999"/>
    <n v="100"/>
    <n v="2826.4468085106382"/>
    <n v="3586"/>
    <n v="2842.2708333333335"/>
    <n v="0"/>
    <x v="81"/>
    <n v="42"/>
    <n v="0"/>
    <n v="42"/>
    <n v="0"/>
    <n v="0"/>
    <n v="0"/>
    <n v="0"/>
    <n v="0"/>
    <m/>
    <m/>
    <m/>
    <n v="1796.2414165102521"/>
    <n v="1015.82784112685"/>
    <n v="1779.9828003564314"/>
    <x v="3"/>
    <n v="4.2999999999999989"/>
    <n v="6"/>
    <n v="8"/>
    <n v="1"/>
    <s v="NO"/>
    <n v="6228"/>
    <s v="Λαπηθιού"/>
    <s v="Λαπηθιού"/>
    <x v="4"/>
  </r>
  <r>
    <n v="2955"/>
    <s v="Kokkina"/>
    <n v="4.0645738456230003"/>
    <n v="3"/>
    <n v="1.901306990351604E-2"/>
    <n v="8"/>
    <n v="8"/>
    <n v="7"/>
    <n v="1"/>
    <n v="368.16800000000001"/>
    <n v="100"/>
    <n v="3885.8571428571427"/>
    <n v="2798"/>
    <n v="3749.875"/>
    <n v="0"/>
    <x v="81"/>
    <n v="0"/>
    <n v="0"/>
    <n v="0"/>
    <m/>
    <n v="0"/>
    <n v="0"/>
    <n v="0"/>
    <n v="0"/>
    <m/>
    <n v="183.56428260000001"/>
    <m/>
    <n v="456.80963202200076"/>
    <n v="327.66951986927899"/>
    <n v="440.66711800291057"/>
    <x v="3"/>
    <n v="4.1999999999999993"/>
    <n v="6"/>
    <n v="9"/>
    <n v="1"/>
    <s v="yes"/>
    <n v="1464"/>
    <s v="Κόκκινα"/>
    <s v="Κόκκινα"/>
    <x v="0"/>
  </r>
  <r>
    <n v="2958"/>
    <s v="Mansoura"/>
    <n v="0.86637261685"/>
    <n v="4"/>
    <n v="0.12564476234379474"/>
    <n v="34"/>
    <n v="34"/>
    <n v="28"/>
    <n v="6"/>
    <n v="222.851"/>
    <n v="100"/>
    <n v="1692.0357142857142"/>
    <n v="1795.3333333333333"/>
    <n v="1710.2647058823529"/>
    <m/>
    <x v="79"/>
    <m/>
    <m/>
    <m/>
    <m/>
    <m/>
    <m/>
    <m/>
    <m/>
    <m/>
    <n v="108.7462172"/>
    <m/>
    <n v="147.71955240249"/>
    <n v="40.474198399810888"/>
    <n v="128.79390169613484"/>
    <x v="3"/>
    <n v="4.1999999999999993"/>
    <n v="5"/>
    <n v="6"/>
    <n v="1"/>
    <s v="yes"/>
    <n v="1467"/>
    <s v="Μανσούρα"/>
    <s v="Μανσούρα"/>
    <x v="0"/>
  </r>
  <r>
    <n v="2951"/>
    <s v="Agios Theodoros Tillirias"/>
    <n v="10.206325431360002"/>
    <n v="3"/>
    <n v="1.4866157276720096E-2"/>
    <n v="7"/>
    <n v="7"/>
    <n v="2"/>
    <n v="5"/>
    <n v="134.53399999999999"/>
    <n v="100"/>
    <n v="37"/>
    <n v="2228.1999999999998"/>
    <n v="1602.1428571428571"/>
    <n v="29"/>
    <x v="72"/>
    <n v="96"/>
    <n v="13"/>
    <n v="83"/>
    <n v="13.541666666666666"/>
    <n v="1.273719918831526"/>
    <n v="874.46942461435981"/>
    <n v="2.8410000000000002"/>
    <n v="1950.739"/>
    <m/>
    <m/>
    <n v="600"/>
    <n v="38.168141244648901"/>
    <n v="875.10090823876783"/>
    <n v="635.97726052616235"/>
    <x v="3"/>
    <n v="4.0999999999999996"/>
    <n v="3"/>
    <n v="1"/>
    <n v="3"/>
    <s v="NO"/>
    <n v="1466"/>
    <s v="Άγιος Θεόδωρος Τιλλιρίας"/>
    <s v="Άγιος Θεόδωρος Τιλλιρίας"/>
    <x v="0"/>
  </r>
  <r>
    <n v="8644"/>
    <s v="Vretsia"/>
    <n v="11.171233499391999"/>
    <n v="1"/>
    <n v="0.27999995750007617"/>
    <n v="108"/>
    <n v="108"/>
    <n v="108"/>
    <m/>
    <n v="385.714"/>
    <n v="100"/>
    <n v="4400.5277777777774"/>
    <m/>
    <n v="4400.5277777777774"/>
    <n v="1"/>
    <x v="78"/>
    <n v="10"/>
    <n v="1"/>
    <n v="9"/>
    <n v="10"/>
    <n v="8.9515629590449938E-2"/>
    <n v="3.5714291135195189"/>
    <n v="0.09"/>
    <n v="3.5710000000000002"/>
    <m/>
    <m/>
    <m/>
    <n v="2437.9331712623039"/>
    <n v="0"/>
    <n v="2437.9331712623039"/>
    <x v="3"/>
    <n v="4.0999999999999996"/>
    <n v="6"/>
    <n v="9"/>
    <n v="1"/>
    <s v="NO"/>
    <n v="6226"/>
    <s v="Βρέτσια"/>
    <s v="Βρέτσια"/>
    <x v="4"/>
  </r>
  <r>
    <n v="8701"/>
    <s v="Androlikou"/>
    <n v="19.844805767554998"/>
    <n v="4"/>
    <n v="0.34408070796483886"/>
    <n v="144"/>
    <n v="144"/>
    <n v="125"/>
    <n v="19"/>
    <n v="363.28699999999998"/>
    <n v="100"/>
    <n v="5732.0240000000003"/>
    <n v="5068.3684210526317"/>
    <n v="5644.458333333333"/>
    <n v="34"/>
    <x v="135"/>
    <n v="25"/>
    <n v="12"/>
    <n v="13"/>
    <n v="48"/>
    <n v="0.75586529672787484"/>
    <n v="43.594423205885839"/>
    <n v="1.7130000000000001"/>
    <n v="98.813999999999993"/>
    <m/>
    <m/>
    <n v="100"/>
    <n v="1483.1962879357716"/>
    <n v="834.11953759481662"/>
    <n v="1397.5542167102287"/>
    <x v="3"/>
    <n v="4.0999999999999996"/>
    <n v="6"/>
    <n v="10"/>
    <n v="3"/>
    <s v="NO"/>
    <n v="6355"/>
    <s v="Ανδρολίκου"/>
    <s v="Πόλις"/>
    <x v="4"/>
  </r>
  <r>
    <n v="8880"/>
    <s v="Nea Dimmata"/>
    <n v="2.9973762234349999"/>
    <n v="1"/>
    <n v="0.28506652418035217"/>
    <n v="80"/>
    <n v="80"/>
    <n v="80"/>
    <m/>
    <n v="280.63600000000002"/>
    <n v="100"/>
    <n v="2378.65"/>
    <m/>
    <n v="2378.65"/>
    <n v="50"/>
    <x v="154"/>
    <n v="59"/>
    <n v="22"/>
    <n v="37"/>
    <n v="37.288135593220339"/>
    <n v="7.3397526236422701"/>
    <n v="77.174968415727861"/>
    <n v="16.681000000000001"/>
    <n v="175.398"/>
    <m/>
    <m/>
    <n v="275"/>
    <n v="59.611046693903162"/>
    <n v="0"/>
    <n v="59.611046693903162"/>
    <x v="3"/>
    <n v="4.0999999999999996"/>
    <n v="5"/>
    <n v="7"/>
    <n v="3"/>
    <s v="NO"/>
    <n v="6366"/>
    <s v="Νέα Δήμματα"/>
    <s v="Πόλις"/>
    <x v="4"/>
  </r>
  <r>
    <n v="8809"/>
    <s v="Melandra"/>
    <n v="3.8401534214249997"/>
    <n v="1"/>
    <n v="0.13491752291783959"/>
    <n v="40"/>
    <n v="40"/>
    <n v="40"/>
    <m/>
    <n v="296.47699999999998"/>
    <n v="100"/>
    <n v="2042.75"/>
    <m/>
    <n v="2042.75"/>
    <n v="2"/>
    <x v="78"/>
    <n v="1"/>
    <n v="1"/>
    <n v="0"/>
    <n v="100"/>
    <n v="0.26040626252607407"/>
    <n v="7.4119356653840116"/>
    <n v="0.52100000000000002"/>
    <n v="14.824"/>
    <m/>
    <m/>
    <m/>
    <n v="1033.1310460600594"/>
    <n v="0"/>
    <n v="1033.1310460600594"/>
    <x v="3"/>
    <n v="3.9"/>
    <n v="5"/>
    <n v="7"/>
    <n v="1"/>
    <s v="NO"/>
    <n v="6319"/>
    <s v="Μελάνδρα"/>
    <s v="Μελάνδρα"/>
    <x v="4"/>
  </r>
  <r>
    <n v="8606"/>
    <s v="Prastio Pafou"/>
    <n v="5.7806181562579999"/>
    <n v="1"/>
    <n v="7.749998500002539E-2"/>
    <n v="21"/>
    <n v="21"/>
    <n v="21"/>
    <m/>
    <n v="270.96800000000002"/>
    <n v="100"/>
    <n v="2686.9523809523807"/>
    <m/>
    <n v="2686.9523809523807"/>
    <n v="8"/>
    <x v="80"/>
    <n v="18"/>
    <n v="3"/>
    <n v="15"/>
    <n v="16.666666666666664"/>
    <n v="0.51897563874760533"/>
    <n v="38.709684911539235"/>
    <n v="1.3839999999999999"/>
    <n v="103.226"/>
    <m/>
    <n v="357.94679400000001"/>
    <n v="300"/>
    <n v="53.912403346727125"/>
    <n v="0"/>
    <n v="53.912403346727125"/>
    <x v="3"/>
    <n v="3.8000000000000003"/>
    <n v="5"/>
    <n v="8"/>
    <n v="1"/>
    <s v="yes"/>
    <n v="6207"/>
    <s v="Πραστιό Πάφου"/>
    <s v="Πραστιό Πάφου"/>
    <x v="4"/>
  </r>
  <r>
    <n v="8725"/>
    <s v="Loukrounou"/>
    <n v="1.9988660708870001"/>
    <n v="1"/>
    <n v="5.2499997500004204E-2"/>
    <n v="23"/>
    <n v="23"/>
    <n v="12"/>
    <n v="11"/>
    <n v="228.571"/>
    <n v="100"/>
    <n v="2646.5"/>
    <n v="1148.5454545454545"/>
    <n v="1930.0869565217392"/>
    <n v="4"/>
    <x v="157"/>
    <n v="6"/>
    <n v="2"/>
    <n v="4"/>
    <n v="33.333333333333329"/>
    <n v="1.0005672861876618"/>
    <n v="38.095239909294087"/>
    <n v="2.0009999999999999"/>
    <n v="76.19"/>
    <m/>
    <m/>
    <m/>
    <n v="871.73693817762648"/>
    <n v="97.726077967910953"/>
    <n v="501.55783112080599"/>
    <x v="3"/>
    <n v="3.7"/>
    <n v="5"/>
    <n v="8"/>
    <n v="1"/>
    <s v="NO"/>
    <n v="6339"/>
    <s v="Λουκρούνου"/>
    <s v="Λουκρούνου"/>
    <x v="4"/>
  </r>
  <r>
    <n v="8813"/>
    <s v="Trimithousa"/>
    <n v="2.4903448697070001"/>
    <n v="2"/>
    <n v="0.10749999250000761"/>
    <n v="33"/>
    <n v="33"/>
    <n v="32"/>
    <n v="1"/>
    <n v="297.67399999999998"/>
    <n v="100"/>
    <n v="2575.09375"/>
    <n v="2601"/>
    <n v="2575.878787878788"/>
    <n v="0"/>
    <x v="81"/>
    <n v="0"/>
    <n v="0"/>
    <n v="0"/>
    <m/>
    <n v="0"/>
    <n v="0"/>
    <n v="0"/>
    <n v="0"/>
    <m/>
    <m/>
    <m/>
    <n v="1093.1130815236002"/>
    <n v="895.93073780461896"/>
    <n v="1087.1378589866615"/>
    <x v="3"/>
    <n v="3.7"/>
    <n v="5"/>
    <n v="8"/>
    <n v="1"/>
    <s v="NO"/>
    <n v="6314"/>
    <s v="Τριμιθούσα"/>
    <s v="Τριμιθούσα"/>
    <x v="4"/>
  </r>
  <r>
    <n v="8506"/>
    <s v="Souskiou"/>
    <n v="16.813805861237999"/>
    <n v="1"/>
    <n v="0.13000001249997301"/>
    <n v="34"/>
    <n v="34"/>
    <n v="34"/>
    <m/>
    <n v="261.53800000000001"/>
    <n v="100"/>
    <n v="3447.8235294117649"/>
    <m/>
    <n v="3447.8235294117649"/>
    <n v="10"/>
    <x v="77"/>
    <n v="8"/>
    <n v="5"/>
    <n v="3"/>
    <n v="62.5"/>
    <n v="0.29737467181816568"/>
    <n v="38.46153476332195"/>
    <n v="0.59499999999999997"/>
    <n v="76.923000000000002"/>
    <m/>
    <n v="139.7914313"/>
    <m/>
    <n v="433.5702346971853"/>
    <n v="0"/>
    <n v="433.5702346971853"/>
    <x v="3"/>
    <n v="3.6"/>
    <n v="5"/>
    <n v="9"/>
    <n v="1"/>
    <s v="yes"/>
    <n v="6103"/>
    <s v="Σουσκιού"/>
    <s v="Σουσκιού"/>
    <x v="4"/>
  </r>
  <r>
    <n v="8805"/>
    <s v="Evretou"/>
    <n v="3.3335335885599999"/>
    <n v="1"/>
    <n v="7.74999924999977E-2"/>
    <n v="23"/>
    <n v="23"/>
    <n v="23"/>
    <m/>
    <n v="296.774"/>
    <n v="100"/>
    <n v="4431.391304347826"/>
    <m/>
    <n v="4431.391304347826"/>
    <n v="3"/>
    <x v="78"/>
    <n v="1"/>
    <n v="1"/>
    <n v="0"/>
    <n v="100"/>
    <n v="0.29998197811229316"/>
    <n v="12.903227055151389"/>
    <n v="0.9"/>
    <n v="38.71"/>
    <m/>
    <m/>
    <m/>
    <n v="1411.3657730480554"/>
    <n v="0"/>
    <n v="1411.3657730480554"/>
    <x v="3"/>
    <n v="3.5"/>
    <n v="5"/>
    <n v="9"/>
    <n v="1"/>
    <s v="NO"/>
    <n v="6313"/>
    <s v="Ευρέτου"/>
    <s v="Ευρέτου"/>
    <x v="4"/>
  </r>
  <r>
    <n v="8806"/>
    <s v="Zacharia"/>
    <n v="4.2550761303220002"/>
    <n v="1"/>
    <n v="4.7500004999996501E-2"/>
    <n v="10"/>
    <n v="10"/>
    <n v="10"/>
    <m/>
    <n v="210.52600000000001"/>
    <n v="100"/>
    <n v="3372.9"/>
    <m/>
    <n v="3372.9"/>
    <n v="0"/>
    <x v="81"/>
    <n v="0"/>
    <n v="0"/>
    <n v="0"/>
    <m/>
    <n v="0"/>
    <n v="0"/>
    <n v="0"/>
    <n v="0"/>
    <m/>
    <m/>
    <m/>
    <n v="2080.6007744751751"/>
    <n v="0"/>
    <n v="2080.6007744751751"/>
    <x v="3"/>
    <n v="3.5"/>
    <n v="5"/>
    <n v="9"/>
    <n v="1"/>
    <s v="NO"/>
    <n v="6317"/>
    <s v="Ζαχαριά"/>
    <s v="Ζαχαριά"/>
    <x v="4"/>
  </r>
  <r>
    <n v="8807"/>
    <s v="Kios"/>
    <n v="4.4533419336059996"/>
    <n v="1"/>
    <n v="4.2500012499983697E-2"/>
    <n v="11"/>
    <n v="11"/>
    <n v="11"/>
    <m/>
    <n v="258.82299999999998"/>
    <n v="100"/>
    <n v="3045.090909090909"/>
    <m/>
    <n v="3045.090909090909"/>
    <n v="0"/>
    <x v="81"/>
    <n v="0"/>
    <n v="0"/>
    <n v="0"/>
    <m/>
    <n v="0"/>
    <n v="0"/>
    <n v="0"/>
    <n v="0"/>
    <m/>
    <m/>
    <m/>
    <n v="1811.4453558713067"/>
    <n v="0"/>
    <n v="1811.4453558713067"/>
    <x v="3"/>
    <n v="3.5"/>
    <n v="5"/>
    <n v="9"/>
    <n v="1"/>
    <s v="NO"/>
    <n v="6316"/>
    <s v="Κιος"/>
    <s v="Κιος"/>
    <x v="4"/>
  </r>
  <r>
    <n v="8820"/>
    <s v="Polis"/>
    <n v="17.934092656502003"/>
    <n v="21"/>
    <n v="3.9681925750202427"/>
    <n v="1411"/>
    <n v="232"/>
    <n v="228"/>
    <n v="4"/>
    <n v="57.457000000000001"/>
    <n v="16.442239546420979"/>
    <n v="779.84649122807014"/>
    <n v="1697.5"/>
    <n v="795.66810344827582"/>
    <n v="2018"/>
    <x v="161"/>
    <n v="2537"/>
    <n v="755"/>
    <n v="1782"/>
    <n v="29.75955853370122"/>
    <n v="42.210108673970176"/>
    <n v="190.76695137360826"/>
    <n v="112.523"/>
    <n v="508.54399999999998"/>
    <n v="17"/>
    <n v="5488.3850220000004"/>
    <n v="85.878962536023053"/>
    <n v="72.598972437024969"/>
    <n v="408.15557330183219"/>
    <n v="78.384431072625105"/>
    <x v="3"/>
    <n v="3.5"/>
    <n v="2"/>
    <n v="4"/>
    <n v="8"/>
    <s v="yes"/>
    <n v="6343"/>
    <s v="Πόλις"/>
    <s v="Πόλις"/>
    <x v="4"/>
  </r>
  <r>
    <n v="8814"/>
    <s v="Sarama"/>
    <n v="3.764930033143"/>
    <n v="1"/>
    <n v="1.50000049999915E-2"/>
    <n v="5"/>
    <n v="5"/>
    <n v="4"/>
    <n v="1"/>
    <n v="266.66699999999997"/>
    <n v="100"/>
    <n v="4293.25"/>
    <n v="4300"/>
    <n v="4294.6000000000004"/>
    <n v="2"/>
    <x v="78"/>
    <n v="1"/>
    <n v="1"/>
    <n v="0"/>
    <n v="100"/>
    <n v="0.26560918561484936"/>
    <n v="66.666644444489634"/>
    <n v="0.53100000000000003"/>
    <n v="133.333"/>
    <m/>
    <m/>
    <m/>
    <n v="2381.7995833529426"/>
    <n v="2407.1461859168398"/>
    <n v="2386.8689038657221"/>
    <x v="3"/>
    <n v="3.5"/>
    <n v="5"/>
    <n v="9"/>
    <n v="1"/>
    <s v="NO"/>
    <n v="6312"/>
    <s v="Σαραμά"/>
    <s v="Σαραμά"/>
    <x v="4"/>
  </r>
  <r>
    <n v="8508"/>
    <s v="Foinikas"/>
    <n v="5.2676601459140002"/>
    <n v="1"/>
    <n v="7.999999250001269E-2"/>
    <n v="19"/>
    <n v="19"/>
    <n v="19"/>
    <m/>
    <n v="237.5"/>
    <n v="100"/>
    <n v="3124.4736842105262"/>
    <m/>
    <n v="3124.4736842105262"/>
    <n v="0"/>
    <x v="81"/>
    <n v="0"/>
    <n v="0"/>
    <n v="0"/>
    <m/>
    <n v="0"/>
    <n v="0"/>
    <n v="0"/>
    <n v="0"/>
    <m/>
    <m/>
    <m/>
    <n v="1272.9321311127158"/>
    <n v="0"/>
    <n v="1272.9321311127158"/>
    <x v="3"/>
    <n v="3.5"/>
    <n v="5"/>
    <n v="9"/>
    <n v="1"/>
    <s v="NO"/>
    <n v="6108"/>
    <s v="Φοίνικας"/>
    <s v="Φοίνικας"/>
    <x v="4"/>
  </r>
  <r>
    <n v="8706"/>
    <s v="Fasli"/>
    <n v="5.4697345649280003"/>
    <n v="2"/>
    <n v="6.1172425760039964E-2"/>
    <n v="11"/>
    <n v="11"/>
    <n v="11"/>
    <m/>
    <n v="179.82"/>
    <n v="100"/>
    <n v="4019"/>
    <m/>
    <n v="4019"/>
    <n v="0"/>
    <x v="81"/>
    <n v="3"/>
    <n v="0"/>
    <n v="3"/>
    <n v="0"/>
    <n v="0"/>
    <n v="0"/>
    <n v="0"/>
    <n v="0"/>
    <m/>
    <m/>
    <m/>
    <n v="626.50594598494456"/>
    <n v="0"/>
    <n v="626.50594598494456"/>
    <x v="3"/>
    <n v="2.9"/>
    <n v="4"/>
    <n v="9"/>
    <n v="1"/>
    <s v="NO"/>
    <n v="6354"/>
    <s v="Φάσλι"/>
    <s v="Φάσλι"/>
    <x v="4"/>
  </r>
  <r>
    <n v="2953"/>
    <s v="Alevga"/>
    <n v="2.8985417087110004"/>
    <n v="2"/>
    <n v="3.2144803521133601E-2"/>
    <n v="6"/>
    <n v="6"/>
    <n v="6"/>
    <m/>
    <n v="186.655"/>
    <n v="100"/>
    <n v="6512.5"/>
    <m/>
    <n v="6512.5"/>
    <n v="0"/>
    <x v="81"/>
    <n v="0"/>
    <n v="0"/>
    <n v="0"/>
    <m/>
    <n v="0"/>
    <n v="0"/>
    <n v="0"/>
    <n v="0"/>
    <m/>
    <n v="254.23154299999999"/>
    <m/>
    <n v="116.56696223695106"/>
    <n v="0"/>
    <n v="116.56696223695106"/>
    <x v="3"/>
    <n v="2.8000000000000003"/>
    <n v="4"/>
    <n v="10"/>
    <n v="1"/>
    <s v="yes"/>
    <n v="1459"/>
    <s v="Αλεύγα"/>
    <s v="Αλεύγα"/>
    <x v="0"/>
  </r>
  <r>
    <m/>
    <s v="Summary LOT C"/>
    <m/>
    <m/>
    <m/>
    <m/>
    <m/>
    <m/>
    <m/>
    <m/>
    <m/>
    <m/>
    <m/>
    <m/>
    <m/>
    <x v="162"/>
    <m/>
    <m/>
    <m/>
    <m/>
    <m/>
    <m/>
    <m/>
    <m/>
    <n v="69"/>
    <m/>
    <m/>
    <m/>
    <m/>
    <m/>
    <x v="1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41F2E-9E28-44DA-9821-B56528ABA6F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64">
        <item x="81"/>
        <item x="78"/>
        <item x="157"/>
        <item x="80"/>
        <item x="77"/>
        <item x="152"/>
        <item x="76"/>
        <item x="82"/>
        <item x="71"/>
        <item x="45"/>
        <item x="119"/>
        <item x="72"/>
        <item x="60"/>
        <item x="135"/>
        <item x="92"/>
        <item x="108"/>
        <item x="23"/>
        <item x="70"/>
        <item x="62"/>
        <item x="154"/>
        <item x="61"/>
        <item x="94"/>
        <item x="25"/>
        <item x="117"/>
        <item x="38"/>
        <item x="59"/>
        <item x="56"/>
        <item x="113"/>
        <item x="145"/>
        <item x="160"/>
        <item x="6"/>
        <item x="58"/>
        <item x="147"/>
        <item x="89"/>
        <item x="48"/>
        <item x="40"/>
        <item x="47"/>
        <item x="93"/>
        <item x="133"/>
        <item x="122"/>
        <item x="130"/>
        <item x="101"/>
        <item x="104"/>
        <item x="90"/>
        <item x="18"/>
        <item x="30"/>
        <item x="156"/>
        <item x="112"/>
        <item x="33"/>
        <item x="66"/>
        <item x="44"/>
        <item x="35"/>
        <item x="116"/>
        <item x="15"/>
        <item x="17"/>
        <item x="114"/>
        <item x="34"/>
        <item x="107"/>
        <item x="95"/>
        <item x="148"/>
        <item x="128"/>
        <item x="129"/>
        <item x="43"/>
        <item x="36"/>
        <item x="103"/>
        <item x="63"/>
        <item x="118"/>
        <item x="102"/>
        <item x="120"/>
        <item x="121"/>
        <item x="21"/>
        <item x="16"/>
        <item x="51"/>
        <item x="87"/>
        <item x="155"/>
        <item x="106"/>
        <item x="91"/>
        <item x="142"/>
        <item x="105"/>
        <item x="49"/>
        <item x="42"/>
        <item x="13"/>
        <item x="141"/>
        <item x="134"/>
        <item x="132"/>
        <item x="146"/>
        <item x="75"/>
        <item x="73"/>
        <item x="86"/>
        <item x="50"/>
        <item x="99"/>
        <item x="39"/>
        <item x="100"/>
        <item x="55"/>
        <item x="5"/>
        <item x="97"/>
        <item x="124"/>
        <item x="68"/>
        <item x="98"/>
        <item x="140"/>
        <item x="123"/>
        <item x="26"/>
        <item x="115"/>
        <item x="37"/>
        <item x="69"/>
        <item x="14"/>
        <item x="32"/>
        <item x="27"/>
        <item x="64"/>
        <item x="57"/>
        <item x="29"/>
        <item x="46"/>
        <item x="143"/>
        <item x="10"/>
        <item x="3"/>
        <item x="28"/>
        <item x="65"/>
        <item x="150"/>
        <item x="159"/>
        <item x="41"/>
        <item x="11"/>
        <item x="8"/>
        <item x="137"/>
        <item x="126"/>
        <item x="131"/>
        <item x="127"/>
        <item x="74"/>
        <item x="54"/>
        <item x="22"/>
        <item x="9"/>
        <item x="53"/>
        <item x="52"/>
        <item x="4"/>
        <item x="67"/>
        <item x="125"/>
        <item x="12"/>
        <item x="20"/>
        <item x="111"/>
        <item x="144"/>
        <item x="31"/>
        <item x="110"/>
        <item x="138"/>
        <item x="1"/>
        <item x="153"/>
        <item x="0"/>
        <item x="88"/>
        <item x="85"/>
        <item x="24"/>
        <item x="19"/>
        <item x="149"/>
        <item x="139"/>
        <item x="96"/>
        <item x="151"/>
        <item x="7"/>
        <item x="2"/>
        <item x="109"/>
        <item x="158"/>
        <item x="83"/>
        <item x="161"/>
        <item x="162"/>
        <item x="136"/>
        <item x="84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0"/>
        <item x="4"/>
        <item x="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3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opulation" fld="14" baseField="0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opLeftCell="A24" workbookViewId="0">
      <selection activeCell="B36" sqref="B36"/>
    </sheetView>
  </sheetViews>
  <sheetFormatPr defaultRowHeight="15" x14ac:dyDescent="0.25"/>
  <cols>
    <col min="1" max="1" width="27.42578125" style="13" customWidth="1"/>
    <col min="2" max="2" width="58.42578125" style="13" customWidth="1"/>
  </cols>
  <sheetData>
    <row r="1" spans="1:2" ht="21.75" customHeight="1" thickBot="1" x14ac:dyDescent="0.3">
      <c r="A1" s="21" t="s">
        <v>660</v>
      </c>
      <c r="B1" s="22" t="s">
        <v>661</v>
      </c>
    </row>
    <row r="2" spans="1:2" x14ac:dyDescent="0.25">
      <c r="A2" s="23" t="s">
        <v>318</v>
      </c>
      <c r="B2" s="24" t="s">
        <v>669</v>
      </c>
    </row>
    <row r="3" spans="1:2" x14ac:dyDescent="0.25">
      <c r="A3" s="17" t="s">
        <v>319</v>
      </c>
      <c r="B3" s="18" t="s">
        <v>665</v>
      </c>
    </row>
    <row r="4" spans="1:2" ht="30" x14ac:dyDescent="0.25">
      <c r="A4" s="17" t="s">
        <v>320</v>
      </c>
      <c r="B4" s="19" t="s">
        <v>666</v>
      </c>
    </row>
    <row r="5" spans="1:2" ht="30" x14ac:dyDescent="0.25">
      <c r="A5" s="17" t="s">
        <v>321</v>
      </c>
      <c r="B5" s="19" t="s">
        <v>668</v>
      </c>
    </row>
    <row r="6" spans="1:2" ht="30" x14ac:dyDescent="0.25">
      <c r="A6" s="17" t="s">
        <v>322</v>
      </c>
      <c r="B6" s="19" t="s">
        <v>698</v>
      </c>
    </row>
    <row r="7" spans="1:2" x14ac:dyDescent="0.25">
      <c r="A7" s="17" t="s">
        <v>323</v>
      </c>
      <c r="B7" s="18" t="s">
        <v>699</v>
      </c>
    </row>
    <row r="8" spans="1:2" x14ac:dyDescent="0.25">
      <c r="A8" s="17" t="s">
        <v>324</v>
      </c>
      <c r="B8" s="18" t="s">
        <v>700</v>
      </c>
    </row>
    <row r="9" spans="1:2" ht="30" x14ac:dyDescent="0.25">
      <c r="A9" s="17" t="s">
        <v>325</v>
      </c>
      <c r="B9" s="18" t="s">
        <v>701</v>
      </c>
    </row>
    <row r="10" spans="1:2" ht="30" x14ac:dyDescent="0.25">
      <c r="A10" s="17" t="s">
        <v>326</v>
      </c>
      <c r="B10" s="18" t="s">
        <v>702</v>
      </c>
    </row>
    <row r="11" spans="1:2" x14ac:dyDescent="0.25">
      <c r="A11" s="17" t="s">
        <v>327</v>
      </c>
      <c r="B11" s="19" t="s">
        <v>667</v>
      </c>
    </row>
    <row r="12" spans="1:2" ht="30" x14ac:dyDescent="0.25">
      <c r="A12" s="17" t="s">
        <v>328</v>
      </c>
      <c r="B12" s="19" t="s">
        <v>670</v>
      </c>
    </row>
    <row r="13" spans="1:2" ht="45" x14ac:dyDescent="0.25">
      <c r="A13" s="17" t="s">
        <v>329</v>
      </c>
      <c r="B13" s="18" t="s">
        <v>696</v>
      </c>
    </row>
    <row r="14" spans="1:2" ht="45" x14ac:dyDescent="0.25">
      <c r="A14" s="17" t="s">
        <v>330</v>
      </c>
      <c r="B14" s="18" t="s">
        <v>697</v>
      </c>
    </row>
    <row r="15" spans="1:2" ht="30" x14ac:dyDescent="0.25">
      <c r="A15" s="17" t="s">
        <v>331</v>
      </c>
      <c r="B15" s="19" t="s">
        <v>662</v>
      </c>
    </row>
    <row r="16" spans="1:2" x14ac:dyDescent="0.25">
      <c r="A16" s="17" t="s">
        <v>4</v>
      </c>
      <c r="B16" s="18" t="s">
        <v>671</v>
      </c>
    </row>
    <row r="17" spans="1:2" x14ac:dyDescent="0.25">
      <c r="A17" s="17" t="s">
        <v>332</v>
      </c>
      <c r="B17" s="18" t="s">
        <v>672</v>
      </c>
    </row>
    <row r="18" spans="1:2" x14ac:dyDescent="0.25">
      <c r="A18" s="17" t="s">
        <v>333</v>
      </c>
      <c r="B18" s="18" t="s">
        <v>673</v>
      </c>
    </row>
    <row r="19" spans="1:2" ht="30" x14ac:dyDescent="0.25">
      <c r="A19" s="17" t="s">
        <v>334</v>
      </c>
      <c r="B19" s="19" t="s">
        <v>676</v>
      </c>
    </row>
    <row r="20" spans="1:2" x14ac:dyDescent="0.25">
      <c r="A20" s="17" t="s">
        <v>335</v>
      </c>
      <c r="B20" s="18" t="s">
        <v>675</v>
      </c>
    </row>
    <row r="21" spans="1:2" ht="30" x14ac:dyDescent="0.25">
      <c r="A21" s="17" t="s">
        <v>336</v>
      </c>
      <c r="B21" s="19" t="s">
        <v>674</v>
      </c>
    </row>
    <row r="22" spans="1:2" ht="30" x14ac:dyDescent="0.25">
      <c r="A22" s="17" t="s">
        <v>337</v>
      </c>
      <c r="B22" s="19" t="s">
        <v>677</v>
      </c>
    </row>
    <row r="23" spans="1:2" ht="30" x14ac:dyDescent="0.25">
      <c r="A23" s="17" t="s">
        <v>338</v>
      </c>
      <c r="B23" s="18" t="s">
        <v>678</v>
      </c>
    </row>
    <row r="24" spans="1:2" ht="30" x14ac:dyDescent="0.25">
      <c r="A24" s="17" t="s">
        <v>339</v>
      </c>
      <c r="B24" s="18" t="s">
        <v>679</v>
      </c>
    </row>
    <row r="25" spans="1:2" x14ac:dyDescent="0.25">
      <c r="A25" s="17" t="s">
        <v>340</v>
      </c>
      <c r="B25" s="18" t="s">
        <v>680</v>
      </c>
    </row>
    <row r="26" spans="1:2" x14ac:dyDescent="0.25">
      <c r="A26" s="17" t="s">
        <v>341</v>
      </c>
      <c r="B26" s="18" t="s">
        <v>681</v>
      </c>
    </row>
    <row r="27" spans="1:2" ht="30" x14ac:dyDescent="0.25">
      <c r="A27" s="17" t="s">
        <v>342</v>
      </c>
      <c r="B27" s="19" t="s">
        <v>682</v>
      </c>
    </row>
    <row r="28" spans="1:2" x14ac:dyDescent="0.25">
      <c r="A28" s="17" t="s">
        <v>343</v>
      </c>
      <c r="B28" s="18" t="s">
        <v>683</v>
      </c>
    </row>
    <row r="29" spans="1:2" ht="45" x14ac:dyDescent="0.25">
      <c r="A29" s="17" t="s">
        <v>344</v>
      </c>
      <c r="B29" s="19" t="s">
        <v>705</v>
      </c>
    </row>
    <row r="30" spans="1:2" ht="45" x14ac:dyDescent="0.25">
      <c r="A30" s="17" t="s">
        <v>345</v>
      </c>
      <c r="B30" s="19" t="s">
        <v>703</v>
      </c>
    </row>
    <row r="31" spans="1:2" ht="45.75" thickBot="1" x14ac:dyDescent="0.3">
      <c r="A31" s="20" t="s">
        <v>346</v>
      </c>
      <c r="B31" s="25" t="s">
        <v>704</v>
      </c>
    </row>
    <row r="35" spans="1:2" x14ac:dyDescent="0.25">
      <c r="A35" s="28" t="s">
        <v>1</v>
      </c>
      <c r="B35" s="27" t="s">
        <v>684</v>
      </c>
    </row>
    <row r="36" spans="1:2" ht="30" x14ac:dyDescent="0.25">
      <c r="A36" s="28" t="s">
        <v>6</v>
      </c>
      <c r="B36" s="27" t="s">
        <v>685</v>
      </c>
    </row>
    <row r="38" spans="1:2" ht="45" x14ac:dyDescent="0.25">
      <c r="A38" s="26" t="s">
        <v>2</v>
      </c>
      <c r="B38" s="27" t="s">
        <v>686</v>
      </c>
    </row>
    <row r="39" spans="1:2" ht="30" x14ac:dyDescent="0.25">
      <c r="A39" s="26" t="s">
        <v>3</v>
      </c>
      <c r="B39" s="27" t="s">
        <v>689</v>
      </c>
    </row>
    <row r="40" spans="1:2" ht="30" x14ac:dyDescent="0.25">
      <c r="A40" s="26" t="s">
        <v>659</v>
      </c>
      <c r="B40" s="27" t="s">
        <v>687</v>
      </c>
    </row>
    <row r="41" spans="1:2" ht="30" x14ac:dyDescent="0.25">
      <c r="A41" s="26" t="s">
        <v>5</v>
      </c>
      <c r="B41" s="27" t="s">
        <v>688</v>
      </c>
    </row>
    <row r="43" spans="1:2" ht="30" x14ac:dyDescent="0.25">
      <c r="A43" s="26" t="s">
        <v>663</v>
      </c>
      <c r="B43" s="26" t="s">
        <v>690</v>
      </c>
    </row>
    <row r="44" spans="1:2" ht="30" x14ac:dyDescent="0.25">
      <c r="A44" s="27" t="s">
        <v>664</v>
      </c>
      <c r="B44" s="26" t="s">
        <v>691</v>
      </c>
    </row>
    <row r="45" spans="1:2" x14ac:dyDescent="0.25">
      <c r="A45" s="26" t="s">
        <v>658</v>
      </c>
      <c r="B45" s="26" t="s">
        <v>692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F82B-4E05-46D5-8DCA-3CAB6D4A9E26}">
  <dimension ref="A3:G22"/>
  <sheetViews>
    <sheetView tabSelected="1" workbookViewId="0">
      <selection activeCell="H8" sqref="H8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5" width="10.5703125" bestFit="1" customWidth="1"/>
    <col min="6" max="6" width="7.28515625" bestFit="1" customWidth="1"/>
    <col min="7" max="7" width="11.28515625" bestFit="1" customWidth="1"/>
    <col min="8" max="8" width="18.28515625" bestFit="1" customWidth="1"/>
    <col min="9" max="9" width="22.5703125" bestFit="1" customWidth="1"/>
    <col min="10" max="10" width="18.28515625" bestFit="1" customWidth="1"/>
    <col min="11" max="11" width="22.5703125" bestFit="1" customWidth="1"/>
    <col min="12" max="12" width="23.28515625" bestFit="1" customWidth="1"/>
    <col min="13" max="13" width="27.5703125" bestFit="1" customWidth="1"/>
    <col min="14" max="163" width="16.28515625" bestFit="1" customWidth="1"/>
    <col min="164" max="164" width="11.28515625" bestFit="1" customWidth="1"/>
  </cols>
  <sheetData>
    <row r="3" spans="1:7" x14ac:dyDescent="0.25">
      <c r="A3" s="58" t="s">
        <v>721</v>
      </c>
      <c r="B3" s="58" t="s">
        <v>717</v>
      </c>
    </row>
    <row r="4" spans="1:7" x14ac:dyDescent="0.25">
      <c r="A4" s="58" t="s">
        <v>720</v>
      </c>
      <c r="B4" t="s">
        <v>170</v>
      </c>
      <c r="C4" t="s">
        <v>90</v>
      </c>
      <c r="D4" t="s">
        <v>8</v>
      </c>
      <c r="E4" t="s">
        <v>208</v>
      </c>
      <c r="F4" t="s">
        <v>718</v>
      </c>
      <c r="G4" t="s">
        <v>719</v>
      </c>
    </row>
    <row r="5" spans="1:7" x14ac:dyDescent="0.25">
      <c r="A5" s="59" t="s">
        <v>9</v>
      </c>
      <c r="B5" s="60">
        <v>15325</v>
      </c>
      <c r="C5" s="60">
        <v>745</v>
      </c>
      <c r="D5" s="60">
        <v>19578</v>
      </c>
      <c r="E5" s="60"/>
      <c r="F5" s="60"/>
      <c r="G5" s="60">
        <v>35648</v>
      </c>
    </row>
    <row r="6" spans="1:7" x14ac:dyDescent="0.25">
      <c r="A6" s="59" t="s">
        <v>91</v>
      </c>
      <c r="B6" s="60">
        <v>3998</v>
      </c>
      <c r="C6" s="60">
        <v>17329</v>
      </c>
      <c r="D6" s="60"/>
      <c r="E6" s="60">
        <v>1542</v>
      </c>
      <c r="F6" s="60"/>
      <c r="G6" s="60">
        <v>22869</v>
      </c>
    </row>
    <row r="7" spans="1:7" x14ac:dyDescent="0.25">
      <c r="A7" s="59" t="s">
        <v>76</v>
      </c>
      <c r="B7" s="60"/>
      <c r="C7" s="60"/>
      <c r="D7" s="60">
        <v>1301</v>
      </c>
      <c r="E7" s="60">
        <v>20334</v>
      </c>
      <c r="F7" s="60"/>
      <c r="G7" s="60">
        <v>21635</v>
      </c>
    </row>
    <row r="8" spans="1:7" x14ac:dyDescent="0.25">
      <c r="A8" s="59" t="s">
        <v>718</v>
      </c>
      <c r="B8" s="60"/>
      <c r="C8" s="60"/>
      <c r="D8" s="60"/>
      <c r="E8" s="60"/>
      <c r="F8" s="60"/>
      <c r="G8" s="60"/>
    </row>
    <row r="9" spans="1:7" x14ac:dyDescent="0.25">
      <c r="A9" s="59" t="s">
        <v>719</v>
      </c>
      <c r="B9" s="60">
        <v>19323</v>
      </c>
      <c r="C9" s="60">
        <v>18074</v>
      </c>
      <c r="D9" s="60">
        <v>20879</v>
      </c>
      <c r="E9" s="60">
        <v>21876</v>
      </c>
      <c r="F9" s="60"/>
      <c r="G9" s="60">
        <v>80152</v>
      </c>
    </row>
    <row r="12" spans="1:7" x14ac:dyDescent="0.25">
      <c r="B12" s="62">
        <f>GETPIVOTDATA("Total Population",$A$3,"LOT","A","District","Λάρνακα")/GETPIVOTDATA("Total Population",$A$3,"LOT","A")</f>
        <v>0.4298978904847397</v>
      </c>
      <c r="C12" s="62">
        <f>GETPIVOTDATA("Total Population",$A$3,"LOT","A","District","Λεμεσός")/GETPIVOTDATA("Total Population",$A$3,"LOT","A")</f>
        <v>2.0898788150807899E-2</v>
      </c>
      <c r="D12" s="62">
        <f>GETPIVOTDATA("Total Population",$A$3,"LOT","A","District","Λευκωσία")/GETPIVOTDATA("Total Population",$A$3,"LOT","A")</f>
        <v>0.54920332136445238</v>
      </c>
      <c r="E12" s="62"/>
    </row>
    <row r="13" spans="1:7" x14ac:dyDescent="0.25">
      <c r="B13" s="62">
        <f>GETPIVOTDATA("Total Population",$A$3,"LOT","B","District","Λάρνακα")/GETPIVOTDATA("Total Population",$A$3,"LOT","B")</f>
        <v>0.17482181118544754</v>
      </c>
      <c r="C13" s="62">
        <f>GETPIVOTDATA("Total Population",$A$3,"LOT","B","District","Λεμεσός")/GETPIVOTDATA("Total Population",$A$3,"LOT","B")</f>
        <v>0.75775066684157588</v>
      </c>
      <c r="D13" s="62"/>
      <c r="E13" s="62">
        <f>GETPIVOTDATA("Total Population",$A$3,"LOT","B","District","Πάφος")/GETPIVOTDATA("Total Population",$A$3,"LOT","B")</f>
        <v>6.7427521972976523E-2</v>
      </c>
    </row>
    <row r="14" spans="1:7" x14ac:dyDescent="0.25">
      <c r="B14" s="62"/>
      <c r="C14" s="62"/>
      <c r="D14" s="62">
        <f>GETPIVOTDATA("Total Population",$A$3,"LOT","C","District","Λευκωσία")/GETPIVOTDATA("Total Population",$A$3,"LOT","C")</f>
        <v>6.0134042061474463E-2</v>
      </c>
      <c r="E14" s="62">
        <f>GETPIVOTDATA("Total Population",$A$3,"LOT","C","District","Πάφος")/GETPIVOTDATA("Total Population",$A$3,"LOT","C")</f>
        <v>0.93986595793852556</v>
      </c>
    </row>
    <row r="22" spans="1:5" x14ac:dyDescent="0.25">
      <c r="A22" s="61">
        <v>82000</v>
      </c>
      <c r="B22" s="62">
        <v>0.23</v>
      </c>
      <c r="C22" s="60">
        <f>A22/B22</f>
        <v>356521.73913043475</v>
      </c>
      <c r="E22" s="62">
        <f>58356/C22</f>
        <v>0.16368146341463416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6F06-A0B4-4753-B1FF-8D05F2B1263F}">
  <sheetPr filterMode="1"/>
  <dimension ref="A1:AN311"/>
  <sheetViews>
    <sheetView zoomScaleNormal="100" workbookViewId="0">
      <selection activeCell="AL6" sqref="AL6"/>
    </sheetView>
  </sheetViews>
  <sheetFormatPr defaultRowHeight="15.75" x14ac:dyDescent="0.25"/>
  <cols>
    <col min="1" max="1" width="7.85546875" bestFit="1" customWidth="1"/>
    <col min="2" max="2" width="24.5703125" bestFit="1" customWidth="1"/>
    <col min="3" max="3" width="13.5703125" style="15" bestFit="1" customWidth="1"/>
    <col min="4" max="4" width="13.140625" bestFit="1" customWidth="1"/>
    <col min="5" max="5" width="13.85546875" style="31" bestFit="1" customWidth="1"/>
    <col min="6" max="6" width="13.28515625" style="33" bestFit="1" customWidth="1"/>
    <col min="7" max="7" width="11.28515625" style="33" bestFit="1" customWidth="1"/>
    <col min="8" max="8" width="18.28515625" style="33" bestFit="1" customWidth="1"/>
    <col min="9" max="10" width="13.7109375" style="33" bestFit="1" customWidth="1"/>
    <col min="11" max="11" width="17.42578125" style="5" bestFit="1" customWidth="1"/>
    <col min="12" max="12" width="21" style="5" bestFit="1" customWidth="1"/>
    <col min="13" max="13" width="22.42578125" style="5" bestFit="1" customWidth="1"/>
    <col min="14" max="14" width="20.7109375" style="5" bestFit="1" customWidth="1"/>
    <col min="15" max="15" width="15.28515625" bestFit="1" customWidth="1"/>
    <col min="16" max="16" width="16" style="49" bestFit="1" customWidth="1"/>
    <col min="17" max="17" width="13.42578125" bestFit="1" customWidth="1"/>
    <col min="18" max="18" width="13.5703125" bestFit="1" customWidth="1"/>
    <col min="19" max="19" width="13.28515625" bestFit="1" customWidth="1"/>
    <col min="20" max="20" width="18" bestFit="1" customWidth="1"/>
    <col min="21" max="21" width="13.28515625" bestFit="1" customWidth="1"/>
    <col min="22" max="22" width="16.140625" bestFit="1" customWidth="1"/>
    <col min="23" max="24" width="12.42578125" bestFit="1" customWidth="1"/>
    <col min="25" max="25" width="13.7109375" style="49" bestFit="1" customWidth="1"/>
    <col min="26" max="26" width="13.28515625" bestFit="1" customWidth="1"/>
    <col min="27" max="27" width="11.42578125" bestFit="1" customWidth="1"/>
    <col min="28" max="30" width="13.28515625" bestFit="1" customWidth="1"/>
    <col min="31" max="31" width="9.28515625" style="46" bestFit="1" customWidth="1"/>
    <col min="32" max="32" width="10.85546875" style="1" bestFit="1" customWidth="1"/>
    <col min="33" max="33" width="19.140625" style="7" bestFit="1" customWidth="1"/>
    <col min="34" max="34" width="15" style="7" bestFit="1" customWidth="1"/>
    <col min="35" max="35" width="12" style="7" bestFit="1" customWidth="1"/>
    <col min="36" max="36" width="13.28515625" style="7" bestFit="1" customWidth="1"/>
    <col min="37" max="37" width="11.5703125" bestFit="1" customWidth="1"/>
    <col min="38" max="39" width="25.85546875" bestFit="1" customWidth="1"/>
    <col min="40" max="40" width="11.85546875" bestFit="1" customWidth="1"/>
  </cols>
  <sheetData>
    <row r="1" spans="1:40" s="13" customFormat="1" ht="90" x14ac:dyDescent="0.25">
      <c r="A1" s="38" t="s">
        <v>318</v>
      </c>
      <c r="B1" s="38" t="s">
        <v>319</v>
      </c>
      <c r="C1" s="14" t="s">
        <v>320</v>
      </c>
      <c r="D1" s="9" t="s">
        <v>321</v>
      </c>
      <c r="E1" s="29" t="s">
        <v>322</v>
      </c>
      <c r="F1" s="30" t="s">
        <v>323</v>
      </c>
      <c r="G1" s="30" t="s">
        <v>324</v>
      </c>
      <c r="H1" s="30" t="s">
        <v>707</v>
      </c>
      <c r="I1" s="30" t="s">
        <v>708</v>
      </c>
      <c r="J1" s="30" t="s">
        <v>709</v>
      </c>
      <c r="K1" s="10" t="s">
        <v>328</v>
      </c>
      <c r="L1" s="11" t="s">
        <v>329</v>
      </c>
      <c r="M1" s="10" t="s">
        <v>330</v>
      </c>
      <c r="N1" s="10" t="s">
        <v>331</v>
      </c>
      <c r="O1" s="12" t="s">
        <v>710</v>
      </c>
      <c r="P1" s="57" t="s">
        <v>706</v>
      </c>
      <c r="Q1" s="9" t="s">
        <v>711</v>
      </c>
      <c r="R1" s="9" t="s">
        <v>712</v>
      </c>
      <c r="S1" s="9" t="s">
        <v>713</v>
      </c>
      <c r="T1" s="9" t="s">
        <v>714</v>
      </c>
      <c r="U1" s="9" t="s">
        <v>715</v>
      </c>
      <c r="V1" s="9" t="s">
        <v>338</v>
      </c>
      <c r="W1" s="9" t="s">
        <v>339</v>
      </c>
      <c r="X1" s="9" t="s">
        <v>340</v>
      </c>
      <c r="Y1" s="57" t="s">
        <v>341</v>
      </c>
      <c r="Z1" s="9" t="s">
        <v>342</v>
      </c>
      <c r="AA1" s="9" t="s">
        <v>716</v>
      </c>
      <c r="AB1" s="9" t="s">
        <v>344</v>
      </c>
      <c r="AC1" s="9" t="s">
        <v>345</v>
      </c>
      <c r="AD1" s="9" t="s">
        <v>346</v>
      </c>
      <c r="AE1" s="45" t="s">
        <v>1</v>
      </c>
      <c r="AF1" s="36" t="s">
        <v>6</v>
      </c>
      <c r="AG1" s="37" t="s">
        <v>2</v>
      </c>
      <c r="AH1" s="37" t="s">
        <v>3</v>
      </c>
      <c r="AI1" s="37" t="s">
        <v>659</v>
      </c>
      <c r="AJ1" s="37" t="s">
        <v>5</v>
      </c>
      <c r="AK1" s="35" t="s">
        <v>0</v>
      </c>
      <c r="AL1" s="38" t="s">
        <v>663</v>
      </c>
      <c r="AM1" s="39" t="s">
        <v>664</v>
      </c>
      <c r="AN1" s="38" t="s">
        <v>658</v>
      </c>
    </row>
    <row r="2" spans="1:40" x14ac:dyDescent="0.25">
      <c r="A2" s="3">
        <v>2728</v>
      </c>
      <c r="B2" t="s">
        <v>537</v>
      </c>
      <c r="C2" s="15">
        <v>22.900273511527999</v>
      </c>
      <c r="D2" s="4">
        <v>1</v>
      </c>
      <c r="E2" s="31">
        <v>1.0391766103537892</v>
      </c>
      <c r="F2" s="32">
        <v>801</v>
      </c>
      <c r="G2" s="32">
        <v>801</v>
      </c>
      <c r="H2" s="32">
        <v>735</v>
      </c>
      <c r="I2" s="32">
        <v>66</v>
      </c>
      <c r="J2" s="32">
        <v>707.29100000000005</v>
      </c>
      <c r="K2" s="5">
        <v>100</v>
      </c>
      <c r="L2" s="5">
        <v>319.05714285714288</v>
      </c>
      <c r="M2" s="5">
        <v>2967.090909090909</v>
      </c>
      <c r="N2" s="5">
        <v>537.24719101123594</v>
      </c>
      <c r="O2" s="4">
        <v>1023</v>
      </c>
      <c r="P2" s="51">
        <v>337</v>
      </c>
      <c r="Q2" s="4">
        <v>381</v>
      </c>
      <c r="R2" s="4">
        <v>337</v>
      </c>
      <c r="S2" s="4">
        <v>44</v>
      </c>
      <c r="T2" s="5">
        <v>88.451443569553803</v>
      </c>
      <c r="U2" s="6">
        <v>14.715981441459823</v>
      </c>
      <c r="V2" s="6">
        <v>324.29521280821348</v>
      </c>
      <c r="W2">
        <v>44.671999999999997</v>
      </c>
      <c r="X2">
        <v>984.43299999999999</v>
      </c>
      <c r="Y2" s="48">
        <v>2</v>
      </c>
      <c r="Z2" s="3">
        <v>863.79393600000003</v>
      </c>
      <c r="AA2" s="6">
        <v>100.63694267515923</v>
      </c>
      <c r="AB2" s="5">
        <v>25.783806193925347</v>
      </c>
      <c r="AC2" s="5">
        <v>1684.7022954222566</v>
      </c>
      <c r="AD2" s="5">
        <v>162.47371916405001</v>
      </c>
      <c r="AE2" s="46" t="s">
        <v>9</v>
      </c>
      <c r="AF2" s="1">
        <v>8.6999999999999993</v>
      </c>
      <c r="AG2" s="7">
        <v>10</v>
      </c>
      <c r="AH2" s="7">
        <v>2</v>
      </c>
      <c r="AI2" s="7">
        <v>8</v>
      </c>
      <c r="AJ2" s="7" t="s">
        <v>10</v>
      </c>
      <c r="AK2">
        <v>1368</v>
      </c>
      <c r="AL2" t="s">
        <v>35</v>
      </c>
      <c r="AM2" t="s">
        <v>35</v>
      </c>
      <c r="AN2" t="s">
        <v>8</v>
      </c>
    </row>
    <row r="3" spans="1:40" x14ac:dyDescent="0.25">
      <c r="A3" s="3">
        <v>7505</v>
      </c>
      <c r="B3" t="s">
        <v>406</v>
      </c>
      <c r="C3" s="15">
        <v>26.232107684346001</v>
      </c>
      <c r="D3" s="4">
        <v>5</v>
      </c>
      <c r="E3" s="31">
        <v>1.2149999597296561</v>
      </c>
      <c r="F3" s="32">
        <v>815</v>
      </c>
      <c r="G3" s="32">
        <v>815</v>
      </c>
      <c r="H3" s="32">
        <v>792</v>
      </c>
      <c r="I3" s="32">
        <v>23</v>
      </c>
      <c r="J3" s="32">
        <v>651.85199999999998</v>
      </c>
      <c r="K3" s="5">
        <v>100</v>
      </c>
      <c r="L3" s="5">
        <v>344.43055555555554</v>
      </c>
      <c r="M3" s="5">
        <v>1396.7391304347825</v>
      </c>
      <c r="N3" s="5">
        <v>374.12760736196321</v>
      </c>
      <c r="O3" s="4">
        <v>1175</v>
      </c>
      <c r="P3" s="51">
        <v>330</v>
      </c>
      <c r="Q3" s="4">
        <v>373</v>
      </c>
      <c r="R3" s="4">
        <v>330</v>
      </c>
      <c r="S3" s="4">
        <v>43</v>
      </c>
      <c r="T3" s="5">
        <v>88.471849865951739</v>
      </c>
      <c r="U3" s="6">
        <v>12.580003252919221</v>
      </c>
      <c r="V3" s="6">
        <v>271.60494727376511</v>
      </c>
      <c r="W3">
        <v>44.792000000000002</v>
      </c>
      <c r="X3">
        <v>967.07799999999997</v>
      </c>
      <c r="Y3" s="48">
        <v>1</v>
      </c>
      <c r="Z3" s="3">
        <v>1538.5566470000001</v>
      </c>
      <c r="AA3" s="6">
        <v>48.015873015873019</v>
      </c>
      <c r="AB3" s="5">
        <v>32.606484576889869</v>
      </c>
      <c r="AC3" s="5">
        <v>170.33888264881071</v>
      </c>
      <c r="AD3" s="5">
        <v>36.493411148244697</v>
      </c>
      <c r="AE3" s="46" t="s">
        <v>9</v>
      </c>
      <c r="AF3" s="1">
        <v>8.1</v>
      </c>
      <c r="AG3" s="7">
        <v>9</v>
      </c>
      <c r="AH3" s="7">
        <v>2</v>
      </c>
      <c r="AI3" s="7">
        <v>8</v>
      </c>
      <c r="AJ3" s="7" t="s">
        <v>10</v>
      </c>
      <c r="AK3">
        <v>4101</v>
      </c>
      <c r="AL3" t="s">
        <v>172</v>
      </c>
      <c r="AM3" t="s">
        <v>653</v>
      </c>
      <c r="AN3" t="s">
        <v>170</v>
      </c>
    </row>
    <row r="4" spans="1:40" x14ac:dyDescent="0.25">
      <c r="A4" s="3">
        <v>7643</v>
      </c>
      <c r="B4" t="s">
        <v>459</v>
      </c>
      <c r="C4" s="15">
        <v>27.210575348878997</v>
      </c>
      <c r="D4" s="4">
        <v>7</v>
      </c>
      <c r="E4" s="31">
        <v>1.4508738930566536</v>
      </c>
      <c r="F4" s="32">
        <v>1139</v>
      </c>
      <c r="G4" s="32">
        <v>1073</v>
      </c>
      <c r="H4" s="32">
        <v>977</v>
      </c>
      <c r="I4" s="32">
        <v>96</v>
      </c>
      <c r="J4" s="32">
        <v>673.38699999999994</v>
      </c>
      <c r="K4" s="5">
        <v>94.205443371378408</v>
      </c>
      <c r="L4" s="5">
        <v>443.28863868986696</v>
      </c>
      <c r="M4" s="5">
        <v>1498.1145833333333</v>
      </c>
      <c r="N4" s="5">
        <v>537.66262814538675</v>
      </c>
      <c r="O4" s="4">
        <v>1518</v>
      </c>
      <c r="P4" s="51">
        <v>508</v>
      </c>
      <c r="Q4" s="4">
        <v>550</v>
      </c>
      <c r="R4" s="4">
        <v>505</v>
      </c>
      <c r="S4" s="4">
        <v>45</v>
      </c>
      <c r="T4" s="5">
        <v>91.818181818181827</v>
      </c>
      <c r="U4" s="6">
        <v>18.669212006240368</v>
      </c>
      <c r="V4" s="6">
        <v>350.13380723927855</v>
      </c>
      <c r="W4">
        <v>55.786999999999999</v>
      </c>
      <c r="X4">
        <v>1046.2660000000001</v>
      </c>
      <c r="Y4" s="48">
        <v>2</v>
      </c>
      <c r="Z4" s="3">
        <v>2893.2132799999999</v>
      </c>
      <c r="AA4" s="6">
        <v>81.884057971014485</v>
      </c>
      <c r="AB4" s="5">
        <v>29.097783468635416</v>
      </c>
      <c r="AC4" s="5">
        <v>541.7167710006039</v>
      </c>
      <c r="AD4" s="5">
        <v>74.961178438876715</v>
      </c>
      <c r="AE4" s="46" t="s">
        <v>9</v>
      </c>
      <c r="AF4" s="1">
        <v>8.1</v>
      </c>
      <c r="AG4" s="7">
        <v>9</v>
      </c>
      <c r="AH4" s="7">
        <v>2</v>
      </c>
      <c r="AI4" s="7">
        <v>8</v>
      </c>
      <c r="AJ4" s="7" t="s">
        <v>10</v>
      </c>
      <c r="AK4">
        <v>4210</v>
      </c>
      <c r="AL4" t="s">
        <v>184</v>
      </c>
      <c r="AM4" t="s">
        <v>184</v>
      </c>
      <c r="AN4" t="s">
        <v>170</v>
      </c>
    </row>
    <row r="5" spans="1:40" x14ac:dyDescent="0.25">
      <c r="A5" s="3">
        <v>2836</v>
      </c>
      <c r="B5" t="s">
        <v>488</v>
      </c>
      <c r="C5" s="15">
        <v>9.6265457155269996</v>
      </c>
      <c r="D5" s="4">
        <v>2</v>
      </c>
      <c r="E5" s="31">
        <v>0.75660535324116041</v>
      </c>
      <c r="F5" s="32">
        <v>508</v>
      </c>
      <c r="G5" s="32">
        <v>508</v>
      </c>
      <c r="H5" s="32">
        <v>504</v>
      </c>
      <c r="I5" s="32">
        <v>4</v>
      </c>
      <c r="J5" s="32">
        <v>666.13300000000004</v>
      </c>
      <c r="K5" s="5">
        <v>100</v>
      </c>
      <c r="L5" s="5">
        <v>464.93849206349205</v>
      </c>
      <c r="M5" s="5">
        <v>641</v>
      </c>
      <c r="N5" s="5">
        <v>466.32480314960628</v>
      </c>
      <c r="O5" s="4">
        <v>521</v>
      </c>
      <c r="P5" s="51">
        <v>181</v>
      </c>
      <c r="Q5" s="4">
        <v>264</v>
      </c>
      <c r="R5" s="4">
        <v>181</v>
      </c>
      <c r="S5" s="4">
        <v>83</v>
      </c>
      <c r="T5" s="5">
        <v>68.560606060606062</v>
      </c>
      <c r="U5" s="6">
        <v>18.802175292021793</v>
      </c>
      <c r="V5" s="6">
        <v>239.22643320540723</v>
      </c>
      <c r="W5">
        <v>54.121000000000002</v>
      </c>
      <c r="X5">
        <v>688.60199999999998</v>
      </c>
      <c r="Y5" s="48">
        <v>2</v>
      </c>
      <c r="Z5" s="3">
        <v>1422.654835</v>
      </c>
      <c r="AA5" s="6">
        <v>123.25581395348837</v>
      </c>
      <c r="AB5" s="5">
        <v>25.562853966116929</v>
      </c>
      <c r="AC5" s="5">
        <v>152.67023911028718</v>
      </c>
      <c r="AD5" s="5">
        <v>26.563699518433232</v>
      </c>
      <c r="AE5" s="46" t="s">
        <v>9</v>
      </c>
      <c r="AF5" s="1">
        <v>7.9999999999999991</v>
      </c>
      <c r="AG5" s="7">
        <v>9</v>
      </c>
      <c r="AH5" s="7">
        <v>2</v>
      </c>
      <c r="AI5" s="7">
        <v>7</v>
      </c>
      <c r="AJ5" s="7" t="s">
        <v>10</v>
      </c>
      <c r="AK5">
        <v>1410</v>
      </c>
      <c r="AL5" t="s">
        <v>65</v>
      </c>
      <c r="AM5" t="s">
        <v>65</v>
      </c>
      <c r="AN5" t="s">
        <v>8</v>
      </c>
    </row>
    <row r="6" spans="1:40" x14ac:dyDescent="0.25">
      <c r="A6" s="3">
        <v>2779</v>
      </c>
      <c r="B6" t="s">
        <v>560</v>
      </c>
      <c r="C6" s="15">
        <v>19.976672437888997</v>
      </c>
      <c r="D6" s="4">
        <v>4</v>
      </c>
      <c r="E6" s="31">
        <v>0.92249998108275066</v>
      </c>
      <c r="F6" s="32">
        <v>646</v>
      </c>
      <c r="G6" s="32">
        <v>624</v>
      </c>
      <c r="H6" s="32">
        <v>557</v>
      </c>
      <c r="I6" s="32">
        <v>67</v>
      </c>
      <c r="J6" s="32">
        <v>603.79399999999998</v>
      </c>
      <c r="K6" s="5">
        <v>96.59442724458205</v>
      </c>
      <c r="L6" s="5">
        <v>399.0825852782765</v>
      </c>
      <c r="M6" s="5">
        <v>1805.2388059701493</v>
      </c>
      <c r="N6" s="5">
        <v>550.06410256410254</v>
      </c>
      <c r="O6" s="4">
        <v>604</v>
      </c>
      <c r="P6" s="51">
        <v>243</v>
      </c>
      <c r="Q6" s="4">
        <v>279</v>
      </c>
      <c r="R6" s="4">
        <v>239</v>
      </c>
      <c r="S6" s="4">
        <v>40</v>
      </c>
      <c r="T6" s="5">
        <v>85.663082437275989</v>
      </c>
      <c r="U6" s="6">
        <v>12.164188042604689</v>
      </c>
      <c r="V6" s="6">
        <v>263.41463954805465</v>
      </c>
      <c r="W6">
        <v>30.234999999999999</v>
      </c>
      <c r="X6">
        <v>654.74300000000005</v>
      </c>
      <c r="Y6" s="48">
        <v>2</v>
      </c>
      <c r="Z6" s="3">
        <v>2109.1769869999998</v>
      </c>
      <c r="AA6" s="6">
        <v>171.05263157894737</v>
      </c>
      <c r="AB6" s="5">
        <v>43.836698599956932</v>
      </c>
      <c r="AC6" s="5">
        <v>868.0866049681872</v>
      </c>
      <c r="AD6" s="5">
        <v>132.33789046962264</v>
      </c>
      <c r="AE6" s="46" t="s">
        <v>9</v>
      </c>
      <c r="AF6" s="1">
        <v>7.9999999999999991</v>
      </c>
      <c r="AG6" s="7">
        <v>9</v>
      </c>
      <c r="AH6" s="7">
        <v>2</v>
      </c>
      <c r="AI6" s="7">
        <v>7</v>
      </c>
      <c r="AJ6" s="7" t="s">
        <v>10</v>
      </c>
      <c r="AK6">
        <v>1327</v>
      </c>
      <c r="AL6" t="s">
        <v>55</v>
      </c>
      <c r="AM6" t="s">
        <v>55</v>
      </c>
      <c r="AN6" t="s">
        <v>8</v>
      </c>
    </row>
    <row r="7" spans="1:40" x14ac:dyDescent="0.25">
      <c r="A7" s="3">
        <v>7503</v>
      </c>
      <c r="B7" t="s">
        <v>405</v>
      </c>
      <c r="C7" s="15">
        <v>12.561100891469</v>
      </c>
      <c r="D7" s="4">
        <v>2</v>
      </c>
      <c r="E7" s="31">
        <v>0.53000000626334531</v>
      </c>
      <c r="F7" s="32">
        <v>361</v>
      </c>
      <c r="G7" s="32">
        <v>361</v>
      </c>
      <c r="H7" s="32">
        <v>326</v>
      </c>
      <c r="I7" s="32">
        <v>35</v>
      </c>
      <c r="J7" s="32">
        <v>615.09400000000005</v>
      </c>
      <c r="K7" s="5">
        <v>100</v>
      </c>
      <c r="L7" s="5">
        <v>337.57668711656441</v>
      </c>
      <c r="M7" s="5">
        <v>1186.9142857142858</v>
      </c>
      <c r="N7" s="5">
        <v>419.92243767313022</v>
      </c>
      <c r="O7" s="4">
        <v>387</v>
      </c>
      <c r="P7" s="51">
        <v>123</v>
      </c>
      <c r="Q7" s="4">
        <v>136</v>
      </c>
      <c r="R7" s="4">
        <v>123</v>
      </c>
      <c r="S7" s="4">
        <v>13</v>
      </c>
      <c r="T7" s="5">
        <v>90.441176470588232</v>
      </c>
      <c r="U7" s="6">
        <v>9.7921353440872938</v>
      </c>
      <c r="V7" s="6">
        <v>232.07546895553057</v>
      </c>
      <c r="W7">
        <v>30.809000000000001</v>
      </c>
      <c r="X7">
        <v>730.18899999999996</v>
      </c>
      <c r="Y7" s="48">
        <v>2</v>
      </c>
      <c r="Z7" s="3">
        <v>1203.4958280000001</v>
      </c>
      <c r="AA7" s="6">
        <v>53.333333333333336</v>
      </c>
      <c r="AB7" s="5">
        <v>29.383244399292206</v>
      </c>
      <c r="AC7" s="5">
        <v>307.30743840307605</v>
      </c>
      <c r="AD7" s="5">
        <v>56.328803374728295</v>
      </c>
      <c r="AE7" s="46" t="s">
        <v>9</v>
      </c>
      <c r="AF7" s="1">
        <v>7.8999999999999986</v>
      </c>
      <c r="AG7" s="7">
        <v>9</v>
      </c>
      <c r="AH7" s="7">
        <v>2</v>
      </c>
      <c r="AI7" s="7">
        <v>6</v>
      </c>
      <c r="AJ7" s="7" t="s">
        <v>10</v>
      </c>
      <c r="AK7">
        <v>4100</v>
      </c>
      <c r="AL7" t="s">
        <v>171</v>
      </c>
      <c r="AM7" t="s">
        <v>653</v>
      </c>
      <c r="AN7" t="s">
        <v>170</v>
      </c>
    </row>
    <row r="8" spans="1:40" x14ac:dyDescent="0.25">
      <c r="A8" s="3">
        <v>2863</v>
      </c>
      <c r="B8" t="s">
        <v>466</v>
      </c>
      <c r="C8" s="15">
        <v>69.146448271303996</v>
      </c>
      <c r="D8" s="4">
        <v>2</v>
      </c>
      <c r="E8" s="31">
        <v>0.62750002116896875</v>
      </c>
      <c r="F8" s="32">
        <v>394</v>
      </c>
      <c r="G8" s="32">
        <v>394</v>
      </c>
      <c r="H8" s="32">
        <v>387</v>
      </c>
      <c r="I8" s="32">
        <v>7</v>
      </c>
      <c r="J8" s="32">
        <v>616.73299999999995</v>
      </c>
      <c r="K8" s="5">
        <v>100</v>
      </c>
      <c r="L8" s="5">
        <v>484.03875968992247</v>
      </c>
      <c r="M8" s="5">
        <v>1692</v>
      </c>
      <c r="N8" s="5">
        <v>505.5</v>
      </c>
      <c r="O8" s="4">
        <v>271</v>
      </c>
      <c r="P8" s="51">
        <v>123</v>
      </c>
      <c r="Q8" s="4">
        <v>287</v>
      </c>
      <c r="R8" s="4">
        <v>123</v>
      </c>
      <c r="S8" s="4">
        <v>164</v>
      </c>
      <c r="T8" s="5">
        <v>42.857142857142854</v>
      </c>
      <c r="U8" s="6">
        <v>1.7788332311356823</v>
      </c>
      <c r="V8" s="6">
        <v>196.01592964230264</v>
      </c>
      <c r="W8">
        <v>3.919</v>
      </c>
      <c r="X8">
        <v>431.87200000000001</v>
      </c>
      <c r="Y8" s="48">
        <v>4</v>
      </c>
      <c r="AA8" s="6">
        <v>969.99999999999989</v>
      </c>
      <c r="AB8" s="5">
        <v>54.592095171142084</v>
      </c>
      <c r="AC8" s="5">
        <v>956.4559706298777</v>
      </c>
      <c r="AD8" s="5">
        <v>70.615057425485105</v>
      </c>
      <c r="AE8" s="46" t="s">
        <v>9</v>
      </c>
      <c r="AF8" s="1">
        <v>7.7999999999999989</v>
      </c>
      <c r="AG8" s="7">
        <v>9</v>
      </c>
      <c r="AH8" s="7">
        <v>2</v>
      </c>
      <c r="AI8" s="7">
        <v>6</v>
      </c>
      <c r="AJ8" s="7" t="s">
        <v>15</v>
      </c>
      <c r="AK8">
        <v>1427</v>
      </c>
      <c r="AL8" t="s">
        <v>74</v>
      </c>
      <c r="AM8" t="s">
        <v>74</v>
      </c>
      <c r="AN8" t="s">
        <v>8</v>
      </c>
    </row>
    <row r="9" spans="1:40" x14ac:dyDescent="0.25">
      <c r="A9" s="3">
        <v>2751</v>
      </c>
      <c r="B9" t="s">
        <v>390</v>
      </c>
      <c r="C9" s="15">
        <v>7.5948775482580002</v>
      </c>
      <c r="D9" s="4">
        <v>1</v>
      </c>
      <c r="E9" s="31">
        <v>0.38000000386537791</v>
      </c>
      <c r="F9" s="32">
        <v>250</v>
      </c>
      <c r="G9" s="32">
        <v>250</v>
      </c>
      <c r="H9" s="32">
        <v>243</v>
      </c>
      <c r="I9" s="32">
        <v>7</v>
      </c>
      <c r="J9" s="32">
        <v>639.47400000000005</v>
      </c>
      <c r="K9" s="5">
        <v>100</v>
      </c>
      <c r="L9" s="5">
        <v>406.41975308641975</v>
      </c>
      <c r="M9" s="5">
        <v>1774.1428571428571</v>
      </c>
      <c r="N9" s="5">
        <v>444.71600000000001</v>
      </c>
      <c r="O9" s="4">
        <v>67</v>
      </c>
      <c r="P9" s="51">
        <v>35</v>
      </c>
      <c r="Q9" s="4">
        <v>161</v>
      </c>
      <c r="R9" s="4">
        <v>35</v>
      </c>
      <c r="S9" s="4">
        <v>126</v>
      </c>
      <c r="T9" s="5">
        <v>21.739130434782609</v>
      </c>
      <c r="U9" s="6">
        <v>4.60836923013035</v>
      </c>
      <c r="V9" s="6">
        <v>92.10526222099567</v>
      </c>
      <c r="W9">
        <v>8.8219999999999992</v>
      </c>
      <c r="X9">
        <v>176.316</v>
      </c>
      <c r="Y9" s="48">
        <v>1</v>
      </c>
      <c r="Z9" s="3">
        <v>319.88380050000001</v>
      </c>
      <c r="AA9" s="6"/>
      <c r="AB9" s="5">
        <v>14.568764391410442</v>
      </c>
      <c r="AC9" s="5">
        <v>542.26092859798689</v>
      </c>
      <c r="AD9" s="5">
        <v>29.344144989194582</v>
      </c>
      <c r="AE9" s="46" t="s">
        <v>9</v>
      </c>
      <c r="AF9" s="1">
        <v>7.6999999999999993</v>
      </c>
      <c r="AG9" s="7">
        <v>9</v>
      </c>
      <c r="AH9" s="7">
        <v>2</v>
      </c>
      <c r="AI9" s="7">
        <v>4</v>
      </c>
      <c r="AJ9" s="7" t="s">
        <v>10</v>
      </c>
      <c r="AK9">
        <v>1302</v>
      </c>
      <c r="AL9" t="s">
        <v>39</v>
      </c>
      <c r="AM9" t="s">
        <v>39</v>
      </c>
      <c r="AN9" t="s">
        <v>8</v>
      </c>
    </row>
    <row r="10" spans="1:40" x14ac:dyDescent="0.25">
      <c r="A10" s="3">
        <v>7735</v>
      </c>
      <c r="B10" t="s">
        <v>496</v>
      </c>
      <c r="C10" s="15">
        <v>27.192472560587998</v>
      </c>
      <c r="D10" s="4">
        <v>5</v>
      </c>
      <c r="E10" s="31">
        <v>1.0693589607165526</v>
      </c>
      <c r="F10" s="32">
        <v>832</v>
      </c>
      <c r="G10" s="32">
        <v>832</v>
      </c>
      <c r="H10" s="32">
        <v>664</v>
      </c>
      <c r="I10" s="32">
        <v>168</v>
      </c>
      <c r="J10" s="32">
        <v>620.93299999999999</v>
      </c>
      <c r="K10" s="5">
        <v>100</v>
      </c>
      <c r="L10" s="5">
        <v>776.20632530120486</v>
      </c>
      <c r="M10" s="5">
        <v>2023.5</v>
      </c>
      <c r="N10" s="5">
        <v>1028.0637019230769</v>
      </c>
      <c r="O10" s="4">
        <v>1312</v>
      </c>
      <c r="P10" s="51">
        <v>447</v>
      </c>
      <c r="Q10" s="4">
        <v>502</v>
      </c>
      <c r="R10" s="4">
        <v>441</v>
      </c>
      <c r="S10" s="4">
        <v>61</v>
      </c>
      <c r="T10" s="5">
        <v>87.848605577689241</v>
      </c>
      <c r="U10" s="6">
        <v>16.43837275201922</v>
      </c>
      <c r="V10" s="6">
        <v>418.00743849425049</v>
      </c>
      <c r="W10">
        <v>48.249000000000002</v>
      </c>
      <c r="X10">
        <v>1226.903</v>
      </c>
      <c r="Y10" s="48">
        <v>2</v>
      </c>
      <c r="Z10" s="3">
        <v>2844.1867269999998</v>
      </c>
      <c r="AA10" s="6">
        <v>110.00000000000001</v>
      </c>
      <c r="AB10" s="5">
        <v>20.977133445452864</v>
      </c>
      <c r="AC10" s="5">
        <v>343.30055540793944</v>
      </c>
      <c r="AD10" s="5">
        <v>86.061670572493441</v>
      </c>
      <c r="AE10" s="46" t="s">
        <v>9</v>
      </c>
      <c r="AF10" s="1">
        <v>7.6999999999999993</v>
      </c>
      <c r="AG10" s="7">
        <v>9</v>
      </c>
      <c r="AH10" s="7">
        <v>4</v>
      </c>
      <c r="AI10" s="7">
        <v>8</v>
      </c>
      <c r="AJ10" s="7" t="s">
        <v>10</v>
      </c>
      <c r="AK10">
        <v>4309</v>
      </c>
      <c r="AL10" t="s">
        <v>200</v>
      </c>
      <c r="AM10" t="s">
        <v>200</v>
      </c>
      <c r="AN10" t="s">
        <v>170</v>
      </c>
    </row>
    <row r="11" spans="1:40" x14ac:dyDescent="0.25">
      <c r="A11" s="3">
        <v>2772</v>
      </c>
      <c r="B11" t="s">
        <v>353</v>
      </c>
      <c r="C11" s="15">
        <v>20.69735648412</v>
      </c>
      <c r="D11" s="4">
        <v>2</v>
      </c>
      <c r="E11" s="31">
        <v>0.97000003915881738</v>
      </c>
      <c r="F11" s="32">
        <v>542</v>
      </c>
      <c r="G11" s="32">
        <v>542</v>
      </c>
      <c r="H11" s="32">
        <v>540</v>
      </c>
      <c r="I11" s="32">
        <v>2</v>
      </c>
      <c r="J11" s="32">
        <v>556.70100000000002</v>
      </c>
      <c r="K11" s="5">
        <v>100</v>
      </c>
      <c r="L11" s="5">
        <v>305.13888888888891</v>
      </c>
      <c r="M11" s="5">
        <v>586.5</v>
      </c>
      <c r="N11" s="5">
        <v>306.17712177121768</v>
      </c>
      <c r="O11" s="4">
        <v>568</v>
      </c>
      <c r="P11" s="51">
        <v>196</v>
      </c>
      <c r="Q11" s="4">
        <v>256</v>
      </c>
      <c r="R11" s="4">
        <v>195</v>
      </c>
      <c r="S11" s="4">
        <v>61</v>
      </c>
      <c r="T11" s="5">
        <v>76.171875</v>
      </c>
      <c r="U11" s="6">
        <v>9.4698083859347228</v>
      </c>
      <c r="V11" s="6">
        <v>202.06184751288353</v>
      </c>
      <c r="W11">
        <v>27.443000000000001</v>
      </c>
      <c r="X11">
        <v>585.56700000000001</v>
      </c>
      <c r="Y11" s="48">
        <v>2</v>
      </c>
      <c r="Z11" s="3">
        <v>547.17703329999995</v>
      </c>
      <c r="AA11" s="6">
        <v>153.42465753424656</v>
      </c>
      <c r="AB11" s="5">
        <v>35.096099177887126</v>
      </c>
      <c r="AC11" s="5">
        <v>227.406924847884</v>
      </c>
      <c r="AD11" s="5">
        <v>35.805733220949847</v>
      </c>
      <c r="AE11" s="46" t="s">
        <v>9</v>
      </c>
      <c r="AF11" s="1">
        <v>7.3999999999999995</v>
      </c>
      <c r="AG11" s="7">
        <v>8</v>
      </c>
      <c r="AH11" s="7">
        <v>2</v>
      </c>
      <c r="AI11" s="7">
        <v>7</v>
      </c>
      <c r="AJ11" s="7" t="s">
        <v>10</v>
      </c>
      <c r="AK11">
        <v>1324</v>
      </c>
      <c r="AL11" t="s">
        <v>49</v>
      </c>
      <c r="AM11" t="s">
        <v>49</v>
      </c>
      <c r="AN11" t="s">
        <v>8</v>
      </c>
    </row>
    <row r="12" spans="1:40" x14ac:dyDescent="0.25">
      <c r="A12" s="3">
        <v>7573</v>
      </c>
      <c r="B12" t="s">
        <v>399</v>
      </c>
      <c r="C12" s="15">
        <v>11.897829958504001</v>
      </c>
      <c r="D12" s="4">
        <v>7</v>
      </c>
      <c r="E12" s="31">
        <v>1.1283693713848857</v>
      </c>
      <c r="F12" s="32">
        <v>625</v>
      </c>
      <c r="G12" s="32">
        <v>625</v>
      </c>
      <c r="H12" s="32">
        <v>623</v>
      </c>
      <c r="I12" s="32">
        <v>2</v>
      </c>
      <c r="J12" s="32">
        <v>552.12400000000002</v>
      </c>
      <c r="K12" s="5">
        <v>100</v>
      </c>
      <c r="L12" s="5">
        <v>499.91171749598715</v>
      </c>
      <c r="M12" s="5">
        <v>1689</v>
      </c>
      <c r="N12" s="5">
        <v>503.71679999999998</v>
      </c>
      <c r="O12" s="4">
        <v>790</v>
      </c>
      <c r="P12" s="51">
        <v>230</v>
      </c>
      <c r="Q12" s="4">
        <v>368</v>
      </c>
      <c r="R12" s="4">
        <v>230</v>
      </c>
      <c r="S12" s="4">
        <v>138</v>
      </c>
      <c r="T12" s="5">
        <v>62.5</v>
      </c>
      <c r="U12" s="6">
        <v>19.331256271283905</v>
      </c>
      <c r="V12" s="6">
        <v>203.83396238211719</v>
      </c>
      <c r="W12">
        <v>66.399000000000001</v>
      </c>
      <c r="X12">
        <v>700.125</v>
      </c>
      <c r="Y12" s="48">
        <v>1</v>
      </c>
      <c r="Z12" s="3">
        <v>2390.8342120000002</v>
      </c>
      <c r="AA12" s="6">
        <v>64.84375</v>
      </c>
      <c r="AB12" s="5">
        <v>35.611581977473982</v>
      </c>
      <c r="AC12" s="5">
        <v>584.05977667713955</v>
      </c>
      <c r="AD12" s="5">
        <v>37.366616200512901</v>
      </c>
      <c r="AE12" s="46" t="s">
        <v>9</v>
      </c>
      <c r="AF12" s="1">
        <v>7.3999999999999995</v>
      </c>
      <c r="AG12" s="7">
        <v>8</v>
      </c>
      <c r="AH12" s="7">
        <v>2</v>
      </c>
      <c r="AI12" s="7">
        <v>7</v>
      </c>
      <c r="AJ12" s="7" t="s">
        <v>10</v>
      </c>
      <c r="AK12">
        <v>4122</v>
      </c>
      <c r="AL12" t="s">
        <v>175</v>
      </c>
      <c r="AM12" t="s">
        <v>175</v>
      </c>
      <c r="AN12" t="s">
        <v>170</v>
      </c>
    </row>
    <row r="13" spans="1:40" x14ac:dyDescent="0.25">
      <c r="A13" s="3">
        <v>2573</v>
      </c>
      <c r="B13" t="s">
        <v>554</v>
      </c>
      <c r="C13" s="15">
        <v>10.877164158742</v>
      </c>
      <c r="D13" s="4">
        <v>4</v>
      </c>
      <c r="E13" s="31">
        <v>0.64647653696503393</v>
      </c>
      <c r="F13" s="32">
        <v>402</v>
      </c>
      <c r="G13" s="32">
        <v>402</v>
      </c>
      <c r="H13" s="32">
        <v>354</v>
      </c>
      <c r="I13" s="32">
        <v>48</v>
      </c>
      <c r="J13" s="32">
        <v>547.58399999999995</v>
      </c>
      <c r="K13" s="5">
        <v>100</v>
      </c>
      <c r="L13" s="5">
        <v>226.99435028248587</v>
      </c>
      <c r="M13" s="5">
        <v>1029.2083333333333</v>
      </c>
      <c r="N13" s="5">
        <v>322.78109452736317</v>
      </c>
      <c r="O13" s="4">
        <v>505</v>
      </c>
      <c r="P13" s="51">
        <v>180</v>
      </c>
      <c r="Q13" s="4">
        <v>192</v>
      </c>
      <c r="R13" s="4">
        <v>171</v>
      </c>
      <c r="S13" s="4">
        <v>21</v>
      </c>
      <c r="T13" s="5">
        <v>89.0625</v>
      </c>
      <c r="U13" s="6">
        <v>16.548430948827193</v>
      </c>
      <c r="V13" s="6">
        <v>278.4323787604618</v>
      </c>
      <c r="W13">
        <v>46.427999999999997</v>
      </c>
      <c r="X13">
        <v>781.15800000000002</v>
      </c>
      <c r="Y13" s="48">
        <v>3</v>
      </c>
      <c r="Z13" s="3">
        <v>1397.726271</v>
      </c>
      <c r="AA13" s="6">
        <v>88.461538461538453</v>
      </c>
      <c r="AB13" s="5">
        <v>19.834290111469539</v>
      </c>
      <c r="AC13" s="5">
        <v>248.61840656573528</v>
      </c>
      <c r="AD13" s="5">
        <v>47.151796553769955</v>
      </c>
      <c r="AE13" s="46" t="s">
        <v>9</v>
      </c>
      <c r="AF13" s="1">
        <v>7.3999999999999995</v>
      </c>
      <c r="AG13" s="7">
        <v>8</v>
      </c>
      <c r="AH13" s="7">
        <v>2</v>
      </c>
      <c r="AI13" s="7">
        <v>7</v>
      </c>
      <c r="AJ13" s="7" t="s">
        <v>10</v>
      </c>
      <c r="AK13">
        <v>1120</v>
      </c>
      <c r="AL13" t="s">
        <v>12</v>
      </c>
      <c r="AM13" t="s">
        <v>657</v>
      </c>
      <c r="AN13" t="s">
        <v>8</v>
      </c>
    </row>
    <row r="14" spans="1:40" x14ac:dyDescent="0.25">
      <c r="A14" s="3">
        <v>2780</v>
      </c>
      <c r="B14" t="s">
        <v>593</v>
      </c>
      <c r="C14" s="15">
        <v>10.921713697744</v>
      </c>
      <c r="D14" s="4">
        <v>1</v>
      </c>
      <c r="E14" s="31">
        <v>0.77000004865520644</v>
      </c>
      <c r="F14" s="32">
        <v>394</v>
      </c>
      <c r="G14" s="32">
        <v>394</v>
      </c>
      <c r="H14" s="32">
        <v>393</v>
      </c>
      <c r="I14" s="32">
        <v>1</v>
      </c>
      <c r="J14" s="32">
        <v>510.39</v>
      </c>
      <c r="K14" s="5">
        <v>100</v>
      </c>
      <c r="L14" s="5">
        <v>326.43511450381681</v>
      </c>
      <c r="M14" s="5">
        <v>525</v>
      </c>
      <c r="N14" s="5">
        <v>326.93908629441626</v>
      </c>
      <c r="O14" s="4">
        <v>558</v>
      </c>
      <c r="P14" s="51">
        <v>194</v>
      </c>
      <c r="Q14" s="4">
        <v>222</v>
      </c>
      <c r="R14" s="4">
        <v>193</v>
      </c>
      <c r="S14" s="4">
        <v>29</v>
      </c>
      <c r="T14" s="5">
        <v>86.936936936936931</v>
      </c>
      <c r="U14" s="6">
        <v>17.762780216448345</v>
      </c>
      <c r="V14" s="6">
        <v>251.94803602781337</v>
      </c>
      <c r="W14">
        <v>51.091000000000001</v>
      </c>
      <c r="X14">
        <v>724.67499999999995</v>
      </c>
      <c r="Y14" s="48">
        <v>1</v>
      </c>
      <c r="Z14" s="3">
        <v>1905.5334330000001</v>
      </c>
      <c r="AA14" s="6">
        <v>101.06382978723406</v>
      </c>
      <c r="AB14" s="5">
        <v>25.252132804161768</v>
      </c>
      <c r="AC14" s="5">
        <v>35.196961400897202</v>
      </c>
      <c r="AD14" s="5">
        <v>25.277373485879373</v>
      </c>
      <c r="AE14" s="46" t="s">
        <v>9</v>
      </c>
      <c r="AF14" s="1">
        <v>7.3999999999999995</v>
      </c>
      <c r="AG14" s="7">
        <v>8</v>
      </c>
      <c r="AH14" s="7">
        <v>2</v>
      </c>
      <c r="AI14" s="7">
        <v>7</v>
      </c>
      <c r="AJ14" s="7" t="s">
        <v>10</v>
      </c>
      <c r="AK14">
        <v>1330</v>
      </c>
      <c r="AL14" t="s">
        <v>56</v>
      </c>
      <c r="AM14" t="s">
        <v>56</v>
      </c>
      <c r="AN14" t="s">
        <v>8</v>
      </c>
    </row>
    <row r="15" spans="1:40" x14ac:dyDescent="0.25">
      <c r="A15" s="3">
        <v>2622</v>
      </c>
      <c r="B15" t="s">
        <v>544</v>
      </c>
      <c r="C15" s="15">
        <v>24.713388874535003</v>
      </c>
      <c r="D15" s="4">
        <v>11</v>
      </c>
      <c r="E15" s="31">
        <v>1.3268614578542111</v>
      </c>
      <c r="F15" s="32">
        <v>737</v>
      </c>
      <c r="G15" s="32">
        <v>737</v>
      </c>
      <c r="H15" s="32">
        <v>674</v>
      </c>
      <c r="I15" s="32">
        <v>63</v>
      </c>
      <c r="J15" s="32">
        <v>507.96600000000001</v>
      </c>
      <c r="K15" s="5">
        <v>100</v>
      </c>
      <c r="L15" s="5">
        <v>598.93620178041544</v>
      </c>
      <c r="M15" s="5">
        <v>2008.3968253968253</v>
      </c>
      <c r="N15" s="5">
        <v>719.41926729986426</v>
      </c>
      <c r="O15" s="4">
        <v>860</v>
      </c>
      <c r="P15" s="51">
        <v>276</v>
      </c>
      <c r="Q15" s="4">
        <v>328</v>
      </c>
      <c r="R15" s="4">
        <v>275</v>
      </c>
      <c r="S15" s="4">
        <v>53</v>
      </c>
      <c r="T15" s="5">
        <v>83.841463414634148</v>
      </c>
      <c r="U15" s="6">
        <v>11.16803532697185</v>
      </c>
      <c r="V15" s="6">
        <v>208.00965946086401</v>
      </c>
      <c r="W15">
        <v>34.798999999999999</v>
      </c>
      <c r="X15">
        <v>648.14599999999996</v>
      </c>
      <c r="Y15" s="48">
        <v>2</v>
      </c>
      <c r="Z15" s="3">
        <v>1382.2437460000001</v>
      </c>
      <c r="AA15" s="6">
        <v>120</v>
      </c>
      <c r="AB15" s="5">
        <v>116.25161726058765</v>
      </c>
      <c r="AC15" s="5">
        <v>730.11678528939092</v>
      </c>
      <c r="AD15" s="5">
        <v>168.72584464975264</v>
      </c>
      <c r="AE15" s="46" t="s">
        <v>9</v>
      </c>
      <c r="AF15" s="1">
        <v>7.2</v>
      </c>
      <c r="AG15" s="7">
        <v>8</v>
      </c>
      <c r="AH15" s="7">
        <v>3</v>
      </c>
      <c r="AI15" s="7">
        <v>7</v>
      </c>
      <c r="AJ15" s="7" t="s">
        <v>10</v>
      </c>
      <c r="AK15">
        <v>1213</v>
      </c>
      <c r="AL15" t="s">
        <v>25</v>
      </c>
      <c r="AM15" t="s">
        <v>25</v>
      </c>
      <c r="AN15" t="s">
        <v>8</v>
      </c>
    </row>
    <row r="16" spans="1:40" x14ac:dyDescent="0.25">
      <c r="A16" s="3">
        <v>2675</v>
      </c>
      <c r="B16" t="s">
        <v>430</v>
      </c>
      <c r="C16" s="15">
        <v>9.1211224231999992</v>
      </c>
      <c r="D16" s="4">
        <v>2</v>
      </c>
      <c r="E16" s="31">
        <v>0.48751596095663774</v>
      </c>
      <c r="F16" s="32">
        <v>285</v>
      </c>
      <c r="G16" s="32">
        <v>285</v>
      </c>
      <c r="H16" s="32">
        <v>278</v>
      </c>
      <c r="I16" s="32">
        <v>7</v>
      </c>
      <c r="J16" s="32">
        <v>570.23800000000006</v>
      </c>
      <c r="K16" s="5">
        <v>100</v>
      </c>
      <c r="L16" s="5">
        <v>395.42086330935251</v>
      </c>
      <c r="M16" s="5">
        <v>801.28571428571433</v>
      </c>
      <c r="N16" s="5">
        <v>405.38947368421054</v>
      </c>
      <c r="O16" s="4">
        <v>373</v>
      </c>
      <c r="P16" s="51">
        <v>102</v>
      </c>
      <c r="Q16" s="4">
        <v>116</v>
      </c>
      <c r="R16" s="4">
        <v>102</v>
      </c>
      <c r="S16" s="4">
        <v>14</v>
      </c>
      <c r="T16" s="5">
        <v>87.931034482758619</v>
      </c>
      <c r="U16" s="6">
        <v>11.18283422449832</v>
      </c>
      <c r="V16" s="6">
        <v>209.22391915097199</v>
      </c>
      <c r="W16">
        <v>40.893999999999998</v>
      </c>
      <c r="X16">
        <v>765.10299999999995</v>
      </c>
      <c r="Y16" s="48">
        <v>2</v>
      </c>
      <c r="AA16" s="6">
        <v>24.731182795698924</v>
      </c>
      <c r="AB16" s="5">
        <v>19.36899923556933</v>
      </c>
      <c r="AC16" s="5">
        <v>92.919220663977313</v>
      </c>
      <c r="AD16" s="5">
        <v>21.17549590223198</v>
      </c>
      <c r="AE16" s="46" t="s">
        <v>9</v>
      </c>
      <c r="AF16" s="1">
        <v>7.1999999999999993</v>
      </c>
      <c r="AG16" s="7">
        <v>8</v>
      </c>
      <c r="AH16" s="7">
        <v>2</v>
      </c>
      <c r="AI16" s="7">
        <v>6</v>
      </c>
      <c r="AJ16" s="7" t="s">
        <v>15</v>
      </c>
      <c r="AK16">
        <v>1242</v>
      </c>
      <c r="AL16" t="s">
        <v>34</v>
      </c>
      <c r="AM16" t="s">
        <v>34</v>
      </c>
      <c r="AN16" t="s">
        <v>8</v>
      </c>
    </row>
    <row r="17" spans="1:40" x14ac:dyDescent="0.25">
      <c r="A17" s="3">
        <v>7576</v>
      </c>
      <c r="B17" t="s">
        <v>482</v>
      </c>
      <c r="C17" s="15">
        <v>21.034407875166</v>
      </c>
      <c r="D17" s="4">
        <v>7</v>
      </c>
      <c r="E17" s="31">
        <v>0.64164740871943604</v>
      </c>
      <c r="F17" s="32">
        <v>526</v>
      </c>
      <c r="G17" s="32">
        <v>450</v>
      </c>
      <c r="H17" s="32">
        <v>380</v>
      </c>
      <c r="I17" s="32">
        <v>70</v>
      </c>
      <c r="J17" s="32">
        <v>592.226</v>
      </c>
      <c r="K17" s="5">
        <v>85.551330798479086</v>
      </c>
      <c r="L17" s="5">
        <v>325.08157894736843</v>
      </c>
      <c r="M17" s="5">
        <v>1298.5285714285715</v>
      </c>
      <c r="N17" s="5">
        <v>476.50666666666666</v>
      </c>
      <c r="O17" s="4">
        <v>427</v>
      </c>
      <c r="P17" s="51">
        <v>154</v>
      </c>
      <c r="Q17" s="4">
        <v>179</v>
      </c>
      <c r="R17" s="4">
        <v>154</v>
      </c>
      <c r="S17" s="4">
        <v>25</v>
      </c>
      <c r="T17" s="5">
        <v>86.033519553072622</v>
      </c>
      <c r="U17" s="6">
        <v>7.3213375396137534</v>
      </c>
      <c r="V17" s="6">
        <v>240.00720318865555</v>
      </c>
      <c r="W17">
        <v>20.3</v>
      </c>
      <c r="X17">
        <v>665.47500000000002</v>
      </c>
      <c r="AA17" s="6">
        <v>206.25</v>
      </c>
      <c r="AB17" s="5">
        <v>83.981610430179174</v>
      </c>
      <c r="AC17" s="5">
        <v>602.45962737669026</v>
      </c>
      <c r="AD17" s="5">
        <v>164.63374639963649</v>
      </c>
      <c r="AE17" s="46" t="s">
        <v>9</v>
      </c>
      <c r="AF17" s="1">
        <v>7.1999999999999993</v>
      </c>
      <c r="AG17" s="7">
        <v>8</v>
      </c>
      <c r="AH17" s="7">
        <v>2</v>
      </c>
      <c r="AI17" s="7">
        <v>6</v>
      </c>
      <c r="AJ17" s="7" t="s">
        <v>15</v>
      </c>
      <c r="AK17">
        <v>4126</v>
      </c>
      <c r="AL17" t="s">
        <v>178</v>
      </c>
      <c r="AM17" t="s">
        <v>178</v>
      </c>
      <c r="AN17" t="s">
        <v>170</v>
      </c>
    </row>
    <row r="18" spans="1:40" x14ac:dyDescent="0.25">
      <c r="A18" s="3">
        <v>7736</v>
      </c>
      <c r="B18" t="s">
        <v>531</v>
      </c>
      <c r="C18" s="15">
        <v>11.300208302198</v>
      </c>
      <c r="D18" s="4">
        <v>8</v>
      </c>
      <c r="E18" s="31">
        <v>0.58807509602542052</v>
      </c>
      <c r="F18" s="32">
        <v>978</v>
      </c>
      <c r="G18" s="32">
        <v>972</v>
      </c>
      <c r="H18" s="32">
        <v>305</v>
      </c>
      <c r="I18" s="32">
        <v>667</v>
      </c>
      <c r="J18" s="32">
        <v>518.64099999999996</v>
      </c>
      <c r="K18" s="5">
        <v>99.386503067484668</v>
      </c>
      <c r="L18" s="5">
        <v>419.52786885245899</v>
      </c>
      <c r="M18" s="5">
        <v>1018.3328335832084</v>
      </c>
      <c r="N18" s="5">
        <v>830.43621399176959</v>
      </c>
      <c r="O18" s="4">
        <v>158</v>
      </c>
      <c r="P18" s="51">
        <v>59</v>
      </c>
      <c r="Q18" s="4">
        <v>88</v>
      </c>
      <c r="R18" s="4">
        <v>59</v>
      </c>
      <c r="S18" s="4">
        <v>29</v>
      </c>
      <c r="T18" s="5">
        <v>67.045454545454547</v>
      </c>
      <c r="U18" s="6">
        <v>5.221142692433725</v>
      </c>
      <c r="V18" s="6">
        <v>100.32732281771311</v>
      </c>
      <c r="W18">
        <v>13.981999999999999</v>
      </c>
      <c r="X18">
        <v>268.673</v>
      </c>
      <c r="Z18" s="3">
        <v>764.08350689999997</v>
      </c>
      <c r="AA18" s="6">
        <v>171.42857142857142</v>
      </c>
      <c r="AB18" s="5">
        <v>84.665108139364492</v>
      </c>
      <c r="AC18" s="5">
        <v>106.47348566131735</v>
      </c>
      <c r="AD18" s="5">
        <v>99.630321932721017</v>
      </c>
      <c r="AE18" s="46" t="s">
        <v>9</v>
      </c>
      <c r="AF18" s="1">
        <v>7.1999999999999993</v>
      </c>
      <c r="AG18" s="7">
        <v>8</v>
      </c>
      <c r="AH18" s="7">
        <v>2</v>
      </c>
      <c r="AI18" s="7">
        <v>5</v>
      </c>
      <c r="AJ18" s="7" t="s">
        <v>10</v>
      </c>
      <c r="AK18">
        <v>4301</v>
      </c>
      <c r="AL18" t="s">
        <v>201</v>
      </c>
      <c r="AM18" t="s">
        <v>201</v>
      </c>
      <c r="AN18" t="s">
        <v>170</v>
      </c>
    </row>
    <row r="19" spans="1:40" x14ac:dyDescent="0.25">
      <c r="A19" s="3">
        <v>2866</v>
      </c>
      <c r="B19" t="s">
        <v>548</v>
      </c>
      <c r="C19" s="15">
        <v>8.2417589404939999</v>
      </c>
      <c r="D19" s="4">
        <v>2</v>
      </c>
      <c r="E19" s="31">
        <v>0.51238661374998018</v>
      </c>
      <c r="F19" s="32">
        <v>313</v>
      </c>
      <c r="G19" s="32">
        <v>312</v>
      </c>
      <c r="H19" s="32">
        <v>305</v>
      </c>
      <c r="I19" s="32">
        <v>7</v>
      </c>
      <c r="J19" s="32">
        <v>595.25400000000002</v>
      </c>
      <c r="K19" s="5">
        <v>99.680511182108617</v>
      </c>
      <c r="L19" s="5">
        <v>424.42950819672132</v>
      </c>
      <c r="M19" s="5">
        <v>3181.5714285714284</v>
      </c>
      <c r="N19" s="5">
        <v>486.28846153846155</v>
      </c>
      <c r="O19" s="4">
        <v>174</v>
      </c>
      <c r="P19" s="51">
        <v>80</v>
      </c>
      <c r="Q19" s="4">
        <v>347</v>
      </c>
      <c r="R19" s="4">
        <v>80</v>
      </c>
      <c r="S19" s="4">
        <v>267</v>
      </c>
      <c r="T19" s="5">
        <v>23.054755043227665</v>
      </c>
      <c r="U19" s="6">
        <v>9.7066658437361326</v>
      </c>
      <c r="V19" s="6">
        <v>156.13210387076217</v>
      </c>
      <c r="W19">
        <v>21.111999999999998</v>
      </c>
      <c r="X19">
        <v>339.58699999999999</v>
      </c>
      <c r="Y19" s="48">
        <v>1</v>
      </c>
      <c r="Z19" s="3">
        <v>1804.3278170000001</v>
      </c>
      <c r="AA19" s="6">
        <v>1480</v>
      </c>
      <c r="AB19" s="5">
        <v>18.80316110670115</v>
      </c>
      <c r="AC19" s="5">
        <v>319.3172008932296</v>
      </c>
      <c r="AD19" s="5">
        <v>25.545463281398902</v>
      </c>
      <c r="AE19" s="46" t="s">
        <v>9</v>
      </c>
      <c r="AF19" s="1">
        <v>7.1999999999999993</v>
      </c>
      <c r="AG19" s="7">
        <v>8</v>
      </c>
      <c r="AH19" s="7">
        <v>2</v>
      </c>
      <c r="AI19" s="7">
        <v>5</v>
      </c>
      <c r="AJ19" s="7" t="s">
        <v>10</v>
      </c>
      <c r="AK19">
        <v>1422</v>
      </c>
      <c r="AL19" t="s">
        <v>77</v>
      </c>
      <c r="AM19" t="s">
        <v>77</v>
      </c>
      <c r="AN19" t="s">
        <v>8</v>
      </c>
    </row>
    <row r="20" spans="1:40" x14ac:dyDescent="0.25">
      <c r="A20" s="3">
        <v>2756</v>
      </c>
      <c r="B20" t="s">
        <v>592</v>
      </c>
      <c r="C20" s="15">
        <v>2.3925313493679998</v>
      </c>
      <c r="D20" s="4">
        <v>3</v>
      </c>
      <c r="E20" s="31">
        <v>0.31167716257546063</v>
      </c>
      <c r="F20" s="32">
        <v>179</v>
      </c>
      <c r="G20" s="32">
        <v>179</v>
      </c>
      <c r="H20" s="32">
        <v>176</v>
      </c>
      <c r="I20" s="32">
        <v>3</v>
      </c>
      <c r="J20" s="32">
        <v>564.68700000000001</v>
      </c>
      <c r="K20" s="5">
        <v>100</v>
      </c>
      <c r="L20" s="5">
        <v>305.89204545454544</v>
      </c>
      <c r="M20" s="5">
        <v>1716</v>
      </c>
      <c r="N20" s="5">
        <v>329.52513966480444</v>
      </c>
      <c r="O20" s="4">
        <v>128</v>
      </c>
      <c r="P20" s="51">
        <v>60</v>
      </c>
      <c r="Q20" s="4">
        <v>166</v>
      </c>
      <c r="R20" s="4">
        <v>60</v>
      </c>
      <c r="S20" s="4">
        <v>106</v>
      </c>
      <c r="T20" s="5">
        <v>36.144578313253014</v>
      </c>
      <c r="U20" s="6">
        <v>25.078041303763616</v>
      </c>
      <c r="V20" s="6">
        <v>192.5068859848636</v>
      </c>
      <c r="W20">
        <v>53.5</v>
      </c>
      <c r="X20">
        <v>410.68099999999998</v>
      </c>
      <c r="Y20" s="48">
        <v>1</v>
      </c>
      <c r="Z20" s="3">
        <v>1054.603034</v>
      </c>
      <c r="AA20" s="6">
        <v>850</v>
      </c>
      <c r="AB20" s="5">
        <v>14.151807293200408</v>
      </c>
      <c r="AC20" s="5">
        <v>333.12845110330437</v>
      </c>
      <c r="AD20" s="5">
        <v>19.49778456376081</v>
      </c>
      <c r="AE20" s="46" t="s">
        <v>9</v>
      </c>
      <c r="AF20" s="1">
        <v>7.1999999999999993</v>
      </c>
      <c r="AG20" s="7">
        <v>8</v>
      </c>
      <c r="AH20" s="7">
        <v>2</v>
      </c>
      <c r="AI20" s="7">
        <v>5</v>
      </c>
      <c r="AJ20" s="7" t="s">
        <v>10</v>
      </c>
      <c r="AK20">
        <v>1304</v>
      </c>
      <c r="AL20" t="s">
        <v>44</v>
      </c>
      <c r="AM20" t="s">
        <v>44</v>
      </c>
      <c r="AN20" t="s">
        <v>8</v>
      </c>
    </row>
    <row r="21" spans="1:40" x14ac:dyDescent="0.25">
      <c r="A21" s="3">
        <v>2835</v>
      </c>
      <c r="B21" t="s">
        <v>473</v>
      </c>
      <c r="C21" s="15">
        <v>6.3079443933599997</v>
      </c>
      <c r="D21" s="4">
        <v>6</v>
      </c>
      <c r="E21" s="31">
        <v>0.47507156485055657</v>
      </c>
      <c r="F21" s="32">
        <v>266</v>
      </c>
      <c r="G21" s="32">
        <v>243</v>
      </c>
      <c r="H21" s="32">
        <v>242</v>
      </c>
      <c r="I21" s="32">
        <v>1</v>
      </c>
      <c r="J21" s="32">
        <v>509.39699999999999</v>
      </c>
      <c r="K21" s="5">
        <v>91.353383458646618</v>
      </c>
      <c r="L21" s="5">
        <v>316.52066115702479</v>
      </c>
      <c r="M21" s="5">
        <v>211</v>
      </c>
      <c r="N21" s="5">
        <v>316.08641975308643</v>
      </c>
      <c r="O21" s="4">
        <v>114</v>
      </c>
      <c r="P21" s="51">
        <v>50</v>
      </c>
      <c r="Q21" s="4">
        <v>125</v>
      </c>
      <c r="R21" s="4">
        <v>50</v>
      </c>
      <c r="S21" s="4">
        <v>75</v>
      </c>
      <c r="T21" s="5">
        <v>40</v>
      </c>
      <c r="U21" s="6">
        <v>7.9265124867987176</v>
      </c>
      <c r="V21" s="6">
        <v>105.24730103711536</v>
      </c>
      <c r="W21">
        <v>18.071999999999999</v>
      </c>
      <c r="X21">
        <v>239.964</v>
      </c>
      <c r="Y21" s="48">
        <v>1</v>
      </c>
      <c r="AA21" s="6">
        <v>2850</v>
      </c>
      <c r="AB21" s="5">
        <v>21.996393371176275</v>
      </c>
      <c r="AC21" s="5">
        <v>7.3212619466158797</v>
      </c>
      <c r="AD21" s="5">
        <v>21.936001883832407</v>
      </c>
      <c r="AE21" s="46" t="s">
        <v>9</v>
      </c>
      <c r="AF21" s="1">
        <v>7.1</v>
      </c>
      <c r="AG21" s="7">
        <v>8</v>
      </c>
      <c r="AH21" s="7">
        <v>2</v>
      </c>
      <c r="AI21" s="7">
        <v>5</v>
      </c>
      <c r="AJ21" s="7" t="s">
        <v>15</v>
      </c>
      <c r="AK21">
        <v>1416</v>
      </c>
      <c r="AL21" t="s">
        <v>64</v>
      </c>
      <c r="AM21" t="s">
        <v>64</v>
      </c>
      <c r="AN21" t="s">
        <v>8</v>
      </c>
    </row>
    <row r="22" spans="1:40" x14ac:dyDescent="0.25">
      <c r="A22" s="3">
        <v>7649</v>
      </c>
      <c r="B22" t="s">
        <v>649</v>
      </c>
      <c r="C22" s="15">
        <v>13.035877311130001</v>
      </c>
      <c r="D22" s="4">
        <v>13</v>
      </c>
      <c r="E22" s="31">
        <v>1.3846651614911067</v>
      </c>
      <c r="F22" s="32">
        <v>833</v>
      </c>
      <c r="G22" s="32">
        <v>818</v>
      </c>
      <c r="H22" s="32">
        <v>646</v>
      </c>
      <c r="I22" s="32">
        <v>172</v>
      </c>
      <c r="J22" s="32">
        <v>466.53899999999999</v>
      </c>
      <c r="K22" s="5">
        <v>98.199279711884756</v>
      </c>
      <c r="L22" s="5">
        <v>465.69040247678021</v>
      </c>
      <c r="M22" s="5">
        <v>1162.1220930232557</v>
      </c>
      <c r="N22" s="5">
        <v>612.12836185819071</v>
      </c>
      <c r="O22" s="4">
        <v>1261</v>
      </c>
      <c r="P22" s="51">
        <v>367</v>
      </c>
      <c r="Q22" s="4">
        <v>482</v>
      </c>
      <c r="R22" s="4">
        <v>367</v>
      </c>
      <c r="S22" s="4">
        <v>115</v>
      </c>
      <c r="T22" s="5">
        <v>76.141078838174266</v>
      </c>
      <c r="U22" s="6">
        <v>28.153072573539511</v>
      </c>
      <c r="V22" s="6">
        <v>265.04602715994389</v>
      </c>
      <c r="W22">
        <v>96.733000000000004</v>
      </c>
      <c r="X22">
        <v>910.68899999999996</v>
      </c>
      <c r="Y22" s="48">
        <v>1</v>
      </c>
      <c r="Z22" s="3">
        <v>2511.8164350000002</v>
      </c>
      <c r="AA22" s="6">
        <v>45.945945945945951</v>
      </c>
      <c r="AB22" s="5">
        <v>57.980312451357456</v>
      </c>
      <c r="AC22" s="5">
        <v>435.93741134180163</v>
      </c>
      <c r="AD22" s="5">
        <v>137.45295427184209</v>
      </c>
      <c r="AE22" s="46" t="s">
        <v>9</v>
      </c>
      <c r="AF22" s="1">
        <v>6.8999999999999995</v>
      </c>
      <c r="AG22" s="7">
        <v>7</v>
      </c>
      <c r="AH22" s="7">
        <v>2</v>
      </c>
      <c r="AI22" s="7">
        <v>8</v>
      </c>
      <c r="AJ22" s="7" t="s">
        <v>10</v>
      </c>
      <c r="AK22">
        <v>4213</v>
      </c>
      <c r="AL22" t="s">
        <v>186</v>
      </c>
      <c r="AM22" t="s">
        <v>186</v>
      </c>
      <c r="AN22" t="s">
        <v>170</v>
      </c>
    </row>
    <row r="23" spans="1:40" x14ac:dyDescent="0.25">
      <c r="A23" s="3">
        <v>2831</v>
      </c>
      <c r="B23" t="s">
        <v>450</v>
      </c>
      <c r="C23" s="15">
        <v>13.734965460384</v>
      </c>
      <c r="D23" s="4">
        <v>6</v>
      </c>
      <c r="E23" s="31">
        <v>1.7301865288922487</v>
      </c>
      <c r="F23" s="32">
        <v>834</v>
      </c>
      <c r="G23" s="32">
        <v>834</v>
      </c>
      <c r="H23" s="32">
        <v>807</v>
      </c>
      <c r="I23" s="32">
        <v>27</v>
      </c>
      <c r="J23" s="32">
        <v>466.42399999999998</v>
      </c>
      <c r="K23" s="5">
        <v>100</v>
      </c>
      <c r="L23" s="5">
        <v>467.30483271375465</v>
      </c>
      <c r="M23" s="5">
        <v>2839.0740740740739</v>
      </c>
      <c r="N23" s="5">
        <v>544.0887290167866</v>
      </c>
      <c r="O23" s="4">
        <v>827</v>
      </c>
      <c r="P23" s="51">
        <v>277</v>
      </c>
      <c r="Q23" s="4">
        <v>482</v>
      </c>
      <c r="R23" s="4">
        <v>277</v>
      </c>
      <c r="S23" s="4">
        <v>205</v>
      </c>
      <c r="T23" s="5">
        <v>57.468879668049787</v>
      </c>
      <c r="U23" s="6">
        <v>20.167506121435537</v>
      </c>
      <c r="V23" s="6">
        <v>160.09834510580149</v>
      </c>
      <c r="W23">
        <v>60.210999999999999</v>
      </c>
      <c r="X23">
        <v>477.983</v>
      </c>
      <c r="Y23" s="48">
        <v>9</v>
      </c>
      <c r="Z23" s="3">
        <v>6347.6916590000001</v>
      </c>
      <c r="AA23" s="6">
        <v>159.66386554621849</v>
      </c>
      <c r="AB23" s="5">
        <v>29.230999725794312</v>
      </c>
      <c r="AC23" s="5">
        <v>68.073663167989636</v>
      </c>
      <c r="AD23" s="5">
        <v>30.488496024282657</v>
      </c>
      <c r="AE23" s="46" t="s">
        <v>9</v>
      </c>
      <c r="AF23" s="1">
        <v>6.8</v>
      </c>
      <c r="AG23" s="7">
        <v>7</v>
      </c>
      <c r="AH23" s="7">
        <v>2</v>
      </c>
      <c r="AI23" s="7">
        <v>7</v>
      </c>
      <c r="AJ23" s="7" t="s">
        <v>10</v>
      </c>
      <c r="AK23">
        <v>1411</v>
      </c>
      <c r="AL23" t="s">
        <v>61</v>
      </c>
      <c r="AM23" t="s">
        <v>61</v>
      </c>
      <c r="AN23" t="s">
        <v>8</v>
      </c>
    </row>
    <row r="24" spans="1:40" x14ac:dyDescent="0.25">
      <c r="A24" s="3">
        <v>7575</v>
      </c>
      <c r="B24" t="s">
        <v>478</v>
      </c>
      <c r="C24" s="15">
        <v>13.699549825981</v>
      </c>
      <c r="D24" s="4">
        <v>7</v>
      </c>
      <c r="E24" s="31">
        <v>0.39069394853627704</v>
      </c>
      <c r="F24" s="32">
        <v>201</v>
      </c>
      <c r="G24" s="32">
        <v>201</v>
      </c>
      <c r="H24" s="32">
        <v>200</v>
      </c>
      <c r="I24" s="32">
        <v>1</v>
      </c>
      <c r="J24" s="32">
        <v>511.91</v>
      </c>
      <c r="K24" s="5">
        <v>100</v>
      </c>
      <c r="L24" s="5">
        <v>834.06</v>
      </c>
      <c r="M24" s="5">
        <v>397</v>
      </c>
      <c r="N24" s="5">
        <v>831.88557213930346</v>
      </c>
      <c r="O24" s="4">
        <v>233</v>
      </c>
      <c r="P24" s="51">
        <v>79</v>
      </c>
      <c r="Q24" s="4">
        <v>109</v>
      </c>
      <c r="R24" s="4">
        <v>79</v>
      </c>
      <c r="S24" s="4">
        <v>30</v>
      </c>
      <c r="T24" s="5">
        <v>72.477064220183479</v>
      </c>
      <c r="U24" s="6">
        <v>5.7666128452029595</v>
      </c>
      <c r="V24" s="6">
        <v>202.20430927064803</v>
      </c>
      <c r="W24">
        <v>17.007999999999999</v>
      </c>
      <c r="X24">
        <v>596.375</v>
      </c>
      <c r="Z24" s="3">
        <v>1230.3361480000001</v>
      </c>
      <c r="AA24" s="6">
        <v>105.55555555555556</v>
      </c>
      <c r="AB24" s="5">
        <v>27.840102534763499</v>
      </c>
      <c r="AC24" s="5">
        <v>71.708781905655499</v>
      </c>
      <c r="AD24" s="5">
        <v>28.058354670937085</v>
      </c>
      <c r="AE24" s="46" t="s">
        <v>9</v>
      </c>
      <c r="AF24" s="1">
        <v>6.8</v>
      </c>
      <c r="AG24" s="7">
        <v>8</v>
      </c>
      <c r="AH24" s="7">
        <v>4</v>
      </c>
      <c r="AI24" s="7">
        <v>5</v>
      </c>
      <c r="AJ24" s="7" t="s">
        <v>10</v>
      </c>
      <c r="AK24">
        <v>4124</v>
      </c>
      <c r="AL24" t="s">
        <v>177</v>
      </c>
      <c r="AM24" t="s">
        <v>177</v>
      </c>
      <c r="AN24" t="s">
        <v>170</v>
      </c>
    </row>
    <row r="25" spans="1:40" x14ac:dyDescent="0.25">
      <c r="A25" s="3">
        <v>2740</v>
      </c>
      <c r="B25" t="s">
        <v>562</v>
      </c>
      <c r="C25" s="15">
        <v>16.733457445174999</v>
      </c>
      <c r="D25" s="4">
        <v>2</v>
      </c>
      <c r="E25" s="31">
        <v>0.79655967590820653</v>
      </c>
      <c r="F25" s="32">
        <v>406</v>
      </c>
      <c r="G25" s="32">
        <v>406</v>
      </c>
      <c r="H25" s="32">
        <v>386</v>
      </c>
      <c r="I25" s="32">
        <v>20</v>
      </c>
      <c r="J25" s="32">
        <v>484.584</v>
      </c>
      <c r="K25" s="5">
        <v>100</v>
      </c>
      <c r="L25" s="5">
        <v>444.11139896373055</v>
      </c>
      <c r="M25" s="5">
        <v>1559.4</v>
      </c>
      <c r="N25" s="5">
        <v>499.05172413793105</v>
      </c>
      <c r="O25" s="4">
        <v>686</v>
      </c>
      <c r="P25" s="51">
        <v>227</v>
      </c>
      <c r="Q25" s="4">
        <v>358</v>
      </c>
      <c r="R25" s="4">
        <v>227</v>
      </c>
      <c r="S25" s="4">
        <v>131</v>
      </c>
      <c r="T25" s="5">
        <v>63.407821229050278</v>
      </c>
      <c r="U25" s="6">
        <v>13.56563643489315</v>
      </c>
      <c r="V25" s="6">
        <v>284.97551014138821</v>
      </c>
      <c r="W25">
        <v>40.996000000000002</v>
      </c>
      <c r="X25">
        <v>861.20399999999995</v>
      </c>
      <c r="Y25" s="48">
        <v>3</v>
      </c>
      <c r="Z25" s="3">
        <v>1509.2463009999999</v>
      </c>
      <c r="AA25" s="6">
        <v>121.875</v>
      </c>
      <c r="AB25" s="5">
        <v>22.716726330594394</v>
      </c>
      <c r="AC25" s="5">
        <v>562.14665576103209</v>
      </c>
      <c r="AD25" s="5">
        <v>49.289629258202154</v>
      </c>
      <c r="AE25" s="46" t="s">
        <v>9</v>
      </c>
      <c r="AF25" s="1">
        <v>6.8</v>
      </c>
      <c r="AG25" s="7">
        <v>7</v>
      </c>
      <c r="AH25" s="7">
        <v>2</v>
      </c>
      <c r="AI25" s="7">
        <v>7</v>
      </c>
      <c r="AJ25" s="7" t="s">
        <v>10</v>
      </c>
      <c r="AK25">
        <v>1300</v>
      </c>
      <c r="AL25" t="s">
        <v>36</v>
      </c>
      <c r="AM25" t="s">
        <v>36</v>
      </c>
      <c r="AN25" t="s">
        <v>8</v>
      </c>
    </row>
    <row r="26" spans="1:40" x14ac:dyDescent="0.25">
      <c r="A26" s="3">
        <v>4846</v>
      </c>
      <c r="B26" t="s">
        <v>624</v>
      </c>
      <c r="C26" s="15">
        <v>4.9193880683210001</v>
      </c>
      <c r="D26" s="4">
        <v>2</v>
      </c>
      <c r="E26" s="31">
        <v>0.26243915831644959</v>
      </c>
      <c r="F26" s="32">
        <v>144</v>
      </c>
      <c r="G26" s="32">
        <v>144</v>
      </c>
      <c r="H26" s="32">
        <v>133</v>
      </c>
      <c r="I26" s="32">
        <v>11</v>
      </c>
      <c r="J26" s="32">
        <v>506.78399999999999</v>
      </c>
      <c r="K26" s="5">
        <v>100</v>
      </c>
      <c r="L26" s="5">
        <v>250.49624060150376</v>
      </c>
      <c r="M26" s="5">
        <v>767</v>
      </c>
      <c r="N26" s="5">
        <v>289.95138888888891</v>
      </c>
      <c r="O26" s="4">
        <v>25</v>
      </c>
      <c r="P26" s="51">
        <v>18</v>
      </c>
      <c r="Q26" s="4">
        <v>139</v>
      </c>
      <c r="R26" s="4">
        <v>18</v>
      </c>
      <c r="S26" s="4">
        <v>121</v>
      </c>
      <c r="T26" s="5">
        <v>12.949640287769784</v>
      </c>
      <c r="U26" s="6">
        <v>3.6589916774228888</v>
      </c>
      <c r="V26" s="6">
        <v>68.587325593749881</v>
      </c>
      <c r="W26">
        <v>5.0819999999999999</v>
      </c>
      <c r="X26">
        <v>95.26</v>
      </c>
      <c r="AA26" s="6"/>
      <c r="AB26" s="5">
        <v>18.553525391092723</v>
      </c>
      <c r="AC26" s="5">
        <v>288.04490405356762</v>
      </c>
      <c r="AD26" s="5">
        <v>39.13967237225399</v>
      </c>
      <c r="AE26" s="46" t="s">
        <v>9</v>
      </c>
      <c r="AF26" s="1">
        <v>6.8</v>
      </c>
      <c r="AG26" s="7">
        <v>8</v>
      </c>
      <c r="AH26" s="7">
        <v>2</v>
      </c>
      <c r="AI26" s="7">
        <v>2</v>
      </c>
      <c r="AJ26" s="7" t="s">
        <v>15</v>
      </c>
      <c r="AK26">
        <v>5344</v>
      </c>
      <c r="AL26" t="s">
        <v>158</v>
      </c>
      <c r="AM26" t="s">
        <v>158</v>
      </c>
      <c r="AN26" t="s">
        <v>90</v>
      </c>
    </row>
    <row r="27" spans="1:40" x14ac:dyDescent="0.25">
      <c r="A27" s="3">
        <v>7571</v>
      </c>
      <c r="B27" t="s">
        <v>348</v>
      </c>
      <c r="C27" s="15">
        <v>15.852806446493</v>
      </c>
      <c r="D27" s="4">
        <v>8</v>
      </c>
      <c r="E27" s="31">
        <v>2.2869747715261712</v>
      </c>
      <c r="F27" s="32">
        <v>1030</v>
      </c>
      <c r="G27" s="32">
        <v>1030</v>
      </c>
      <c r="H27" s="32">
        <v>984</v>
      </c>
      <c r="I27" s="32">
        <v>46</v>
      </c>
      <c r="J27" s="32">
        <v>430.26299999999998</v>
      </c>
      <c r="K27" s="5">
        <v>100</v>
      </c>
      <c r="L27" s="5">
        <v>636.82723577235777</v>
      </c>
      <c r="M27" s="5">
        <v>1553.4347826086957</v>
      </c>
      <c r="N27" s="5">
        <v>677.76310679611652</v>
      </c>
      <c r="O27" s="4">
        <v>1146</v>
      </c>
      <c r="P27" s="51">
        <v>357</v>
      </c>
      <c r="Q27" s="4">
        <v>463</v>
      </c>
      <c r="R27" s="4">
        <v>356</v>
      </c>
      <c r="S27" s="4">
        <v>107</v>
      </c>
      <c r="T27" s="5">
        <v>76.889848812095025</v>
      </c>
      <c r="U27" s="6">
        <v>22.519671908249183</v>
      </c>
      <c r="V27" s="6">
        <v>156.10141591625975</v>
      </c>
      <c r="W27">
        <v>72.290000000000006</v>
      </c>
      <c r="X27">
        <v>501.09899999999999</v>
      </c>
      <c r="Y27" s="48">
        <v>1</v>
      </c>
      <c r="Z27" s="3">
        <v>4660.5092969999996</v>
      </c>
      <c r="AA27" s="6">
        <v>55.882352941176471</v>
      </c>
      <c r="AB27" s="5">
        <v>116.32638675418991</v>
      </c>
      <c r="AC27" s="5">
        <v>656.26807534713066</v>
      </c>
      <c r="AD27" s="5">
        <v>140.44028740979701</v>
      </c>
      <c r="AE27" s="46" t="s">
        <v>9</v>
      </c>
      <c r="AF27" s="1">
        <v>6.7</v>
      </c>
      <c r="AG27" s="7">
        <v>7</v>
      </c>
      <c r="AH27" s="7">
        <v>3</v>
      </c>
      <c r="AI27" s="7">
        <v>8</v>
      </c>
      <c r="AJ27" s="7" t="s">
        <v>10</v>
      </c>
      <c r="AK27">
        <v>4127</v>
      </c>
      <c r="AL27" t="s">
        <v>173</v>
      </c>
      <c r="AM27" t="s">
        <v>173</v>
      </c>
      <c r="AN27" t="s">
        <v>170</v>
      </c>
    </row>
    <row r="28" spans="1:40" x14ac:dyDescent="0.25">
      <c r="A28" s="3">
        <v>4843</v>
      </c>
      <c r="B28" t="s">
        <v>463</v>
      </c>
      <c r="C28" s="15">
        <v>6.8988876550180001</v>
      </c>
      <c r="D28" s="4">
        <v>3</v>
      </c>
      <c r="E28" s="31">
        <v>0.31250002362155949</v>
      </c>
      <c r="F28" s="32">
        <v>190</v>
      </c>
      <c r="G28" s="32">
        <v>190</v>
      </c>
      <c r="H28" s="32">
        <v>178</v>
      </c>
      <c r="I28" s="32">
        <v>12</v>
      </c>
      <c r="J28" s="32">
        <v>569.6</v>
      </c>
      <c r="K28" s="5">
        <v>100</v>
      </c>
      <c r="L28" s="5">
        <v>690.14606741573039</v>
      </c>
      <c r="M28" s="5">
        <v>919.5</v>
      </c>
      <c r="N28" s="5">
        <v>704.63157894736844</v>
      </c>
      <c r="O28" s="4">
        <v>44</v>
      </c>
      <c r="P28" s="51">
        <v>25</v>
      </c>
      <c r="Q28" s="4">
        <v>186</v>
      </c>
      <c r="R28" s="4">
        <v>25</v>
      </c>
      <c r="S28" s="4">
        <v>161</v>
      </c>
      <c r="T28" s="5">
        <v>13.440860215053762</v>
      </c>
      <c r="U28" s="6">
        <v>3.6237725920664774</v>
      </c>
      <c r="V28" s="6">
        <v>79.999993952881226</v>
      </c>
      <c r="W28">
        <v>6.3780000000000001</v>
      </c>
      <c r="X28">
        <v>140.80000000000001</v>
      </c>
      <c r="AA28" s="6"/>
      <c r="AB28" s="5">
        <v>49.339886020112992</v>
      </c>
      <c r="AC28" s="5">
        <v>499.16277278696515</v>
      </c>
      <c r="AD28" s="5">
        <v>77.749752552756291</v>
      </c>
      <c r="AE28" s="46" t="s">
        <v>9</v>
      </c>
      <c r="AF28" s="1">
        <v>6.7</v>
      </c>
      <c r="AG28" s="7">
        <v>8</v>
      </c>
      <c r="AH28" s="7">
        <v>3</v>
      </c>
      <c r="AI28" s="7">
        <v>3</v>
      </c>
      <c r="AJ28" s="7" t="s">
        <v>15</v>
      </c>
      <c r="AK28">
        <v>5343</v>
      </c>
      <c r="AL28" t="s">
        <v>155</v>
      </c>
      <c r="AM28" t="s">
        <v>155</v>
      </c>
      <c r="AN28" t="s">
        <v>90</v>
      </c>
    </row>
    <row r="29" spans="1:40" x14ac:dyDescent="0.25">
      <c r="A29" s="3">
        <v>2777</v>
      </c>
      <c r="B29" t="s">
        <v>552</v>
      </c>
      <c r="C29" s="15">
        <v>33.181043221181</v>
      </c>
      <c r="D29" s="4">
        <v>6</v>
      </c>
      <c r="E29" s="31">
        <v>0.99451726354150716</v>
      </c>
      <c r="F29" s="32">
        <v>400</v>
      </c>
      <c r="G29" s="32">
        <v>400</v>
      </c>
      <c r="H29" s="32">
        <v>398</v>
      </c>
      <c r="I29" s="32">
        <v>2</v>
      </c>
      <c r="J29" s="32">
        <v>400.19400000000002</v>
      </c>
      <c r="K29" s="5">
        <v>100</v>
      </c>
      <c r="L29" s="5">
        <v>373.321608040201</v>
      </c>
      <c r="M29" s="5">
        <v>1627</v>
      </c>
      <c r="N29" s="5">
        <v>379.59</v>
      </c>
      <c r="O29" s="4">
        <v>447</v>
      </c>
      <c r="P29" s="51">
        <v>145</v>
      </c>
      <c r="Q29" s="4">
        <v>187</v>
      </c>
      <c r="R29" s="4">
        <v>144</v>
      </c>
      <c r="S29" s="4">
        <v>43</v>
      </c>
      <c r="T29" s="5">
        <v>77.005347593582883</v>
      </c>
      <c r="U29" s="6">
        <v>4.369965074137264</v>
      </c>
      <c r="V29" s="6">
        <v>145.79937957401609</v>
      </c>
      <c r="W29">
        <v>13.472</v>
      </c>
      <c r="X29">
        <v>449.464</v>
      </c>
      <c r="Y29" s="48">
        <v>2</v>
      </c>
      <c r="Z29" s="3">
        <v>2556.4160510000002</v>
      </c>
      <c r="AA29" s="6">
        <v>121.21212121212122</v>
      </c>
      <c r="AB29" s="5">
        <v>106.76206152839228</v>
      </c>
      <c r="AC29" s="5">
        <v>1194.174564615126</v>
      </c>
      <c r="AD29" s="5">
        <v>112.19912404382595</v>
      </c>
      <c r="AE29" s="46" t="s">
        <v>9</v>
      </c>
      <c r="AF29" s="1">
        <v>6.6999999999999993</v>
      </c>
      <c r="AG29" s="7">
        <v>7</v>
      </c>
      <c r="AH29" s="7">
        <v>2</v>
      </c>
      <c r="AI29" s="7">
        <v>6</v>
      </c>
      <c r="AJ29" s="7" t="s">
        <v>10</v>
      </c>
      <c r="AK29">
        <v>1322</v>
      </c>
      <c r="AL29" t="s">
        <v>54</v>
      </c>
      <c r="AM29" t="s">
        <v>54</v>
      </c>
      <c r="AN29" t="s">
        <v>8</v>
      </c>
    </row>
    <row r="30" spans="1:40" x14ac:dyDescent="0.25">
      <c r="A30" s="3">
        <v>2620</v>
      </c>
      <c r="B30" t="s">
        <v>630</v>
      </c>
      <c r="C30" s="15">
        <v>15.336062244694</v>
      </c>
      <c r="D30" s="4">
        <v>2</v>
      </c>
      <c r="E30" s="31">
        <v>0.62381273560033235</v>
      </c>
      <c r="F30" s="32">
        <v>341</v>
      </c>
      <c r="G30" s="32">
        <v>341</v>
      </c>
      <c r="H30" s="32">
        <v>290</v>
      </c>
      <c r="I30" s="32">
        <v>51</v>
      </c>
      <c r="J30" s="32">
        <v>464.88299999999998</v>
      </c>
      <c r="K30" s="5">
        <v>100</v>
      </c>
      <c r="L30" s="5">
        <v>358.04137931034484</v>
      </c>
      <c r="M30" s="5">
        <v>2139.6078431372548</v>
      </c>
      <c r="N30" s="5">
        <v>624.49266862170089</v>
      </c>
      <c r="O30" s="4">
        <v>480</v>
      </c>
      <c r="P30" s="51">
        <v>160</v>
      </c>
      <c r="Q30" s="4">
        <v>217</v>
      </c>
      <c r="R30" s="4">
        <v>157</v>
      </c>
      <c r="S30" s="4">
        <v>60</v>
      </c>
      <c r="T30" s="5">
        <v>72.350230414746548</v>
      </c>
      <c r="U30" s="6">
        <v>10.432925835010685</v>
      </c>
      <c r="V30" s="6">
        <v>256.48722904963205</v>
      </c>
      <c r="W30">
        <v>31.298999999999999</v>
      </c>
      <c r="X30">
        <v>769.46199999999999</v>
      </c>
      <c r="Y30" s="48">
        <v>1</v>
      </c>
      <c r="Z30" s="3">
        <v>112.7901514</v>
      </c>
      <c r="AA30" s="6">
        <v>116.43835616438356</v>
      </c>
      <c r="AB30" s="5">
        <v>25.619725498300102</v>
      </c>
      <c r="AC30" s="5">
        <v>310.56205333053441</v>
      </c>
      <c r="AD30" s="5">
        <v>68.235733473209038</v>
      </c>
      <c r="AE30" s="46" t="s">
        <v>9</v>
      </c>
      <c r="AF30" s="1">
        <v>6.6999999999999993</v>
      </c>
      <c r="AG30" s="7">
        <v>7</v>
      </c>
      <c r="AH30" s="7">
        <v>2</v>
      </c>
      <c r="AI30" s="7">
        <v>6</v>
      </c>
      <c r="AJ30" s="7" t="s">
        <v>10</v>
      </c>
      <c r="AK30">
        <v>1201</v>
      </c>
      <c r="AL30" t="s">
        <v>24</v>
      </c>
      <c r="AM30" t="s">
        <v>24</v>
      </c>
      <c r="AN30" t="s">
        <v>8</v>
      </c>
    </row>
    <row r="31" spans="1:40" x14ac:dyDescent="0.25">
      <c r="A31" s="3">
        <v>2617</v>
      </c>
      <c r="B31" t="s">
        <v>379</v>
      </c>
      <c r="C31" s="15">
        <v>9.1548817682620012</v>
      </c>
      <c r="D31" s="4">
        <v>5</v>
      </c>
      <c r="E31" s="31">
        <v>1.0675371505732578</v>
      </c>
      <c r="F31" s="32">
        <v>515</v>
      </c>
      <c r="G31" s="32">
        <v>515</v>
      </c>
      <c r="H31" s="32">
        <v>512</v>
      </c>
      <c r="I31" s="32">
        <v>3</v>
      </c>
      <c r="J31" s="32">
        <v>479.60899999999998</v>
      </c>
      <c r="K31" s="5">
        <v>100</v>
      </c>
      <c r="L31" s="5">
        <v>649.853515625</v>
      </c>
      <c r="M31" s="5">
        <v>1280.6666666666667</v>
      </c>
      <c r="N31" s="5">
        <v>653.52815533980583</v>
      </c>
      <c r="O31" s="4">
        <v>509</v>
      </c>
      <c r="P31" s="51">
        <v>182</v>
      </c>
      <c r="Q31" s="4">
        <v>224</v>
      </c>
      <c r="R31" s="4">
        <v>182</v>
      </c>
      <c r="S31" s="4">
        <v>42</v>
      </c>
      <c r="T31" s="5">
        <v>81.25</v>
      </c>
      <c r="U31" s="6">
        <v>19.880103818593781</v>
      </c>
      <c r="V31" s="6">
        <v>170.48587011915009</v>
      </c>
      <c r="W31">
        <v>55.598999999999997</v>
      </c>
      <c r="X31">
        <v>476.798</v>
      </c>
      <c r="Y31" s="48">
        <v>2</v>
      </c>
      <c r="Z31" s="3">
        <v>1689.717009</v>
      </c>
      <c r="AA31" s="6">
        <v>85.263157894736835</v>
      </c>
      <c r="AB31" s="5">
        <v>45.039056419237475</v>
      </c>
      <c r="AC31" s="5">
        <v>423.67859572996304</v>
      </c>
      <c r="AD31" s="5">
        <v>47.244723638523254</v>
      </c>
      <c r="AE31" s="46" t="s">
        <v>9</v>
      </c>
      <c r="AF31" s="1">
        <v>6.6000000000000005</v>
      </c>
      <c r="AG31" s="7">
        <v>7</v>
      </c>
      <c r="AH31" s="7">
        <v>3</v>
      </c>
      <c r="AI31" s="7">
        <v>7</v>
      </c>
      <c r="AJ31" s="7" t="s">
        <v>10</v>
      </c>
      <c r="AK31">
        <v>1212</v>
      </c>
      <c r="AL31" t="s">
        <v>21</v>
      </c>
      <c r="AM31" t="s">
        <v>21</v>
      </c>
      <c r="AN31" t="s">
        <v>8</v>
      </c>
    </row>
    <row r="32" spans="1:40" x14ac:dyDescent="0.25">
      <c r="A32" s="3">
        <v>7739</v>
      </c>
      <c r="B32" t="s">
        <v>452</v>
      </c>
      <c r="C32" s="15">
        <v>2.2374513444110002</v>
      </c>
      <c r="D32" s="4">
        <v>6</v>
      </c>
      <c r="E32" s="31">
        <v>1.2706298439974781</v>
      </c>
      <c r="F32" s="32">
        <v>542</v>
      </c>
      <c r="G32" s="32">
        <v>542</v>
      </c>
      <c r="H32" s="32">
        <v>541</v>
      </c>
      <c r="I32" s="32">
        <v>1</v>
      </c>
      <c r="J32" s="32">
        <v>425.77300000000002</v>
      </c>
      <c r="K32" s="5">
        <v>100</v>
      </c>
      <c r="L32" s="5">
        <v>539.25693160813307</v>
      </c>
      <c r="M32" s="5">
        <v>1053</v>
      </c>
      <c r="N32" s="5">
        <v>540.20479704797049</v>
      </c>
      <c r="O32" s="4">
        <v>589</v>
      </c>
      <c r="P32" s="51">
        <v>196</v>
      </c>
      <c r="Q32" s="4">
        <v>523</v>
      </c>
      <c r="R32" s="4">
        <v>190</v>
      </c>
      <c r="S32" s="4">
        <v>333</v>
      </c>
      <c r="T32" s="5">
        <v>36.328871892925427</v>
      </c>
      <c r="U32" s="6">
        <v>87.599670263040366</v>
      </c>
      <c r="V32" s="6">
        <v>154.25420780561251</v>
      </c>
      <c r="W32">
        <v>263.24599999999998</v>
      </c>
      <c r="X32">
        <v>463.55</v>
      </c>
      <c r="Y32" s="48">
        <v>3</v>
      </c>
      <c r="Z32" s="3">
        <v>3579.1531049999999</v>
      </c>
      <c r="AA32" s="6">
        <v>76.923076923076934</v>
      </c>
      <c r="AB32" s="5">
        <v>40.178934975105236</v>
      </c>
      <c r="AC32" s="5">
        <v>196.44593467444199</v>
      </c>
      <c r="AD32" s="5">
        <v>40.467250472705487</v>
      </c>
      <c r="AE32" s="46" t="s">
        <v>9</v>
      </c>
      <c r="AF32" s="1">
        <v>6.6000000000000005</v>
      </c>
      <c r="AG32" s="7">
        <v>7</v>
      </c>
      <c r="AH32" s="7">
        <v>3</v>
      </c>
      <c r="AI32" s="7">
        <v>7</v>
      </c>
      <c r="AJ32" s="7" t="s">
        <v>10</v>
      </c>
      <c r="AK32">
        <v>4300</v>
      </c>
      <c r="AL32" t="s">
        <v>203</v>
      </c>
      <c r="AM32" t="s">
        <v>203</v>
      </c>
      <c r="AN32" t="s">
        <v>170</v>
      </c>
    </row>
    <row r="33" spans="1:40" x14ac:dyDescent="0.25">
      <c r="A33" s="3">
        <v>2645</v>
      </c>
      <c r="B33" t="s">
        <v>469</v>
      </c>
      <c r="C33" s="15">
        <v>21.041150637765998</v>
      </c>
      <c r="D33" s="4">
        <v>6</v>
      </c>
      <c r="E33" s="31">
        <v>0.94388781536900579</v>
      </c>
      <c r="F33" s="32">
        <v>494</v>
      </c>
      <c r="G33" s="32">
        <v>490</v>
      </c>
      <c r="H33" s="32">
        <v>398</v>
      </c>
      <c r="I33" s="32">
        <v>92</v>
      </c>
      <c r="J33" s="32">
        <v>421.66</v>
      </c>
      <c r="K33" s="5">
        <v>99.190283400809719</v>
      </c>
      <c r="L33" s="5">
        <v>545.5251256281407</v>
      </c>
      <c r="M33" s="5">
        <v>1872.358695652174</v>
      </c>
      <c r="N33" s="5">
        <v>794.64489795918371</v>
      </c>
      <c r="O33" s="4">
        <v>572</v>
      </c>
      <c r="P33" s="51">
        <v>167</v>
      </c>
      <c r="Q33" s="4">
        <v>250</v>
      </c>
      <c r="R33" s="4">
        <v>162</v>
      </c>
      <c r="S33" s="4">
        <v>88</v>
      </c>
      <c r="T33" s="5">
        <v>64.8</v>
      </c>
      <c r="U33" s="6">
        <v>7.9368283073007309</v>
      </c>
      <c r="V33" s="6">
        <v>176.92780569978288</v>
      </c>
      <c r="W33">
        <v>27.184999999999999</v>
      </c>
      <c r="X33">
        <v>606.00400000000002</v>
      </c>
      <c r="Y33" s="48">
        <v>2</v>
      </c>
      <c r="Z33" s="3">
        <v>2989.2897459999999</v>
      </c>
      <c r="AA33" s="6">
        <v>51.020408163265309</v>
      </c>
      <c r="AB33" s="5">
        <v>46.004361724251339</v>
      </c>
      <c r="AC33" s="5">
        <v>510.98643467654659</v>
      </c>
      <c r="AD33" s="5">
        <v>133.30711827855981</v>
      </c>
      <c r="AE33" s="46" t="s">
        <v>9</v>
      </c>
      <c r="AF33" s="1">
        <v>6.6000000000000005</v>
      </c>
      <c r="AG33" s="7">
        <v>7</v>
      </c>
      <c r="AH33" s="7">
        <v>3</v>
      </c>
      <c r="AI33" s="7">
        <v>7</v>
      </c>
      <c r="AJ33" s="7" t="s">
        <v>10</v>
      </c>
      <c r="AK33">
        <v>1220</v>
      </c>
      <c r="AL33" t="s">
        <v>30</v>
      </c>
      <c r="AM33" t="s">
        <v>30</v>
      </c>
      <c r="AN33" t="s">
        <v>8</v>
      </c>
    </row>
    <row r="34" spans="1:40" x14ac:dyDescent="0.25">
      <c r="A34" s="3">
        <v>4844</v>
      </c>
      <c r="B34" t="s">
        <v>505</v>
      </c>
      <c r="C34" s="15">
        <v>6.3518546415520003</v>
      </c>
      <c r="D34" s="4">
        <v>1</v>
      </c>
      <c r="E34" s="31">
        <v>0.47000000609606857</v>
      </c>
      <c r="F34" s="32">
        <v>240</v>
      </c>
      <c r="G34" s="32">
        <v>240</v>
      </c>
      <c r="H34" s="32">
        <v>237</v>
      </c>
      <c r="I34" s="32">
        <v>3</v>
      </c>
      <c r="J34" s="32">
        <v>504.255</v>
      </c>
      <c r="K34" s="5">
        <v>100</v>
      </c>
      <c r="L34" s="5">
        <v>825.71729957805906</v>
      </c>
      <c r="M34" s="5">
        <v>1387</v>
      </c>
      <c r="N34" s="5">
        <v>832.73333333333335</v>
      </c>
      <c r="O34" s="4">
        <v>88</v>
      </c>
      <c r="P34" s="51">
        <v>51</v>
      </c>
      <c r="Q34" s="4">
        <v>214</v>
      </c>
      <c r="R34" s="4">
        <v>51</v>
      </c>
      <c r="S34" s="4">
        <v>163</v>
      </c>
      <c r="T34" s="5">
        <v>23.831775700934578</v>
      </c>
      <c r="U34" s="6">
        <v>8.029150992589269</v>
      </c>
      <c r="V34" s="6">
        <v>108.51063689045046</v>
      </c>
      <c r="W34">
        <v>13.853999999999999</v>
      </c>
      <c r="X34">
        <v>187.23400000000001</v>
      </c>
      <c r="Y34" s="48">
        <v>1</v>
      </c>
      <c r="AA34" s="6"/>
      <c r="AB34" s="5">
        <v>20.329092948351278</v>
      </c>
      <c r="AC34" s="5">
        <v>25.289168472744503</v>
      </c>
      <c r="AD34" s="5">
        <v>20.391093892406193</v>
      </c>
      <c r="AE34" s="46" t="s">
        <v>9</v>
      </c>
      <c r="AF34" s="1">
        <v>6.6000000000000005</v>
      </c>
      <c r="AG34" s="7">
        <v>8</v>
      </c>
      <c r="AH34" s="7">
        <v>4</v>
      </c>
      <c r="AI34" s="7">
        <v>4</v>
      </c>
      <c r="AJ34" s="7" t="s">
        <v>15</v>
      </c>
      <c r="AK34">
        <v>5345</v>
      </c>
      <c r="AL34" t="s">
        <v>156</v>
      </c>
      <c r="AM34" t="s">
        <v>156</v>
      </c>
      <c r="AN34" t="s">
        <v>90</v>
      </c>
    </row>
    <row r="35" spans="1:40" x14ac:dyDescent="0.25">
      <c r="A35" s="3">
        <v>7577</v>
      </c>
      <c r="B35" t="s">
        <v>522</v>
      </c>
      <c r="C35" s="15">
        <v>14.551883002865999</v>
      </c>
      <c r="D35" s="4">
        <v>22</v>
      </c>
      <c r="E35" s="31">
        <v>2.6058268933943278</v>
      </c>
      <c r="F35" s="32">
        <v>1062</v>
      </c>
      <c r="G35" s="32">
        <v>1062</v>
      </c>
      <c r="H35" s="32">
        <v>1053</v>
      </c>
      <c r="I35" s="32">
        <v>9</v>
      </c>
      <c r="J35" s="32">
        <v>404.09399999999999</v>
      </c>
      <c r="K35" s="5">
        <v>100</v>
      </c>
      <c r="L35" s="5">
        <v>525.79297245963915</v>
      </c>
      <c r="M35" s="5">
        <v>1247.5555555555557</v>
      </c>
      <c r="N35" s="5">
        <v>531.90960451977401</v>
      </c>
      <c r="O35" s="4">
        <v>832</v>
      </c>
      <c r="P35" s="51">
        <v>296</v>
      </c>
      <c r="Q35" s="4">
        <v>1109</v>
      </c>
      <c r="R35" s="4">
        <v>292</v>
      </c>
      <c r="S35" s="4">
        <v>817</v>
      </c>
      <c r="T35" s="5">
        <v>26.330027051397654</v>
      </c>
      <c r="U35" s="6">
        <v>20.34101015942079</v>
      </c>
      <c r="V35" s="6">
        <v>113.59158229211187</v>
      </c>
      <c r="W35">
        <v>57.174999999999997</v>
      </c>
      <c r="X35">
        <v>319.28399999999999</v>
      </c>
      <c r="Y35" s="48">
        <v>1</v>
      </c>
      <c r="Z35" s="3">
        <v>3343.060806</v>
      </c>
      <c r="AA35" s="6">
        <v>152</v>
      </c>
      <c r="AB35" s="5">
        <v>47.547069713859017</v>
      </c>
      <c r="AC35" s="5">
        <v>119.52166319121751</v>
      </c>
      <c r="AD35" s="5">
        <v>48.15702389587053</v>
      </c>
      <c r="AE35" s="46" t="s">
        <v>9</v>
      </c>
      <c r="AF35" s="1">
        <v>6.6000000000000005</v>
      </c>
      <c r="AG35" s="7">
        <v>7</v>
      </c>
      <c r="AH35" s="7">
        <v>3</v>
      </c>
      <c r="AI35" s="7">
        <v>7</v>
      </c>
      <c r="AJ35" s="7" t="s">
        <v>10</v>
      </c>
      <c r="AK35">
        <v>4120</v>
      </c>
      <c r="AL35" t="s">
        <v>179</v>
      </c>
      <c r="AM35" t="s">
        <v>179</v>
      </c>
      <c r="AN35" t="s">
        <v>170</v>
      </c>
    </row>
    <row r="36" spans="1:40" x14ac:dyDescent="0.25">
      <c r="A36" s="3">
        <v>2611</v>
      </c>
      <c r="B36" t="s">
        <v>372</v>
      </c>
      <c r="C36" s="15">
        <v>14.079847370642002</v>
      </c>
      <c r="D36" s="4">
        <v>4</v>
      </c>
      <c r="E36" s="31">
        <v>0.87411708343261518</v>
      </c>
      <c r="F36" s="32">
        <v>549</v>
      </c>
      <c r="G36" s="32">
        <v>548</v>
      </c>
      <c r="H36" s="32">
        <v>432</v>
      </c>
      <c r="I36" s="32">
        <v>116</v>
      </c>
      <c r="J36" s="32">
        <v>494.21300000000002</v>
      </c>
      <c r="K36" s="5">
        <v>99.817850637522767</v>
      </c>
      <c r="L36" s="5">
        <v>470.48611111111109</v>
      </c>
      <c r="M36" s="5">
        <v>2392.4310344827586</v>
      </c>
      <c r="N36" s="5">
        <v>877.32116788321173</v>
      </c>
      <c r="O36" s="4">
        <v>472</v>
      </c>
      <c r="P36" s="51">
        <v>156</v>
      </c>
      <c r="Q36" s="4">
        <v>169</v>
      </c>
      <c r="R36" s="4">
        <v>156</v>
      </c>
      <c r="S36" s="4">
        <v>13</v>
      </c>
      <c r="T36" s="5">
        <v>92.307692307692307</v>
      </c>
      <c r="U36" s="6">
        <v>11.079665559818269</v>
      </c>
      <c r="V36" s="6">
        <v>178.46579475073935</v>
      </c>
      <c r="W36">
        <v>33.523000000000003</v>
      </c>
      <c r="X36">
        <v>539.97299999999996</v>
      </c>
      <c r="Y36" s="48">
        <v>2</v>
      </c>
      <c r="AA36" s="6">
        <v>84.93150684931507</v>
      </c>
      <c r="AB36" s="5">
        <v>41.240297487460246</v>
      </c>
      <c r="AC36" s="5">
        <v>823.0100958827187</v>
      </c>
      <c r="AD36" s="5">
        <v>206.72441539594561</v>
      </c>
      <c r="AE36" s="46" t="s">
        <v>9</v>
      </c>
      <c r="AF36" s="1">
        <v>6.6</v>
      </c>
      <c r="AG36" s="7">
        <v>7</v>
      </c>
      <c r="AH36" s="7">
        <v>2</v>
      </c>
      <c r="AI36" s="7">
        <v>6</v>
      </c>
      <c r="AJ36" s="7" t="s">
        <v>15</v>
      </c>
      <c r="AK36">
        <v>1211</v>
      </c>
      <c r="AL36" t="s">
        <v>16</v>
      </c>
      <c r="AM36" t="s">
        <v>16</v>
      </c>
      <c r="AN36" t="s">
        <v>8</v>
      </c>
    </row>
    <row r="37" spans="1:40" x14ac:dyDescent="0.25">
      <c r="A37" s="3">
        <v>2834</v>
      </c>
      <c r="B37" t="s">
        <v>467</v>
      </c>
      <c r="C37" s="15">
        <v>16.85720912915</v>
      </c>
      <c r="D37" s="4">
        <v>3</v>
      </c>
      <c r="E37" s="31">
        <v>0.35062814124190783</v>
      </c>
      <c r="F37" s="32">
        <v>145</v>
      </c>
      <c r="G37" s="32">
        <v>145</v>
      </c>
      <c r="H37" s="32">
        <v>142</v>
      </c>
      <c r="I37" s="32">
        <v>3</v>
      </c>
      <c r="J37" s="32">
        <v>404.98700000000002</v>
      </c>
      <c r="K37" s="5">
        <v>100</v>
      </c>
      <c r="L37" s="5">
        <v>473.18309859154931</v>
      </c>
      <c r="M37" s="5">
        <v>836</v>
      </c>
      <c r="N37" s="5">
        <v>480.68965517241378</v>
      </c>
      <c r="O37" s="4">
        <v>129</v>
      </c>
      <c r="P37" s="51">
        <v>54</v>
      </c>
      <c r="Q37" s="4">
        <v>95</v>
      </c>
      <c r="R37" s="4">
        <v>54</v>
      </c>
      <c r="S37" s="4">
        <v>41</v>
      </c>
      <c r="T37" s="5">
        <v>56.84210526315789</v>
      </c>
      <c r="U37" s="6">
        <v>3.2033772367824254</v>
      </c>
      <c r="V37" s="6">
        <v>154.00931542098883</v>
      </c>
      <c r="W37">
        <v>7.6529999999999996</v>
      </c>
      <c r="X37">
        <v>367.911</v>
      </c>
      <c r="Z37" s="3">
        <v>1251.6426429999999</v>
      </c>
      <c r="AA37" s="6">
        <v>338.46153846153845</v>
      </c>
      <c r="AB37" s="5">
        <v>123.69246643530154</v>
      </c>
      <c r="AC37" s="5">
        <v>291.91289928979967</v>
      </c>
      <c r="AD37" s="5">
        <v>127.17288918401532</v>
      </c>
      <c r="AE37" s="46" t="s">
        <v>9</v>
      </c>
      <c r="AF37" s="1">
        <v>6.6</v>
      </c>
      <c r="AG37" s="7">
        <v>7</v>
      </c>
      <c r="AH37" s="7">
        <v>2</v>
      </c>
      <c r="AI37" s="7">
        <v>5</v>
      </c>
      <c r="AJ37" s="7" t="s">
        <v>10</v>
      </c>
      <c r="AK37">
        <v>1403</v>
      </c>
      <c r="AL37" t="s">
        <v>63</v>
      </c>
      <c r="AM37" t="s">
        <v>63</v>
      </c>
      <c r="AN37" t="s">
        <v>8</v>
      </c>
    </row>
    <row r="38" spans="1:40" x14ac:dyDescent="0.25">
      <c r="A38" s="3">
        <v>2564</v>
      </c>
      <c r="B38" t="s">
        <v>490</v>
      </c>
      <c r="C38" s="15">
        <v>5.0436400014179998</v>
      </c>
      <c r="D38" s="4">
        <v>2</v>
      </c>
      <c r="E38" s="31">
        <v>0.34588740507964227</v>
      </c>
      <c r="F38" s="32">
        <v>182</v>
      </c>
      <c r="G38" s="32">
        <v>182</v>
      </c>
      <c r="H38" s="32">
        <v>158</v>
      </c>
      <c r="I38" s="32">
        <v>24</v>
      </c>
      <c r="J38" s="32">
        <v>456.79599999999999</v>
      </c>
      <c r="K38" s="5">
        <v>100</v>
      </c>
      <c r="L38" s="5">
        <v>315.57594936708858</v>
      </c>
      <c r="M38" s="5">
        <v>1239</v>
      </c>
      <c r="N38" s="5">
        <v>437.34615384615387</v>
      </c>
      <c r="O38" s="4">
        <v>160</v>
      </c>
      <c r="P38" s="51">
        <v>64</v>
      </c>
      <c r="Q38" s="4">
        <v>75</v>
      </c>
      <c r="R38" s="4">
        <v>64</v>
      </c>
      <c r="S38" s="4">
        <v>11</v>
      </c>
      <c r="T38" s="5">
        <v>85.333333333333343</v>
      </c>
      <c r="U38" s="6">
        <v>12.689248237781969</v>
      </c>
      <c r="V38" s="6">
        <v>185.03131094138476</v>
      </c>
      <c r="W38">
        <v>31.722999999999999</v>
      </c>
      <c r="X38">
        <v>462.57799999999997</v>
      </c>
      <c r="Z38" s="3">
        <v>1212.597765</v>
      </c>
      <c r="AA38" s="6">
        <v>144.82758620689654</v>
      </c>
      <c r="AB38" s="5">
        <v>21.720670860704999</v>
      </c>
      <c r="AC38" s="5">
        <v>382.36579017389346</v>
      </c>
      <c r="AD38" s="5">
        <v>69.278269011894693</v>
      </c>
      <c r="AE38" s="46" t="s">
        <v>9</v>
      </c>
      <c r="AF38" s="1">
        <v>6.6</v>
      </c>
      <c r="AG38" s="7">
        <v>7</v>
      </c>
      <c r="AH38" s="7">
        <v>2</v>
      </c>
      <c r="AI38" s="7">
        <v>5</v>
      </c>
      <c r="AJ38" s="7" t="s">
        <v>10</v>
      </c>
      <c r="AK38">
        <v>1104</v>
      </c>
      <c r="AL38" t="s">
        <v>7</v>
      </c>
      <c r="AM38" t="s">
        <v>7</v>
      </c>
      <c r="AN38" t="s">
        <v>8</v>
      </c>
    </row>
    <row r="39" spans="1:40" x14ac:dyDescent="0.25">
      <c r="A39" s="3">
        <v>2867</v>
      </c>
      <c r="B39" t="s">
        <v>557</v>
      </c>
      <c r="C39" s="15">
        <v>3.6715980971130002</v>
      </c>
      <c r="D39" s="4">
        <v>4</v>
      </c>
      <c r="E39" s="31">
        <v>0.41794607194972222</v>
      </c>
      <c r="F39" s="32">
        <v>196</v>
      </c>
      <c r="G39" s="32">
        <v>196</v>
      </c>
      <c r="H39" s="32">
        <v>188</v>
      </c>
      <c r="I39" s="32">
        <v>8</v>
      </c>
      <c r="J39" s="32">
        <v>449.81900000000002</v>
      </c>
      <c r="K39" s="5">
        <v>100</v>
      </c>
      <c r="L39" s="5">
        <v>497</v>
      </c>
      <c r="M39" s="5">
        <v>1365</v>
      </c>
      <c r="N39" s="5">
        <v>532.42857142857144</v>
      </c>
      <c r="O39" s="4">
        <v>158</v>
      </c>
      <c r="P39" s="51">
        <v>57</v>
      </c>
      <c r="Q39" s="4">
        <v>148</v>
      </c>
      <c r="R39" s="4">
        <v>54</v>
      </c>
      <c r="S39" s="4">
        <v>94</v>
      </c>
      <c r="T39" s="5">
        <v>36.486486486486484</v>
      </c>
      <c r="U39" s="6">
        <v>15.524574992240966</v>
      </c>
      <c r="V39" s="6">
        <v>136.3812315165315</v>
      </c>
      <c r="W39">
        <v>43.033000000000001</v>
      </c>
      <c r="X39">
        <v>378.03899999999999</v>
      </c>
      <c r="Y39" s="48">
        <v>1</v>
      </c>
      <c r="Z39" s="3">
        <v>2226.0499759999998</v>
      </c>
      <c r="AA39" s="6">
        <v>178.94736842105263</v>
      </c>
      <c r="AB39" s="5">
        <v>101.47474853638906</v>
      </c>
      <c r="AC39" s="5">
        <v>728.11566173362519</v>
      </c>
      <c r="AD39" s="5">
        <v>127.0519286668885</v>
      </c>
      <c r="AE39" s="46" t="s">
        <v>9</v>
      </c>
      <c r="AF39" s="1">
        <v>6.6</v>
      </c>
      <c r="AG39" s="7">
        <v>7</v>
      </c>
      <c r="AH39" s="7">
        <v>2</v>
      </c>
      <c r="AI39" s="7">
        <v>5</v>
      </c>
      <c r="AJ39" s="7" t="s">
        <v>10</v>
      </c>
      <c r="AK39">
        <v>1423</v>
      </c>
      <c r="AL39" t="s">
        <v>78</v>
      </c>
      <c r="AM39" t="s">
        <v>78</v>
      </c>
      <c r="AN39" t="s">
        <v>8</v>
      </c>
    </row>
    <row r="40" spans="1:40" x14ac:dyDescent="0.25">
      <c r="A40" s="3">
        <v>2850</v>
      </c>
      <c r="B40" t="s">
        <v>569</v>
      </c>
      <c r="C40" s="15">
        <v>10.439440349302</v>
      </c>
      <c r="D40" s="4">
        <v>3</v>
      </c>
      <c r="E40" s="31">
        <v>0.99506535399931051</v>
      </c>
      <c r="F40" s="32">
        <v>428</v>
      </c>
      <c r="G40" s="32">
        <v>428</v>
      </c>
      <c r="H40" s="32">
        <v>425</v>
      </c>
      <c r="I40" s="32">
        <v>3</v>
      </c>
      <c r="J40" s="32">
        <v>427.108</v>
      </c>
      <c r="K40" s="5">
        <v>100</v>
      </c>
      <c r="L40" s="5">
        <v>467.04</v>
      </c>
      <c r="M40" s="5">
        <v>1646.3333333333333</v>
      </c>
      <c r="N40" s="5">
        <v>475.30607476635515</v>
      </c>
      <c r="O40" s="4">
        <v>132</v>
      </c>
      <c r="P40" s="51">
        <v>72</v>
      </c>
      <c r="Q40" s="4">
        <v>404</v>
      </c>
      <c r="R40" s="4">
        <v>68</v>
      </c>
      <c r="S40" s="4">
        <v>336</v>
      </c>
      <c r="T40" s="5">
        <v>16.831683168316832</v>
      </c>
      <c r="U40" s="6">
        <v>6.8969214431896297</v>
      </c>
      <c r="V40" s="6">
        <v>72.357056459278439</v>
      </c>
      <c r="W40">
        <v>12.644</v>
      </c>
      <c r="X40">
        <v>132.655</v>
      </c>
      <c r="Y40" s="48">
        <v>3</v>
      </c>
      <c r="Z40" s="3">
        <v>3167.1439829999999</v>
      </c>
      <c r="AA40" s="6">
        <v>436.36363636363632</v>
      </c>
      <c r="AB40" s="5">
        <v>19.861475821733102</v>
      </c>
      <c r="AC40" s="5">
        <v>102.10903705126633</v>
      </c>
      <c r="AD40" s="5">
        <v>20.437977419136374</v>
      </c>
      <c r="AE40" s="46" t="s">
        <v>9</v>
      </c>
      <c r="AF40" s="1">
        <v>6.6</v>
      </c>
      <c r="AG40" s="7">
        <v>7</v>
      </c>
      <c r="AH40" s="7">
        <v>2</v>
      </c>
      <c r="AI40" s="7">
        <v>5</v>
      </c>
      <c r="AJ40" s="7" t="s">
        <v>10</v>
      </c>
      <c r="AK40">
        <v>1420</v>
      </c>
      <c r="AL40" t="s">
        <v>71</v>
      </c>
      <c r="AM40" t="s">
        <v>71</v>
      </c>
      <c r="AN40" t="s">
        <v>8</v>
      </c>
    </row>
    <row r="41" spans="1:40" x14ac:dyDescent="0.25">
      <c r="A41" s="3">
        <v>2755</v>
      </c>
      <c r="B41" t="s">
        <v>575</v>
      </c>
      <c r="C41" s="15">
        <v>21.043654485773001</v>
      </c>
      <c r="D41" s="4">
        <v>6</v>
      </c>
      <c r="E41" s="31">
        <v>0.54191231805752438</v>
      </c>
      <c r="F41" s="32">
        <v>286</v>
      </c>
      <c r="G41" s="32">
        <v>286</v>
      </c>
      <c r="H41" s="32">
        <v>278</v>
      </c>
      <c r="I41" s="32">
        <v>8</v>
      </c>
      <c r="J41" s="32">
        <v>512.99800000000005</v>
      </c>
      <c r="K41" s="5">
        <v>100</v>
      </c>
      <c r="L41" s="5">
        <v>1497.1618705035971</v>
      </c>
      <c r="M41" s="5">
        <v>5273.875</v>
      </c>
      <c r="N41" s="5">
        <v>1602.8041958041958</v>
      </c>
      <c r="O41" s="4">
        <v>117</v>
      </c>
      <c r="P41" s="51">
        <v>57</v>
      </c>
      <c r="Q41" s="4">
        <v>170</v>
      </c>
      <c r="R41" s="4">
        <v>57</v>
      </c>
      <c r="S41" s="4">
        <v>113</v>
      </c>
      <c r="T41" s="5">
        <v>33.529411764705877</v>
      </c>
      <c r="U41" s="6">
        <v>2.7086550027960228</v>
      </c>
      <c r="V41" s="6">
        <v>105.18306763041583</v>
      </c>
      <c r="W41">
        <v>5.56</v>
      </c>
      <c r="X41">
        <v>215.90199999999999</v>
      </c>
      <c r="Y41" s="48">
        <v>1</v>
      </c>
      <c r="Z41" s="3">
        <v>2630.8644800000002</v>
      </c>
      <c r="AA41" s="6">
        <v>1016.6666666666666</v>
      </c>
      <c r="AB41" s="5">
        <v>162.79982888685663</v>
      </c>
      <c r="AC41" s="5">
        <v>1597.2789819651293</v>
      </c>
      <c r="AD41" s="5">
        <v>202.92511988205308</v>
      </c>
      <c r="AE41" s="46" t="s">
        <v>9</v>
      </c>
      <c r="AF41" s="1">
        <v>6.6</v>
      </c>
      <c r="AG41" s="7">
        <v>8</v>
      </c>
      <c r="AH41" s="7">
        <v>5</v>
      </c>
      <c r="AI41" s="7">
        <v>5</v>
      </c>
      <c r="AJ41" s="7" t="s">
        <v>10</v>
      </c>
      <c r="AK41">
        <v>1309</v>
      </c>
      <c r="AL41" t="s">
        <v>43</v>
      </c>
      <c r="AM41" t="s">
        <v>43</v>
      </c>
      <c r="AN41" t="s">
        <v>8</v>
      </c>
    </row>
    <row r="42" spans="1:40" x14ac:dyDescent="0.25">
      <c r="A42" s="3">
        <v>2641</v>
      </c>
      <c r="B42" t="s">
        <v>394</v>
      </c>
      <c r="C42" s="15">
        <v>10.801841941754001</v>
      </c>
      <c r="D42" s="4">
        <v>8</v>
      </c>
      <c r="E42" s="31">
        <v>0.72982972609292318</v>
      </c>
      <c r="F42" s="32">
        <v>360</v>
      </c>
      <c r="G42" s="32">
        <v>360</v>
      </c>
      <c r="H42" s="32">
        <v>307</v>
      </c>
      <c r="I42" s="32">
        <v>53</v>
      </c>
      <c r="J42" s="32">
        <v>420.64600000000002</v>
      </c>
      <c r="K42" s="5">
        <v>100</v>
      </c>
      <c r="L42" s="5">
        <v>618.62866449511398</v>
      </c>
      <c r="M42" s="5">
        <v>1760.9811320754718</v>
      </c>
      <c r="N42" s="5">
        <v>786.80833333333328</v>
      </c>
      <c r="O42" s="4">
        <v>443</v>
      </c>
      <c r="P42" s="51">
        <v>148</v>
      </c>
      <c r="Q42" s="4">
        <v>204</v>
      </c>
      <c r="R42" s="4">
        <v>141</v>
      </c>
      <c r="S42" s="4">
        <v>63</v>
      </c>
      <c r="T42" s="5">
        <v>69.117647058823522</v>
      </c>
      <c r="U42" s="6">
        <v>13.701366933348018</v>
      </c>
      <c r="V42" s="6">
        <v>202.78702649219906</v>
      </c>
      <c r="W42">
        <v>41.012</v>
      </c>
      <c r="X42">
        <v>606.99099999999999</v>
      </c>
      <c r="Y42" s="48">
        <v>2</v>
      </c>
      <c r="Z42" s="3">
        <v>1733.631322</v>
      </c>
      <c r="AA42" s="6">
        <v>42.168674698795186</v>
      </c>
      <c r="AB42" s="5">
        <v>71.105548530976648</v>
      </c>
      <c r="AC42" s="5">
        <v>426.5983282737871</v>
      </c>
      <c r="AD42" s="5">
        <v>123.44198554866824</v>
      </c>
      <c r="AE42" s="46" t="s">
        <v>9</v>
      </c>
      <c r="AF42" s="1">
        <v>6.5</v>
      </c>
      <c r="AG42" s="7">
        <v>7</v>
      </c>
      <c r="AH42" s="7">
        <v>3</v>
      </c>
      <c r="AI42" s="7">
        <v>6</v>
      </c>
      <c r="AJ42" s="7" t="s">
        <v>10</v>
      </c>
      <c r="AK42">
        <v>1222</v>
      </c>
      <c r="AL42" t="s">
        <v>27</v>
      </c>
      <c r="AM42" t="s">
        <v>27</v>
      </c>
      <c r="AN42" t="s">
        <v>8</v>
      </c>
    </row>
    <row r="43" spans="1:40" x14ac:dyDescent="0.25">
      <c r="A43" s="3">
        <v>2613</v>
      </c>
      <c r="B43" t="s">
        <v>404</v>
      </c>
      <c r="C43" s="15">
        <v>3.7287526883049997</v>
      </c>
      <c r="D43" s="4">
        <v>1</v>
      </c>
      <c r="E43" s="31">
        <v>0.13790086222422768</v>
      </c>
      <c r="F43" s="32">
        <v>73</v>
      </c>
      <c r="G43" s="32">
        <v>73</v>
      </c>
      <c r="H43" s="32">
        <v>67</v>
      </c>
      <c r="I43" s="32">
        <v>6</v>
      </c>
      <c r="J43" s="32">
        <v>485.85599999999999</v>
      </c>
      <c r="K43" s="5">
        <v>100</v>
      </c>
      <c r="L43" s="5">
        <v>254.92537313432837</v>
      </c>
      <c r="M43" s="5">
        <v>1323</v>
      </c>
      <c r="N43" s="5">
        <v>342.71232876712327</v>
      </c>
      <c r="O43" s="4">
        <v>87</v>
      </c>
      <c r="P43" s="51">
        <v>28</v>
      </c>
      <c r="Q43" s="4">
        <v>57</v>
      </c>
      <c r="R43" s="4">
        <v>28</v>
      </c>
      <c r="S43" s="4">
        <v>29</v>
      </c>
      <c r="T43" s="5">
        <v>49.122807017543856</v>
      </c>
      <c r="U43" s="6">
        <v>7.5092134932467509</v>
      </c>
      <c r="V43" s="6">
        <v>203.04441573738546</v>
      </c>
      <c r="W43">
        <v>23.332000000000001</v>
      </c>
      <c r="X43">
        <v>630.88800000000003</v>
      </c>
      <c r="Z43" s="3">
        <v>169.969944</v>
      </c>
      <c r="AA43" s="6">
        <v>158.33333333333331</v>
      </c>
      <c r="AB43" s="5">
        <v>15.860421471967301</v>
      </c>
      <c r="AC43" s="5">
        <v>551.64190327866675</v>
      </c>
      <c r="AD43" s="5">
        <v>59.897255593065864</v>
      </c>
      <c r="AE43" s="46" t="s">
        <v>9</v>
      </c>
      <c r="AF43" s="1">
        <v>6.5</v>
      </c>
      <c r="AG43" s="7">
        <v>7</v>
      </c>
      <c r="AH43" s="7">
        <v>2</v>
      </c>
      <c r="AI43" s="7">
        <v>4</v>
      </c>
      <c r="AJ43" s="7" t="s">
        <v>10</v>
      </c>
      <c r="AK43">
        <v>1202</v>
      </c>
      <c r="AL43" t="s">
        <v>18</v>
      </c>
      <c r="AM43" t="s">
        <v>18</v>
      </c>
      <c r="AN43" t="s">
        <v>8</v>
      </c>
    </row>
    <row r="44" spans="1:40" x14ac:dyDescent="0.25">
      <c r="A44" s="3">
        <v>2774</v>
      </c>
      <c r="B44" t="s">
        <v>422</v>
      </c>
      <c r="C44" s="15">
        <v>7.9623002048730003</v>
      </c>
      <c r="D44" s="4">
        <v>6</v>
      </c>
      <c r="E44" s="31">
        <v>0.94048272501493191</v>
      </c>
      <c r="F44" s="32">
        <v>403</v>
      </c>
      <c r="G44" s="32">
        <v>403</v>
      </c>
      <c r="H44" s="32">
        <v>383</v>
      </c>
      <c r="I44" s="32">
        <v>20</v>
      </c>
      <c r="J44" s="32">
        <v>407.238</v>
      </c>
      <c r="K44" s="5">
        <v>100</v>
      </c>
      <c r="L44" s="5">
        <v>640.70496083550916</v>
      </c>
      <c r="M44" s="5">
        <v>2309</v>
      </c>
      <c r="N44" s="5">
        <v>723.49875930521091</v>
      </c>
      <c r="O44" s="4">
        <v>347</v>
      </c>
      <c r="P44" s="51">
        <v>120</v>
      </c>
      <c r="Q44" s="4">
        <v>160</v>
      </c>
      <c r="R44" s="4">
        <v>120</v>
      </c>
      <c r="S44" s="4">
        <v>40</v>
      </c>
      <c r="T44" s="5">
        <v>75</v>
      </c>
      <c r="U44" s="6">
        <v>15.071021804297068</v>
      </c>
      <c r="V44" s="6">
        <v>127.59405017045346</v>
      </c>
      <c r="W44">
        <v>43.58</v>
      </c>
      <c r="X44">
        <v>368.959</v>
      </c>
      <c r="Y44" s="48">
        <v>1</v>
      </c>
      <c r="Z44" s="3">
        <v>2296.676015</v>
      </c>
      <c r="AA44" s="6">
        <v>141.30434782608697</v>
      </c>
      <c r="AB44" s="5">
        <v>52.560272730852212</v>
      </c>
      <c r="AC44" s="5">
        <v>69.795455654322069</v>
      </c>
      <c r="AD44" s="5">
        <v>53.415616796533108</v>
      </c>
      <c r="AE44" s="46" t="s">
        <v>9</v>
      </c>
      <c r="AF44" s="1">
        <v>6.5</v>
      </c>
      <c r="AG44" s="7">
        <v>7</v>
      </c>
      <c r="AH44" s="7">
        <v>3</v>
      </c>
      <c r="AI44" s="7">
        <v>6</v>
      </c>
      <c r="AJ44" s="7" t="s">
        <v>10</v>
      </c>
      <c r="AK44">
        <v>1323</v>
      </c>
      <c r="AL44" t="s">
        <v>51</v>
      </c>
      <c r="AM44" t="s">
        <v>51</v>
      </c>
      <c r="AN44" t="s">
        <v>8</v>
      </c>
    </row>
    <row r="45" spans="1:40" x14ac:dyDescent="0.25">
      <c r="A45" s="3">
        <v>2753</v>
      </c>
      <c r="B45" t="s">
        <v>500</v>
      </c>
      <c r="C45" s="15">
        <v>8.0512754979659995</v>
      </c>
      <c r="D45" s="4">
        <v>3</v>
      </c>
      <c r="E45" s="31">
        <v>0.37015027818648533</v>
      </c>
      <c r="F45" s="32">
        <v>169</v>
      </c>
      <c r="G45" s="32">
        <v>169</v>
      </c>
      <c r="H45" s="32">
        <v>167</v>
      </c>
      <c r="I45" s="32">
        <v>2</v>
      </c>
      <c r="J45" s="32">
        <v>451.16800000000001</v>
      </c>
      <c r="K45" s="5">
        <v>100</v>
      </c>
      <c r="L45" s="5">
        <v>290.23952095808386</v>
      </c>
      <c r="M45" s="5">
        <v>1070.5</v>
      </c>
      <c r="N45" s="5">
        <v>299.47337278106511</v>
      </c>
      <c r="O45" s="4">
        <v>84</v>
      </c>
      <c r="P45" s="51">
        <v>41</v>
      </c>
      <c r="Q45" s="4">
        <v>119</v>
      </c>
      <c r="R45" s="4">
        <v>41</v>
      </c>
      <c r="S45" s="4">
        <v>78</v>
      </c>
      <c r="T45" s="5">
        <v>34.45378151260504</v>
      </c>
      <c r="U45" s="6">
        <v>5.0923608328093932</v>
      </c>
      <c r="V45" s="6">
        <v>110.76582246777023</v>
      </c>
      <c r="W45">
        <v>10.433</v>
      </c>
      <c r="X45">
        <v>226.935</v>
      </c>
      <c r="Z45" s="3">
        <v>1125.2656340000001</v>
      </c>
      <c r="AA45" s="6"/>
      <c r="AB45" s="5">
        <v>103.03430383548324</v>
      </c>
      <c r="AC45" s="5">
        <v>295.02632244087602</v>
      </c>
      <c r="AD45" s="5">
        <v>105.30639873022162</v>
      </c>
      <c r="AE45" s="46" t="s">
        <v>9</v>
      </c>
      <c r="AF45" s="1">
        <v>6.5</v>
      </c>
      <c r="AG45" s="7">
        <v>7</v>
      </c>
      <c r="AH45" s="7">
        <v>2</v>
      </c>
      <c r="AI45" s="7">
        <v>4</v>
      </c>
      <c r="AJ45" s="7" t="s">
        <v>10</v>
      </c>
      <c r="AK45">
        <v>1305</v>
      </c>
      <c r="AL45" t="s">
        <v>41</v>
      </c>
      <c r="AM45" t="s">
        <v>41</v>
      </c>
      <c r="AN45" t="s">
        <v>8</v>
      </c>
    </row>
    <row r="46" spans="1:40" x14ac:dyDescent="0.25">
      <c r="A46" s="3">
        <v>2842</v>
      </c>
      <c r="B46" t="s">
        <v>621</v>
      </c>
      <c r="C46" s="15">
        <v>5.481316785882</v>
      </c>
      <c r="D46" s="4">
        <v>2</v>
      </c>
      <c r="E46" s="31">
        <v>1.3282686646391813</v>
      </c>
      <c r="F46" s="32">
        <v>647</v>
      </c>
      <c r="G46" s="32">
        <v>647</v>
      </c>
      <c r="H46" s="32">
        <v>636</v>
      </c>
      <c r="I46" s="32">
        <v>11</v>
      </c>
      <c r="J46" s="32">
        <v>478.81900000000002</v>
      </c>
      <c r="K46" s="5">
        <v>100</v>
      </c>
      <c r="L46" s="5">
        <v>566.09748427672957</v>
      </c>
      <c r="M46" s="5">
        <v>746.90909090909088</v>
      </c>
      <c r="N46" s="5">
        <v>569.17156105100469</v>
      </c>
      <c r="O46" s="4">
        <v>498</v>
      </c>
      <c r="P46" s="51">
        <v>192</v>
      </c>
      <c r="Q46" s="4">
        <v>320</v>
      </c>
      <c r="R46" s="4">
        <v>192</v>
      </c>
      <c r="S46" s="4">
        <v>128</v>
      </c>
      <c r="T46" s="5">
        <v>60</v>
      </c>
      <c r="U46" s="6">
        <v>35.02807947435668</v>
      </c>
      <c r="V46" s="6">
        <v>144.5490698616729</v>
      </c>
      <c r="W46">
        <v>90.853999999999999</v>
      </c>
      <c r="X46">
        <v>374.92399999999998</v>
      </c>
      <c r="Y46" s="48">
        <v>1</v>
      </c>
      <c r="Z46" s="3">
        <v>2551.9259860000002</v>
      </c>
      <c r="AA46" s="6">
        <v>251.61290322580646</v>
      </c>
      <c r="AB46" s="5">
        <v>30.243735275386996</v>
      </c>
      <c r="AC46" s="5">
        <v>356.95124572944547</v>
      </c>
      <c r="AD46" s="5">
        <v>35.798267910618286</v>
      </c>
      <c r="AE46" s="46" t="s">
        <v>9</v>
      </c>
      <c r="AF46" s="1">
        <v>6.5</v>
      </c>
      <c r="AG46" s="7">
        <v>7</v>
      </c>
      <c r="AH46" s="7">
        <v>3</v>
      </c>
      <c r="AI46" s="7">
        <v>6</v>
      </c>
      <c r="AJ46" s="7" t="s">
        <v>10</v>
      </c>
      <c r="AK46">
        <v>1409</v>
      </c>
      <c r="AL46" t="s">
        <v>68</v>
      </c>
      <c r="AM46" t="s">
        <v>68</v>
      </c>
      <c r="AN46" t="s">
        <v>8</v>
      </c>
    </row>
    <row r="47" spans="1:40" x14ac:dyDescent="0.25">
      <c r="A47" s="3">
        <v>2843</v>
      </c>
      <c r="B47" t="s">
        <v>637</v>
      </c>
      <c r="C47" s="15">
        <v>2.169664192046</v>
      </c>
      <c r="D47" s="4">
        <v>1</v>
      </c>
      <c r="E47" s="31">
        <v>0.75397020112259028</v>
      </c>
      <c r="F47" s="32">
        <v>350</v>
      </c>
      <c r="G47" s="32">
        <v>350</v>
      </c>
      <c r="H47" s="32">
        <v>350</v>
      </c>
      <c r="I47" s="32"/>
      <c r="J47" s="32">
        <v>464.209</v>
      </c>
      <c r="K47" s="5">
        <v>100</v>
      </c>
      <c r="L47" s="5">
        <v>266.33428571428573</v>
      </c>
      <c r="N47" s="5">
        <v>266.33428571428573</v>
      </c>
      <c r="O47" s="4">
        <v>240</v>
      </c>
      <c r="P47" s="51">
        <v>101</v>
      </c>
      <c r="Q47" s="4">
        <v>175</v>
      </c>
      <c r="R47" s="4">
        <v>101</v>
      </c>
      <c r="S47" s="4">
        <v>74</v>
      </c>
      <c r="T47" s="5">
        <v>57.714285714285715</v>
      </c>
      <c r="U47" s="6">
        <v>46.550982576136214</v>
      </c>
      <c r="V47" s="6">
        <v>133.95754878590768</v>
      </c>
      <c r="W47">
        <v>110.616</v>
      </c>
      <c r="X47">
        <v>318.315</v>
      </c>
      <c r="Y47" s="48">
        <v>1</v>
      </c>
      <c r="AA47" s="6">
        <v>475</v>
      </c>
      <c r="AB47" s="5">
        <v>26.887952485319879</v>
      </c>
      <c r="AC47" s="5">
        <v>0</v>
      </c>
      <c r="AD47" s="5">
        <v>26.887952485319879</v>
      </c>
      <c r="AE47" s="46" t="s">
        <v>9</v>
      </c>
      <c r="AF47" s="1">
        <v>6.5</v>
      </c>
      <c r="AG47" s="7">
        <v>7</v>
      </c>
      <c r="AH47" s="7">
        <v>2</v>
      </c>
      <c r="AI47" s="7">
        <v>5</v>
      </c>
      <c r="AJ47" s="7" t="s">
        <v>15</v>
      </c>
      <c r="AK47">
        <v>1412</v>
      </c>
      <c r="AL47" t="s">
        <v>69</v>
      </c>
      <c r="AM47" t="s">
        <v>69</v>
      </c>
      <c r="AN47" t="s">
        <v>8</v>
      </c>
    </row>
    <row r="48" spans="1:40" x14ac:dyDescent="0.25">
      <c r="A48" s="3">
        <v>2845</v>
      </c>
      <c r="B48" t="s">
        <v>515</v>
      </c>
      <c r="C48" s="15">
        <v>5.3539318072899995</v>
      </c>
      <c r="D48" s="4">
        <v>3</v>
      </c>
      <c r="E48" s="31">
        <v>0.64325370521585867</v>
      </c>
      <c r="F48" s="32">
        <v>324</v>
      </c>
      <c r="G48" s="32">
        <v>273</v>
      </c>
      <c r="H48" s="32">
        <v>271</v>
      </c>
      <c r="I48" s="32">
        <v>2</v>
      </c>
      <c r="J48" s="32">
        <v>421.29599999999999</v>
      </c>
      <c r="K48" s="5">
        <v>84.259259259259252</v>
      </c>
      <c r="L48" s="5">
        <v>586.12915129151293</v>
      </c>
      <c r="M48" s="5">
        <v>880.5</v>
      </c>
      <c r="N48" s="5">
        <v>588.28571428571433</v>
      </c>
      <c r="O48" s="4">
        <v>161</v>
      </c>
      <c r="P48" s="51">
        <v>70</v>
      </c>
      <c r="Q48" s="4">
        <v>126</v>
      </c>
      <c r="R48" s="4">
        <v>70</v>
      </c>
      <c r="S48" s="4">
        <v>56</v>
      </c>
      <c r="T48" s="5">
        <v>55.555555555555557</v>
      </c>
      <c r="U48" s="6">
        <v>13.074503471390292</v>
      </c>
      <c r="V48" s="6">
        <v>108.82175948991988</v>
      </c>
      <c r="W48">
        <v>30.071000000000002</v>
      </c>
      <c r="X48">
        <v>250.29</v>
      </c>
      <c r="Z48" s="3">
        <v>442.55871580000002</v>
      </c>
      <c r="AA48" s="6">
        <v>814.28571428571422</v>
      </c>
      <c r="AB48" s="5">
        <v>23.170095916795137</v>
      </c>
      <c r="AC48" s="5">
        <v>209.46405486552959</v>
      </c>
      <c r="AD48" s="5">
        <v>24.534886824844474</v>
      </c>
      <c r="AE48" s="46" t="s">
        <v>9</v>
      </c>
      <c r="AF48" s="1">
        <v>6.4</v>
      </c>
      <c r="AG48" s="7">
        <v>7</v>
      </c>
      <c r="AH48" s="7">
        <v>3</v>
      </c>
      <c r="AI48" s="7">
        <v>5</v>
      </c>
      <c r="AJ48" s="7" t="s">
        <v>10</v>
      </c>
      <c r="AK48">
        <v>1415</v>
      </c>
      <c r="AL48" t="s">
        <v>70</v>
      </c>
      <c r="AM48" t="s">
        <v>70</v>
      </c>
      <c r="AN48" t="s">
        <v>8</v>
      </c>
    </row>
    <row r="49" spans="1:40" x14ac:dyDescent="0.25">
      <c r="A49" s="3">
        <v>4840</v>
      </c>
      <c r="B49" t="s">
        <v>600</v>
      </c>
      <c r="C49" s="15">
        <v>7.7920475702250007</v>
      </c>
      <c r="D49" s="4">
        <v>6</v>
      </c>
      <c r="E49" s="31">
        <v>0.98994022818975913</v>
      </c>
      <c r="F49" s="32">
        <v>419</v>
      </c>
      <c r="G49" s="32">
        <v>419</v>
      </c>
      <c r="H49" s="32">
        <v>412</v>
      </c>
      <c r="I49" s="32">
        <v>7</v>
      </c>
      <c r="J49" s="32">
        <v>416.18700000000001</v>
      </c>
      <c r="K49" s="5">
        <v>100</v>
      </c>
      <c r="L49" s="5">
        <v>671.22572815533977</v>
      </c>
      <c r="M49" s="5">
        <v>2648.7142857142858</v>
      </c>
      <c r="N49" s="5">
        <v>704.26252983293557</v>
      </c>
      <c r="O49" s="4">
        <v>123</v>
      </c>
      <c r="P49" s="51">
        <v>56</v>
      </c>
      <c r="Q49" s="4">
        <v>297</v>
      </c>
      <c r="R49" s="4">
        <v>56</v>
      </c>
      <c r="S49" s="4">
        <v>241</v>
      </c>
      <c r="T49" s="5">
        <v>18.855218855218855</v>
      </c>
      <c r="U49" s="6">
        <v>7.1868144406596537</v>
      </c>
      <c r="V49" s="6">
        <v>56.569071955388303</v>
      </c>
      <c r="W49">
        <v>15.785</v>
      </c>
      <c r="X49">
        <v>124.25</v>
      </c>
      <c r="Y49" s="48">
        <v>2</v>
      </c>
      <c r="Z49" s="3">
        <v>3782.4993549999999</v>
      </c>
      <c r="AA49" s="6">
        <v>5800</v>
      </c>
      <c r="AB49" s="5">
        <v>36.020157876775443</v>
      </c>
      <c r="AC49" s="5">
        <v>97.066601536113836</v>
      </c>
      <c r="AD49" s="5">
        <v>37.040026863924297</v>
      </c>
      <c r="AE49" s="46" t="s">
        <v>9</v>
      </c>
      <c r="AF49" s="1">
        <v>6.4</v>
      </c>
      <c r="AG49" s="7">
        <v>7</v>
      </c>
      <c r="AH49" s="7">
        <v>3</v>
      </c>
      <c r="AI49" s="7">
        <v>5</v>
      </c>
      <c r="AJ49" s="7" t="s">
        <v>10</v>
      </c>
      <c r="AK49">
        <v>5342</v>
      </c>
      <c r="AL49" t="s">
        <v>153</v>
      </c>
      <c r="AM49" t="s">
        <v>153</v>
      </c>
      <c r="AN49" t="s">
        <v>90</v>
      </c>
    </row>
    <row r="50" spans="1:40" x14ac:dyDescent="0.25">
      <c r="A50" s="3">
        <v>2773</v>
      </c>
      <c r="B50" t="s">
        <v>357</v>
      </c>
      <c r="C50" s="15">
        <v>21.046740261086999</v>
      </c>
      <c r="D50" s="4">
        <v>2</v>
      </c>
      <c r="E50" s="31">
        <v>0.33499998381147694</v>
      </c>
      <c r="F50" s="32">
        <v>149</v>
      </c>
      <c r="G50" s="32">
        <v>149</v>
      </c>
      <c r="H50" s="32">
        <v>138</v>
      </c>
      <c r="I50" s="32">
        <v>11</v>
      </c>
      <c r="J50" s="32">
        <v>411.94</v>
      </c>
      <c r="K50" s="5">
        <v>100</v>
      </c>
      <c r="L50" s="5">
        <v>223.81159420289856</v>
      </c>
      <c r="M50" s="5">
        <v>1176.6363636363637</v>
      </c>
      <c r="N50" s="5">
        <v>294.1543624161074</v>
      </c>
      <c r="O50" s="4">
        <v>26</v>
      </c>
      <c r="P50" s="51">
        <v>11</v>
      </c>
      <c r="Q50" s="4">
        <v>103</v>
      </c>
      <c r="R50" s="4">
        <v>11</v>
      </c>
      <c r="S50" s="4">
        <v>92</v>
      </c>
      <c r="T50" s="5">
        <v>10.679611650485436</v>
      </c>
      <c r="U50" s="6">
        <v>0.52264625607309534</v>
      </c>
      <c r="V50" s="6">
        <v>32.835822482279013</v>
      </c>
      <c r="W50">
        <v>1.2350000000000001</v>
      </c>
      <c r="X50">
        <v>77.611999999999995</v>
      </c>
      <c r="Y50" s="48">
        <v>1</v>
      </c>
      <c r="Z50" s="3">
        <v>140.83060860000001</v>
      </c>
      <c r="AA50" s="6">
        <v>175</v>
      </c>
      <c r="AB50" s="5">
        <v>24.839977271935584</v>
      </c>
      <c r="AC50" s="5">
        <v>548.11168936180911</v>
      </c>
      <c r="AD50" s="5">
        <v>63.470774808771871</v>
      </c>
      <c r="AE50" s="46" t="s">
        <v>9</v>
      </c>
      <c r="AF50" s="1">
        <v>6.3999999999999995</v>
      </c>
      <c r="AG50" s="7">
        <v>7</v>
      </c>
      <c r="AH50" s="7">
        <v>2</v>
      </c>
      <c r="AI50" s="7">
        <v>3</v>
      </c>
      <c r="AJ50" s="7" t="s">
        <v>10</v>
      </c>
      <c r="AK50">
        <v>1321</v>
      </c>
      <c r="AL50" t="s">
        <v>50</v>
      </c>
      <c r="AM50" t="s">
        <v>50</v>
      </c>
      <c r="AN50" t="s">
        <v>8</v>
      </c>
    </row>
    <row r="51" spans="1:40" x14ac:dyDescent="0.25">
      <c r="A51" s="3">
        <v>4814</v>
      </c>
      <c r="B51" t="s">
        <v>638</v>
      </c>
      <c r="C51" s="15">
        <v>21.96575170261</v>
      </c>
      <c r="D51" s="4">
        <v>5</v>
      </c>
      <c r="E51" s="31">
        <v>0.840749673712329</v>
      </c>
      <c r="F51" s="32">
        <v>377</v>
      </c>
      <c r="G51" s="32">
        <v>369</v>
      </c>
      <c r="H51" s="32">
        <v>349</v>
      </c>
      <c r="I51" s="32">
        <v>20</v>
      </c>
      <c r="J51" s="32">
        <v>415.10599999999999</v>
      </c>
      <c r="K51" s="5">
        <v>97.877984084880637</v>
      </c>
      <c r="L51" s="5">
        <v>777.55587392550149</v>
      </c>
      <c r="M51" s="5">
        <v>1739.4</v>
      </c>
      <c r="N51" s="5">
        <v>829.68834688346885</v>
      </c>
      <c r="O51" s="4">
        <v>391</v>
      </c>
      <c r="P51" s="51">
        <v>169</v>
      </c>
      <c r="Q51" s="4">
        <v>370</v>
      </c>
      <c r="R51" s="4">
        <v>167</v>
      </c>
      <c r="S51" s="4">
        <v>203</v>
      </c>
      <c r="T51" s="5">
        <v>45.135135135135137</v>
      </c>
      <c r="U51" s="6">
        <v>7.6937954269927946</v>
      </c>
      <c r="V51" s="6">
        <v>201.01108009210486</v>
      </c>
      <c r="W51">
        <v>17.8</v>
      </c>
      <c r="X51">
        <v>465.06099999999998</v>
      </c>
      <c r="Y51" s="48">
        <v>4</v>
      </c>
      <c r="Z51" s="3">
        <v>2262.9798850000002</v>
      </c>
      <c r="AA51" s="6">
        <v>448.48484848484844</v>
      </c>
      <c r="AB51" s="5">
        <v>45.02319168814482</v>
      </c>
      <c r="AC51" s="5">
        <v>438.52507219149754</v>
      </c>
      <c r="AD51" s="5">
        <v>66.351206891578585</v>
      </c>
      <c r="AE51" s="46" t="s">
        <v>9</v>
      </c>
      <c r="AF51" s="1">
        <v>6.3000000000000007</v>
      </c>
      <c r="AG51" s="7">
        <v>7</v>
      </c>
      <c r="AH51" s="7">
        <v>4</v>
      </c>
      <c r="AI51" s="7">
        <v>6</v>
      </c>
      <c r="AJ51" s="7" t="s">
        <v>10</v>
      </c>
      <c r="AK51">
        <v>5352</v>
      </c>
      <c r="AL51" t="s">
        <v>152</v>
      </c>
      <c r="AM51" t="s">
        <v>152</v>
      </c>
      <c r="AN51" t="s">
        <v>90</v>
      </c>
    </row>
    <row r="52" spans="1:40" x14ac:dyDescent="0.25">
      <c r="A52" s="3">
        <v>2758</v>
      </c>
      <c r="B52" t="s">
        <v>640</v>
      </c>
      <c r="C52" s="15">
        <v>14.061483147155</v>
      </c>
      <c r="D52" s="4">
        <v>3</v>
      </c>
      <c r="E52" s="31">
        <v>0.36788210434348118</v>
      </c>
      <c r="F52" s="32">
        <v>184</v>
      </c>
      <c r="G52" s="32">
        <v>184</v>
      </c>
      <c r="H52" s="32">
        <v>160</v>
      </c>
      <c r="I52" s="32">
        <v>24</v>
      </c>
      <c r="J52" s="32">
        <v>434.92200000000003</v>
      </c>
      <c r="K52" s="5">
        <v>100</v>
      </c>
      <c r="L52" s="5">
        <v>665.29375000000005</v>
      </c>
      <c r="M52" s="5">
        <v>3178.75</v>
      </c>
      <c r="N52" s="5">
        <v>993.13586956521738</v>
      </c>
      <c r="O52" s="4">
        <v>90</v>
      </c>
      <c r="P52" s="51">
        <v>42</v>
      </c>
      <c r="Q52" s="4">
        <v>113</v>
      </c>
      <c r="R52" s="4">
        <v>42</v>
      </c>
      <c r="S52" s="4">
        <v>71</v>
      </c>
      <c r="T52" s="5">
        <v>37.168141592920357</v>
      </c>
      <c r="U52" s="6">
        <v>2.9868826467638785</v>
      </c>
      <c r="V52" s="6">
        <v>114.16701031150399</v>
      </c>
      <c r="W52">
        <v>6.4</v>
      </c>
      <c r="X52">
        <v>244.64400000000001</v>
      </c>
      <c r="Z52" s="3">
        <v>104.71770720000001</v>
      </c>
      <c r="AA52" s="6">
        <v>800</v>
      </c>
      <c r="AB52" s="5">
        <v>210.95145811860084</v>
      </c>
      <c r="AC52" s="5">
        <v>1388.9810549948527</v>
      </c>
      <c r="AD52" s="5">
        <v>364.60749249376408</v>
      </c>
      <c r="AE52" s="46" t="s">
        <v>9</v>
      </c>
      <c r="AF52" s="1">
        <v>6.3000000000000007</v>
      </c>
      <c r="AG52" s="7">
        <v>7</v>
      </c>
      <c r="AH52" s="7">
        <v>3</v>
      </c>
      <c r="AI52" s="7">
        <v>4</v>
      </c>
      <c r="AJ52" s="7" t="s">
        <v>10</v>
      </c>
      <c r="AK52">
        <v>1303</v>
      </c>
      <c r="AL52" t="s">
        <v>46</v>
      </c>
      <c r="AM52" t="s">
        <v>46</v>
      </c>
      <c r="AN52" t="s">
        <v>8</v>
      </c>
    </row>
    <row r="53" spans="1:40" x14ac:dyDescent="0.25">
      <c r="A53" s="3">
        <v>2861</v>
      </c>
      <c r="B53" t="s">
        <v>424</v>
      </c>
      <c r="C53" s="15">
        <v>26.329012263693002</v>
      </c>
      <c r="D53" s="4">
        <v>4</v>
      </c>
      <c r="E53" s="31">
        <v>0.43499996931854612</v>
      </c>
      <c r="F53" s="32">
        <v>211</v>
      </c>
      <c r="G53" s="32">
        <v>211</v>
      </c>
      <c r="H53" s="32">
        <v>205</v>
      </c>
      <c r="I53" s="32">
        <v>6</v>
      </c>
      <c r="J53" s="32">
        <v>471.26400000000001</v>
      </c>
      <c r="K53" s="5">
        <v>100</v>
      </c>
      <c r="L53" s="5">
        <v>515.88780487804877</v>
      </c>
      <c r="M53" s="5">
        <v>2456</v>
      </c>
      <c r="N53" s="5">
        <v>571.05687203791467</v>
      </c>
      <c r="O53" s="4">
        <v>75</v>
      </c>
      <c r="P53" s="51">
        <v>39</v>
      </c>
      <c r="Q53" s="4">
        <v>209</v>
      </c>
      <c r="R53" s="4">
        <v>39</v>
      </c>
      <c r="S53" s="4">
        <v>170</v>
      </c>
      <c r="T53" s="5">
        <v>18.660287081339714</v>
      </c>
      <c r="U53" s="6">
        <v>1.4812557193336093</v>
      </c>
      <c r="V53" s="6">
        <v>89.655178737359151</v>
      </c>
      <c r="W53">
        <v>2.8490000000000002</v>
      </c>
      <c r="X53">
        <v>172.41399999999999</v>
      </c>
      <c r="AA53" s="6">
        <v>4900</v>
      </c>
      <c r="AB53" s="5">
        <v>26.670205648266347</v>
      </c>
      <c r="AC53" s="5">
        <v>388.16847976451385</v>
      </c>
      <c r="AD53" s="5">
        <v>36.949777424083805</v>
      </c>
      <c r="AE53" s="46" t="s">
        <v>9</v>
      </c>
      <c r="AF53" s="1">
        <v>6.2000000000000011</v>
      </c>
      <c r="AG53" s="7">
        <v>7</v>
      </c>
      <c r="AH53" s="7">
        <v>3</v>
      </c>
      <c r="AI53" s="7">
        <v>4</v>
      </c>
      <c r="AJ53" s="7" t="s">
        <v>15</v>
      </c>
      <c r="AK53">
        <v>1425</v>
      </c>
      <c r="AL53" t="s">
        <v>72</v>
      </c>
      <c r="AM53" t="s">
        <v>72</v>
      </c>
      <c r="AN53" t="s">
        <v>8</v>
      </c>
    </row>
    <row r="54" spans="1:40" x14ac:dyDescent="0.25">
      <c r="A54" s="3">
        <v>2862</v>
      </c>
      <c r="B54" t="s">
        <v>462</v>
      </c>
      <c r="C54" s="15">
        <v>32.816550092378002</v>
      </c>
      <c r="D54" s="4">
        <v>12</v>
      </c>
      <c r="E54" s="31">
        <v>1.1321676059981094</v>
      </c>
      <c r="F54" s="32">
        <v>512</v>
      </c>
      <c r="G54" s="32">
        <v>507</v>
      </c>
      <c r="H54" s="32">
        <v>493</v>
      </c>
      <c r="I54" s="32">
        <v>14</v>
      </c>
      <c r="J54" s="32">
        <v>435.44799999999998</v>
      </c>
      <c r="K54" s="5">
        <v>99.0234375</v>
      </c>
      <c r="L54" s="5">
        <v>1021.7018255578093</v>
      </c>
      <c r="M54" s="5">
        <v>4107.3571428571431</v>
      </c>
      <c r="N54" s="5">
        <v>1106.9072978303748</v>
      </c>
      <c r="O54" s="4">
        <v>263</v>
      </c>
      <c r="P54" s="51">
        <v>100</v>
      </c>
      <c r="Q54" s="4">
        <v>401</v>
      </c>
      <c r="R54" s="4">
        <v>96</v>
      </c>
      <c r="S54" s="4">
        <v>305</v>
      </c>
      <c r="T54" s="5">
        <v>23.940149625935163</v>
      </c>
      <c r="U54" s="6">
        <v>3.0472429221993718</v>
      </c>
      <c r="V54" s="6">
        <v>88.326144883681636</v>
      </c>
      <c r="W54">
        <v>8.0139999999999993</v>
      </c>
      <c r="X54">
        <v>232.298</v>
      </c>
      <c r="Y54" s="48">
        <v>2</v>
      </c>
      <c r="Z54" s="3">
        <v>3057.3101630000001</v>
      </c>
      <c r="AA54" s="6">
        <v>269.44444444444446</v>
      </c>
      <c r="AB54" s="5">
        <v>27.556047141601848</v>
      </c>
      <c r="AC54" s="5">
        <v>233.15049813858988</v>
      </c>
      <c r="AD54" s="5">
        <v>33.233211468934861</v>
      </c>
      <c r="AE54" s="46" t="s">
        <v>9</v>
      </c>
      <c r="AF54" s="1">
        <v>6.1</v>
      </c>
      <c r="AG54" s="7">
        <v>7</v>
      </c>
      <c r="AH54" s="7">
        <v>5</v>
      </c>
      <c r="AI54" s="7">
        <v>6</v>
      </c>
      <c r="AJ54" s="7" t="s">
        <v>10</v>
      </c>
      <c r="AK54">
        <v>1424</v>
      </c>
      <c r="AL54" t="s">
        <v>73</v>
      </c>
      <c r="AM54" t="s">
        <v>73</v>
      </c>
      <c r="AN54" t="s">
        <v>8</v>
      </c>
    </row>
    <row r="55" spans="1:40" x14ac:dyDescent="0.25">
      <c r="A55" s="3">
        <v>7743</v>
      </c>
      <c r="B55" t="s">
        <v>648</v>
      </c>
      <c r="C55" s="15">
        <v>7.9884873779739998</v>
      </c>
      <c r="D55" s="4">
        <v>10</v>
      </c>
      <c r="E55" s="31">
        <v>0.97819582811354311</v>
      </c>
      <c r="F55" s="32">
        <v>344</v>
      </c>
      <c r="G55" s="32">
        <v>344</v>
      </c>
      <c r="H55" s="32">
        <v>335</v>
      </c>
      <c r="I55" s="32">
        <v>9</v>
      </c>
      <c r="J55" s="32">
        <v>342.46699999999998</v>
      </c>
      <c r="K55" s="5">
        <v>100</v>
      </c>
      <c r="L55" s="5">
        <v>438.66567164179105</v>
      </c>
      <c r="M55" s="5">
        <v>1547.7777777777778</v>
      </c>
      <c r="N55" s="5">
        <v>467.68313953488371</v>
      </c>
      <c r="O55" s="4">
        <v>271</v>
      </c>
      <c r="P55" s="51">
        <v>115</v>
      </c>
      <c r="Q55" s="4">
        <v>253</v>
      </c>
      <c r="R55" s="4">
        <v>110</v>
      </c>
      <c r="S55" s="4">
        <v>143</v>
      </c>
      <c r="T55" s="5">
        <v>43.478260869565219</v>
      </c>
      <c r="U55" s="6">
        <v>14.395716555437023</v>
      </c>
      <c r="V55" s="6">
        <v>117.56337196998503</v>
      </c>
      <c r="W55">
        <v>33.923999999999999</v>
      </c>
      <c r="X55">
        <v>277.041</v>
      </c>
      <c r="Z55" s="3">
        <v>2720.7363359999999</v>
      </c>
      <c r="AA55" s="6">
        <v>117.5</v>
      </c>
      <c r="AB55" s="5">
        <v>82.962354759279137</v>
      </c>
      <c r="AC55" s="5">
        <v>482.06880204303098</v>
      </c>
      <c r="AD55" s="5">
        <v>93.404093205656366</v>
      </c>
      <c r="AE55" s="46" t="s">
        <v>9</v>
      </c>
      <c r="AF55" s="1">
        <v>6.1</v>
      </c>
      <c r="AG55" s="7">
        <v>6</v>
      </c>
      <c r="AH55" s="7">
        <v>2</v>
      </c>
      <c r="AI55" s="7">
        <v>6</v>
      </c>
      <c r="AJ55" s="7" t="s">
        <v>10</v>
      </c>
      <c r="AK55">
        <v>4305</v>
      </c>
      <c r="AL55" t="s">
        <v>206</v>
      </c>
      <c r="AM55" t="s">
        <v>206</v>
      </c>
      <c r="AN55" t="s">
        <v>170</v>
      </c>
    </row>
    <row r="56" spans="1:40" x14ac:dyDescent="0.25">
      <c r="A56" s="3">
        <v>2752</v>
      </c>
      <c r="B56" t="s">
        <v>412</v>
      </c>
      <c r="C56" s="15">
        <v>8.3809811983800007</v>
      </c>
      <c r="D56" s="4">
        <v>3</v>
      </c>
      <c r="E56" s="31">
        <v>0.26165291519360279</v>
      </c>
      <c r="F56" s="32">
        <v>120</v>
      </c>
      <c r="G56" s="32">
        <v>120</v>
      </c>
      <c r="H56" s="32">
        <v>99</v>
      </c>
      <c r="I56" s="32">
        <v>21</v>
      </c>
      <c r="J56" s="32">
        <v>378.36399999999998</v>
      </c>
      <c r="K56" s="5">
        <v>100</v>
      </c>
      <c r="L56" s="5">
        <v>249.79797979797979</v>
      </c>
      <c r="M56" s="5">
        <v>1056.047619047619</v>
      </c>
      <c r="N56" s="5">
        <v>390.89166666666665</v>
      </c>
      <c r="O56" s="4">
        <v>170</v>
      </c>
      <c r="P56" s="51">
        <v>72</v>
      </c>
      <c r="Q56" s="4">
        <v>128</v>
      </c>
      <c r="R56" s="4">
        <v>72</v>
      </c>
      <c r="S56" s="4">
        <v>56</v>
      </c>
      <c r="T56" s="5">
        <v>56.25</v>
      </c>
      <c r="U56" s="6">
        <v>8.5908795516588459</v>
      </c>
      <c r="V56" s="6">
        <v>275.17369698222399</v>
      </c>
      <c r="W56">
        <v>20.283999999999999</v>
      </c>
      <c r="X56">
        <v>649.71600000000001</v>
      </c>
      <c r="Y56" s="48">
        <v>1</v>
      </c>
      <c r="Z56" s="3">
        <v>974.9318184</v>
      </c>
      <c r="AA56" s="6">
        <v>533.33333333333326</v>
      </c>
      <c r="AB56" s="5">
        <v>12.600117853407884</v>
      </c>
      <c r="AC56" s="5">
        <v>205.9212967090846</v>
      </c>
      <c r="AD56" s="5">
        <v>46.431324153151301</v>
      </c>
      <c r="AE56" s="46" t="s">
        <v>9</v>
      </c>
      <c r="AF56" s="1">
        <v>5.9999999999999991</v>
      </c>
      <c r="AG56" s="7">
        <v>6</v>
      </c>
      <c r="AH56" s="7">
        <v>2</v>
      </c>
      <c r="AI56" s="7">
        <v>5</v>
      </c>
      <c r="AJ56" s="7" t="s">
        <v>10</v>
      </c>
      <c r="AK56">
        <v>1301</v>
      </c>
      <c r="AL56" t="s">
        <v>40</v>
      </c>
      <c r="AM56" t="s">
        <v>40</v>
      </c>
      <c r="AN56" t="s">
        <v>8</v>
      </c>
    </row>
    <row r="57" spans="1:40" x14ac:dyDescent="0.25">
      <c r="A57" s="3">
        <v>2832</v>
      </c>
      <c r="B57" t="s">
        <v>457</v>
      </c>
      <c r="C57" s="15">
        <v>9.8002418730310001</v>
      </c>
      <c r="D57" s="4">
        <v>3</v>
      </c>
      <c r="E57" s="31">
        <v>0.7315674175897422</v>
      </c>
      <c r="F57" s="32">
        <v>235</v>
      </c>
      <c r="G57" s="32">
        <v>235</v>
      </c>
      <c r="H57" s="32">
        <v>229</v>
      </c>
      <c r="I57" s="32">
        <v>6</v>
      </c>
      <c r="J57" s="32">
        <v>313.02699999999999</v>
      </c>
      <c r="K57" s="5">
        <v>100</v>
      </c>
      <c r="L57" s="5">
        <v>376.32751091703057</v>
      </c>
      <c r="M57" s="5">
        <v>870.33333333333337</v>
      </c>
      <c r="N57" s="5">
        <v>388.94042553191491</v>
      </c>
      <c r="O57" s="4">
        <v>200</v>
      </c>
      <c r="P57" s="51">
        <v>81</v>
      </c>
      <c r="Q57" s="4">
        <v>157</v>
      </c>
      <c r="R57" s="4">
        <v>81</v>
      </c>
      <c r="S57" s="4">
        <v>76</v>
      </c>
      <c r="T57" s="5">
        <v>51.592356687898089</v>
      </c>
      <c r="U57" s="6">
        <v>8.2651021321118137</v>
      </c>
      <c r="V57" s="6">
        <v>110.72116944035939</v>
      </c>
      <c r="W57">
        <v>20.408000000000001</v>
      </c>
      <c r="X57">
        <v>273.38600000000002</v>
      </c>
      <c r="Z57" s="3">
        <v>1385.8692149999999</v>
      </c>
      <c r="AA57" s="6">
        <v>312</v>
      </c>
      <c r="AB57" s="5">
        <v>39.243215393324874</v>
      </c>
      <c r="AC57" s="5">
        <v>182.42833643644681</v>
      </c>
      <c r="AD57" s="5">
        <v>42.899005717830114</v>
      </c>
      <c r="AE57" s="46" t="s">
        <v>9</v>
      </c>
      <c r="AF57" s="1">
        <v>5.9999999999999991</v>
      </c>
      <c r="AG57" s="7">
        <v>6</v>
      </c>
      <c r="AH57" s="7">
        <v>2</v>
      </c>
      <c r="AI57" s="7">
        <v>5</v>
      </c>
      <c r="AJ57" s="7" t="s">
        <v>10</v>
      </c>
      <c r="AK57">
        <v>1408</v>
      </c>
      <c r="AL57" t="s">
        <v>62</v>
      </c>
      <c r="AM57" t="s">
        <v>62</v>
      </c>
      <c r="AN57" t="s">
        <v>8</v>
      </c>
    </row>
    <row r="58" spans="1:40" x14ac:dyDescent="0.25">
      <c r="A58" s="3">
        <v>2616</v>
      </c>
      <c r="B58" t="s">
        <v>461</v>
      </c>
      <c r="C58" s="15">
        <v>8.5837138986620012</v>
      </c>
      <c r="D58" s="4">
        <v>8</v>
      </c>
      <c r="E58" s="31">
        <v>1.4276692048444153</v>
      </c>
      <c r="F58" s="32">
        <v>549</v>
      </c>
      <c r="G58" s="32">
        <v>548</v>
      </c>
      <c r="H58" s="32">
        <v>524</v>
      </c>
      <c r="I58" s="32">
        <v>24</v>
      </c>
      <c r="J58" s="32">
        <v>367.03199999999998</v>
      </c>
      <c r="K58" s="5">
        <v>99.817850637522767</v>
      </c>
      <c r="L58" s="5">
        <v>599.43893129770993</v>
      </c>
      <c r="M58" s="5">
        <v>2133.6666666666665</v>
      </c>
      <c r="N58" s="5">
        <v>666.6313868613139</v>
      </c>
      <c r="O58" s="4">
        <v>734</v>
      </c>
      <c r="P58" s="51">
        <v>238</v>
      </c>
      <c r="Q58" s="4">
        <v>287</v>
      </c>
      <c r="R58" s="4">
        <v>238</v>
      </c>
      <c r="S58" s="4">
        <v>49</v>
      </c>
      <c r="T58" s="5">
        <v>82.926829268292678</v>
      </c>
      <c r="U58" s="6">
        <v>27.726925991452092</v>
      </c>
      <c r="V58" s="6">
        <v>166.70528382373899</v>
      </c>
      <c r="W58">
        <v>85.510999999999996</v>
      </c>
      <c r="X58">
        <v>514.125</v>
      </c>
      <c r="Y58" s="48">
        <v>2</v>
      </c>
      <c r="Z58" s="3">
        <v>2666.4286459999998</v>
      </c>
      <c r="AA58" s="6">
        <v>62.773722627737229</v>
      </c>
      <c r="AB58" s="5">
        <v>52.82410254330734</v>
      </c>
      <c r="AC58" s="5">
        <v>260.72154941482984</v>
      </c>
      <c r="AD58" s="5">
        <v>61.929100216512708</v>
      </c>
      <c r="AE58" s="46" t="s">
        <v>9</v>
      </c>
      <c r="AF58" s="1">
        <v>5.9999999999999991</v>
      </c>
      <c r="AG58" s="7">
        <v>6</v>
      </c>
      <c r="AH58" s="7">
        <v>3</v>
      </c>
      <c r="AI58" s="7">
        <v>7</v>
      </c>
      <c r="AJ58" s="7" t="s">
        <v>10</v>
      </c>
      <c r="AK58">
        <v>1207</v>
      </c>
      <c r="AL58" t="s">
        <v>20</v>
      </c>
      <c r="AM58" t="s">
        <v>20</v>
      </c>
      <c r="AN58" t="s">
        <v>8</v>
      </c>
    </row>
    <row r="59" spans="1:40" x14ac:dyDescent="0.25">
      <c r="A59" s="3">
        <v>7648</v>
      </c>
      <c r="B59" t="s">
        <v>601</v>
      </c>
      <c r="C59" s="15">
        <v>39.565737978344004</v>
      </c>
      <c r="D59" s="4">
        <v>12</v>
      </c>
      <c r="E59" s="31">
        <v>1.8953683734037781</v>
      </c>
      <c r="F59" s="32">
        <v>784</v>
      </c>
      <c r="G59" s="32">
        <v>653</v>
      </c>
      <c r="H59" s="32">
        <v>577</v>
      </c>
      <c r="I59" s="32">
        <v>76</v>
      </c>
      <c r="J59" s="32">
        <v>304.42599999999999</v>
      </c>
      <c r="K59" s="5">
        <v>83.290816326530617</v>
      </c>
      <c r="L59" s="5">
        <v>501.20450606585791</v>
      </c>
      <c r="M59" s="5">
        <v>1454.0394736842106</v>
      </c>
      <c r="N59" s="5">
        <v>612.10107197549769</v>
      </c>
      <c r="O59" s="4">
        <v>812</v>
      </c>
      <c r="P59" s="51">
        <v>232</v>
      </c>
      <c r="Q59" s="4">
        <v>310</v>
      </c>
      <c r="R59" s="4">
        <v>228</v>
      </c>
      <c r="S59" s="4">
        <v>82</v>
      </c>
      <c r="T59" s="5">
        <v>73.548387096774192</v>
      </c>
      <c r="U59" s="6">
        <v>5.8636591115015566</v>
      </c>
      <c r="V59" s="6">
        <v>122.40364630721633</v>
      </c>
      <c r="W59">
        <v>20.523</v>
      </c>
      <c r="X59">
        <v>428.41300000000001</v>
      </c>
      <c r="Y59" s="48">
        <v>1</v>
      </c>
      <c r="Z59" s="3">
        <v>1782.3318220000001</v>
      </c>
      <c r="AA59" s="6">
        <v>52.325581395348841</v>
      </c>
      <c r="AB59" s="5">
        <v>61.23379955509909</v>
      </c>
      <c r="AC59" s="5">
        <v>373.4988067093384</v>
      </c>
      <c r="AD59" s="5">
        <v>97.577046942116198</v>
      </c>
      <c r="AE59" s="46" t="s">
        <v>9</v>
      </c>
      <c r="AF59" s="1">
        <v>5.9999999999999991</v>
      </c>
      <c r="AG59" s="7">
        <v>6</v>
      </c>
      <c r="AH59" s="7">
        <v>3</v>
      </c>
      <c r="AI59" s="7">
        <v>7</v>
      </c>
      <c r="AJ59" s="7" t="s">
        <v>10</v>
      </c>
      <c r="AK59">
        <v>4214</v>
      </c>
      <c r="AL59" t="s">
        <v>185</v>
      </c>
      <c r="AM59" t="s">
        <v>185</v>
      </c>
      <c r="AN59" t="s">
        <v>170</v>
      </c>
    </row>
    <row r="60" spans="1:40" x14ac:dyDescent="0.25">
      <c r="A60" s="3">
        <v>2574</v>
      </c>
      <c r="B60" t="s">
        <v>608</v>
      </c>
      <c r="C60" s="15">
        <v>17.348322141644001</v>
      </c>
      <c r="D60" s="4">
        <v>16</v>
      </c>
      <c r="E60" s="31">
        <v>1.513566756471894</v>
      </c>
      <c r="F60" s="32">
        <v>692</v>
      </c>
      <c r="G60" s="32">
        <v>592</v>
      </c>
      <c r="H60" s="32">
        <v>462</v>
      </c>
      <c r="I60" s="32">
        <v>130</v>
      </c>
      <c r="J60" s="32">
        <v>305.23899999999998</v>
      </c>
      <c r="K60" s="5">
        <v>85.549132947976886</v>
      </c>
      <c r="L60" s="5">
        <v>558.17748917748918</v>
      </c>
      <c r="M60" s="5">
        <v>1863.0973451327434</v>
      </c>
      <c r="N60" s="5">
        <v>814.62260869565216</v>
      </c>
      <c r="O60" s="4">
        <v>754</v>
      </c>
      <c r="P60" s="51">
        <v>222</v>
      </c>
      <c r="Q60" s="4">
        <v>300</v>
      </c>
      <c r="R60" s="4">
        <v>222</v>
      </c>
      <c r="S60" s="4">
        <v>78</v>
      </c>
      <c r="T60" s="5">
        <v>74</v>
      </c>
      <c r="U60" s="6">
        <v>12.796626566386918</v>
      </c>
      <c r="V60" s="6">
        <v>146.67341169508728</v>
      </c>
      <c r="W60">
        <v>43.462000000000003</v>
      </c>
      <c r="X60">
        <v>498.161</v>
      </c>
      <c r="Y60" s="48">
        <v>2</v>
      </c>
      <c r="Z60" s="3">
        <v>4079.9737829999999</v>
      </c>
      <c r="AA60" s="6">
        <v>42.441860465116278</v>
      </c>
      <c r="AB60" s="5">
        <v>36.665589409596137</v>
      </c>
      <c r="AC60" s="5">
        <v>495.61420514512946</v>
      </c>
      <c r="AD60" s="5">
        <v>137.44822462179101</v>
      </c>
      <c r="AE60" s="46" t="s">
        <v>9</v>
      </c>
      <c r="AF60" s="1">
        <v>5.9999999999999991</v>
      </c>
      <c r="AG60" s="7">
        <v>6</v>
      </c>
      <c r="AH60" s="7">
        <v>3</v>
      </c>
      <c r="AI60" s="7">
        <v>7</v>
      </c>
      <c r="AJ60" s="7" t="s">
        <v>10</v>
      </c>
      <c r="AK60">
        <v>1100</v>
      </c>
      <c r="AL60" t="s">
        <v>13</v>
      </c>
      <c r="AM60" t="s">
        <v>13</v>
      </c>
      <c r="AN60" t="s">
        <v>8</v>
      </c>
    </row>
    <row r="61" spans="1:40" x14ac:dyDescent="0.25">
      <c r="A61" s="3">
        <v>7501</v>
      </c>
      <c r="B61" t="s">
        <v>381</v>
      </c>
      <c r="C61" s="15">
        <v>20.042807889120002</v>
      </c>
      <c r="D61" s="4">
        <v>6</v>
      </c>
      <c r="E61" s="31">
        <v>0.47749998361585172</v>
      </c>
      <c r="F61" s="32">
        <v>155</v>
      </c>
      <c r="G61" s="32">
        <v>155</v>
      </c>
      <c r="H61" s="32">
        <v>155</v>
      </c>
      <c r="I61" s="32"/>
      <c r="J61" s="32">
        <v>324.60700000000003</v>
      </c>
      <c r="K61" s="5">
        <v>100</v>
      </c>
      <c r="L61" s="5">
        <v>461.12258064516129</v>
      </c>
      <c r="N61" s="5">
        <v>461.12258064516129</v>
      </c>
      <c r="O61" s="4">
        <v>218</v>
      </c>
      <c r="P61" s="51">
        <v>50</v>
      </c>
      <c r="Q61" s="4">
        <v>59</v>
      </c>
      <c r="R61" s="4">
        <v>50</v>
      </c>
      <c r="S61" s="4">
        <v>9</v>
      </c>
      <c r="T61" s="5">
        <v>84.745762711864401</v>
      </c>
      <c r="U61" s="6">
        <v>2.4946604426190153</v>
      </c>
      <c r="V61" s="6">
        <v>104.71204547773335</v>
      </c>
      <c r="W61">
        <v>10.877000000000001</v>
      </c>
      <c r="X61">
        <v>456.54500000000002</v>
      </c>
      <c r="AA61" s="6">
        <v>15.384615384615385</v>
      </c>
      <c r="AB61" s="5">
        <v>78.959141683319075</v>
      </c>
      <c r="AC61" s="5">
        <v>0</v>
      </c>
      <c r="AD61" s="5">
        <v>78.959141683319075</v>
      </c>
      <c r="AE61" s="46" t="s">
        <v>9</v>
      </c>
      <c r="AF61" s="1">
        <v>5.8999999999999995</v>
      </c>
      <c r="AG61" s="7">
        <v>6</v>
      </c>
      <c r="AH61" s="7">
        <v>2</v>
      </c>
      <c r="AI61" s="7">
        <v>5</v>
      </c>
      <c r="AJ61" s="7" t="s">
        <v>15</v>
      </c>
      <c r="AK61">
        <v>4103</v>
      </c>
      <c r="AL61" t="s">
        <v>169</v>
      </c>
      <c r="AM61" t="s">
        <v>650</v>
      </c>
      <c r="AN61" t="s">
        <v>170</v>
      </c>
    </row>
    <row r="62" spans="1:40" x14ac:dyDescent="0.25">
      <c r="A62" s="3">
        <v>2776</v>
      </c>
      <c r="B62" t="s">
        <v>474</v>
      </c>
      <c r="C62" s="15">
        <v>13.253657123206001</v>
      </c>
      <c r="D62" s="4">
        <v>4</v>
      </c>
      <c r="E62" s="31">
        <v>0.69731615417688098</v>
      </c>
      <c r="F62" s="32">
        <v>352</v>
      </c>
      <c r="G62" s="32">
        <v>352</v>
      </c>
      <c r="H62" s="32">
        <v>275</v>
      </c>
      <c r="I62" s="32">
        <v>77</v>
      </c>
      <c r="J62" s="32">
        <v>394.36900000000003</v>
      </c>
      <c r="K62" s="5">
        <v>100</v>
      </c>
      <c r="L62" s="5">
        <v>597.5272727272727</v>
      </c>
      <c r="M62" s="5">
        <v>1162.7402597402597</v>
      </c>
      <c r="N62" s="5">
        <v>721.16761363636363</v>
      </c>
      <c r="O62" s="4">
        <v>339</v>
      </c>
      <c r="P62" s="51">
        <v>122</v>
      </c>
      <c r="Q62" s="4">
        <v>144</v>
      </c>
      <c r="R62" s="4">
        <v>122</v>
      </c>
      <c r="S62" s="4">
        <v>22</v>
      </c>
      <c r="T62" s="5">
        <v>84.722222222222214</v>
      </c>
      <c r="U62" s="6">
        <v>9.2050065024232914</v>
      </c>
      <c r="V62" s="6">
        <v>174.95650899413056</v>
      </c>
      <c r="W62">
        <v>25.577999999999999</v>
      </c>
      <c r="X62">
        <v>486.15</v>
      </c>
      <c r="Y62" s="48">
        <v>1</v>
      </c>
      <c r="Z62" s="3">
        <v>733.39434689999996</v>
      </c>
      <c r="AA62" s="6">
        <v>170.58823529411765</v>
      </c>
      <c r="AB62" s="5">
        <v>29.035438522441382</v>
      </c>
      <c r="AC62" s="5">
        <v>129.10162979724464</v>
      </c>
      <c r="AD62" s="5">
        <v>50.924917863804588</v>
      </c>
      <c r="AE62" s="46" t="s">
        <v>9</v>
      </c>
      <c r="AF62" s="1">
        <v>5.8999999999999986</v>
      </c>
      <c r="AG62" s="7">
        <v>6</v>
      </c>
      <c r="AH62" s="7">
        <v>3</v>
      </c>
      <c r="AI62" s="7">
        <v>6</v>
      </c>
      <c r="AJ62" s="7" t="s">
        <v>10</v>
      </c>
      <c r="AK62">
        <v>1326</v>
      </c>
      <c r="AL62" t="s">
        <v>53</v>
      </c>
      <c r="AM62" t="s">
        <v>53</v>
      </c>
      <c r="AN62" t="s">
        <v>8</v>
      </c>
    </row>
    <row r="63" spans="1:40" x14ac:dyDescent="0.25">
      <c r="A63" s="3">
        <v>4842</v>
      </c>
      <c r="B63" t="s">
        <v>361</v>
      </c>
      <c r="C63" s="15">
        <v>3.2244650355240001</v>
      </c>
      <c r="D63" s="4">
        <v>1</v>
      </c>
      <c r="E63" s="31">
        <v>0.28950641984449793</v>
      </c>
      <c r="F63" s="32">
        <v>106</v>
      </c>
      <c r="G63" s="32">
        <v>106</v>
      </c>
      <c r="H63" s="32">
        <v>106</v>
      </c>
      <c r="I63" s="32"/>
      <c r="J63" s="32">
        <v>366.14</v>
      </c>
      <c r="K63" s="5">
        <v>100</v>
      </c>
      <c r="L63" s="5">
        <v>417.71698113207549</v>
      </c>
      <c r="N63" s="5">
        <v>417.71698113207549</v>
      </c>
      <c r="O63" s="4">
        <v>54</v>
      </c>
      <c r="P63" s="51">
        <v>30</v>
      </c>
      <c r="Q63" s="4">
        <v>103</v>
      </c>
      <c r="R63" s="4">
        <v>30</v>
      </c>
      <c r="S63" s="4">
        <v>73</v>
      </c>
      <c r="T63" s="5">
        <v>29.126213592233007</v>
      </c>
      <c r="U63" s="6">
        <v>9.3038689114285198</v>
      </c>
      <c r="V63" s="6">
        <v>103.62464506353209</v>
      </c>
      <c r="W63">
        <v>16.747</v>
      </c>
      <c r="X63">
        <v>186.524</v>
      </c>
      <c r="AA63" s="6"/>
      <c r="AB63" s="5">
        <v>21.980499507840435</v>
      </c>
      <c r="AC63" s="5">
        <v>0</v>
      </c>
      <c r="AD63" s="5">
        <v>21.980499507840435</v>
      </c>
      <c r="AE63" s="46" t="s">
        <v>9</v>
      </c>
      <c r="AF63" s="1">
        <v>5.8</v>
      </c>
      <c r="AG63" s="7">
        <v>6</v>
      </c>
      <c r="AH63" s="7">
        <v>2</v>
      </c>
      <c r="AI63" s="7">
        <v>4</v>
      </c>
      <c r="AJ63" s="7" t="s">
        <v>15</v>
      </c>
      <c r="AK63">
        <v>5340</v>
      </c>
      <c r="AL63" t="s">
        <v>154</v>
      </c>
      <c r="AM63" t="s">
        <v>154</v>
      </c>
      <c r="AN63" t="s">
        <v>90</v>
      </c>
    </row>
    <row r="64" spans="1:40" x14ac:dyDescent="0.25">
      <c r="A64" s="3">
        <v>2642</v>
      </c>
      <c r="B64" t="s">
        <v>446</v>
      </c>
      <c r="C64" s="15">
        <v>4.3177227879179991</v>
      </c>
      <c r="D64" s="4">
        <v>5</v>
      </c>
      <c r="E64" s="31">
        <v>0.78174179304342062</v>
      </c>
      <c r="F64" s="32">
        <v>292</v>
      </c>
      <c r="G64" s="32">
        <v>277</v>
      </c>
      <c r="H64" s="32">
        <v>276</v>
      </c>
      <c r="I64" s="32">
        <v>1</v>
      </c>
      <c r="J64" s="32">
        <v>353.05799999999999</v>
      </c>
      <c r="K64" s="5">
        <v>94.863013698630141</v>
      </c>
      <c r="L64" s="5">
        <v>791.4202898550725</v>
      </c>
      <c r="M64" s="5">
        <v>932</v>
      </c>
      <c r="N64" s="5">
        <v>791.92779783393507</v>
      </c>
      <c r="O64" s="4">
        <v>524</v>
      </c>
      <c r="P64" s="51">
        <v>165</v>
      </c>
      <c r="Q64" s="4">
        <v>181</v>
      </c>
      <c r="R64" s="4">
        <v>165</v>
      </c>
      <c r="S64" s="4">
        <v>16</v>
      </c>
      <c r="T64" s="5">
        <v>91.160220994475139</v>
      </c>
      <c r="U64" s="6">
        <v>38.214588593253069</v>
      </c>
      <c r="V64" s="6">
        <v>211.06713427413663</v>
      </c>
      <c r="W64">
        <v>121.36</v>
      </c>
      <c r="X64">
        <v>670.298</v>
      </c>
      <c r="Y64" s="48">
        <v>1</v>
      </c>
      <c r="Z64" s="3">
        <v>2236.7847419999998</v>
      </c>
      <c r="AA64" s="6">
        <v>47.727272727272727</v>
      </c>
      <c r="AB64" s="5">
        <v>37.554963613883785</v>
      </c>
      <c r="AC64" s="5">
        <v>64.738597311014402</v>
      </c>
      <c r="AD64" s="5">
        <v>37.653099475606268</v>
      </c>
      <c r="AE64" s="46" t="s">
        <v>9</v>
      </c>
      <c r="AF64" s="1">
        <v>5.8</v>
      </c>
      <c r="AG64" s="7">
        <v>6</v>
      </c>
      <c r="AH64" s="7">
        <v>4</v>
      </c>
      <c r="AI64" s="7">
        <v>7</v>
      </c>
      <c r="AJ64" s="7" t="s">
        <v>10</v>
      </c>
      <c r="AK64">
        <v>1228</v>
      </c>
      <c r="AL64" t="s">
        <v>28</v>
      </c>
      <c r="AM64" t="s">
        <v>28</v>
      </c>
      <c r="AN64" t="s">
        <v>8</v>
      </c>
    </row>
    <row r="65" spans="1:40" x14ac:dyDescent="0.25">
      <c r="A65" s="3">
        <v>2619</v>
      </c>
      <c r="B65" t="s">
        <v>464</v>
      </c>
      <c r="C65" s="15">
        <v>5.2445889989259999</v>
      </c>
      <c r="D65" s="4">
        <v>1</v>
      </c>
      <c r="E65" s="31">
        <v>0.29122629997495814</v>
      </c>
      <c r="F65" s="32">
        <v>92</v>
      </c>
      <c r="G65" s="32">
        <v>92</v>
      </c>
      <c r="H65" s="32">
        <v>89</v>
      </c>
      <c r="I65" s="32">
        <v>3</v>
      </c>
      <c r="J65" s="32">
        <v>305.60399999999998</v>
      </c>
      <c r="K65" s="5">
        <v>100</v>
      </c>
      <c r="L65" s="5">
        <v>365.77528089887642</v>
      </c>
      <c r="M65" s="5">
        <v>2181</v>
      </c>
      <c r="N65" s="5">
        <v>424.96739130434781</v>
      </c>
      <c r="O65" s="4">
        <v>97</v>
      </c>
      <c r="P65" s="51">
        <v>36</v>
      </c>
      <c r="Q65" s="4">
        <v>63</v>
      </c>
      <c r="R65" s="4">
        <v>35</v>
      </c>
      <c r="S65" s="4">
        <v>28</v>
      </c>
      <c r="T65" s="5">
        <v>55.555555555555557</v>
      </c>
      <c r="U65" s="6">
        <v>6.8642175787982946</v>
      </c>
      <c r="V65" s="6">
        <v>123.61520921391906</v>
      </c>
      <c r="W65">
        <v>18.495000000000001</v>
      </c>
      <c r="X65">
        <v>333.07400000000001</v>
      </c>
      <c r="AA65" s="6">
        <v>165</v>
      </c>
      <c r="AB65" s="5">
        <v>29.829663203607403</v>
      </c>
      <c r="AC65" s="5">
        <v>380.46799379339103</v>
      </c>
      <c r="AD65" s="5">
        <v>41.263521809795996</v>
      </c>
      <c r="AE65" s="46" t="s">
        <v>9</v>
      </c>
      <c r="AF65" s="1">
        <v>5.8</v>
      </c>
      <c r="AG65" s="7">
        <v>6</v>
      </c>
      <c r="AH65" s="7">
        <v>2</v>
      </c>
      <c r="AI65" s="7">
        <v>4</v>
      </c>
      <c r="AJ65" s="7" t="s">
        <v>15</v>
      </c>
      <c r="AK65">
        <v>1200</v>
      </c>
      <c r="AL65" t="s">
        <v>23</v>
      </c>
      <c r="AM65" t="s">
        <v>23</v>
      </c>
      <c r="AN65" t="s">
        <v>8</v>
      </c>
    </row>
    <row r="66" spans="1:40" x14ac:dyDescent="0.25">
      <c r="A66" s="3">
        <v>2869</v>
      </c>
      <c r="B66" t="s">
        <v>628</v>
      </c>
      <c r="C66" s="15">
        <v>31.960505735991003</v>
      </c>
      <c r="D66" s="4">
        <v>5</v>
      </c>
      <c r="E66" s="31">
        <v>0.41500000576456519</v>
      </c>
      <c r="F66" s="32">
        <v>159</v>
      </c>
      <c r="G66" s="32">
        <v>159</v>
      </c>
      <c r="H66" s="32">
        <v>149</v>
      </c>
      <c r="I66" s="32">
        <v>10</v>
      </c>
      <c r="J66" s="32">
        <v>359.036</v>
      </c>
      <c r="K66" s="5">
        <v>100</v>
      </c>
      <c r="L66" s="5">
        <v>422.90604026845637</v>
      </c>
      <c r="M66" s="5">
        <v>1740.1</v>
      </c>
      <c r="N66" s="5">
        <v>505.74842767295598</v>
      </c>
      <c r="O66" s="4">
        <v>79</v>
      </c>
      <c r="P66" s="51">
        <v>29</v>
      </c>
      <c r="Q66" s="4">
        <v>87</v>
      </c>
      <c r="R66" s="4">
        <v>29</v>
      </c>
      <c r="S66" s="4">
        <v>58</v>
      </c>
      <c r="T66" s="5">
        <v>33.333333333333329</v>
      </c>
      <c r="U66" s="6">
        <v>0.90736987204000497</v>
      </c>
      <c r="V66" s="6">
        <v>69.879517101626433</v>
      </c>
      <c r="W66">
        <v>2.472</v>
      </c>
      <c r="X66">
        <v>190.36099999999999</v>
      </c>
      <c r="AA66" s="6">
        <v>825</v>
      </c>
      <c r="AB66" s="5">
        <v>46.409275578418573</v>
      </c>
      <c r="AC66" s="5">
        <v>106.82354384936824</v>
      </c>
      <c r="AD66" s="5">
        <v>50.208915092314776</v>
      </c>
      <c r="AE66" s="46" t="s">
        <v>9</v>
      </c>
      <c r="AF66" s="1">
        <v>5.8</v>
      </c>
      <c r="AG66" s="7">
        <v>6</v>
      </c>
      <c r="AH66" s="7">
        <v>2</v>
      </c>
      <c r="AI66" s="7">
        <v>4</v>
      </c>
      <c r="AJ66" s="7" t="s">
        <v>15</v>
      </c>
      <c r="AK66">
        <v>1426</v>
      </c>
      <c r="AL66" t="s">
        <v>79</v>
      </c>
      <c r="AM66" t="s">
        <v>79</v>
      </c>
      <c r="AN66" t="s">
        <v>8</v>
      </c>
    </row>
    <row r="67" spans="1:40" x14ac:dyDescent="0.25">
      <c r="A67" s="3">
        <v>2820</v>
      </c>
      <c r="B67" t="s">
        <v>351</v>
      </c>
      <c r="C67" s="15">
        <v>5.2258577650019999</v>
      </c>
      <c r="D67" s="4">
        <v>1</v>
      </c>
      <c r="E67" s="31">
        <v>0.2168718594156849</v>
      </c>
      <c r="F67" s="32">
        <v>70</v>
      </c>
      <c r="G67" s="32">
        <v>70</v>
      </c>
      <c r="H67" s="32">
        <v>69</v>
      </c>
      <c r="I67" s="32">
        <v>1</v>
      </c>
      <c r="J67" s="32">
        <v>318.16000000000003</v>
      </c>
      <c r="K67" s="5">
        <v>100</v>
      </c>
      <c r="L67" s="5">
        <v>205.57971014492753</v>
      </c>
      <c r="M67" s="5">
        <v>859</v>
      </c>
      <c r="N67" s="5">
        <v>214.91428571428571</v>
      </c>
      <c r="O67" s="4">
        <v>27</v>
      </c>
      <c r="P67" s="51">
        <v>14</v>
      </c>
      <c r="Q67" s="4">
        <v>40</v>
      </c>
      <c r="R67" s="4">
        <v>14</v>
      </c>
      <c r="S67" s="4">
        <v>26</v>
      </c>
      <c r="T67" s="5">
        <v>35</v>
      </c>
      <c r="U67" s="6">
        <v>2.6789860401021923</v>
      </c>
      <c r="V67" s="6">
        <v>64.554248936307474</v>
      </c>
      <c r="W67">
        <v>5.1669999999999998</v>
      </c>
      <c r="X67">
        <v>124.497</v>
      </c>
      <c r="Z67" s="3">
        <v>652.67717500000003</v>
      </c>
      <c r="AA67" s="6"/>
      <c r="AB67" s="5">
        <v>24.456972368039605</v>
      </c>
      <c r="AC67" s="5">
        <v>981.08961334986395</v>
      </c>
      <c r="AD67" s="5">
        <v>38.123152953494241</v>
      </c>
      <c r="AE67" s="46" t="s">
        <v>9</v>
      </c>
      <c r="AF67" s="1">
        <v>5.7999999999999989</v>
      </c>
      <c r="AG67" s="7">
        <v>6</v>
      </c>
      <c r="AH67" s="7">
        <v>2</v>
      </c>
      <c r="AI67" s="7">
        <v>3</v>
      </c>
      <c r="AJ67" s="7" t="s">
        <v>10</v>
      </c>
      <c r="AK67">
        <v>1402</v>
      </c>
      <c r="AL67" t="s">
        <v>58</v>
      </c>
      <c r="AM67" t="s">
        <v>58</v>
      </c>
      <c r="AN67" t="s">
        <v>8</v>
      </c>
    </row>
    <row r="68" spans="1:40" x14ac:dyDescent="0.25">
      <c r="A68" s="3">
        <v>2610</v>
      </c>
      <c r="B68" t="s">
        <v>362</v>
      </c>
      <c r="C68" s="15">
        <v>17.17267689969</v>
      </c>
      <c r="D68" s="4">
        <v>8</v>
      </c>
      <c r="E68" s="31">
        <v>0.88569822865209902</v>
      </c>
      <c r="F68" s="32">
        <v>384</v>
      </c>
      <c r="G68" s="32">
        <v>384</v>
      </c>
      <c r="H68" s="32">
        <v>354</v>
      </c>
      <c r="I68" s="32">
        <v>30</v>
      </c>
      <c r="J68" s="32">
        <v>399.685</v>
      </c>
      <c r="K68" s="5">
        <v>100</v>
      </c>
      <c r="L68" s="5">
        <v>530.67231638418082</v>
      </c>
      <c r="M68" s="5">
        <v>876.5</v>
      </c>
      <c r="N68" s="5">
        <v>557.69010416666663</v>
      </c>
      <c r="O68" s="4">
        <v>412</v>
      </c>
      <c r="P68" s="51">
        <v>145</v>
      </c>
      <c r="Q68" s="4">
        <v>229</v>
      </c>
      <c r="R68" s="4">
        <v>145</v>
      </c>
      <c r="S68" s="4">
        <v>84</v>
      </c>
      <c r="T68" s="5">
        <v>63.318777292576421</v>
      </c>
      <c r="U68" s="6">
        <v>8.4436457313546462</v>
      </c>
      <c r="V68" s="6">
        <v>163.71264535627276</v>
      </c>
      <c r="W68">
        <v>23.992000000000001</v>
      </c>
      <c r="X68">
        <v>465.17</v>
      </c>
      <c r="Y68" s="48">
        <v>2</v>
      </c>
      <c r="AA68" s="6">
        <v>93.150684931506845</v>
      </c>
      <c r="AB68" s="5">
        <v>89.546677537085529</v>
      </c>
      <c r="AC68" s="5">
        <v>337.65890963942559</v>
      </c>
      <c r="AD68" s="5">
        <v>108.93044567008083</v>
      </c>
      <c r="AE68" s="46" t="s">
        <v>9</v>
      </c>
      <c r="AF68" s="1">
        <v>5.7999999999999989</v>
      </c>
      <c r="AG68" s="7">
        <v>6</v>
      </c>
      <c r="AH68" s="7">
        <v>3</v>
      </c>
      <c r="AI68" s="7">
        <v>6</v>
      </c>
      <c r="AJ68" s="7" t="s">
        <v>15</v>
      </c>
      <c r="AK68">
        <v>1206</v>
      </c>
      <c r="AL68" t="s">
        <v>14</v>
      </c>
      <c r="AM68" t="s">
        <v>14</v>
      </c>
      <c r="AN68" t="s">
        <v>8</v>
      </c>
    </row>
    <row r="69" spans="1:40" x14ac:dyDescent="0.25">
      <c r="A69" s="3">
        <v>2615</v>
      </c>
      <c r="B69" t="s">
        <v>429</v>
      </c>
      <c r="C69" s="15">
        <v>16.741173540388999</v>
      </c>
      <c r="D69" s="4">
        <v>7</v>
      </c>
      <c r="E69" s="31">
        <v>0.53810940183060496</v>
      </c>
      <c r="F69" s="32">
        <v>210</v>
      </c>
      <c r="G69" s="32">
        <v>210</v>
      </c>
      <c r="H69" s="32">
        <v>199</v>
      </c>
      <c r="I69" s="32">
        <v>11</v>
      </c>
      <c r="J69" s="32">
        <v>369.81299999999999</v>
      </c>
      <c r="K69" s="5">
        <v>100</v>
      </c>
      <c r="L69" s="5">
        <v>613.0753768844221</v>
      </c>
      <c r="M69" s="5">
        <v>2218.181818181818</v>
      </c>
      <c r="N69" s="5">
        <v>697.15238095238101</v>
      </c>
      <c r="O69" s="4">
        <v>196</v>
      </c>
      <c r="P69" s="51">
        <v>72</v>
      </c>
      <c r="Q69" s="4">
        <v>144</v>
      </c>
      <c r="R69" s="4">
        <v>70</v>
      </c>
      <c r="S69" s="4">
        <v>74</v>
      </c>
      <c r="T69" s="5">
        <v>48.611111111111107</v>
      </c>
      <c r="U69" s="6">
        <v>4.3007737675197051</v>
      </c>
      <c r="V69" s="6">
        <v>133.80178780571717</v>
      </c>
      <c r="W69">
        <v>11.708</v>
      </c>
      <c r="X69">
        <v>364.238</v>
      </c>
      <c r="Y69" s="48">
        <v>1</v>
      </c>
      <c r="Z69" s="3">
        <v>2662.811236</v>
      </c>
      <c r="AA69" s="6">
        <v>333.33333333333337</v>
      </c>
      <c r="AB69" s="5">
        <v>41.764350324362432</v>
      </c>
      <c r="AC69" s="5">
        <v>254.36600923874929</v>
      </c>
      <c r="AD69" s="5">
        <v>52.900627696068419</v>
      </c>
      <c r="AE69" s="46" t="s">
        <v>9</v>
      </c>
      <c r="AF69" s="1">
        <v>5.7999999999999989</v>
      </c>
      <c r="AG69" s="7">
        <v>6</v>
      </c>
      <c r="AH69" s="7">
        <v>3</v>
      </c>
      <c r="AI69" s="7">
        <v>5</v>
      </c>
      <c r="AJ69" s="7" t="s">
        <v>10</v>
      </c>
      <c r="AK69">
        <v>1204</v>
      </c>
      <c r="AL69" t="s">
        <v>19</v>
      </c>
      <c r="AM69" t="s">
        <v>19</v>
      </c>
      <c r="AN69" t="s">
        <v>8</v>
      </c>
    </row>
    <row r="70" spans="1:40" x14ac:dyDescent="0.25">
      <c r="A70" s="3">
        <v>7578</v>
      </c>
      <c r="B70" t="s">
        <v>538</v>
      </c>
      <c r="C70" s="15">
        <v>7.5515836099110007</v>
      </c>
      <c r="D70" s="4">
        <v>5</v>
      </c>
      <c r="E70" s="31">
        <v>0.24589237651232596</v>
      </c>
      <c r="F70" s="32">
        <v>100</v>
      </c>
      <c r="G70" s="32">
        <v>100</v>
      </c>
      <c r="H70" s="32">
        <v>81</v>
      </c>
      <c r="I70" s="32">
        <v>19</v>
      </c>
      <c r="J70" s="32">
        <v>329.41199999999998</v>
      </c>
      <c r="K70" s="5">
        <v>100</v>
      </c>
      <c r="L70" s="5">
        <v>358.32098765432102</v>
      </c>
      <c r="M70" s="5">
        <v>1707.6315789473683</v>
      </c>
      <c r="N70" s="5">
        <v>614.69000000000005</v>
      </c>
      <c r="O70" s="4">
        <v>50</v>
      </c>
      <c r="P70" s="51">
        <v>23</v>
      </c>
      <c r="Q70" s="4">
        <v>27</v>
      </c>
      <c r="R70" s="4">
        <v>23</v>
      </c>
      <c r="S70" s="4">
        <v>4</v>
      </c>
      <c r="T70" s="5">
        <v>85.18518518518519</v>
      </c>
      <c r="U70" s="6">
        <v>3.0457187774248937</v>
      </c>
      <c r="V70" s="6">
        <v>93.536856759148321</v>
      </c>
      <c r="W70">
        <v>6.6210000000000004</v>
      </c>
      <c r="X70">
        <v>203.34100000000001</v>
      </c>
      <c r="Z70" s="3">
        <v>150.1058347</v>
      </c>
      <c r="AA70" s="6">
        <v>600</v>
      </c>
      <c r="AB70" s="5">
        <v>41.29163860476573</v>
      </c>
      <c r="AC70" s="5">
        <v>186.14085240807154</v>
      </c>
      <c r="AD70" s="5">
        <v>68.812989227393828</v>
      </c>
      <c r="AE70" s="46" t="s">
        <v>9</v>
      </c>
      <c r="AF70" s="1">
        <v>5.7999999999999989</v>
      </c>
      <c r="AG70" s="7">
        <v>6</v>
      </c>
      <c r="AH70" s="7">
        <v>2</v>
      </c>
      <c r="AI70" s="7">
        <v>3</v>
      </c>
      <c r="AJ70" s="7" t="s">
        <v>10</v>
      </c>
      <c r="AK70">
        <v>4128</v>
      </c>
      <c r="AL70" t="s">
        <v>180</v>
      </c>
      <c r="AM70" t="s">
        <v>180</v>
      </c>
      <c r="AN70" t="s">
        <v>170</v>
      </c>
    </row>
    <row r="71" spans="1:40" x14ac:dyDescent="0.25">
      <c r="A71" s="3">
        <v>2781</v>
      </c>
      <c r="B71" t="s">
        <v>555</v>
      </c>
      <c r="C71" s="15">
        <v>16.186193433301</v>
      </c>
      <c r="D71" s="4">
        <v>6</v>
      </c>
      <c r="E71" s="31">
        <v>0.48250004095367327</v>
      </c>
      <c r="F71" s="32">
        <v>155</v>
      </c>
      <c r="G71" s="32">
        <v>155</v>
      </c>
      <c r="H71" s="32">
        <v>153</v>
      </c>
      <c r="I71" s="32">
        <v>2</v>
      </c>
      <c r="J71" s="32">
        <v>317.09800000000001</v>
      </c>
      <c r="K71" s="5">
        <v>100</v>
      </c>
      <c r="L71" s="5">
        <v>630.35947712418306</v>
      </c>
      <c r="M71" s="5">
        <v>603.5</v>
      </c>
      <c r="N71" s="5">
        <v>630.01290322580644</v>
      </c>
      <c r="O71" s="4">
        <v>138</v>
      </c>
      <c r="P71" s="51">
        <v>39</v>
      </c>
      <c r="Q71" s="4">
        <v>81</v>
      </c>
      <c r="R71" s="4">
        <v>39</v>
      </c>
      <c r="S71" s="4">
        <v>42</v>
      </c>
      <c r="T71" s="5">
        <v>48.148148148148145</v>
      </c>
      <c r="U71" s="6">
        <v>2.4094608878059338</v>
      </c>
      <c r="V71" s="6">
        <v>80.829008683430445</v>
      </c>
      <c r="W71">
        <v>8.5259999999999998</v>
      </c>
      <c r="X71">
        <v>286.01</v>
      </c>
      <c r="Y71" s="48">
        <v>1</v>
      </c>
      <c r="Z71" s="3">
        <v>1454.0997809999999</v>
      </c>
      <c r="AA71" s="6">
        <v>95</v>
      </c>
      <c r="AB71" s="5">
        <v>226.08974889389413</v>
      </c>
      <c r="AC71" s="5">
        <v>180.44345252924205</v>
      </c>
      <c r="AD71" s="5">
        <v>225.50076442467281</v>
      </c>
      <c r="AE71" s="46" t="s">
        <v>9</v>
      </c>
      <c r="AF71" s="1">
        <v>5.7999999999999989</v>
      </c>
      <c r="AG71" s="7">
        <v>6</v>
      </c>
      <c r="AH71" s="7">
        <v>3</v>
      </c>
      <c r="AI71" s="7">
        <v>5</v>
      </c>
      <c r="AJ71" s="7" t="s">
        <v>10</v>
      </c>
      <c r="AK71">
        <v>1320</v>
      </c>
      <c r="AL71" t="s">
        <v>57</v>
      </c>
      <c r="AM71" t="s">
        <v>57</v>
      </c>
      <c r="AN71" t="s">
        <v>8</v>
      </c>
    </row>
    <row r="72" spans="1:40" x14ac:dyDescent="0.25">
      <c r="A72" s="3">
        <v>2757</v>
      </c>
      <c r="B72" t="s">
        <v>607</v>
      </c>
      <c r="C72" s="15">
        <v>9.1462452492219999</v>
      </c>
      <c r="D72" s="4">
        <v>2</v>
      </c>
      <c r="E72" s="31">
        <v>0.24984973763721802</v>
      </c>
      <c r="F72" s="32">
        <v>87</v>
      </c>
      <c r="G72" s="32">
        <v>87</v>
      </c>
      <c r="H72" s="32">
        <v>84</v>
      </c>
      <c r="I72" s="32">
        <v>3</v>
      </c>
      <c r="J72" s="32">
        <v>336.202</v>
      </c>
      <c r="K72" s="5">
        <v>100</v>
      </c>
      <c r="L72" s="5">
        <v>295.83333333333331</v>
      </c>
      <c r="M72" s="5">
        <v>554.33333333333337</v>
      </c>
      <c r="N72" s="5">
        <v>304.74712643678163</v>
      </c>
      <c r="O72" s="4">
        <v>44</v>
      </c>
      <c r="P72" s="51">
        <v>20</v>
      </c>
      <c r="Q72" s="4">
        <v>70</v>
      </c>
      <c r="R72" s="4">
        <v>20</v>
      </c>
      <c r="S72" s="4">
        <v>50</v>
      </c>
      <c r="T72" s="5">
        <v>28.571428571428569</v>
      </c>
      <c r="U72" s="6">
        <v>2.1866896693701983</v>
      </c>
      <c r="V72" s="6">
        <v>80.048112874306923</v>
      </c>
      <c r="W72">
        <v>4.8109999999999999</v>
      </c>
      <c r="X72">
        <v>176.10599999999999</v>
      </c>
      <c r="Z72" s="3">
        <v>570.02943930000004</v>
      </c>
      <c r="AA72" s="6">
        <v>480</v>
      </c>
      <c r="AB72" s="5">
        <v>41.341856586594517</v>
      </c>
      <c r="AC72" s="5">
        <v>426.80331095694697</v>
      </c>
      <c r="AD72" s="5">
        <v>54.633630875227361</v>
      </c>
      <c r="AE72" s="46" t="s">
        <v>9</v>
      </c>
      <c r="AF72" s="1">
        <v>5.7999999999999989</v>
      </c>
      <c r="AG72" s="7">
        <v>6</v>
      </c>
      <c r="AH72" s="7">
        <v>2</v>
      </c>
      <c r="AI72" s="7">
        <v>3</v>
      </c>
      <c r="AJ72" s="7" t="s">
        <v>10</v>
      </c>
      <c r="AK72">
        <v>1306</v>
      </c>
      <c r="AL72" t="s">
        <v>45</v>
      </c>
      <c r="AM72" t="s">
        <v>45</v>
      </c>
      <c r="AN72" t="s">
        <v>8</v>
      </c>
    </row>
    <row r="73" spans="1:40" x14ac:dyDescent="0.25">
      <c r="A73" s="3">
        <v>2839</v>
      </c>
      <c r="B73" t="s">
        <v>611</v>
      </c>
      <c r="C73" s="15">
        <v>3.4851758464449998</v>
      </c>
      <c r="D73" s="4">
        <v>2</v>
      </c>
      <c r="E73" s="31">
        <v>0.5183403175949447</v>
      </c>
      <c r="F73" s="32">
        <v>208</v>
      </c>
      <c r="G73" s="32">
        <v>208</v>
      </c>
      <c r="H73" s="32">
        <v>207</v>
      </c>
      <c r="I73" s="32">
        <v>1</v>
      </c>
      <c r="J73" s="32">
        <v>399.35199999999998</v>
      </c>
      <c r="K73" s="5">
        <v>100</v>
      </c>
      <c r="L73" s="5">
        <v>655.55555555555554</v>
      </c>
      <c r="M73" s="5">
        <v>1261</v>
      </c>
      <c r="N73" s="5">
        <v>658.46634615384619</v>
      </c>
      <c r="O73" s="4">
        <v>228</v>
      </c>
      <c r="P73" s="51">
        <v>74</v>
      </c>
      <c r="Q73" s="4">
        <v>131</v>
      </c>
      <c r="R73" s="4">
        <v>74</v>
      </c>
      <c r="S73" s="4">
        <v>57</v>
      </c>
      <c r="T73" s="5">
        <v>56.488549618320619</v>
      </c>
      <c r="U73" s="6">
        <v>21.232788031479835</v>
      </c>
      <c r="V73" s="6">
        <v>142.76334965289553</v>
      </c>
      <c r="W73">
        <v>65.42</v>
      </c>
      <c r="X73">
        <v>439.86500000000001</v>
      </c>
      <c r="Y73" s="48">
        <v>1</v>
      </c>
      <c r="Z73" s="3">
        <v>1404.763858</v>
      </c>
      <c r="AA73" s="6">
        <v>109.09090909090908</v>
      </c>
      <c r="AB73" s="5">
        <v>37.363693438755639</v>
      </c>
      <c r="AC73" s="5">
        <v>141.87088231648099</v>
      </c>
      <c r="AD73" s="5">
        <v>37.866131846821624</v>
      </c>
      <c r="AE73" s="46" t="s">
        <v>9</v>
      </c>
      <c r="AF73" s="1">
        <v>5.7999999999999989</v>
      </c>
      <c r="AG73" s="7">
        <v>6</v>
      </c>
      <c r="AH73" s="7">
        <v>3</v>
      </c>
      <c r="AI73" s="7">
        <v>5</v>
      </c>
      <c r="AJ73" s="7" t="s">
        <v>10</v>
      </c>
      <c r="AK73">
        <v>1407</v>
      </c>
      <c r="AL73" t="s">
        <v>66</v>
      </c>
      <c r="AM73" t="s">
        <v>66</v>
      </c>
      <c r="AN73" t="s">
        <v>8</v>
      </c>
    </row>
    <row r="74" spans="1:40" x14ac:dyDescent="0.25">
      <c r="A74" s="3">
        <v>2841</v>
      </c>
      <c r="B74" t="s">
        <v>614</v>
      </c>
      <c r="C74" s="15">
        <v>13.771729138947</v>
      </c>
      <c r="D74" s="4">
        <v>9</v>
      </c>
      <c r="E74" s="31">
        <v>1.138234033561778</v>
      </c>
      <c r="F74" s="32">
        <v>402</v>
      </c>
      <c r="G74" s="32">
        <v>402</v>
      </c>
      <c r="H74" s="32">
        <v>382</v>
      </c>
      <c r="I74" s="32">
        <v>20</v>
      </c>
      <c r="J74" s="32">
        <v>335.608</v>
      </c>
      <c r="K74" s="5">
        <v>100</v>
      </c>
      <c r="L74" s="5">
        <v>705.52356020942409</v>
      </c>
      <c r="M74" s="5">
        <v>879.3</v>
      </c>
      <c r="N74" s="5">
        <v>714.16915422885575</v>
      </c>
      <c r="O74" s="4">
        <v>123</v>
      </c>
      <c r="P74" s="51">
        <v>57</v>
      </c>
      <c r="Q74" s="4">
        <v>225</v>
      </c>
      <c r="R74" s="4">
        <v>57</v>
      </c>
      <c r="S74" s="4">
        <v>168</v>
      </c>
      <c r="T74" s="5">
        <v>25.333333333333336</v>
      </c>
      <c r="U74" s="6">
        <v>4.1389138157532974</v>
      </c>
      <c r="V74" s="6">
        <v>50.077574839011618</v>
      </c>
      <c r="W74">
        <v>8.9309999999999992</v>
      </c>
      <c r="X74">
        <v>108.062</v>
      </c>
      <c r="Z74" s="3">
        <v>1459.0287559999999</v>
      </c>
      <c r="AA74" s="6">
        <v>985.71428571428578</v>
      </c>
      <c r="AB74" s="5">
        <v>50.042634762418167</v>
      </c>
      <c r="AC74" s="5">
        <v>416.30401578623031</v>
      </c>
      <c r="AD74" s="5">
        <v>68.264594017334204</v>
      </c>
      <c r="AE74" s="46" t="s">
        <v>9</v>
      </c>
      <c r="AF74" s="1">
        <v>5.7999999999999989</v>
      </c>
      <c r="AG74" s="7">
        <v>6</v>
      </c>
      <c r="AH74" s="7">
        <v>3</v>
      </c>
      <c r="AI74" s="7">
        <v>5</v>
      </c>
      <c r="AJ74" s="7" t="s">
        <v>10</v>
      </c>
      <c r="AK74">
        <v>1400</v>
      </c>
      <c r="AL74" t="s">
        <v>67</v>
      </c>
      <c r="AM74" t="s">
        <v>67</v>
      </c>
      <c r="AN74" t="s">
        <v>8</v>
      </c>
    </row>
    <row r="75" spans="1:40" x14ac:dyDescent="0.25">
      <c r="A75" s="3">
        <v>7641</v>
      </c>
      <c r="B75" t="s">
        <v>349</v>
      </c>
      <c r="C75" s="15">
        <v>12.114715330399999</v>
      </c>
      <c r="D75" s="4">
        <v>5</v>
      </c>
      <c r="E75" s="31">
        <v>0.78562643355845252</v>
      </c>
      <c r="F75" s="32">
        <v>328</v>
      </c>
      <c r="G75" s="32">
        <v>328</v>
      </c>
      <c r="H75" s="32">
        <v>280</v>
      </c>
      <c r="I75" s="32">
        <v>48</v>
      </c>
      <c r="J75" s="32">
        <v>356.40300000000002</v>
      </c>
      <c r="K75" s="5">
        <v>100</v>
      </c>
      <c r="L75" s="5">
        <v>752.90357142857147</v>
      </c>
      <c r="M75" s="5">
        <v>1940.875</v>
      </c>
      <c r="N75" s="5">
        <v>926.7530487804878</v>
      </c>
      <c r="O75" s="4">
        <v>339</v>
      </c>
      <c r="P75" s="51">
        <v>101</v>
      </c>
      <c r="Q75" s="4">
        <v>141</v>
      </c>
      <c r="R75" s="4">
        <v>94</v>
      </c>
      <c r="S75" s="4">
        <v>47</v>
      </c>
      <c r="T75" s="5">
        <v>66.666666666666657</v>
      </c>
      <c r="U75" s="6">
        <v>8.3369684920747709</v>
      </c>
      <c r="V75" s="6">
        <v>128.55982905580959</v>
      </c>
      <c r="W75">
        <v>27.981999999999999</v>
      </c>
      <c r="X75">
        <v>431.50299999999999</v>
      </c>
      <c r="Y75" s="48">
        <v>1</v>
      </c>
      <c r="Z75" s="3">
        <v>1859.322103</v>
      </c>
      <c r="AA75" s="6">
        <v>19.736842105263158</v>
      </c>
      <c r="AB75" s="5">
        <v>65.87436944053259</v>
      </c>
      <c r="AC75" s="5">
        <v>684.06897468249053</v>
      </c>
      <c r="AD75" s="5">
        <v>156.34187264667275</v>
      </c>
      <c r="AE75" s="46" t="s">
        <v>9</v>
      </c>
      <c r="AF75" s="1">
        <v>5.6999999999999993</v>
      </c>
      <c r="AG75" s="7">
        <v>6</v>
      </c>
      <c r="AH75" s="7">
        <v>4</v>
      </c>
      <c r="AI75" s="7">
        <v>6</v>
      </c>
      <c r="AJ75" s="7" t="s">
        <v>10</v>
      </c>
      <c r="AK75">
        <v>4211</v>
      </c>
      <c r="AL75" t="s">
        <v>182</v>
      </c>
      <c r="AM75" t="s">
        <v>182</v>
      </c>
      <c r="AN75" t="s">
        <v>170</v>
      </c>
    </row>
    <row r="76" spans="1:40" x14ac:dyDescent="0.25">
      <c r="A76" s="3">
        <v>2644</v>
      </c>
      <c r="B76" t="s">
        <v>465</v>
      </c>
      <c r="C76" s="15">
        <v>13.213227969962</v>
      </c>
      <c r="D76" s="4">
        <v>10</v>
      </c>
      <c r="E76" s="31">
        <v>0.87117335695812781</v>
      </c>
      <c r="F76" s="32">
        <v>359</v>
      </c>
      <c r="G76" s="32">
        <v>358</v>
      </c>
      <c r="H76" s="32">
        <v>321</v>
      </c>
      <c r="I76" s="32">
        <v>37</v>
      </c>
      <c r="J76" s="32">
        <v>368.46899999999999</v>
      </c>
      <c r="K76" s="5">
        <v>99.721448467966582</v>
      </c>
      <c r="L76" s="5">
        <v>907.04361370716515</v>
      </c>
      <c r="M76" s="5">
        <v>2111.5945945945946</v>
      </c>
      <c r="N76" s="5">
        <v>1031.536312849162</v>
      </c>
      <c r="O76" s="4">
        <v>475</v>
      </c>
      <c r="P76" s="51">
        <v>164</v>
      </c>
      <c r="Q76" s="4">
        <v>212</v>
      </c>
      <c r="R76" s="4">
        <v>164</v>
      </c>
      <c r="S76" s="4">
        <v>48</v>
      </c>
      <c r="T76" s="5">
        <v>77.358490566037744</v>
      </c>
      <c r="U76" s="6">
        <v>12.411804320096934</v>
      </c>
      <c r="V76" s="6">
        <v>188.25185445596969</v>
      </c>
      <c r="W76">
        <v>35.948999999999998</v>
      </c>
      <c r="X76">
        <v>545.24199999999996</v>
      </c>
      <c r="Y76" s="48">
        <v>3</v>
      </c>
      <c r="Z76" s="3">
        <v>2108.5949679999999</v>
      </c>
      <c r="AA76" s="6">
        <v>66.21621621621621</v>
      </c>
      <c r="AB76" s="5">
        <v>230.06015866763153</v>
      </c>
      <c r="AC76" s="5">
        <v>815.39568200626741</v>
      </c>
      <c r="AD76" s="5">
        <v>290.55572951547941</v>
      </c>
      <c r="AE76" s="46" t="s">
        <v>9</v>
      </c>
      <c r="AF76" s="1">
        <v>5.6999999999999993</v>
      </c>
      <c r="AG76" s="7">
        <v>6</v>
      </c>
      <c r="AH76" s="7">
        <v>4</v>
      </c>
      <c r="AI76" s="7">
        <v>6</v>
      </c>
      <c r="AJ76" s="7" t="s">
        <v>10</v>
      </c>
      <c r="AK76">
        <v>1223</v>
      </c>
      <c r="AL76" t="s">
        <v>29</v>
      </c>
      <c r="AM76" t="s">
        <v>29</v>
      </c>
      <c r="AN76" t="s">
        <v>8</v>
      </c>
    </row>
    <row r="77" spans="1:40" x14ac:dyDescent="0.25">
      <c r="A77" s="3">
        <v>2568</v>
      </c>
      <c r="B77" t="s">
        <v>523</v>
      </c>
      <c r="C77" s="15">
        <v>21.375903071878</v>
      </c>
      <c r="D77" s="4">
        <v>14</v>
      </c>
      <c r="E77" s="31">
        <v>1.735148160602572</v>
      </c>
      <c r="F77" s="32">
        <v>766</v>
      </c>
      <c r="G77" s="32">
        <v>746</v>
      </c>
      <c r="H77" s="32">
        <v>627</v>
      </c>
      <c r="I77" s="32">
        <v>119</v>
      </c>
      <c r="J77" s="32">
        <v>361.35199999999998</v>
      </c>
      <c r="K77" s="5">
        <v>97.38903394255874</v>
      </c>
      <c r="L77" s="5">
        <v>1105.189792663477</v>
      </c>
      <c r="M77" s="5">
        <v>1802.5294117647059</v>
      </c>
      <c r="N77" s="5">
        <v>1216.4276139410188</v>
      </c>
      <c r="O77" s="4">
        <v>646</v>
      </c>
      <c r="P77" s="51">
        <v>185</v>
      </c>
      <c r="Q77" s="4">
        <v>215</v>
      </c>
      <c r="R77" s="4">
        <v>183</v>
      </c>
      <c r="S77" s="4">
        <v>32</v>
      </c>
      <c r="T77" s="5">
        <v>85.116279069767444</v>
      </c>
      <c r="U77" s="6">
        <v>8.6546051120237735</v>
      </c>
      <c r="V77" s="6">
        <v>106.61913731663945</v>
      </c>
      <c r="W77">
        <v>30.221</v>
      </c>
      <c r="X77">
        <v>372.303</v>
      </c>
      <c r="Y77" s="48">
        <v>2</v>
      </c>
      <c r="Z77" s="3">
        <v>3250.561436</v>
      </c>
      <c r="AA77" s="6">
        <v>44.144144144144143</v>
      </c>
      <c r="AB77" s="5">
        <v>330.06551708865106</v>
      </c>
      <c r="AC77" s="5">
        <v>743.20709918047999</v>
      </c>
      <c r="AD77" s="5">
        <v>395.96879895048448</v>
      </c>
      <c r="AE77" s="46" t="s">
        <v>9</v>
      </c>
      <c r="AF77" s="1">
        <v>5.6</v>
      </c>
      <c r="AG77" s="7">
        <v>6</v>
      </c>
      <c r="AH77" s="7">
        <v>5</v>
      </c>
      <c r="AI77" s="7">
        <v>7</v>
      </c>
      <c r="AJ77" s="7" t="s">
        <v>10</v>
      </c>
      <c r="AK77">
        <v>1101</v>
      </c>
      <c r="AL77" t="s">
        <v>11</v>
      </c>
      <c r="AM77" t="s">
        <v>11</v>
      </c>
      <c r="AN77" t="s">
        <v>8</v>
      </c>
    </row>
    <row r="78" spans="1:40" x14ac:dyDescent="0.25">
      <c r="A78" s="3">
        <v>2647</v>
      </c>
      <c r="B78" t="s">
        <v>530</v>
      </c>
      <c r="C78" s="15">
        <v>9.4940060082389994</v>
      </c>
      <c r="D78" s="4">
        <v>4</v>
      </c>
      <c r="E78" s="31">
        <v>0.15314427338035225</v>
      </c>
      <c r="F78" s="32">
        <v>178</v>
      </c>
      <c r="G78" s="32">
        <v>175</v>
      </c>
      <c r="H78" s="32">
        <v>38</v>
      </c>
      <c r="I78" s="32">
        <v>137</v>
      </c>
      <c r="J78" s="32">
        <v>248.13200000000001</v>
      </c>
      <c r="K78" s="5">
        <v>98.31460674157303</v>
      </c>
      <c r="L78" s="5">
        <v>168.68421052631578</v>
      </c>
      <c r="M78" s="5">
        <v>1835.8905109489051</v>
      </c>
      <c r="N78" s="5">
        <v>1473.8685714285714</v>
      </c>
      <c r="O78" s="4">
        <v>146</v>
      </c>
      <c r="P78" s="51">
        <v>55</v>
      </c>
      <c r="Q78" s="4">
        <v>58</v>
      </c>
      <c r="R78" s="4">
        <v>55</v>
      </c>
      <c r="S78" s="4">
        <v>3</v>
      </c>
      <c r="T78" s="5">
        <v>94.827586206896555</v>
      </c>
      <c r="U78" s="6">
        <v>5.7931288385819872</v>
      </c>
      <c r="V78" s="6">
        <v>359.13846979704476</v>
      </c>
      <c r="W78">
        <v>15.378</v>
      </c>
      <c r="X78">
        <v>953.34900000000005</v>
      </c>
      <c r="Z78" s="3">
        <v>366.66841699999998</v>
      </c>
      <c r="AA78" s="6">
        <v>57.142857142857139</v>
      </c>
      <c r="AB78" s="5">
        <v>22.687934548180568</v>
      </c>
      <c r="AC78" s="5">
        <v>199.07552527008693</v>
      </c>
      <c r="AD78" s="5">
        <v>160.77421985618727</v>
      </c>
      <c r="AE78" s="46" t="s">
        <v>9</v>
      </c>
      <c r="AF78" s="1">
        <v>5.6</v>
      </c>
      <c r="AG78" s="7">
        <v>5</v>
      </c>
      <c r="AH78" s="7">
        <v>1</v>
      </c>
      <c r="AI78" s="7">
        <v>5</v>
      </c>
      <c r="AJ78" s="7" t="s">
        <v>10</v>
      </c>
      <c r="AK78">
        <v>1224</v>
      </c>
      <c r="AL78" t="s">
        <v>32</v>
      </c>
      <c r="AM78" t="s">
        <v>32</v>
      </c>
      <c r="AN78" t="s">
        <v>8</v>
      </c>
    </row>
    <row r="79" spans="1:40" x14ac:dyDescent="0.25">
      <c r="A79" s="3">
        <v>7737</v>
      </c>
      <c r="B79" t="s">
        <v>533</v>
      </c>
      <c r="C79" s="15">
        <v>14.216497992627</v>
      </c>
      <c r="D79" s="4">
        <v>18</v>
      </c>
      <c r="E79" s="31">
        <v>2.9460480609852877</v>
      </c>
      <c r="F79" s="32">
        <v>949</v>
      </c>
      <c r="G79" s="32">
        <v>943</v>
      </c>
      <c r="H79" s="32">
        <v>902</v>
      </c>
      <c r="I79" s="32">
        <v>41</v>
      </c>
      <c r="J79" s="32">
        <v>306.173</v>
      </c>
      <c r="K79" s="5">
        <v>99.367755532139086</v>
      </c>
      <c r="L79" s="5">
        <v>1045.5598669623059</v>
      </c>
      <c r="M79" s="5">
        <v>1865.6097560975609</v>
      </c>
      <c r="N79" s="5">
        <v>1081.2142099681867</v>
      </c>
      <c r="O79" s="4">
        <v>710</v>
      </c>
      <c r="P79" s="51">
        <v>268</v>
      </c>
      <c r="Q79" s="4">
        <v>420</v>
      </c>
      <c r="R79" s="4">
        <v>254</v>
      </c>
      <c r="S79" s="4">
        <v>166</v>
      </c>
      <c r="T79" s="5">
        <v>60.476190476190474</v>
      </c>
      <c r="U79" s="6">
        <v>18.851337378515506</v>
      </c>
      <c r="V79" s="6">
        <v>90.969323803349312</v>
      </c>
      <c r="W79">
        <v>49.942</v>
      </c>
      <c r="X79">
        <v>241.001</v>
      </c>
      <c r="Y79" s="48">
        <v>1</v>
      </c>
      <c r="Z79" s="3">
        <v>3976.0487859999998</v>
      </c>
      <c r="AA79" s="6">
        <v>100</v>
      </c>
      <c r="AB79" s="5">
        <v>164.57128115745641</v>
      </c>
      <c r="AC79" s="5">
        <v>729.0494910138982</v>
      </c>
      <c r="AD79" s="5">
        <v>189.11381202077999</v>
      </c>
      <c r="AE79" s="46" t="s">
        <v>9</v>
      </c>
      <c r="AF79" s="1">
        <v>5.6</v>
      </c>
      <c r="AG79" s="7">
        <v>6</v>
      </c>
      <c r="AH79" s="7">
        <v>5</v>
      </c>
      <c r="AI79" s="7">
        <v>7</v>
      </c>
      <c r="AJ79" s="7" t="s">
        <v>10</v>
      </c>
      <c r="AK79">
        <v>4306</v>
      </c>
      <c r="AL79" t="s">
        <v>202</v>
      </c>
      <c r="AM79" t="s">
        <v>202</v>
      </c>
      <c r="AN79" t="s">
        <v>170</v>
      </c>
    </row>
    <row r="80" spans="1:40" x14ac:dyDescent="0.25">
      <c r="A80" s="3">
        <v>7572</v>
      </c>
      <c r="B80" t="s">
        <v>385</v>
      </c>
      <c r="C80" s="15">
        <v>9.6432255549369987</v>
      </c>
      <c r="D80" s="4">
        <v>14</v>
      </c>
      <c r="E80" s="31">
        <v>0.88414442221692258</v>
      </c>
      <c r="F80" s="32">
        <v>369</v>
      </c>
      <c r="G80" s="32">
        <v>369</v>
      </c>
      <c r="H80" s="32">
        <v>351</v>
      </c>
      <c r="I80" s="32">
        <v>18</v>
      </c>
      <c r="J80" s="32">
        <v>396.99400000000003</v>
      </c>
      <c r="K80" s="5">
        <v>100</v>
      </c>
      <c r="L80" s="5">
        <v>1077.031339031339</v>
      </c>
      <c r="M80" s="5">
        <v>1393.8888888888889</v>
      </c>
      <c r="N80" s="5">
        <v>1092.4878048780488</v>
      </c>
      <c r="O80" s="4">
        <v>345</v>
      </c>
      <c r="P80" s="51">
        <v>134</v>
      </c>
      <c r="Q80" s="4">
        <v>198</v>
      </c>
      <c r="R80" s="4">
        <v>134</v>
      </c>
      <c r="S80" s="4">
        <v>64</v>
      </c>
      <c r="T80" s="5">
        <v>67.676767676767682</v>
      </c>
      <c r="U80" s="6">
        <v>13.895765398891518</v>
      </c>
      <c r="V80" s="6">
        <v>151.55894968381472</v>
      </c>
      <c r="W80">
        <v>35.776000000000003</v>
      </c>
      <c r="X80">
        <v>390.20800000000003</v>
      </c>
      <c r="Y80" s="48">
        <v>1</v>
      </c>
      <c r="Z80" s="3">
        <v>1756.9453679999999</v>
      </c>
      <c r="AA80" s="6">
        <v>116.27906976744187</v>
      </c>
      <c r="AB80" s="5">
        <v>130.50560707608807</v>
      </c>
      <c r="AC80" s="5">
        <v>444.43753062609204</v>
      </c>
      <c r="AD80" s="5">
        <v>145.81935944438098</v>
      </c>
      <c r="AE80" s="46" t="s">
        <v>9</v>
      </c>
      <c r="AF80" s="1">
        <v>5.5</v>
      </c>
      <c r="AG80" s="7">
        <v>6</v>
      </c>
      <c r="AH80" s="7">
        <v>5</v>
      </c>
      <c r="AI80" s="7">
        <v>6</v>
      </c>
      <c r="AJ80" s="7" t="s">
        <v>10</v>
      </c>
      <c r="AK80">
        <v>4121</v>
      </c>
      <c r="AL80" t="s">
        <v>174</v>
      </c>
      <c r="AM80" t="s">
        <v>174</v>
      </c>
      <c r="AN80" t="s">
        <v>170</v>
      </c>
    </row>
    <row r="81" spans="1:40" x14ac:dyDescent="0.25">
      <c r="A81" s="3">
        <v>2612</v>
      </c>
      <c r="B81" t="s">
        <v>525</v>
      </c>
      <c r="C81" s="15">
        <v>6.5211946661909996</v>
      </c>
      <c r="D81" s="4">
        <v>3</v>
      </c>
      <c r="E81" s="31">
        <v>1.2074532202554975</v>
      </c>
      <c r="F81" s="32">
        <v>457</v>
      </c>
      <c r="G81" s="32">
        <v>371</v>
      </c>
      <c r="H81" s="32">
        <v>334</v>
      </c>
      <c r="I81" s="32">
        <v>37</v>
      </c>
      <c r="J81" s="32">
        <v>276.61500000000001</v>
      </c>
      <c r="K81" s="5">
        <v>81.181619256017498</v>
      </c>
      <c r="L81" s="5">
        <v>481.56886227544908</v>
      </c>
      <c r="M81" s="5">
        <v>1865.2702702702702</v>
      </c>
      <c r="N81" s="5">
        <v>619.56603773584902</v>
      </c>
      <c r="O81" s="4">
        <v>490</v>
      </c>
      <c r="P81" s="51">
        <v>150</v>
      </c>
      <c r="Q81" s="4">
        <v>153</v>
      </c>
      <c r="R81" s="4">
        <v>149</v>
      </c>
      <c r="S81" s="4">
        <v>4</v>
      </c>
      <c r="T81" s="5">
        <v>97.385620915032675</v>
      </c>
      <c r="U81" s="6">
        <v>23.00192030421541</v>
      </c>
      <c r="V81" s="6">
        <v>124.22841521616874</v>
      </c>
      <c r="W81">
        <v>75.14</v>
      </c>
      <c r="X81">
        <v>405.81299999999999</v>
      </c>
      <c r="Y81" s="48">
        <v>3</v>
      </c>
      <c r="Z81" s="3">
        <v>2015.611768</v>
      </c>
      <c r="AA81" s="6">
        <v>51.111111111111107</v>
      </c>
      <c r="AB81" s="5">
        <v>62.853209465520273</v>
      </c>
      <c r="AC81" s="5">
        <v>519.68215329389795</v>
      </c>
      <c r="AD81" s="5">
        <v>108.41296936215096</v>
      </c>
      <c r="AE81" s="46" t="s">
        <v>9</v>
      </c>
      <c r="AF81" s="1">
        <v>5.5</v>
      </c>
      <c r="AG81" s="7">
        <v>5</v>
      </c>
      <c r="AH81" s="7">
        <v>2</v>
      </c>
      <c r="AI81" s="7">
        <v>6</v>
      </c>
      <c r="AJ81" s="7" t="s">
        <v>10</v>
      </c>
      <c r="AK81">
        <v>1208</v>
      </c>
      <c r="AL81" t="s">
        <v>17</v>
      </c>
      <c r="AM81" t="s">
        <v>17</v>
      </c>
      <c r="AN81" t="s">
        <v>8</v>
      </c>
    </row>
    <row r="82" spans="1:40" x14ac:dyDescent="0.25">
      <c r="A82" s="3">
        <v>2823</v>
      </c>
      <c r="B82" t="s">
        <v>366</v>
      </c>
      <c r="C82" s="15">
        <v>21.434681849598</v>
      </c>
      <c r="D82" s="4">
        <v>2</v>
      </c>
      <c r="E82" s="31">
        <v>0.37499998732169049</v>
      </c>
      <c r="F82" s="32">
        <v>121</v>
      </c>
      <c r="G82" s="32">
        <v>121</v>
      </c>
      <c r="H82" s="32">
        <v>119</v>
      </c>
      <c r="I82" s="32">
        <v>2</v>
      </c>
      <c r="J82" s="32">
        <v>317.33300000000003</v>
      </c>
      <c r="K82" s="5">
        <v>100</v>
      </c>
      <c r="L82" s="5">
        <v>740.63865546218483</v>
      </c>
      <c r="M82" s="5">
        <v>902</v>
      </c>
      <c r="N82" s="5">
        <v>743.30578512396698</v>
      </c>
      <c r="O82" s="4">
        <v>49</v>
      </c>
      <c r="P82" s="51">
        <v>19</v>
      </c>
      <c r="Q82" s="4">
        <v>79</v>
      </c>
      <c r="R82" s="4">
        <v>19</v>
      </c>
      <c r="S82" s="4">
        <v>60</v>
      </c>
      <c r="T82" s="5">
        <v>24.050632911392405</v>
      </c>
      <c r="U82" s="6">
        <v>0.88641390309958523</v>
      </c>
      <c r="V82" s="6">
        <v>50.666668379647213</v>
      </c>
      <c r="W82">
        <v>2.286</v>
      </c>
      <c r="X82">
        <v>130.667</v>
      </c>
      <c r="AA82" s="6">
        <v>500</v>
      </c>
      <c r="AB82" s="5">
        <v>34.568872368373704</v>
      </c>
      <c r="AC82" s="5">
        <v>99.353609289267553</v>
      </c>
      <c r="AD82" s="5">
        <v>35.639694466239725</v>
      </c>
      <c r="AE82" s="46" t="s">
        <v>9</v>
      </c>
      <c r="AF82" s="1">
        <v>5.4999999999999991</v>
      </c>
      <c r="AG82" s="7">
        <v>6</v>
      </c>
      <c r="AH82" s="7">
        <v>3</v>
      </c>
      <c r="AI82" s="7">
        <v>3</v>
      </c>
      <c r="AJ82" s="7" t="s">
        <v>15</v>
      </c>
      <c r="AK82">
        <v>1405</v>
      </c>
      <c r="AL82" t="s">
        <v>60</v>
      </c>
      <c r="AM82" t="s">
        <v>60</v>
      </c>
      <c r="AN82" t="s">
        <v>8</v>
      </c>
    </row>
    <row r="83" spans="1:40" x14ac:dyDescent="0.25">
      <c r="A83" s="3">
        <v>2754</v>
      </c>
      <c r="B83" t="s">
        <v>516</v>
      </c>
      <c r="C83" s="15">
        <v>3.1270599936029999</v>
      </c>
      <c r="D83" s="4">
        <v>2</v>
      </c>
      <c r="E83" s="31">
        <v>0.21043590918467314</v>
      </c>
      <c r="F83" s="32">
        <v>81</v>
      </c>
      <c r="G83" s="32">
        <v>81</v>
      </c>
      <c r="H83" s="32">
        <v>80</v>
      </c>
      <c r="I83" s="32">
        <v>1</v>
      </c>
      <c r="J83" s="32">
        <v>380.16300000000001</v>
      </c>
      <c r="K83" s="5">
        <v>100</v>
      </c>
      <c r="L83" s="5">
        <v>634.3125</v>
      </c>
      <c r="M83" s="5">
        <v>1264</v>
      </c>
      <c r="N83" s="5">
        <v>642.08641975308637</v>
      </c>
      <c r="O83" s="4">
        <v>18</v>
      </c>
      <c r="P83" s="51">
        <v>10</v>
      </c>
      <c r="Q83" s="4">
        <v>52</v>
      </c>
      <c r="R83" s="4">
        <v>10</v>
      </c>
      <c r="S83" s="4">
        <v>42</v>
      </c>
      <c r="T83" s="5">
        <v>19.230769230769234</v>
      </c>
      <c r="U83" s="6">
        <v>3.1978919561687063</v>
      </c>
      <c r="V83" s="6">
        <v>47.520406753508297</v>
      </c>
      <c r="W83">
        <v>5.7560000000000002</v>
      </c>
      <c r="X83">
        <v>85.537000000000006</v>
      </c>
      <c r="Z83" s="3">
        <v>1131.656434</v>
      </c>
      <c r="AA83" s="6"/>
      <c r="AB83" s="5">
        <v>25.823520059355523</v>
      </c>
      <c r="AC83" s="5">
        <v>37.743807422639897</v>
      </c>
      <c r="AD83" s="5">
        <v>25.970684100877552</v>
      </c>
      <c r="AE83" s="46" t="s">
        <v>9</v>
      </c>
      <c r="AF83" s="1">
        <v>5.4999999999999991</v>
      </c>
      <c r="AG83" s="7">
        <v>6</v>
      </c>
      <c r="AH83" s="7">
        <v>3</v>
      </c>
      <c r="AI83" s="7">
        <v>2</v>
      </c>
      <c r="AJ83" s="7" t="s">
        <v>10</v>
      </c>
      <c r="AK83">
        <v>1307</v>
      </c>
      <c r="AL83" t="s">
        <v>42</v>
      </c>
      <c r="AM83" t="s">
        <v>42</v>
      </c>
      <c r="AN83" t="s">
        <v>8</v>
      </c>
    </row>
    <row r="84" spans="1:40" x14ac:dyDescent="0.25">
      <c r="A84" s="3">
        <v>4845</v>
      </c>
      <c r="B84" t="s">
        <v>561</v>
      </c>
      <c r="C84" s="15">
        <v>4.3516910751769995</v>
      </c>
      <c r="D84" s="4">
        <v>3</v>
      </c>
      <c r="E84" s="31">
        <v>0.32851413715474609</v>
      </c>
      <c r="F84" s="32">
        <v>109</v>
      </c>
      <c r="G84" s="32">
        <v>109</v>
      </c>
      <c r="H84" s="32">
        <v>109</v>
      </c>
      <c r="I84" s="32"/>
      <c r="J84" s="32">
        <v>331.79700000000003</v>
      </c>
      <c r="K84" s="5">
        <v>100</v>
      </c>
      <c r="L84" s="5">
        <v>533.67889908256882</v>
      </c>
      <c r="N84" s="5">
        <v>533.67889908256882</v>
      </c>
      <c r="O84" s="4">
        <v>20</v>
      </c>
      <c r="P84" s="51">
        <v>13</v>
      </c>
      <c r="Q84" s="4">
        <v>87</v>
      </c>
      <c r="R84" s="4">
        <v>13</v>
      </c>
      <c r="S84" s="4">
        <v>74</v>
      </c>
      <c r="T84" s="5">
        <v>14.942528735632186</v>
      </c>
      <c r="U84" s="6">
        <v>2.9873444082818406</v>
      </c>
      <c r="V84" s="6">
        <v>39.572117390723946</v>
      </c>
      <c r="W84">
        <v>4.5960000000000001</v>
      </c>
      <c r="X84">
        <v>60.88</v>
      </c>
      <c r="Z84" s="3">
        <v>1432.8013539999999</v>
      </c>
      <c r="AA84" s="6"/>
      <c r="AB84" s="5">
        <v>43.048702679394637</v>
      </c>
      <c r="AC84" s="5">
        <v>0</v>
      </c>
      <c r="AD84" s="5">
        <v>43.048702679394637</v>
      </c>
      <c r="AE84" s="46" t="s">
        <v>9</v>
      </c>
      <c r="AF84" s="1">
        <v>5.4999999999999991</v>
      </c>
      <c r="AG84" s="7">
        <v>6</v>
      </c>
      <c r="AH84" s="7">
        <v>3</v>
      </c>
      <c r="AI84" s="7">
        <v>2</v>
      </c>
      <c r="AJ84" s="7" t="s">
        <v>10</v>
      </c>
      <c r="AK84">
        <v>5341</v>
      </c>
      <c r="AL84" t="s">
        <v>157</v>
      </c>
      <c r="AM84" t="s">
        <v>157</v>
      </c>
      <c r="AN84" t="s">
        <v>90</v>
      </c>
    </row>
    <row r="85" spans="1:40" x14ac:dyDescent="0.25">
      <c r="A85" s="3">
        <v>2651</v>
      </c>
      <c r="B85" t="s">
        <v>591</v>
      </c>
      <c r="C85" s="15">
        <v>18.410284139040002</v>
      </c>
      <c r="D85" s="4">
        <v>8</v>
      </c>
      <c r="E85" s="31">
        <v>0.75877314922722539</v>
      </c>
      <c r="F85" s="32">
        <v>328</v>
      </c>
      <c r="G85" s="32">
        <v>325</v>
      </c>
      <c r="H85" s="32">
        <v>292</v>
      </c>
      <c r="I85" s="32">
        <v>33</v>
      </c>
      <c r="J85" s="32">
        <v>384.83199999999999</v>
      </c>
      <c r="K85" s="5">
        <v>99.08536585365853</v>
      </c>
      <c r="L85" s="5">
        <v>1230.5821917808219</v>
      </c>
      <c r="M85" s="5">
        <v>2747.787878787879</v>
      </c>
      <c r="N85" s="5">
        <v>1384.636923076923</v>
      </c>
      <c r="O85" s="4">
        <v>419</v>
      </c>
      <c r="P85" s="51">
        <v>113</v>
      </c>
      <c r="Q85" s="4">
        <v>149</v>
      </c>
      <c r="R85" s="4">
        <v>113</v>
      </c>
      <c r="S85" s="4">
        <v>36</v>
      </c>
      <c r="T85" s="5">
        <v>75.838926174496649</v>
      </c>
      <c r="U85" s="6">
        <v>6.137873763739333</v>
      </c>
      <c r="V85" s="6">
        <v>148.92461615844624</v>
      </c>
      <c r="W85">
        <v>22.759</v>
      </c>
      <c r="X85">
        <v>552.20699999999999</v>
      </c>
      <c r="Y85" s="48">
        <v>1</v>
      </c>
      <c r="AA85" s="6">
        <v>85.483870967741936</v>
      </c>
      <c r="AB85" s="5">
        <v>161.55901548631815</v>
      </c>
      <c r="AC85" s="5">
        <v>1366.4306727499638</v>
      </c>
      <c r="AD85" s="5">
        <v>283.89982991616534</v>
      </c>
      <c r="AE85" s="46" t="s">
        <v>9</v>
      </c>
      <c r="AF85" s="1">
        <v>5.4</v>
      </c>
      <c r="AG85" s="7">
        <v>6</v>
      </c>
      <c r="AH85" s="7">
        <v>5</v>
      </c>
      <c r="AI85" s="7">
        <v>6</v>
      </c>
      <c r="AJ85" s="7" t="s">
        <v>15</v>
      </c>
      <c r="AK85">
        <v>1226</v>
      </c>
      <c r="AL85" t="s">
        <v>33</v>
      </c>
      <c r="AM85" t="s">
        <v>33</v>
      </c>
      <c r="AN85" t="s">
        <v>8</v>
      </c>
    </row>
    <row r="86" spans="1:40" x14ac:dyDescent="0.25">
      <c r="A86" s="3">
        <v>7730</v>
      </c>
      <c r="B86" t="s">
        <v>364</v>
      </c>
      <c r="C86" s="15">
        <v>37.568964666005002</v>
      </c>
      <c r="D86" s="4">
        <v>25</v>
      </c>
      <c r="E86" s="31">
        <v>3.0055646368736588</v>
      </c>
      <c r="F86" s="32">
        <v>1119</v>
      </c>
      <c r="G86" s="32">
        <v>1119</v>
      </c>
      <c r="H86" s="32">
        <v>1063</v>
      </c>
      <c r="I86" s="32">
        <v>56</v>
      </c>
      <c r="J86" s="32">
        <v>353.67700000000002</v>
      </c>
      <c r="K86" s="5">
        <v>100</v>
      </c>
      <c r="L86" s="5">
        <v>1531.2841015992474</v>
      </c>
      <c r="M86" s="5">
        <v>2391.4285714285716</v>
      </c>
      <c r="N86" s="5">
        <v>1574.3297587131367</v>
      </c>
      <c r="O86" s="4">
        <v>663</v>
      </c>
      <c r="P86" s="51">
        <v>212</v>
      </c>
      <c r="Q86" s="4">
        <v>387</v>
      </c>
      <c r="R86" s="4">
        <v>212</v>
      </c>
      <c r="S86" s="4">
        <v>175</v>
      </c>
      <c r="T86" s="5">
        <v>54.780361757105943</v>
      </c>
      <c r="U86" s="6">
        <v>5.6429556120249504</v>
      </c>
      <c r="V86" s="6">
        <v>70.535831237527162</v>
      </c>
      <c r="W86">
        <v>17.648</v>
      </c>
      <c r="X86">
        <v>220.59100000000001</v>
      </c>
      <c r="Y86" s="48">
        <v>2</v>
      </c>
      <c r="Z86" s="3">
        <v>6120.9484730000004</v>
      </c>
      <c r="AA86" s="6">
        <v>98.98989898989899</v>
      </c>
      <c r="AB86" s="5">
        <v>125.0404344182255</v>
      </c>
      <c r="AC86" s="5">
        <v>285.47728669711165</v>
      </c>
      <c r="AD86" s="5">
        <v>133.06944579232518</v>
      </c>
      <c r="AE86" s="46" t="s">
        <v>9</v>
      </c>
      <c r="AF86" s="1">
        <v>5.3999999999999995</v>
      </c>
      <c r="AG86" s="7">
        <v>6</v>
      </c>
      <c r="AH86" s="7">
        <v>6</v>
      </c>
      <c r="AI86" s="7">
        <v>7</v>
      </c>
      <c r="AJ86" s="7" t="s">
        <v>10</v>
      </c>
      <c r="AK86">
        <v>4307</v>
      </c>
      <c r="AL86" t="s">
        <v>197</v>
      </c>
      <c r="AM86" t="s">
        <v>197</v>
      </c>
      <c r="AN86" t="s">
        <v>170</v>
      </c>
    </row>
    <row r="87" spans="1:40" x14ac:dyDescent="0.25">
      <c r="A87" s="3">
        <v>2745</v>
      </c>
      <c r="B87" t="s">
        <v>563</v>
      </c>
      <c r="C87" s="15">
        <v>18.981046622543001</v>
      </c>
      <c r="D87" s="4">
        <v>8</v>
      </c>
      <c r="E87" s="31">
        <v>1.5311386490543861</v>
      </c>
      <c r="F87" s="32">
        <v>459</v>
      </c>
      <c r="G87" s="32">
        <v>459</v>
      </c>
      <c r="H87" s="32">
        <v>421</v>
      </c>
      <c r="I87" s="32">
        <v>38</v>
      </c>
      <c r="J87" s="32">
        <v>274.959</v>
      </c>
      <c r="K87" s="5">
        <v>100</v>
      </c>
      <c r="L87" s="5">
        <v>725.64133016627079</v>
      </c>
      <c r="M87" s="5">
        <v>2166.5789473684213</v>
      </c>
      <c r="N87" s="5">
        <v>844.93464052287584</v>
      </c>
      <c r="O87" s="4">
        <v>333</v>
      </c>
      <c r="P87" s="51">
        <v>112</v>
      </c>
      <c r="Q87" s="4">
        <v>271</v>
      </c>
      <c r="R87" s="4">
        <v>112</v>
      </c>
      <c r="S87" s="4">
        <v>159</v>
      </c>
      <c r="T87" s="5">
        <v>41.328413284132843</v>
      </c>
      <c r="U87" s="6">
        <v>5.9006229860360939</v>
      </c>
      <c r="V87" s="6">
        <v>73.14817640399184</v>
      </c>
      <c r="W87">
        <v>17.544</v>
      </c>
      <c r="X87">
        <v>217.48500000000001</v>
      </c>
      <c r="Y87" s="48">
        <v>2</v>
      </c>
      <c r="Z87" s="3">
        <v>3797.2152729999998</v>
      </c>
      <c r="AA87" s="6">
        <v>158.13953488372093</v>
      </c>
      <c r="AB87" s="5">
        <v>33.535558423098472</v>
      </c>
      <c r="AC87" s="5">
        <v>301.27926396932298</v>
      </c>
      <c r="AD87" s="5">
        <v>55.701703980302241</v>
      </c>
      <c r="AE87" s="46" t="s">
        <v>9</v>
      </c>
      <c r="AF87" s="1">
        <v>5.2999999999999989</v>
      </c>
      <c r="AG87" s="7">
        <v>5</v>
      </c>
      <c r="AH87" s="7">
        <v>3</v>
      </c>
      <c r="AI87" s="7">
        <v>6</v>
      </c>
      <c r="AJ87" s="7" t="s">
        <v>10</v>
      </c>
      <c r="AK87">
        <v>1310</v>
      </c>
      <c r="AL87" t="s">
        <v>37</v>
      </c>
      <c r="AM87" t="s">
        <v>37</v>
      </c>
      <c r="AN87" t="s">
        <v>8</v>
      </c>
    </row>
    <row r="88" spans="1:40" x14ac:dyDescent="0.25">
      <c r="A88" s="3">
        <v>2646</v>
      </c>
      <c r="B88" t="s">
        <v>472</v>
      </c>
      <c r="C88" s="15">
        <v>4.8388006428079997</v>
      </c>
      <c r="D88" s="4">
        <v>3</v>
      </c>
      <c r="E88" s="31">
        <v>2.6011881381920537E-2</v>
      </c>
      <c r="F88" s="32">
        <v>30</v>
      </c>
      <c r="G88" s="32">
        <v>30</v>
      </c>
      <c r="H88" s="32">
        <v>6</v>
      </c>
      <c r="I88" s="32">
        <v>24</v>
      </c>
      <c r="J88" s="32">
        <v>230.66399999999999</v>
      </c>
      <c r="K88" s="5">
        <v>100</v>
      </c>
      <c r="L88" s="5">
        <v>301.66666666666669</v>
      </c>
      <c r="M88" s="5">
        <v>1259.8333333333333</v>
      </c>
      <c r="N88" s="5">
        <v>1068.2</v>
      </c>
      <c r="O88" s="4">
        <v>24</v>
      </c>
      <c r="P88" s="51">
        <v>8</v>
      </c>
      <c r="Q88" s="4">
        <v>18</v>
      </c>
      <c r="R88" s="4">
        <v>8</v>
      </c>
      <c r="S88" s="4">
        <v>10</v>
      </c>
      <c r="T88" s="5">
        <v>44.444444444444443</v>
      </c>
      <c r="U88" s="6">
        <v>1.6533022520550729</v>
      </c>
      <c r="V88" s="6">
        <v>307.55176384743822</v>
      </c>
      <c r="W88">
        <v>4.96</v>
      </c>
      <c r="X88">
        <v>922.65499999999997</v>
      </c>
      <c r="Z88" s="3">
        <v>180.2813677</v>
      </c>
      <c r="AA88" s="6">
        <v>200</v>
      </c>
      <c r="AB88" s="5">
        <v>42.383606003848286</v>
      </c>
      <c r="AC88" s="5">
        <v>528.96525070844461</v>
      </c>
      <c r="AD88" s="5">
        <v>431.64892176752539</v>
      </c>
      <c r="AE88" s="46" t="s">
        <v>9</v>
      </c>
      <c r="AF88" s="1">
        <v>5.0999999999999996</v>
      </c>
      <c r="AG88" s="7">
        <v>5</v>
      </c>
      <c r="AH88" s="7">
        <v>2</v>
      </c>
      <c r="AI88" s="7">
        <v>2</v>
      </c>
      <c r="AJ88" s="7" t="s">
        <v>10</v>
      </c>
      <c r="AK88">
        <v>1221</v>
      </c>
      <c r="AL88" t="s">
        <v>31</v>
      </c>
      <c r="AM88" t="s">
        <v>31</v>
      </c>
      <c r="AN88" t="s">
        <v>8</v>
      </c>
    </row>
    <row r="89" spans="1:40" x14ac:dyDescent="0.25">
      <c r="A89" s="3">
        <v>2750</v>
      </c>
      <c r="B89" t="s">
        <v>389</v>
      </c>
      <c r="C89" s="15">
        <v>3.1332055648299999</v>
      </c>
      <c r="D89" s="4">
        <v>3</v>
      </c>
      <c r="E89" s="31">
        <v>0.21070076406680233</v>
      </c>
      <c r="F89" s="32">
        <v>60</v>
      </c>
      <c r="G89" s="32">
        <v>60</v>
      </c>
      <c r="H89" s="32">
        <v>57</v>
      </c>
      <c r="I89" s="32">
        <v>3</v>
      </c>
      <c r="J89" s="32">
        <v>270.52600000000001</v>
      </c>
      <c r="K89" s="5">
        <v>100</v>
      </c>
      <c r="L89" s="5">
        <v>299.61403508771929</v>
      </c>
      <c r="M89" s="5">
        <v>924.33333333333337</v>
      </c>
      <c r="N89" s="5">
        <v>330.85</v>
      </c>
      <c r="O89" s="4">
        <v>9</v>
      </c>
      <c r="P89" s="51">
        <v>5</v>
      </c>
      <c r="Q89" s="4">
        <v>26</v>
      </c>
      <c r="R89" s="4">
        <v>5</v>
      </c>
      <c r="S89" s="4">
        <v>21</v>
      </c>
      <c r="T89" s="5">
        <v>19.230769230769234</v>
      </c>
      <c r="U89" s="6">
        <v>1.595809753475683</v>
      </c>
      <c r="V89" s="6">
        <v>23.730336347592733</v>
      </c>
      <c r="W89">
        <v>2.8719999999999999</v>
      </c>
      <c r="X89">
        <v>42.715000000000003</v>
      </c>
      <c r="Z89" s="3">
        <v>752.0078542</v>
      </c>
      <c r="AA89" s="6"/>
      <c r="AB89" s="5">
        <v>112.80235638043511</v>
      </c>
      <c r="AC89" s="5">
        <v>610.07594959529069</v>
      </c>
      <c r="AD89" s="5">
        <v>137.66603604117788</v>
      </c>
      <c r="AE89" s="46" t="s">
        <v>9</v>
      </c>
      <c r="AF89" s="1">
        <v>4.9999999999999991</v>
      </c>
      <c r="AG89" s="7">
        <v>5</v>
      </c>
      <c r="AH89" s="7">
        <v>2</v>
      </c>
      <c r="AI89" s="7">
        <v>1</v>
      </c>
      <c r="AJ89" s="7" t="s">
        <v>10</v>
      </c>
      <c r="AK89">
        <v>1308</v>
      </c>
      <c r="AL89" t="s">
        <v>38</v>
      </c>
      <c r="AM89" t="s">
        <v>38</v>
      </c>
      <c r="AN89" t="s">
        <v>8</v>
      </c>
    </row>
    <row r="90" spans="1:40" x14ac:dyDescent="0.25">
      <c r="A90" s="3">
        <v>2770</v>
      </c>
      <c r="B90" t="s">
        <v>494</v>
      </c>
      <c r="C90" s="15">
        <v>20.881558106612001</v>
      </c>
      <c r="D90" s="4">
        <v>4</v>
      </c>
      <c r="E90" s="31">
        <v>0.1925000074429471</v>
      </c>
      <c r="F90" s="32">
        <v>84</v>
      </c>
      <c r="G90" s="32">
        <v>84</v>
      </c>
      <c r="H90" s="32">
        <v>48</v>
      </c>
      <c r="I90" s="32">
        <v>36</v>
      </c>
      <c r="J90" s="32">
        <v>249.351</v>
      </c>
      <c r="K90" s="5">
        <v>100</v>
      </c>
      <c r="L90" s="5">
        <v>656.3125</v>
      </c>
      <c r="M90" s="5">
        <v>3805.0555555555557</v>
      </c>
      <c r="N90" s="5">
        <v>2005.7738095238096</v>
      </c>
      <c r="O90" s="4">
        <v>17</v>
      </c>
      <c r="P90" s="51">
        <v>8</v>
      </c>
      <c r="Q90" s="4">
        <v>12</v>
      </c>
      <c r="R90" s="4">
        <v>8</v>
      </c>
      <c r="S90" s="4">
        <v>4</v>
      </c>
      <c r="T90" s="5">
        <v>66.666666666666657</v>
      </c>
      <c r="U90" s="6">
        <v>0.38311317379457693</v>
      </c>
      <c r="V90" s="6">
        <v>41.558439951598601</v>
      </c>
      <c r="W90">
        <v>0.81399999999999995</v>
      </c>
      <c r="X90">
        <v>88.311999999999998</v>
      </c>
      <c r="Z90" s="3">
        <v>1077.8797</v>
      </c>
      <c r="AA90" s="6">
        <v>800</v>
      </c>
      <c r="AB90" s="5">
        <v>57.5954639584643</v>
      </c>
      <c r="AC90" s="5">
        <v>123.30860345992505</v>
      </c>
      <c r="AD90" s="5">
        <v>85.758238030518925</v>
      </c>
      <c r="AE90" s="46" t="s">
        <v>9</v>
      </c>
      <c r="AF90" s="1">
        <v>4.8999999999999995</v>
      </c>
      <c r="AG90" s="7">
        <v>5</v>
      </c>
      <c r="AH90" s="7">
        <v>3</v>
      </c>
      <c r="AI90" s="7">
        <v>2</v>
      </c>
      <c r="AJ90" s="7" t="s">
        <v>10</v>
      </c>
      <c r="AK90">
        <v>1329</v>
      </c>
      <c r="AL90" t="s">
        <v>47</v>
      </c>
      <c r="AM90" t="s">
        <v>47</v>
      </c>
      <c r="AN90" t="s">
        <v>8</v>
      </c>
    </row>
    <row r="91" spans="1:40" x14ac:dyDescent="0.25">
      <c r="A91" s="3">
        <v>7574</v>
      </c>
      <c r="B91" t="s">
        <v>403</v>
      </c>
      <c r="C91" s="15">
        <v>3.1315088332239998</v>
      </c>
      <c r="D91" s="4">
        <v>2</v>
      </c>
      <c r="E91" s="31">
        <v>0.30787354576688142</v>
      </c>
      <c r="F91" s="32">
        <v>87</v>
      </c>
      <c r="G91" s="32">
        <v>87</v>
      </c>
      <c r="H91" s="32">
        <v>81</v>
      </c>
      <c r="I91" s="32">
        <v>6</v>
      </c>
      <c r="J91" s="32">
        <v>263.09500000000003</v>
      </c>
      <c r="K91" s="5">
        <v>100</v>
      </c>
      <c r="L91" s="5">
        <v>1342.2716049382716</v>
      </c>
      <c r="M91" s="5">
        <v>2404.6666666666665</v>
      </c>
      <c r="N91" s="5">
        <v>1415.5402298850574</v>
      </c>
      <c r="O91" s="4">
        <v>6</v>
      </c>
      <c r="P91" s="51">
        <v>1</v>
      </c>
      <c r="Q91" s="4">
        <v>1</v>
      </c>
      <c r="R91" s="4">
        <v>1</v>
      </c>
      <c r="S91" s="4">
        <v>0</v>
      </c>
      <c r="T91" s="5">
        <v>100</v>
      </c>
      <c r="U91" s="6">
        <v>0.31933488080583328</v>
      </c>
      <c r="V91" s="6">
        <v>3.2480867997576817</v>
      </c>
      <c r="W91">
        <v>1.9159999999999999</v>
      </c>
      <c r="X91">
        <v>19.489000000000001</v>
      </c>
      <c r="Z91" s="3">
        <v>369.85331819999999</v>
      </c>
      <c r="AA91" s="6"/>
      <c r="AB91" s="5">
        <v>230.41257534076138</v>
      </c>
      <c r="AC91" s="5">
        <v>1218.689796391322</v>
      </c>
      <c r="AD91" s="5">
        <v>298.56962506838624</v>
      </c>
      <c r="AE91" s="46" t="s">
        <v>9</v>
      </c>
      <c r="AF91" s="1">
        <v>4.3999999999999995</v>
      </c>
      <c r="AG91" s="7">
        <v>5</v>
      </c>
      <c r="AH91" s="7">
        <v>5</v>
      </c>
      <c r="AI91" s="7">
        <v>1</v>
      </c>
      <c r="AJ91" s="7" t="s">
        <v>10</v>
      </c>
      <c r="AK91">
        <v>4123</v>
      </c>
      <c r="AL91" t="s">
        <v>176</v>
      </c>
      <c r="AM91" t="s">
        <v>176</v>
      </c>
      <c r="AN91" t="s">
        <v>170</v>
      </c>
    </row>
    <row r="92" spans="1:40" x14ac:dyDescent="0.25">
      <c r="A92" s="3">
        <v>4800</v>
      </c>
      <c r="B92" t="s">
        <v>626</v>
      </c>
      <c r="C92" s="15">
        <v>10.885781615714</v>
      </c>
      <c r="D92" s="4">
        <v>8</v>
      </c>
      <c r="E92" s="31">
        <v>0.8923579041813281</v>
      </c>
      <c r="F92" s="32">
        <v>255</v>
      </c>
      <c r="G92" s="32">
        <v>247</v>
      </c>
      <c r="H92" s="32">
        <v>235</v>
      </c>
      <c r="I92" s="32">
        <v>12</v>
      </c>
      <c r="J92" s="32">
        <v>263.34699999999998</v>
      </c>
      <c r="K92" s="5">
        <v>96.862745098039213</v>
      </c>
      <c r="L92" s="5">
        <v>1269.3191489361702</v>
      </c>
      <c r="M92" s="5">
        <v>2675.0833333333335</v>
      </c>
      <c r="N92" s="5">
        <v>1337.6153846153845</v>
      </c>
      <c r="O92" s="4"/>
      <c r="P92" s="51"/>
      <c r="Q92" s="4"/>
      <c r="R92" s="4"/>
      <c r="S92" s="4"/>
      <c r="T92" s="5"/>
      <c r="U92" s="6"/>
      <c r="V92" s="6"/>
      <c r="Y92" s="48">
        <v>2</v>
      </c>
      <c r="AA92" s="6"/>
      <c r="AB92" s="5">
        <v>110.75093536665018</v>
      </c>
      <c r="AC92" s="5">
        <v>94.050838647595825</v>
      </c>
      <c r="AD92" s="5">
        <v>109.93959463536008</v>
      </c>
      <c r="AE92" s="46" t="s">
        <v>9</v>
      </c>
      <c r="AF92" s="1">
        <v>4.3</v>
      </c>
      <c r="AG92" s="7">
        <v>5</v>
      </c>
      <c r="AH92" s="7">
        <v>5</v>
      </c>
      <c r="AI92" s="7">
        <v>1</v>
      </c>
      <c r="AJ92" s="7" t="s">
        <v>15</v>
      </c>
      <c r="AK92">
        <v>5356</v>
      </c>
      <c r="AL92" t="s">
        <v>317</v>
      </c>
      <c r="AM92" t="s">
        <v>317</v>
      </c>
      <c r="AN92" t="s">
        <v>90</v>
      </c>
    </row>
    <row r="93" spans="1:40" x14ac:dyDescent="0.25">
      <c r="A93" s="3">
        <v>2771</v>
      </c>
      <c r="B93" t="s">
        <v>495</v>
      </c>
      <c r="C93" s="15">
        <v>4.3073336717839998</v>
      </c>
      <c r="D93" s="4">
        <v>1</v>
      </c>
      <c r="E93" s="31">
        <v>0.13749998500003</v>
      </c>
      <c r="F93" s="32">
        <v>57</v>
      </c>
      <c r="G93" s="32">
        <v>57</v>
      </c>
      <c r="H93" s="32">
        <v>51</v>
      </c>
      <c r="I93" s="32">
        <v>6</v>
      </c>
      <c r="J93" s="32">
        <v>370.90899999999999</v>
      </c>
      <c r="K93" s="5">
        <v>100</v>
      </c>
      <c r="L93" s="5">
        <v>2750.9215686274511</v>
      </c>
      <c r="M93" s="5">
        <v>2180.3333333333335</v>
      </c>
      <c r="N93" s="5">
        <v>2690.8596491228072</v>
      </c>
      <c r="O93" s="4">
        <v>4</v>
      </c>
      <c r="P93" s="51">
        <v>1</v>
      </c>
      <c r="Q93" s="4">
        <v>1</v>
      </c>
      <c r="R93" s="4">
        <v>1</v>
      </c>
      <c r="S93" s="4">
        <v>0</v>
      </c>
      <c r="T93" s="5">
        <v>100</v>
      </c>
      <c r="U93" s="6">
        <v>0.23216218575094108</v>
      </c>
      <c r="V93" s="6">
        <v>7.2727280661142029</v>
      </c>
      <c r="W93">
        <v>0.92900000000000005</v>
      </c>
      <c r="X93">
        <v>29.091000000000001</v>
      </c>
      <c r="AA93" s="6"/>
      <c r="AB93" s="5">
        <v>274.24411312953316</v>
      </c>
      <c r="AC93" s="5">
        <v>33.649817291829294</v>
      </c>
      <c r="AD93" s="5">
        <v>248.9183977781959</v>
      </c>
      <c r="AE93" s="46" t="s">
        <v>9</v>
      </c>
      <c r="AF93" s="1">
        <v>4.2999999999999989</v>
      </c>
      <c r="AG93" s="7">
        <v>6</v>
      </c>
      <c r="AH93" s="7">
        <v>8</v>
      </c>
      <c r="AI93" s="7">
        <v>1</v>
      </c>
      <c r="AJ93" s="7" t="s">
        <v>15</v>
      </c>
      <c r="AK93">
        <v>1328</v>
      </c>
      <c r="AL93" t="s">
        <v>48</v>
      </c>
      <c r="AM93" t="s">
        <v>48</v>
      </c>
      <c r="AN93" t="s">
        <v>8</v>
      </c>
    </row>
    <row r="94" spans="1:40" x14ac:dyDescent="0.25">
      <c r="A94" s="3">
        <v>2623</v>
      </c>
      <c r="B94" t="s">
        <v>634</v>
      </c>
      <c r="C94" s="15">
        <v>6.6020008466159998</v>
      </c>
      <c r="D94" s="4">
        <v>5</v>
      </c>
      <c r="E94" s="31">
        <v>0.23767695305541264</v>
      </c>
      <c r="F94" s="32">
        <v>79</v>
      </c>
      <c r="G94" s="32">
        <v>55</v>
      </c>
      <c r="H94" s="32">
        <v>47</v>
      </c>
      <c r="I94" s="32">
        <v>8</v>
      </c>
      <c r="J94" s="32">
        <v>197.74700000000001</v>
      </c>
      <c r="K94" s="5">
        <v>69.620253164556971</v>
      </c>
      <c r="L94" s="5">
        <v>958.89361702127655</v>
      </c>
      <c r="M94" s="5">
        <v>3448.875</v>
      </c>
      <c r="N94" s="5">
        <v>1321.0727272727272</v>
      </c>
      <c r="O94" s="4">
        <v>15</v>
      </c>
      <c r="P94" s="51">
        <v>3</v>
      </c>
      <c r="Q94" s="4">
        <v>38</v>
      </c>
      <c r="R94" s="4">
        <v>3</v>
      </c>
      <c r="S94" s="4">
        <v>35</v>
      </c>
      <c r="T94" s="5">
        <v>7.8947368421052628</v>
      </c>
      <c r="U94" s="6">
        <v>0.45440769695413108</v>
      </c>
      <c r="V94" s="6">
        <v>12.622174600583053</v>
      </c>
      <c r="W94">
        <v>2.2719999999999998</v>
      </c>
      <c r="X94">
        <v>63.110999999999997</v>
      </c>
      <c r="Z94" s="3">
        <v>875.28851789999999</v>
      </c>
      <c r="AA94" s="6">
        <v>83.333333333333343</v>
      </c>
      <c r="AB94" s="5">
        <v>581.11890706977726</v>
      </c>
      <c r="AC94" s="5">
        <v>1988.7200767977524</v>
      </c>
      <c r="AD94" s="5">
        <v>785.86089539384636</v>
      </c>
      <c r="AE94" s="46" t="s">
        <v>9</v>
      </c>
      <c r="AF94" s="1">
        <v>4.0999999999999996</v>
      </c>
      <c r="AG94" s="7">
        <v>4</v>
      </c>
      <c r="AH94" s="7">
        <v>4</v>
      </c>
      <c r="AI94" s="7">
        <v>2</v>
      </c>
      <c r="AJ94" s="7" t="s">
        <v>10</v>
      </c>
      <c r="AK94">
        <v>1205</v>
      </c>
      <c r="AL94" t="s">
        <v>26</v>
      </c>
      <c r="AM94" t="s">
        <v>26</v>
      </c>
      <c r="AN94" t="s">
        <v>8</v>
      </c>
    </row>
    <row r="95" spans="1:40" x14ac:dyDescent="0.25">
      <c r="A95" s="3">
        <v>2844</v>
      </c>
      <c r="B95" t="s">
        <v>637</v>
      </c>
      <c r="C95" s="15">
        <v>2.731370701481</v>
      </c>
      <c r="D95" s="4">
        <v>2</v>
      </c>
      <c r="E95" s="31">
        <v>5.4240810285666761E-2</v>
      </c>
      <c r="F95" s="32">
        <v>17</v>
      </c>
      <c r="G95" s="32">
        <v>17</v>
      </c>
      <c r="H95" s="32">
        <v>16</v>
      </c>
      <c r="I95" s="32">
        <v>1</v>
      </c>
      <c r="J95" s="32">
        <v>294.98099999999999</v>
      </c>
      <c r="K95" s="5">
        <v>100</v>
      </c>
      <c r="L95" s="5">
        <v>2429.75</v>
      </c>
      <c r="M95" s="5">
        <v>541</v>
      </c>
      <c r="N95" s="5">
        <v>2318.6470588235293</v>
      </c>
      <c r="O95" s="4">
        <v>0</v>
      </c>
      <c r="P95" s="51">
        <v>0</v>
      </c>
      <c r="Q95" s="4">
        <v>0</v>
      </c>
      <c r="R95" s="4">
        <v>0</v>
      </c>
      <c r="S95" s="4">
        <v>0</v>
      </c>
      <c r="T95" s="5"/>
      <c r="U95" s="6">
        <v>0</v>
      </c>
      <c r="V95" s="6">
        <v>0</v>
      </c>
      <c r="W95">
        <v>0</v>
      </c>
      <c r="X95">
        <v>0</v>
      </c>
      <c r="AA95" s="6"/>
      <c r="AB95" s="5">
        <v>187.09743267688833</v>
      </c>
      <c r="AC95" s="5">
        <v>41.6950610915288</v>
      </c>
      <c r="AD95" s="5">
        <v>178.5443519953966</v>
      </c>
      <c r="AE95" s="46" t="s">
        <v>9</v>
      </c>
      <c r="AF95" s="1">
        <v>3.9</v>
      </c>
      <c r="AG95" s="7">
        <v>5</v>
      </c>
      <c r="AH95" s="7">
        <v>7</v>
      </c>
      <c r="AI95" s="7">
        <v>1</v>
      </c>
      <c r="AJ95" s="7" t="s">
        <v>15</v>
      </c>
      <c r="AK95">
        <v>1412</v>
      </c>
      <c r="AL95" t="s">
        <v>69</v>
      </c>
      <c r="AM95" t="s">
        <v>69</v>
      </c>
      <c r="AN95" t="s">
        <v>8</v>
      </c>
    </row>
    <row r="96" spans="1:40" x14ac:dyDescent="0.25">
      <c r="A96" s="3">
        <v>2618</v>
      </c>
      <c r="B96" t="s">
        <v>501</v>
      </c>
      <c r="C96" s="15">
        <v>40.906262147334004</v>
      </c>
      <c r="D96" s="4">
        <v>6</v>
      </c>
      <c r="E96" s="31">
        <v>0.25171368456620424</v>
      </c>
      <c r="F96" s="32">
        <v>83</v>
      </c>
      <c r="G96" s="32">
        <v>72</v>
      </c>
      <c r="H96" s="32">
        <v>64</v>
      </c>
      <c r="I96" s="32">
        <v>8</v>
      </c>
      <c r="J96" s="32">
        <v>254.25700000000001</v>
      </c>
      <c r="K96" s="5">
        <v>86.746987951807228</v>
      </c>
      <c r="L96" s="5">
        <v>5176.9375</v>
      </c>
      <c r="M96" s="5">
        <v>5518.75</v>
      </c>
      <c r="N96" s="5">
        <v>5214.916666666667</v>
      </c>
      <c r="O96" s="4">
        <v>39</v>
      </c>
      <c r="P96" s="51">
        <v>9</v>
      </c>
      <c r="Q96" s="4">
        <v>49</v>
      </c>
      <c r="R96" s="4">
        <v>9</v>
      </c>
      <c r="S96" s="4">
        <v>40</v>
      </c>
      <c r="T96" s="5">
        <v>18.367346938775512</v>
      </c>
      <c r="U96" s="6">
        <v>0.22001521350409084</v>
      </c>
      <c r="V96" s="6">
        <v>35.75490945401053</v>
      </c>
      <c r="W96">
        <v>0.95299999999999996</v>
      </c>
      <c r="X96">
        <v>154.93799999999999</v>
      </c>
      <c r="Z96" s="3">
        <v>428.46685350000001</v>
      </c>
      <c r="AA96" s="6"/>
      <c r="AB96" s="5">
        <v>516.29215187476996</v>
      </c>
      <c r="AC96" s="5">
        <v>1269.3902330121623</v>
      </c>
      <c r="AD96" s="5">
        <v>599.96971644559142</v>
      </c>
      <c r="AE96" s="46" t="s">
        <v>9</v>
      </c>
      <c r="AF96" s="1">
        <v>3.6000000000000005</v>
      </c>
      <c r="AG96" s="7">
        <v>5</v>
      </c>
      <c r="AH96" s="7">
        <v>10</v>
      </c>
      <c r="AI96" s="7">
        <v>3</v>
      </c>
      <c r="AJ96" s="7" t="s">
        <v>10</v>
      </c>
      <c r="AK96">
        <v>1203</v>
      </c>
      <c r="AL96" t="s">
        <v>22</v>
      </c>
      <c r="AM96" t="s">
        <v>22</v>
      </c>
      <c r="AN96" t="s">
        <v>8</v>
      </c>
    </row>
    <row r="97" spans="1:40" x14ac:dyDescent="0.25">
      <c r="A97" s="40">
        <v>7640</v>
      </c>
      <c r="B97" s="33" t="s">
        <v>508</v>
      </c>
      <c r="C97" s="31">
        <v>30.996685396381999</v>
      </c>
      <c r="D97" s="32">
        <v>17</v>
      </c>
      <c r="E97" s="31">
        <v>2.3661808116165779</v>
      </c>
      <c r="F97" s="32">
        <v>1371</v>
      </c>
      <c r="G97" s="32">
        <v>242</v>
      </c>
      <c r="H97" s="32">
        <v>162</v>
      </c>
      <c r="I97" s="32">
        <v>80</v>
      </c>
      <c r="J97" s="32">
        <v>68.465000000000003</v>
      </c>
      <c r="K97" s="41">
        <v>17.65134938001459</v>
      </c>
      <c r="L97" s="41">
        <v>1336.8024691358025</v>
      </c>
      <c r="M97" s="41">
        <v>2521.125</v>
      </c>
      <c r="N97" s="41">
        <v>1728.3140495867769</v>
      </c>
      <c r="O97" s="32">
        <v>2083</v>
      </c>
      <c r="P97" s="51">
        <v>619</v>
      </c>
      <c r="Q97" s="32">
        <v>707</v>
      </c>
      <c r="R97" s="32">
        <v>608</v>
      </c>
      <c r="S97" s="32">
        <v>99</v>
      </c>
      <c r="T97" s="41">
        <v>85.997171145685996</v>
      </c>
      <c r="U97" s="42">
        <v>19.969877168616584</v>
      </c>
      <c r="V97" s="42">
        <v>261.60300048122627</v>
      </c>
      <c r="W97" s="33">
        <v>67.200999999999993</v>
      </c>
      <c r="X97" s="33">
        <v>880.322</v>
      </c>
      <c r="Y97" s="48">
        <v>1</v>
      </c>
      <c r="Z97" s="40">
        <v>2687.044206</v>
      </c>
      <c r="AA97" s="42">
        <v>53.551912568306015</v>
      </c>
      <c r="AB97" s="41">
        <v>326.38357270464962</v>
      </c>
      <c r="AC97" s="41">
        <v>814.84804965130934</v>
      </c>
      <c r="AD97" s="41">
        <v>487.85943285230564</v>
      </c>
      <c r="AE97" s="47" t="s">
        <v>9</v>
      </c>
      <c r="AF97" s="43">
        <v>3.3000000000000007</v>
      </c>
      <c r="AG97" s="44">
        <v>2</v>
      </c>
      <c r="AH97" s="44">
        <v>5</v>
      </c>
      <c r="AI97" s="44">
        <v>8</v>
      </c>
      <c r="AJ97" s="44" t="s">
        <v>10</v>
      </c>
      <c r="AK97" s="33">
        <v>4215</v>
      </c>
      <c r="AL97" s="33" t="s">
        <v>181</v>
      </c>
      <c r="AM97" s="33" t="s">
        <v>656</v>
      </c>
      <c r="AN97" s="33" t="s">
        <v>170</v>
      </c>
    </row>
    <row r="98" spans="1:40" x14ac:dyDescent="0.25">
      <c r="A98" s="3">
        <v>2775</v>
      </c>
      <c r="B98" t="s">
        <v>355</v>
      </c>
      <c r="C98" s="15">
        <v>4.9789403226269995</v>
      </c>
      <c r="D98" s="4">
        <v>1</v>
      </c>
      <c r="E98" s="31">
        <v>6.8530499353879997E-9</v>
      </c>
      <c r="F98" s="32">
        <v>76</v>
      </c>
      <c r="G98" s="32">
        <v>76</v>
      </c>
      <c r="H98" s="32"/>
      <c r="I98" s="32">
        <v>76</v>
      </c>
      <c r="J98" s="32"/>
      <c r="K98" s="5">
        <v>100</v>
      </c>
      <c r="M98" s="5">
        <v>2343.3552631578946</v>
      </c>
      <c r="N98" s="5">
        <v>2343.3552631578946</v>
      </c>
      <c r="O98" s="4">
        <v>60</v>
      </c>
      <c r="P98" s="51">
        <v>28</v>
      </c>
      <c r="Q98" s="4">
        <v>28</v>
      </c>
      <c r="R98" s="4">
        <v>28</v>
      </c>
      <c r="S98" s="4">
        <v>0</v>
      </c>
      <c r="T98" s="5">
        <v>100</v>
      </c>
      <c r="U98" s="6">
        <v>5.6236866051100964</v>
      </c>
      <c r="V98" s="6">
        <v>4085772067.0343723</v>
      </c>
      <c r="W98">
        <v>12.051</v>
      </c>
      <c r="X98">
        <v>8755225857.9309998</v>
      </c>
      <c r="AA98" s="6"/>
      <c r="AB98" s="5">
        <v>0</v>
      </c>
      <c r="AC98" s="5">
        <v>575.69448956252688</v>
      </c>
      <c r="AD98" s="5">
        <v>575.69448956252688</v>
      </c>
      <c r="AE98" s="46" t="s">
        <v>9</v>
      </c>
      <c r="AF98" s="1">
        <v>3</v>
      </c>
      <c r="AG98" s="7">
        <v>1</v>
      </c>
      <c r="AH98" s="7">
        <v>1</v>
      </c>
      <c r="AI98" s="7">
        <v>4</v>
      </c>
      <c r="AJ98" s="7" t="s">
        <v>15</v>
      </c>
      <c r="AK98">
        <v>1325</v>
      </c>
      <c r="AL98" t="s">
        <v>52</v>
      </c>
      <c r="AM98" t="s">
        <v>52</v>
      </c>
      <c r="AN98" t="s">
        <v>8</v>
      </c>
    </row>
    <row r="99" spans="1:40" x14ac:dyDescent="0.25">
      <c r="A99" s="3">
        <v>2821</v>
      </c>
      <c r="B99" t="s">
        <v>363</v>
      </c>
      <c r="C99" s="15">
        <v>7.3664876788410005</v>
      </c>
      <c r="D99" s="4">
        <v>1</v>
      </c>
      <c r="E99" s="31">
        <v>2.0141962957971399E-2</v>
      </c>
      <c r="F99" s="32">
        <v>2</v>
      </c>
      <c r="G99" s="32">
        <v>2</v>
      </c>
      <c r="H99" s="32">
        <v>2</v>
      </c>
      <c r="I99" s="32"/>
      <c r="J99" s="32">
        <v>99</v>
      </c>
      <c r="K99" s="5">
        <v>100</v>
      </c>
      <c r="L99" s="5">
        <v>1838.5</v>
      </c>
      <c r="N99" s="5">
        <v>1838.5</v>
      </c>
      <c r="O99" s="4">
        <v>0</v>
      </c>
      <c r="P99" s="51">
        <v>0</v>
      </c>
      <c r="Q99" s="4">
        <v>4</v>
      </c>
      <c r="R99" s="4">
        <v>0</v>
      </c>
      <c r="S99" s="4">
        <v>4</v>
      </c>
      <c r="T99" s="5">
        <v>0</v>
      </c>
      <c r="U99" s="6">
        <v>0</v>
      </c>
      <c r="V99" s="6">
        <v>0</v>
      </c>
      <c r="W99">
        <v>0</v>
      </c>
      <c r="X99">
        <v>0</v>
      </c>
      <c r="AA99" s="6"/>
      <c r="AB99" s="5">
        <v>153.1141767397315</v>
      </c>
      <c r="AC99" s="5">
        <v>0</v>
      </c>
      <c r="AD99" s="5">
        <v>153.1141767397315</v>
      </c>
      <c r="AE99" s="46" t="s">
        <v>9</v>
      </c>
      <c r="AF99" s="1">
        <v>2.3000000000000003</v>
      </c>
      <c r="AG99" s="7">
        <v>2</v>
      </c>
      <c r="AH99" s="7">
        <v>6</v>
      </c>
      <c r="AI99" s="7">
        <v>1</v>
      </c>
      <c r="AJ99" s="7" t="s">
        <v>15</v>
      </c>
      <c r="AK99">
        <v>1414</v>
      </c>
      <c r="AL99" t="s">
        <v>59</v>
      </c>
      <c r="AM99" t="s">
        <v>59</v>
      </c>
      <c r="AN99" t="s">
        <v>8</v>
      </c>
    </row>
    <row r="100" spans="1:40" s="49" customFormat="1" hidden="1" x14ac:dyDescent="0.25">
      <c r="A100" s="48"/>
      <c r="B100" s="49" t="s">
        <v>693</v>
      </c>
      <c r="C100" s="50"/>
      <c r="D100" s="51"/>
      <c r="E100" s="50"/>
      <c r="F100" s="51"/>
      <c r="G100" s="51"/>
      <c r="H100" s="51"/>
      <c r="I100" s="51"/>
      <c r="J100" s="51"/>
      <c r="K100" s="52"/>
      <c r="L100" s="52"/>
      <c r="M100" s="52"/>
      <c r="N100" s="52"/>
      <c r="O100" s="51"/>
      <c r="P100" s="51">
        <f>SUM(P2:P99)</f>
        <v>12086</v>
      </c>
      <c r="Q100" s="51"/>
      <c r="R100" s="51"/>
      <c r="S100" s="51"/>
      <c r="T100" s="52"/>
      <c r="U100" s="53"/>
      <c r="V100" s="53"/>
      <c r="Y100" s="49">
        <f>SUM(Y2:Y99)</f>
        <v>111</v>
      </c>
      <c r="AA100" s="53"/>
      <c r="AB100" s="52"/>
      <c r="AC100" s="52"/>
      <c r="AD100" s="52"/>
      <c r="AE100" s="54"/>
      <c r="AF100" s="55"/>
      <c r="AG100" s="56"/>
      <c r="AH100" s="56"/>
      <c r="AI100" s="56"/>
      <c r="AJ100" s="56"/>
    </row>
    <row r="101" spans="1:40" hidden="1" x14ac:dyDescent="0.25">
      <c r="A101" s="3">
        <v>4700</v>
      </c>
      <c r="B101" t="s">
        <v>567</v>
      </c>
      <c r="C101" s="15">
        <v>28.570302811896997</v>
      </c>
      <c r="D101" s="4">
        <v>2</v>
      </c>
      <c r="E101" s="31">
        <v>0.80250001483277189</v>
      </c>
      <c r="F101" s="32">
        <v>657</v>
      </c>
      <c r="G101" s="32">
        <v>657</v>
      </c>
      <c r="H101" s="32">
        <v>619</v>
      </c>
      <c r="I101" s="32">
        <v>38</v>
      </c>
      <c r="J101" s="32">
        <v>771.34</v>
      </c>
      <c r="K101" s="5">
        <v>100</v>
      </c>
      <c r="L101" s="5">
        <v>265.74151857835216</v>
      </c>
      <c r="M101" s="5">
        <v>1741.7105263157894</v>
      </c>
      <c r="N101" s="5">
        <v>351.10958904109589</v>
      </c>
      <c r="O101" s="4">
        <v>865</v>
      </c>
      <c r="P101" s="51">
        <v>345</v>
      </c>
      <c r="Q101" s="4">
        <v>525</v>
      </c>
      <c r="R101" s="4">
        <v>339</v>
      </c>
      <c r="S101" s="4">
        <v>186</v>
      </c>
      <c r="T101" s="5">
        <v>64.571428571428569</v>
      </c>
      <c r="U101" s="6">
        <v>12.075475792869025</v>
      </c>
      <c r="V101" s="6">
        <v>429.90653411002421</v>
      </c>
      <c r="W101">
        <v>30.276</v>
      </c>
      <c r="X101">
        <v>1077.8820000000001</v>
      </c>
      <c r="Y101" s="48">
        <v>5</v>
      </c>
      <c r="Z101" s="3">
        <v>1834.435532</v>
      </c>
      <c r="AA101" s="6">
        <v>259.7560975609756</v>
      </c>
      <c r="AB101" s="5">
        <v>24.354433060535367</v>
      </c>
      <c r="AC101" s="5">
        <v>421.06384072338517</v>
      </c>
      <c r="AD101" s="5">
        <v>47.299573838599727</v>
      </c>
      <c r="AE101" s="46" t="s">
        <v>91</v>
      </c>
      <c r="AF101" s="1">
        <v>8.6</v>
      </c>
      <c r="AG101" s="7">
        <v>10</v>
      </c>
      <c r="AH101" s="7">
        <v>2</v>
      </c>
      <c r="AI101" s="7">
        <v>7</v>
      </c>
      <c r="AJ101" s="7" t="s">
        <v>10</v>
      </c>
      <c r="AK101">
        <v>5308</v>
      </c>
      <c r="AL101" t="s">
        <v>127</v>
      </c>
      <c r="AM101" t="s">
        <v>127</v>
      </c>
      <c r="AN101" t="s">
        <v>90</v>
      </c>
    </row>
    <row r="102" spans="1:40" hidden="1" x14ac:dyDescent="0.25">
      <c r="A102" s="3">
        <v>8620</v>
      </c>
      <c r="B102" t="s">
        <v>604</v>
      </c>
      <c r="C102" s="15">
        <v>16.166275013141</v>
      </c>
      <c r="D102" s="4">
        <v>1</v>
      </c>
      <c r="E102" s="31">
        <v>0.52000003992632615</v>
      </c>
      <c r="F102" s="32">
        <v>360</v>
      </c>
      <c r="G102" s="32">
        <v>360</v>
      </c>
      <c r="H102" s="32">
        <v>356</v>
      </c>
      <c r="I102" s="32">
        <v>4</v>
      </c>
      <c r="J102" s="32">
        <v>684.61500000000001</v>
      </c>
      <c r="K102" s="5">
        <v>100</v>
      </c>
      <c r="L102" s="5">
        <v>268.12078651685391</v>
      </c>
      <c r="M102" s="5">
        <v>688</v>
      </c>
      <c r="N102" s="5">
        <v>272.7861111111111</v>
      </c>
      <c r="O102" s="4">
        <v>265</v>
      </c>
      <c r="P102" s="51">
        <v>114</v>
      </c>
      <c r="Q102" s="4">
        <v>259</v>
      </c>
      <c r="R102" s="4">
        <v>114</v>
      </c>
      <c r="S102" s="4">
        <v>145</v>
      </c>
      <c r="T102" s="5">
        <v>44.015444015444018</v>
      </c>
      <c r="U102" s="6">
        <v>7.051717226592606</v>
      </c>
      <c r="V102" s="6">
        <v>219.23075239792593</v>
      </c>
      <c r="W102">
        <v>16.391999999999999</v>
      </c>
      <c r="X102">
        <v>509.61500000000001</v>
      </c>
      <c r="Y102" s="48">
        <v>2</v>
      </c>
      <c r="Z102" s="3">
        <v>1251.374609</v>
      </c>
      <c r="AA102" s="6">
        <v>561.90476190476181</v>
      </c>
      <c r="AB102" s="5">
        <v>20.95297840807763</v>
      </c>
      <c r="AC102" s="5">
        <v>110.48193066395085</v>
      </c>
      <c r="AD102" s="5">
        <v>21.947744544253997</v>
      </c>
      <c r="AE102" s="46" t="s">
        <v>91</v>
      </c>
      <c r="AF102" s="1">
        <v>7.8999999999999986</v>
      </c>
      <c r="AG102" s="7">
        <v>9</v>
      </c>
      <c r="AH102" s="7">
        <v>2</v>
      </c>
      <c r="AI102" s="7">
        <v>6</v>
      </c>
      <c r="AJ102" s="7" t="s">
        <v>10</v>
      </c>
      <c r="AK102">
        <v>6211</v>
      </c>
      <c r="AL102" t="s">
        <v>244</v>
      </c>
      <c r="AM102" t="s">
        <v>244</v>
      </c>
      <c r="AN102" t="s">
        <v>208</v>
      </c>
    </row>
    <row r="103" spans="1:40" hidden="1" x14ac:dyDescent="0.25">
      <c r="A103" s="3">
        <v>4600</v>
      </c>
      <c r="B103" t="s">
        <v>414</v>
      </c>
      <c r="C103" s="15">
        <v>19.171707718592</v>
      </c>
      <c r="D103" s="4">
        <v>8</v>
      </c>
      <c r="E103" s="31">
        <v>0.69354635085157357</v>
      </c>
      <c r="F103" s="32">
        <v>471</v>
      </c>
      <c r="G103" s="32">
        <v>468</v>
      </c>
      <c r="H103" s="32">
        <v>432</v>
      </c>
      <c r="I103" s="32">
        <v>36</v>
      </c>
      <c r="J103" s="32">
        <v>622.88599999999997</v>
      </c>
      <c r="K103" s="5">
        <v>99.363057324840767</v>
      </c>
      <c r="L103" s="5">
        <v>514.72453703703707</v>
      </c>
      <c r="M103" s="5">
        <v>2431.7777777777778</v>
      </c>
      <c r="N103" s="5">
        <v>662.1901709401709</v>
      </c>
      <c r="O103" s="4">
        <v>535</v>
      </c>
      <c r="P103" s="51">
        <v>181</v>
      </c>
      <c r="Q103" s="4">
        <v>212</v>
      </c>
      <c r="R103" s="4">
        <v>178</v>
      </c>
      <c r="S103" s="4">
        <v>34</v>
      </c>
      <c r="T103" s="5">
        <v>83.962264150943398</v>
      </c>
      <c r="U103" s="6">
        <v>9.4409951714668079</v>
      </c>
      <c r="V103" s="6">
        <v>260.97751041117647</v>
      </c>
      <c r="W103">
        <v>27.905999999999999</v>
      </c>
      <c r="X103">
        <v>771.39800000000002</v>
      </c>
      <c r="Y103" s="48">
        <v>4</v>
      </c>
      <c r="Z103" s="3">
        <v>1874.684898</v>
      </c>
      <c r="AA103" s="6">
        <v>142.85714285714286</v>
      </c>
      <c r="AB103" s="5">
        <v>89.888305875182311</v>
      </c>
      <c r="AC103" s="5">
        <v>153.44718502515843</v>
      </c>
      <c r="AD103" s="5">
        <v>94.777450425180461</v>
      </c>
      <c r="AE103" s="46" t="s">
        <v>91</v>
      </c>
      <c r="AF103" s="1">
        <v>7.8</v>
      </c>
      <c r="AG103" s="7">
        <v>9</v>
      </c>
      <c r="AH103" s="7">
        <v>3</v>
      </c>
      <c r="AI103" s="7">
        <v>7</v>
      </c>
      <c r="AJ103" s="7" t="s">
        <v>10</v>
      </c>
      <c r="AK103">
        <v>5222</v>
      </c>
      <c r="AL103" t="s">
        <v>118</v>
      </c>
      <c r="AM103" t="s">
        <v>118</v>
      </c>
      <c r="AN103" t="s">
        <v>90</v>
      </c>
    </row>
    <row r="104" spans="1:40" hidden="1" x14ac:dyDescent="0.25">
      <c r="A104" s="3">
        <v>4772</v>
      </c>
      <c r="B104" t="s">
        <v>420</v>
      </c>
      <c r="C104" s="15">
        <v>14.332292745494001</v>
      </c>
      <c r="D104" s="4">
        <v>5</v>
      </c>
      <c r="E104" s="31">
        <v>0.42135384637157725</v>
      </c>
      <c r="F104" s="32">
        <v>306</v>
      </c>
      <c r="G104" s="32">
        <v>306</v>
      </c>
      <c r="H104" s="32">
        <v>279</v>
      </c>
      <c r="I104" s="32">
        <v>27</v>
      </c>
      <c r="J104" s="32">
        <v>662.15099999999995</v>
      </c>
      <c r="K104" s="5">
        <v>100</v>
      </c>
      <c r="L104" s="5">
        <v>385.23655913978496</v>
      </c>
      <c r="M104" s="5">
        <v>2484.7407407407409</v>
      </c>
      <c r="N104" s="5">
        <v>570.48692810457521</v>
      </c>
      <c r="O104" s="4">
        <v>149</v>
      </c>
      <c r="P104" s="51">
        <v>83</v>
      </c>
      <c r="Q104" s="4">
        <v>298</v>
      </c>
      <c r="R104" s="4">
        <v>82</v>
      </c>
      <c r="S104" s="4">
        <v>216</v>
      </c>
      <c r="T104" s="5">
        <v>27.516778523489933</v>
      </c>
      <c r="U104" s="6">
        <v>5.7911181046797111</v>
      </c>
      <c r="V104" s="6">
        <v>196.98408051745943</v>
      </c>
      <c r="W104">
        <v>10.396000000000001</v>
      </c>
      <c r="X104">
        <v>353.62200000000001</v>
      </c>
      <c r="Z104" s="3">
        <v>1274.8378290000001</v>
      </c>
      <c r="AA104" s="6">
        <v>670</v>
      </c>
      <c r="AB104" s="5">
        <v>18.954042564531612</v>
      </c>
      <c r="AC104" s="5">
        <v>163.74898406892788</v>
      </c>
      <c r="AD104" s="5">
        <v>31.730066814919525</v>
      </c>
      <c r="AE104" s="46" t="s">
        <v>91</v>
      </c>
      <c r="AF104" s="1">
        <v>7.7999999999999989</v>
      </c>
      <c r="AG104" s="7">
        <v>9</v>
      </c>
      <c r="AH104" s="7">
        <v>2</v>
      </c>
      <c r="AI104" s="7">
        <v>5</v>
      </c>
      <c r="AJ104" s="7" t="s">
        <v>10</v>
      </c>
      <c r="AK104">
        <v>5326</v>
      </c>
      <c r="AL104" t="s">
        <v>142</v>
      </c>
      <c r="AM104" t="s">
        <v>142</v>
      </c>
      <c r="AN104" t="s">
        <v>90</v>
      </c>
    </row>
    <row r="105" spans="1:40" hidden="1" x14ac:dyDescent="0.25">
      <c r="A105" s="3">
        <v>4770</v>
      </c>
      <c r="B105" t="s">
        <v>409</v>
      </c>
      <c r="C105" s="15">
        <v>10.453893400230999</v>
      </c>
      <c r="D105" s="4">
        <v>3</v>
      </c>
      <c r="E105" s="31">
        <v>0.48499999200071064</v>
      </c>
      <c r="F105" s="32">
        <v>336</v>
      </c>
      <c r="G105" s="32">
        <v>336</v>
      </c>
      <c r="H105" s="32">
        <v>318</v>
      </c>
      <c r="I105" s="32">
        <v>18</v>
      </c>
      <c r="J105" s="32">
        <v>655.67</v>
      </c>
      <c r="K105" s="5">
        <v>100</v>
      </c>
      <c r="L105" s="5">
        <v>591.34276729559747</v>
      </c>
      <c r="M105" s="5">
        <v>2350.9444444444443</v>
      </c>
      <c r="N105" s="5">
        <v>685.60714285714289</v>
      </c>
      <c r="O105" s="4">
        <v>202</v>
      </c>
      <c r="P105" s="51">
        <v>100</v>
      </c>
      <c r="Q105" s="4">
        <v>368</v>
      </c>
      <c r="R105" s="4">
        <v>99</v>
      </c>
      <c r="S105" s="4">
        <v>269</v>
      </c>
      <c r="T105" s="5">
        <v>26.902173913043477</v>
      </c>
      <c r="U105" s="6">
        <v>9.5658140150721547</v>
      </c>
      <c r="V105" s="6">
        <v>206.18557041100627</v>
      </c>
      <c r="W105">
        <v>19.323</v>
      </c>
      <c r="X105">
        <v>416.495</v>
      </c>
      <c r="Z105" s="3">
        <v>1343.277889</v>
      </c>
      <c r="AA105" s="6">
        <v>1628.5714285714284</v>
      </c>
      <c r="AB105" s="5">
        <v>19.074499082081825</v>
      </c>
      <c r="AC105" s="5">
        <v>466.70591011405384</v>
      </c>
      <c r="AD105" s="5">
        <v>43.054753244508881</v>
      </c>
      <c r="AE105" s="46" t="s">
        <v>91</v>
      </c>
      <c r="AF105" s="1">
        <v>7.6</v>
      </c>
      <c r="AG105" s="7">
        <v>9</v>
      </c>
      <c r="AH105" s="7">
        <v>3</v>
      </c>
      <c r="AI105" s="7">
        <v>5</v>
      </c>
      <c r="AJ105" s="7" t="s">
        <v>10</v>
      </c>
      <c r="AK105">
        <v>5322</v>
      </c>
      <c r="AL105" t="s">
        <v>140</v>
      </c>
      <c r="AM105" t="s">
        <v>140</v>
      </c>
      <c r="AN105" t="s">
        <v>90</v>
      </c>
    </row>
    <row r="106" spans="1:40" hidden="1" x14ac:dyDescent="0.25">
      <c r="A106" s="3">
        <v>8500</v>
      </c>
      <c r="B106" t="s">
        <v>492</v>
      </c>
      <c r="C106" s="15">
        <v>32.744703071400998</v>
      </c>
      <c r="D106" s="4">
        <v>6</v>
      </c>
      <c r="E106" s="31">
        <v>0.88634627493401741</v>
      </c>
      <c r="F106" s="32">
        <v>570</v>
      </c>
      <c r="G106" s="32">
        <v>558</v>
      </c>
      <c r="H106" s="32">
        <v>525</v>
      </c>
      <c r="I106" s="32">
        <v>33</v>
      </c>
      <c r="J106" s="32">
        <v>592.31899999999996</v>
      </c>
      <c r="K106" s="5">
        <v>97.894736842105274</v>
      </c>
      <c r="L106" s="5">
        <v>339.8095238095238</v>
      </c>
      <c r="M106" s="5">
        <v>2925.030303030303</v>
      </c>
      <c r="N106" s="5">
        <v>492.69892473118279</v>
      </c>
      <c r="O106" s="4">
        <v>892</v>
      </c>
      <c r="P106" s="51">
        <v>343</v>
      </c>
      <c r="Q106" s="4">
        <v>1315</v>
      </c>
      <c r="R106" s="4">
        <v>343</v>
      </c>
      <c r="S106" s="4">
        <v>972</v>
      </c>
      <c r="T106" s="5">
        <v>26.083650190114067</v>
      </c>
      <c r="U106" s="6">
        <v>10.474976647431379</v>
      </c>
      <c r="V106" s="6">
        <v>386.98193888786193</v>
      </c>
      <c r="W106">
        <v>27.241</v>
      </c>
      <c r="X106">
        <v>1006.379</v>
      </c>
      <c r="Y106" s="48">
        <v>3</v>
      </c>
      <c r="Z106" s="3">
        <v>1959.2969869999999</v>
      </c>
      <c r="AA106" s="6">
        <v>151.88679245283018</v>
      </c>
      <c r="AB106" s="5">
        <v>27.209739560331435</v>
      </c>
      <c r="AC106" s="5">
        <v>392.51266250582165</v>
      </c>
      <c r="AD106" s="5">
        <v>48.813675863559354</v>
      </c>
      <c r="AE106" s="46" t="s">
        <v>91</v>
      </c>
      <c r="AF106" s="1">
        <v>7.3999999999999995</v>
      </c>
      <c r="AG106" s="7">
        <v>8</v>
      </c>
      <c r="AH106" s="7">
        <v>2</v>
      </c>
      <c r="AI106" s="7">
        <v>7</v>
      </c>
      <c r="AJ106" s="7" t="s">
        <v>10</v>
      </c>
      <c r="AK106">
        <v>6100</v>
      </c>
      <c r="AL106" t="s">
        <v>210</v>
      </c>
      <c r="AM106" t="s">
        <v>210</v>
      </c>
      <c r="AN106" t="s">
        <v>208</v>
      </c>
    </row>
    <row r="107" spans="1:40" hidden="1" x14ac:dyDescent="0.25">
      <c r="A107" s="3">
        <v>8608</v>
      </c>
      <c r="B107" t="s">
        <v>623</v>
      </c>
      <c r="C107" s="15">
        <v>8.8662568714510002</v>
      </c>
      <c r="D107" s="4">
        <v>1</v>
      </c>
      <c r="E107" s="31">
        <v>0.19999998739979033</v>
      </c>
      <c r="F107" s="32">
        <v>115</v>
      </c>
      <c r="G107" s="32">
        <v>115</v>
      </c>
      <c r="H107" s="32">
        <v>115</v>
      </c>
      <c r="I107" s="32"/>
      <c r="J107" s="32">
        <v>575</v>
      </c>
      <c r="K107" s="5">
        <v>100</v>
      </c>
      <c r="L107" s="5">
        <v>164.8</v>
      </c>
      <c r="N107" s="5">
        <v>164.8</v>
      </c>
      <c r="O107" s="4">
        <v>64</v>
      </c>
      <c r="P107" s="51">
        <v>38</v>
      </c>
      <c r="Q107" s="4">
        <v>102</v>
      </c>
      <c r="R107" s="4">
        <v>38</v>
      </c>
      <c r="S107" s="4">
        <v>64</v>
      </c>
      <c r="T107" s="5">
        <v>37.254901960784316</v>
      </c>
      <c r="U107" s="6">
        <v>4.2859123698929267</v>
      </c>
      <c r="V107" s="6">
        <v>190.00001197019995</v>
      </c>
      <c r="W107">
        <v>7.218</v>
      </c>
      <c r="X107">
        <v>320</v>
      </c>
      <c r="Z107" s="3">
        <v>835.46958129999996</v>
      </c>
      <c r="AA107" s="6"/>
      <c r="AB107" s="5">
        <v>20.552581635949046</v>
      </c>
      <c r="AC107" s="5">
        <v>0</v>
      </c>
      <c r="AD107" s="5">
        <v>20.552581635949046</v>
      </c>
      <c r="AE107" s="46" t="s">
        <v>91</v>
      </c>
      <c r="AF107" s="1">
        <v>7.3</v>
      </c>
      <c r="AG107" s="7">
        <v>8</v>
      </c>
      <c r="AH107" s="7">
        <v>1</v>
      </c>
      <c r="AI107" s="7">
        <v>4</v>
      </c>
      <c r="AJ107" s="7" t="s">
        <v>10</v>
      </c>
      <c r="AK107">
        <v>6208</v>
      </c>
      <c r="AL107" t="s">
        <v>242</v>
      </c>
      <c r="AM107" t="s">
        <v>242</v>
      </c>
      <c r="AN107" t="s">
        <v>208</v>
      </c>
    </row>
    <row r="108" spans="1:40" hidden="1" x14ac:dyDescent="0.25">
      <c r="A108" s="3">
        <v>4760</v>
      </c>
      <c r="B108" t="s">
        <v>558</v>
      </c>
      <c r="C108" s="15">
        <v>13.868759078568001</v>
      </c>
      <c r="D108" s="4">
        <v>4</v>
      </c>
      <c r="E108" s="31">
        <v>0.49500004418556437</v>
      </c>
      <c r="F108" s="32">
        <v>273</v>
      </c>
      <c r="G108" s="32">
        <v>273</v>
      </c>
      <c r="H108" s="32">
        <v>257</v>
      </c>
      <c r="I108" s="32">
        <v>16</v>
      </c>
      <c r="J108" s="32">
        <v>519.19200000000001</v>
      </c>
      <c r="K108" s="5">
        <v>100</v>
      </c>
      <c r="L108" s="5">
        <v>241.8715953307393</v>
      </c>
      <c r="M108" s="5">
        <v>2584.8125</v>
      </c>
      <c r="N108" s="5">
        <v>379.1868131868132</v>
      </c>
      <c r="O108" s="4">
        <v>322</v>
      </c>
      <c r="P108" s="51">
        <v>145</v>
      </c>
      <c r="Q108" s="4">
        <v>336</v>
      </c>
      <c r="R108" s="4">
        <v>145</v>
      </c>
      <c r="S108" s="4">
        <v>191</v>
      </c>
      <c r="T108" s="5">
        <v>43.154761904761905</v>
      </c>
      <c r="U108" s="6">
        <v>10.455153137967104</v>
      </c>
      <c r="V108" s="6">
        <v>292.92926678132329</v>
      </c>
      <c r="W108">
        <v>23.218</v>
      </c>
      <c r="X108">
        <v>650.505</v>
      </c>
      <c r="Y108" s="48">
        <v>3</v>
      </c>
      <c r="Z108" s="3">
        <v>1997.993782</v>
      </c>
      <c r="AA108" s="6">
        <v>642.85714285714289</v>
      </c>
      <c r="AB108" s="5">
        <v>29.141700845986897</v>
      </c>
      <c r="AC108" s="5">
        <v>605.99756287680748</v>
      </c>
      <c r="AD108" s="5">
        <v>62.950103016291408</v>
      </c>
      <c r="AE108" s="46" t="s">
        <v>91</v>
      </c>
      <c r="AF108" s="1">
        <v>7.2999999999999989</v>
      </c>
      <c r="AG108" s="7">
        <v>8</v>
      </c>
      <c r="AH108" s="7">
        <v>2</v>
      </c>
      <c r="AI108" s="7">
        <v>6</v>
      </c>
      <c r="AJ108" s="7" t="s">
        <v>10</v>
      </c>
      <c r="AK108">
        <v>5330</v>
      </c>
      <c r="AL108" t="s">
        <v>139</v>
      </c>
      <c r="AM108" t="s">
        <v>139</v>
      </c>
      <c r="AN108" t="s">
        <v>90</v>
      </c>
    </row>
    <row r="109" spans="1:40" hidden="1" x14ac:dyDescent="0.25">
      <c r="A109" s="3">
        <v>4872</v>
      </c>
      <c r="B109" t="s">
        <v>378</v>
      </c>
      <c r="C109" s="15">
        <v>3.685892458499</v>
      </c>
      <c r="D109" s="4">
        <v>3</v>
      </c>
      <c r="E109" s="31">
        <v>0.40302763557098081</v>
      </c>
      <c r="F109" s="32">
        <v>215</v>
      </c>
      <c r="G109" s="32">
        <v>215</v>
      </c>
      <c r="H109" s="32">
        <v>205</v>
      </c>
      <c r="I109" s="32">
        <v>10</v>
      </c>
      <c r="J109" s="32">
        <v>508.65</v>
      </c>
      <c r="K109" s="5">
        <v>100</v>
      </c>
      <c r="L109" s="5">
        <v>372.69268292682926</v>
      </c>
      <c r="M109" s="5">
        <v>1291.5</v>
      </c>
      <c r="N109" s="5">
        <v>415.42790697674417</v>
      </c>
      <c r="O109" s="4">
        <v>104</v>
      </c>
      <c r="P109" s="51">
        <v>49</v>
      </c>
      <c r="Q109" s="4">
        <v>160</v>
      </c>
      <c r="R109" s="4">
        <v>49</v>
      </c>
      <c r="S109" s="4">
        <v>111</v>
      </c>
      <c r="T109" s="5">
        <v>30.625000000000004</v>
      </c>
      <c r="U109" s="6">
        <v>13.293930995467564</v>
      </c>
      <c r="V109" s="6">
        <v>121.57975204499387</v>
      </c>
      <c r="W109">
        <v>28.216000000000001</v>
      </c>
      <c r="X109">
        <v>258.04700000000003</v>
      </c>
      <c r="Z109" s="3">
        <v>1534.934221</v>
      </c>
      <c r="AA109" s="6">
        <v>837.5</v>
      </c>
      <c r="AB109" s="5">
        <v>38.097868262155096</v>
      </c>
      <c r="AC109" s="5">
        <v>440.11410451972176</v>
      </c>
      <c r="AD109" s="5">
        <v>56.796297855530291</v>
      </c>
      <c r="AE109" s="46" t="s">
        <v>91</v>
      </c>
      <c r="AF109" s="1">
        <v>7.1999999999999993</v>
      </c>
      <c r="AG109" s="7">
        <v>8</v>
      </c>
      <c r="AH109" s="7">
        <v>2</v>
      </c>
      <c r="AI109" s="7">
        <v>5</v>
      </c>
      <c r="AJ109" s="7" t="s">
        <v>10</v>
      </c>
      <c r="AK109">
        <v>5367</v>
      </c>
      <c r="AL109" t="s">
        <v>162</v>
      </c>
      <c r="AM109" t="s">
        <v>162</v>
      </c>
      <c r="AN109" t="s">
        <v>90</v>
      </c>
    </row>
    <row r="110" spans="1:40" hidden="1" x14ac:dyDescent="0.25">
      <c r="A110" s="3">
        <v>4810</v>
      </c>
      <c r="B110" t="s">
        <v>392</v>
      </c>
      <c r="C110" s="15">
        <v>2.8933046946709999</v>
      </c>
      <c r="D110" s="4">
        <v>3</v>
      </c>
      <c r="E110" s="31">
        <v>0.57312919941417118</v>
      </c>
      <c r="F110" s="32">
        <v>303</v>
      </c>
      <c r="G110" s="32">
        <v>303</v>
      </c>
      <c r="H110" s="32">
        <v>301</v>
      </c>
      <c r="I110" s="32">
        <v>2</v>
      </c>
      <c r="J110" s="32">
        <v>525.18700000000001</v>
      </c>
      <c r="K110" s="5">
        <v>100</v>
      </c>
      <c r="L110" s="5">
        <v>433.64784053156149</v>
      </c>
      <c r="M110" s="5">
        <v>701.5</v>
      </c>
      <c r="N110" s="5">
        <v>435.41584158415844</v>
      </c>
      <c r="O110" s="4">
        <v>228</v>
      </c>
      <c r="P110" s="51">
        <v>89</v>
      </c>
      <c r="Q110" s="4">
        <v>261</v>
      </c>
      <c r="R110" s="4">
        <v>89</v>
      </c>
      <c r="S110" s="4">
        <v>172</v>
      </c>
      <c r="T110" s="5">
        <v>34.099616858237546</v>
      </c>
      <c r="U110" s="6">
        <v>30.760673137510761</v>
      </c>
      <c r="V110" s="6">
        <v>155.2878479947839</v>
      </c>
      <c r="W110">
        <v>78.802999999999997</v>
      </c>
      <c r="X110">
        <v>397.81599999999997</v>
      </c>
      <c r="Z110" s="3">
        <v>2710.3255140000001</v>
      </c>
      <c r="AA110" s="6">
        <v>312.5</v>
      </c>
      <c r="AB110" s="5">
        <v>24.144677643943975</v>
      </c>
      <c r="AC110" s="5">
        <v>68.622207850032297</v>
      </c>
      <c r="AD110" s="5">
        <v>24.438258701409907</v>
      </c>
      <c r="AE110" s="46" t="s">
        <v>91</v>
      </c>
      <c r="AF110" s="1">
        <v>7.1999999999999993</v>
      </c>
      <c r="AG110" s="7">
        <v>8</v>
      </c>
      <c r="AH110" s="7">
        <v>2</v>
      </c>
      <c r="AI110" s="7">
        <v>5</v>
      </c>
      <c r="AJ110" s="7" t="s">
        <v>10</v>
      </c>
      <c r="AK110">
        <v>5355</v>
      </c>
      <c r="AL110" t="s">
        <v>151</v>
      </c>
      <c r="AM110" t="s">
        <v>151</v>
      </c>
      <c r="AN110" t="s">
        <v>90</v>
      </c>
    </row>
    <row r="111" spans="1:40" hidden="1" x14ac:dyDescent="0.25">
      <c r="A111" s="3">
        <v>8631</v>
      </c>
      <c r="B111" t="s">
        <v>540</v>
      </c>
      <c r="C111" s="15">
        <v>4.0678711844970001</v>
      </c>
      <c r="D111" s="4">
        <v>1</v>
      </c>
      <c r="E111" s="31">
        <v>0.16999998397622204</v>
      </c>
      <c r="F111" s="32">
        <v>89</v>
      </c>
      <c r="G111" s="32">
        <v>89</v>
      </c>
      <c r="H111" s="32">
        <v>89</v>
      </c>
      <c r="I111" s="32"/>
      <c r="J111" s="32">
        <v>523.529</v>
      </c>
      <c r="K111" s="5">
        <v>100</v>
      </c>
      <c r="L111" s="5">
        <v>196.47191011235955</v>
      </c>
      <c r="N111" s="5">
        <v>196.47191011235955</v>
      </c>
      <c r="O111" s="4">
        <v>31</v>
      </c>
      <c r="P111" s="51">
        <v>16</v>
      </c>
      <c r="Q111" s="4">
        <v>99</v>
      </c>
      <c r="R111" s="4">
        <v>16</v>
      </c>
      <c r="S111" s="4">
        <v>83</v>
      </c>
      <c r="T111" s="5">
        <v>16.161616161616163</v>
      </c>
      <c r="U111" s="6">
        <v>3.9332612254235948</v>
      </c>
      <c r="V111" s="6">
        <v>94.117655930120122</v>
      </c>
      <c r="W111">
        <v>7.6210000000000004</v>
      </c>
      <c r="X111">
        <v>182.35300000000001</v>
      </c>
      <c r="Z111" s="3">
        <v>518.68048490000001</v>
      </c>
      <c r="AA111" s="6"/>
      <c r="AB111" s="5">
        <v>17.878544503215</v>
      </c>
      <c r="AC111" s="5">
        <v>0</v>
      </c>
      <c r="AD111" s="5">
        <v>17.878544503215</v>
      </c>
      <c r="AE111" s="46" t="s">
        <v>91</v>
      </c>
      <c r="AF111" s="1">
        <v>7.1999999999999993</v>
      </c>
      <c r="AG111" s="7">
        <v>8</v>
      </c>
      <c r="AH111" s="7">
        <v>1</v>
      </c>
      <c r="AI111" s="7">
        <v>3</v>
      </c>
      <c r="AJ111" s="7" t="s">
        <v>10</v>
      </c>
      <c r="AK111">
        <v>6214</v>
      </c>
      <c r="AL111" t="s">
        <v>253</v>
      </c>
      <c r="AM111" t="s">
        <v>253</v>
      </c>
      <c r="AN111" t="s">
        <v>208</v>
      </c>
    </row>
    <row r="112" spans="1:40" hidden="1" x14ac:dyDescent="0.25">
      <c r="A112" s="3">
        <v>8626</v>
      </c>
      <c r="B112" t="s">
        <v>475</v>
      </c>
      <c r="C112" s="15">
        <v>5.0507063061329998</v>
      </c>
      <c r="D112" s="4">
        <v>2</v>
      </c>
      <c r="E112" s="31">
        <v>0.26023470245139224</v>
      </c>
      <c r="F112" s="32">
        <v>133</v>
      </c>
      <c r="G112" s="32">
        <v>133</v>
      </c>
      <c r="H112" s="32">
        <v>133</v>
      </c>
      <c r="I112" s="32"/>
      <c r="J112" s="32">
        <v>511.077</v>
      </c>
      <c r="K112" s="5">
        <v>100</v>
      </c>
      <c r="L112" s="5">
        <v>254.65413533834587</v>
      </c>
      <c r="N112" s="5">
        <v>254.65413533834587</v>
      </c>
      <c r="O112" s="4">
        <v>80</v>
      </c>
      <c r="P112" s="51">
        <v>43</v>
      </c>
      <c r="Q112" s="4">
        <v>193</v>
      </c>
      <c r="R112" s="4">
        <v>43</v>
      </c>
      <c r="S112" s="4">
        <v>150</v>
      </c>
      <c r="T112" s="5">
        <v>22.279792746113987</v>
      </c>
      <c r="U112" s="6">
        <v>8.5136607424165049</v>
      </c>
      <c r="V112" s="6">
        <v>165.2354570506665</v>
      </c>
      <c r="W112">
        <v>15.839</v>
      </c>
      <c r="X112">
        <v>307.41500000000002</v>
      </c>
      <c r="Z112" s="3">
        <v>744.56279649999999</v>
      </c>
      <c r="AA112" s="6">
        <v>2550</v>
      </c>
      <c r="AB112" s="5">
        <v>36.267431649515494</v>
      </c>
      <c r="AC112" s="5">
        <v>0</v>
      </c>
      <c r="AD112" s="5">
        <v>36.267431649515494</v>
      </c>
      <c r="AE112" s="46" t="s">
        <v>91</v>
      </c>
      <c r="AF112" s="1">
        <v>7.1</v>
      </c>
      <c r="AG112" s="7">
        <v>8</v>
      </c>
      <c r="AH112" s="7">
        <v>2</v>
      </c>
      <c r="AI112" s="7">
        <v>4</v>
      </c>
      <c r="AJ112" s="7" t="s">
        <v>10</v>
      </c>
      <c r="AK112">
        <v>6213</v>
      </c>
      <c r="AL112" t="s">
        <v>248</v>
      </c>
      <c r="AM112" t="s">
        <v>248</v>
      </c>
      <c r="AN112" t="s">
        <v>208</v>
      </c>
    </row>
    <row r="113" spans="1:40" hidden="1" x14ac:dyDescent="0.25">
      <c r="A113" s="3">
        <v>4777</v>
      </c>
      <c r="B113" t="s">
        <v>524</v>
      </c>
      <c r="C113" s="15">
        <v>12.865800809529</v>
      </c>
      <c r="D113" s="4">
        <v>2</v>
      </c>
      <c r="E113" s="31">
        <v>0.32703138662716569</v>
      </c>
      <c r="F113" s="32">
        <v>206</v>
      </c>
      <c r="G113" s="32">
        <v>206</v>
      </c>
      <c r="H113" s="32">
        <v>192</v>
      </c>
      <c r="I113" s="32">
        <v>14</v>
      </c>
      <c r="J113" s="32">
        <v>587.1</v>
      </c>
      <c r="K113" s="5">
        <v>100</v>
      </c>
      <c r="L113" s="5">
        <v>262.27083333333331</v>
      </c>
      <c r="M113" s="5">
        <v>1892.6428571428571</v>
      </c>
      <c r="N113" s="5">
        <v>373.07281553398059</v>
      </c>
      <c r="O113" s="4">
        <v>64</v>
      </c>
      <c r="P113" s="51">
        <v>24</v>
      </c>
      <c r="Q113" s="4">
        <v>128</v>
      </c>
      <c r="R113" s="4">
        <v>24</v>
      </c>
      <c r="S113" s="4">
        <v>104</v>
      </c>
      <c r="T113" s="5">
        <v>18.75</v>
      </c>
      <c r="U113" s="6">
        <v>1.8654105061400066</v>
      </c>
      <c r="V113" s="6">
        <v>73.387451423313564</v>
      </c>
      <c r="W113">
        <v>4.9740000000000002</v>
      </c>
      <c r="X113">
        <v>195.7</v>
      </c>
      <c r="Z113" s="3">
        <v>598.69535829999995</v>
      </c>
      <c r="AA113" s="6">
        <v>250</v>
      </c>
      <c r="AB113" s="5">
        <v>31.908139542243916</v>
      </c>
      <c r="AC113" s="5">
        <v>707.59285697094424</v>
      </c>
      <c r="AD113" s="5">
        <v>77.828460144194423</v>
      </c>
      <c r="AE113" s="46" t="s">
        <v>91</v>
      </c>
      <c r="AF113" s="1">
        <v>7.1</v>
      </c>
      <c r="AG113" s="7">
        <v>8</v>
      </c>
      <c r="AH113" s="7">
        <v>2</v>
      </c>
      <c r="AI113" s="7">
        <v>4</v>
      </c>
      <c r="AJ113" s="7" t="s">
        <v>10</v>
      </c>
      <c r="AK113">
        <v>5324</v>
      </c>
      <c r="AL113" t="s">
        <v>147</v>
      </c>
      <c r="AM113" t="s">
        <v>147</v>
      </c>
      <c r="AN113" t="s">
        <v>90</v>
      </c>
    </row>
    <row r="114" spans="1:40" hidden="1" x14ac:dyDescent="0.25">
      <c r="A114" s="3">
        <v>4545</v>
      </c>
      <c r="B114" t="s">
        <v>489</v>
      </c>
      <c r="C114" s="15">
        <v>6.2289121398700003</v>
      </c>
      <c r="D114" s="4">
        <v>7</v>
      </c>
      <c r="E114" s="31">
        <v>0.39414608884399255</v>
      </c>
      <c r="F114" s="32">
        <v>218</v>
      </c>
      <c r="G114" s="32">
        <v>218</v>
      </c>
      <c r="H114" s="32">
        <v>201</v>
      </c>
      <c r="I114" s="32">
        <v>17</v>
      </c>
      <c r="J114" s="32">
        <v>509.96300000000002</v>
      </c>
      <c r="K114" s="5">
        <v>100</v>
      </c>
      <c r="L114" s="5">
        <v>586.97014925373139</v>
      </c>
      <c r="M114" s="5">
        <v>1563.5882352941176</v>
      </c>
      <c r="N114" s="5">
        <v>663.12844036697243</v>
      </c>
      <c r="O114" s="4">
        <v>199</v>
      </c>
      <c r="P114" s="51">
        <v>66</v>
      </c>
      <c r="Q114" s="4">
        <v>90</v>
      </c>
      <c r="R114" s="4">
        <v>66</v>
      </c>
      <c r="S114" s="4">
        <v>24</v>
      </c>
      <c r="T114" s="5">
        <v>73.333333333333329</v>
      </c>
      <c r="U114" s="6">
        <v>10.59575067330737</v>
      </c>
      <c r="V114" s="6">
        <v>167.45060237328283</v>
      </c>
      <c r="W114">
        <v>31.948</v>
      </c>
      <c r="X114">
        <v>504.88900000000001</v>
      </c>
      <c r="Z114" s="3">
        <v>798.60944489999997</v>
      </c>
      <c r="AA114" s="6">
        <v>103.125</v>
      </c>
      <c r="AB114" s="5">
        <v>52.651982397402016</v>
      </c>
      <c r="AC114" s="5">
        <v>219.6990008940179</v>
      </c>
      <c r="AD114" s="5">
        <v>65.678584757229856</v>
      </c>
      <c r="AE114" s="46" t="s">
        <v>91</v>
      </c>
      <c r="AF114" s="1">
        <v>7</v>
      </c>
      <c r="AG114" s="7">
        <v>8</v>
      </c>
      <c r="AH114" s="7">
        <v>3</v>
      </c>
      <c r="AI114" s="7">
        <v>5</v>
      </c>
      <c r="AJ114" s="7" t="s">
        <v>10</v>
      </c>
      <c r="AK114">
        <v>5108</v>
      </c>
      <c r="AL114" t="s">
        <v>105</v>
      </c>
      <c r="AM114" t="s">
        <v>105</v>
      </c>
      <c r="AN114" t="s">
        <v>90</v>
      </c>
    </row>
    <row r="115" spans="1:40" hidden="1" x14ac:dyDescent="0.25">
      <c r="A115" s="3">
        <v>4716</v>
      </c>
      <c r="B115" t="s">
        <v>520</v>
      </c>
      <c r="C115" s="15">
        <v>12.836376773556999</v>
      </c>
      <c r="D115" s="4">
        <v>3</v>
      </c>
      <c r="E115" s="31">
        <v>0.69428623998990224</v>
      </c>
      <c r="F115" s="32">
        <v>406</v>
      </c>
      <c r="G115" s="32">
        <v>406</v>
      </c>
      <c r="H115" s="32">
        <v>400</v>
      </c>
      <c r="I115" s="32">
        <v>6</v>
      </c>
      <c r="J115" s="32">
        <v>576.13099999999997</v>
      </c>
      <c r="K115" s="5">
        <v>100</v>
      </c>
      <c r="L115" s="5">
        <v>310.48500000000001</v>
      </c>
      <c r="M115" s="5">
        <v>1557.5</v>
      </c>
      <c r="N115" s="5">
        <v>328.91379310344826</v>
      </c>
      <c r="O115" s="4">
        <v>46</v>
      </c>
      <c r="P115" s="51">
        <v>28</v>
      </c>
      <c r="Q115" s="4">
        <v>466</v>
      </c>
      <c r="R115" s="4">
        <v>28</v>
      </c>
      <c r="S115" s="4">
        <v>438</v>
      </c>
      <c r="T115" s="5">
        <v>6.0085836909871242</v>
      </c>
      <c r="U115" s="6">
        <v>2.181300883726017</v>
      </c>
      <c r="V115" s="6">
        <v>40.329187570255222</v>
      </c>
      <c r="W115">
        <v>3.5840000000000001</v>
      </c>
      <c r="X115">
        <v>66.254999999999995</v>
      </c>
      <c r="AA115" s="6">
        <v>550</v>
      </c>
      <c r="AB115" s="5">
        <v>21.307474990814072</v>
      </c>
      <c r="AC115" s="5">
        <v>196.13140617635085</v>
      </c>
      <c r="AD115" s="5">
        <v>23.891079885181611</v>
      </c>
      <c r="AE115" s="46" t="s">
        <v>91</v>
      </c>
      <c r="AF115" s="1">
        <v>6.8999999999999995</v>
      </c>
      <c r="AG115" s="7">
        <v>8</v>
      </c>
      <c r="AH115" s="7">
        <v>2</v>
      </c>
      <c r="AI115" s="7">
        <v>3</v>
      </c>
      <c r="AJ115" s="7" t="s">
        <v>15</v>
      </c>
      <c r="AK115">
        <v>5307</v>
      </c>
      <c r="AL115" t="s">
        <v>131</v>
      </c>
      <c r="AM115" t="s">
        <v>131</v>
      </c>
      <c r="AN115" t="s">
        <v>90</v>
      </c>
    </row>
    <row r="116" spans="1:40" hidden="1" x14ac:dyDescent="0.25">
      <c r="A116" s="3">
        <v>4860</v>
      </c>
      <c r="B116" t="s">
        <v>380</v>
      </c>
      <c r="C116" s="15">
        <v>10.069386843159</v>
      </c>
      <c r="D116" s="4">
        <v>5</v>
      </c>
      <c r="E116" s="31">
        <v>1.5884840746770801</v>
      </c>
      <c r="F116" s="32">
        <v>691</v>
      </c>
      <c r="G116" s="32">
        <v>691</v>
      </c>
      <c r="H116" s="32">
        <v>658</v>
      </c>
      <c r="I116" s="32">
        <v>33</v>
      </c>
      <c r="J116" s="32">
        <v>414.23099999999999</v>
      </c>
      <c r="K116" s="5">
        <v>100</v>
      </c>
      <c r="L116" s="5">
        <v>465.06838905775078</v>
      </c>
      <c r="M116" s="5">
        <v>1294.030303030303</v>
      </c>
      <c r="N116" s="5">
        <v>504.65701881331404</v>
      </c>
      <c r="O116" s="4">
        <v>806</v>
      </c>
      <c r="P116" s="51">
        <v>268</v>
      </c>
      <c r="Q116" s="4">
        <v>740</v>
      </c>
      <c r="R116" s="4">
        <v>268</v>
      </c>
      <c r="S116" s="4">
        <v>472</v>
      </c>
      <c r="T116" s="5">
        <v>36.216216216216218</v>
      </c>
      <c r="U116" s="6">
        <v>26.615324664189998</v>
      </c>
      <c r="V116" s="6">
        <v>168.71431339623672</v>
      </c>
      <c r="W116">
        <v>80.045000000000002</v>
      </c>
      <c r="X116">
        <v>507.40199999999999</v>
      </c>
      <c r="Y116" s="48">
        <v>10</v>
      </c>
      <c r="Z116" s="3">
        <v>7760.8293180000001</v>
      </c>
      <c r="AA116" s="6">
        <v>181.25</v>
      </c>
      <c r="AB116" s="5">
        <v>20.549993081435112</v>
      </c>
      <c r="AC116" s="5">
        <v>162.10689746970991</v>
      </c>
      <c r="AD116" s="5">
        <v>27.310308341656626</v>
      </c>
      <c r="AE116" s="46" t="s">
        <v>91</v>
      </c>
      <c r="AF116" s="1">
        <v>6.8</v>
      </c>
      <c r="AG116" s="7">
        <v>7</v>
      </c>
      <c r="AH116" s="7">
        <v>2</v>
      </c>
      <c r="AI116" s="7">
        <v>7</v>
      </c>
      <c r="AJ116" s="7" t="s">
        <v>10</v>
      </c>
      <c r="AK116">
        <v>5366</v>
      </c>
      <c r="AL116" t="s">
        <v>159</v>
      </c>
      <c r="AM116" t="s">
        <v>159</v>
      </c>
      <c r="AN116" t="s">
        <v>90</v>
      </c>
    </row>
    <row r="117" spans="1:40" hidden="1" x14ac:dyDescent="0.25">
      <c r="A117" s="3">
        <v>4878</v>
      </c>
      <c r="B117" t="s">
        <v>570</v>
      </c>
      <c r="C117" s="15">
        <v>32.133195572219002</v>
      </c>
      <c r="D117" s="4">
        <v>18</v>
      </c>
      <c r="E117" s="31">
        <v>1.8554362631542611</v>
      </c>
      <c r="F117" s="32">
        <v>928</v>
      </c>
      <c r="G117" s="32">
        <v>928</v>
      </c>
      <c r="H117" s="32">
        <v>862</v>
      </c>
      <c r="I117" s="32">
        <v>66</v>
      </c>
      <c r="J117" s="32">
        <v>464.58100000000002</v>
      </c>
      <c r="K117" s="5">
        <v>100</v>
      </c>
      <c r="L117" s="5">
        <v>522.80626450116006</v>
      </c>
      <c r="M117" s="5">
        <v>1297.5</v>
      </c>
      <c r="N117" s="5">
        <v>577.9030172413793</v>
      </c>
      <c r="O117" s="4">
        <v>1074</v>
      </c>
      <c r="P117" s="51">
        <v>411</v>
      </c>
      <c r="Q117" s="4">
        <v>713</v>
      </c>
      <c r="R117" s="4">
        <v>410</v>
      </c>
      <c r="S117" s="4">
        <v>303</v>
      </c>
      <c r="T117" s="5">
        <v>57.503506311360454</v>
      </c>
      <c r="U117" s="6">
        <v>12.790511266652022</v>
      </c>
      <c r="V117" s="6">
        <v>221.51124679502365</v>
      </c>
      <c r="W117">
        <v>33.423000000000002</v>
      </c>
      <c r="X117">
        <v>578.84</v>
      </c>
      <c r="Y117" s="48">
        <v>3</v>
      </c>
      <c r="Z117" s="3">
        <v>4713.3381929999996</v>
      </c>
      <c r="AA117" s="6">
        <v>254.83870967741936</v>
      </c>
      <c r="AB117" s="5">
        <v>37.211667771401331</v>
      </c>
      <c r="AC117" s="5">
        <v>316.51532924742793</v>
      </c>
      <c r="AD117" s="5">
        <v>57.075936798791176</v>
      </c>
      <c r="AE117" s="46" t="s">
        <v>91</v>
      </c>
      <c r="AF117" s="1">
        <v>6.7</v>
      </c>
      <c r="AG117" s="7">
        <v>7</v>
      </c>
      <c r="AH117" s="7">
        <v>3</v>
      </c>
      <c r="AI117" s="7">
        <v>8</v>
      </c>
      <c r="AJ117" s="7" t="s">
        <v>10</v>
      </c>
      <c r="AK117">
        <v>5365</v>
      </c>
      <c r="AL117" t="s">
        <v>167</v>
      </c>
      <c r="AM117" t="s">
        <v>167</v>
      </c>
      <c r="AN117" t="s">
        <v>90</v>
      </c>
    </row>
    <row r="118" spans="1:40" hidden="1" x14ac:dyDescent="0.25">
      <c r="A118" s="3">
        <v>4871</v>
      </c>
      <c r="B118" t="s">
        <v>371</v>
      </c>
      <c r="C118" s="15">
        <v>7.9447148612590004</v>
      </c>
      <c r="D118" s="4">
        <v>7</v>
      </c>
      <c r="E118" s="31">
        <v>0.59854493323936397</v>
      </c>
      <c r="F118" s="32">
        <v>283</v>
      </c>
      <c r="G118" s="32">
        <v>283</v>
      </c>
      <c r="H118" s="32">
        <v>269</v>
      </c>
      <c r="I118" s="32">
        <v>14</v>
      </c>
      <c r="J118" s="32">
        <v>449.423</v>
      </c>
      <c r="K118" s="5">
        <v>100</v>
      </c>
      <c r="L118" s="5">
        <v>407.43494423791822</v>
      </c>
      <c r="M118" s="5">
        <v>1465</v>
      </c>
      <c r="N118" s="5">
        <v>459.75265017667846</v>
      </c>
      <c r="O118" s="4">
        <v>339</v>
      </c>
      <c r="P118" s="51">
        <v>127</v>
      </c>
      <c r="Q118" s="4">
        <v>330</v>
      </c>
      <c r="R118" s="4">
        <v>127</v>
      </c>
      <c r="S118" s="4">
        <v>203</v>
      </c>
      <c r="T118" s="5">
        <v>38.484848484848484</v>
      </c>
      <c r="U118" s="6">
        <v>15.985469864915238</v>
      </c>
      <c r="V118" s="6">
        <v>212.18122975775231</v>
      </c>
      <c r="W118">
        <v>42.67</v>
      </c>
      <c r="X118">
        <v>566.37400000000002</v>
      </c>
      <c r="Y118" s="48">
        <v>1</v>
      </c>
      <c r="Z118" s="3">
        <v>1097.625595</v>
      </c>
      <c r="AA118" s="6">
        <v>437.03703703703701</v>
      </c>
      <c r="AB118" s="5">
        <v>43.011672337196984</v>
      </c>
      <c r="AC118" s="5">
        <v>174.20577717747119</v>
      </c>
      <c r="AD118" s="5">
        <v>49.501840067811258</v>
      </c>
      <c r="AE118" s="46" t="s">
        <v>91</v>
      </c>
      <c r="AF118" s="1">
        <v>6.6999999999999993</v>
      </c>
      <c r="AG118" s="7">
        <v>7</v>
      </c>
      <c r="AH118" s="7">
        <v>2</v>
      </c>
      <c r="AI118" s="7">
        <v>6</v>
      </c>
      <c r="AJ118" s="7" t="s">
        <v>10</v>
      </c>
      <c r="AK118">
        <v>5361</v>
      </c>
      <c r="AL118" t="s">
        <v>161</v>
      </c>
      <c r="AM118" t="s">
        <v>161</v>
      </c>
      <c r="AN118" t="s">
        <v>90</v>
      </c>
    </row>
    <row r="119" spans="1:40" hidden="1" x14ac:dyDescent="0.25">
      <c r="A119" s="3">
        <v>4603</v>
      </c>
      <c r="B119" t="s">
        <v>400</v>
      </c>
      <c r="C119" s="15">
        <v>21.123679688740999</v>
      </c>
      <c r="D119" s="4">
        <v>5</v>
      </c>
      <c r="E119" s="31">
        <v>0.74000000771520058</v>
      </c>
      <c r="F119" s="32">
        <v>383</v>
      </c>
      <c r="G119" s="32">
        <v>383</v>
      </c>
      <c r="H119" s="32">
        <v>364</v>
      </c>
      <c r="I119" s="32">
        <v>19</v>
      </c>
      <c r="J119" s="32">
        <v>491.892</v>
      </c>
      <c r="K119" s="5">
        <v>100</v>
      </c>
      <c r="L119" s="5">
        <v>313.39560439560438</v>
      </c>
      <c r="M119" s="5">
        <v>1228.8947368421052</v>
      </c>
      <c r="N119" s="5">
        <v>358.81201044386421</v>
      </c>
      <c r="O119" s="4">
        <v>301</v>
      </c>
      <c r="P119" s="51">
        <v>139</v>
      </c>
      <c r="Q119" s="4">
        <v>316</v>
      </c>
      <c r="R119" s="4">
        <v>139</v>
      </c>
      <c r="S119" s="4">
        <v>177</v>
      </c>
      <c r="T119" s="5">
        <v>43.9873417721519</v>
      </c>
      <c r="U119" s="6">
        <v>6.5802929247259661</v>
      </c>
      <c r="V119" s="6">
        <v>187.83783587945058</v>
      </c>
      <c r="W119">
        <v>14.249000000000001</v>
      </c>
      <c r="X119">
        <v>406.75700000000001</v>
      </c>
      <c r="Z119" s="3">
        <v>1443.842314</v>
      </c>
      <c r="AA119" s="6">
        <v>846.66666666666663</v>
      </c>
      <c r="AB119" s="5">
        <v>36.279993544627992</v>
      </c>
      <c r="AC119" s="5">
        <v>593.54375591784719</v>
      </c>
      <c r="AD119" s="5">
        <v>63.924932147999186</v>
      </c>
      <c r="AE119" s="46" t="s">
        <v>91</v>
      </c>
      <c r="AF119" s="1">
        <v>6.6999999999999993</v>
      </c>
      <c r="AG119" s="7">
        <v>7</v>
      </c>
      <c r="AH119" s="7">
        <v>2</v>
      </c>
      <c r="AI119" s="7">
        <v>6</v>
      </c>
      <c r="AJ119" s="7" t="s">
        <v>10</v>
      </c>
      <c r="AK119">
        <v>5226</v>
      </c>
      <c r="AL119" t="s">
        <v>121</v>
      </c>
      <c r="AM119" t="s">
        <v>121</v>
      </c>
      <c r="AN119" t="s">
        <v>90</v>
      </c>
    </row>
    <row r="120" spans="1:40" hidden="1" x14ac:dyDescent="0.25">
      <c r="A120" s="3">
        <v>4563</v>
      </c>
      <c r="B120" t="s">
        <v>407</v>
      </c>
      <c r="C120" s="15">
        <v>12.298701031883999</v>
      </c>
      <c r="D120" s="4">
        <v>5</v>
      </c>
      <c r="E120" s="31">
        <v>0.5341693673643404</v>
      </c>
      <c r="F120" s="32">
        <v>270</v>
      </c>
      <c r="G120" s="32">
        <v>270</v>
      </c>
      <c r="H120" s="32">
        <v>218</v>
      </c>
      <c r="I120" s="32">
        <v>52</v>
      </c>
      <c r="J120" s="32">
        <v>408.11</v>
      </c>
      <c r="K120" s="5">
        <v>100</v>
      </c>
      <c r="L120" s="5">
        <v>420.10550458715596</v>
      </c>
      <c r="M120" s="5">
        <v>1621.6730769230769</v>
      </c>
      <c r="N120" s="5">
        <v>651.51851851851848</v>
      </c>
      <c r="O120" s="4">
        <v>307</v>
      </c>
      <c r="P120" s="51">
        <v>118</v>
      </c>
      <c r="Q120" s="4">
        <v>203</v>
      </c>
      <c r="R120" s="4">
        <v>118</v>
      </c>
      <c r="S120" s="4">
        <v>85</v>
      </c>
      <c r="T120" s="5">
        <v>58.128078817733986</v>
      </c>
      <c r="U120" s="6">
        <v>9.5945091838632948</v>
      </c>
      <c r="V120" s="6">
        <v>220.90371932450378</v>
      </c>
      <c r="W120">
        <v>24.962</v>
      </c>
      <c r="X120">
        <v>574.72400000000005</v>
      </c>
      <c r="Z120" s="3">
        <v>2266.3103080000001</v>
      </c>
      <c r="AA120" s="6">
        <v>256</v>
      </c>
      <c r="AB120" s="5">
        <v>39.22447581286697</v>
      </c>
      <c r="AC120" s="5">
        <v>210.26845429220856</v>
      </c>
      <c r="AD120" s="5">
        <v>72.166279075554939</v>
      </c>
      <c r="AE120" s="46" t="s">
        <v>91</v>
      </c>
      <c r="AF120" s="1">
        <v>6.6999999999999993</v>
      </c>
      <c r="AG120" s="7">
        <v>7</v>
      </c>
      <c r="AH120" s="7">
        <v>2</v>
      </c>
      <c r="AI120" s="7">
        <v>6</v>
      </c>
      <c r="AJ120" s="7" t="s">
        <v>10</v>
      </c>
      <c r="AK120">
        <v>5141</v>
      </c>
      <c r="AL120" t="s">
        <v>113</v>
      </c>
      <c r="AM120" t="s">
        <v>113</v>
      </c>
      <c r="AN120" t="s">
        <v>90</v>
      </c>
    </row>
    <row r="121" spans="1:40" hidden="1" x14ac:dyDescent="0.25">
      <c r="A121" s="3">
        <v>4506</v>
      </c>
      <c r="B121" t="s">
        <v>448</v>
      </c>
      <c r="C121" s="15">
        <v>12.70106575474</v>
      </c>
      <c r="D121" s="4">
        <v>3</v>
      </c>
      <c r="E121" s="31">
        <v>0.50250000150001617</v>
      </c>
      <c r="F121" s="32">
        <v>328</v>
      </c>
      <c r="G121" s="32">
        <v>328</v>
      </c>
      <c r="H121" s="32">
        <v>235</v>
      </c>
      <c r="I121" s="32">
        <v>93</v>
      </c>
      <c r="J121" s="32">
        <v>467.66199999999998</v>
      </c>
      <c r="K121" s="5">
        <v>100</v>
      </c>
      <c r="L121" s="5">
        <v>285.7191489361702</v>
      </c>
      <c r="M121" s="5">
        <v>1472.4408602150538</v>
      </c>
      <c r="N121" s="5">
        <v>622.19817073170736</v>
      </c>
      <c r="O121" s="4">
        <v>353</v>
      </c>
      <c r="P121" s="51">
        <v>120</v>
      </c>
      <c r="Q121" s="4">
        <v>176</v>
      </c>
      <c r="R121" s="4">
        <v>120</v>
      </c>
      <c r="S121" s="4">
        <v>56</v>
      </c>
      <c r="T121" s="5">
        <v>68.181818181818173</v>
      </c>
      <c r="U121" s="6">
        <v>9.4480260410600856</v>
      </c>
      <c r="V121" s="6">
        <v>238.80596943639242</v>
      </c>
      <c r="W121">
        <v>27.792999999999999</v>
      </c>
      <c r="X121">
        <v>702.48800000000006</v>
      </c>
      <c r="Y121" s="48">
        <v>2</v>
      </c>
      <c r="Z121" s="3">
        <v>2245.006891</v>
      </c>
      <c r="AA121" s="6">
        <v>159.09090909090909</v>
      </c>
      <c r="AB121" s="5">
        <v>29.142350496160706</v>
      </c>
      <c r="AC121" s="5">
        <v>328.24399798130673</v>
      </c>
      <c r="AD121" s="5">
        <v>113.94861030140027</v>
      </c>
      <c r="AE121" s="46" t="s">
        <v>91</v>
      </c>
      <c r="AF121" s="1">
        <v>6.6999999999999993</v>
      </c>
      <c r="AG121" s="7">
        <v>7</v>
      </c>
      <c r="AH121" s="7">
        <v>2</v>
      </c>
      <c r="AI121" s="7">
        <v>6</v>
      </c>
      <c r="AJ121" s="7" t="s">
        <v>10</v>
      </c>
      <c r="AK121">
        <v>5138</v>
      </c>
      <c r="AL121" t="s">
        <v>96</v>
      </c>
      <c r="AM121" t="s">
        <v>96</v>
      </c>
      <c r="AN121" t="s">
        <v>90</v>
      </c>
    </row>
    <row r="122" spans="1:40" hidden="1" x14ac:dyDescent="0.25">
      <c r="A122" s="3">
        <v>4546</v>
      </c>
      <c r="B122" t="s">
        <v>517</v>
      </c>
      <c r="C122" s="15">
        <v>10.887036049200001</v>
      </c>
      <c r="D122" s="4">
        <v>5</v>
      </c>
      <c r="E122" s="31">
        <v>0.64002018396966387</v>
      </c>
      <c r="F122" s="32">
        <v>285</v>
      </c>
      <c r="G122" s="32">
        <v>285</v>
      </c>
      <c r="H122" s="32">
        <v>272</v>
      </c>
      <c r="I122" s="32">
        <v>13</v>
      </c>
      <c r="J122" s="32">
        <v>424.98700000000002</v>
      </c>
      <c r="K122" s="5">
        <v>100</v>
      </c>
      <c r="L122" s="5">
        <v>433.7389705882353</v>
      </c>
      <c r="M122" s="5">
        <v>1761</v>
      </c>
      <c r="N122" s="5">
        <v>494.28070175438597</v>
      </c>
      <c r="O122" s="4">
        <v>314</v>
      </c>
      <c r="P122" s="51">
        <v>123</v>
      </c>
      <c r="Q122" s="4">
        <v>277</v>
      </c>
      <c r="R122" s="4">
        <v>123</v>
      </c>
      <c r="S122" s="4">
        <v>154</v>
      </c>
      <c r="T122" s="5">
        <v>44.404332129963898</v>
      </c>
      <c r="U122" s="6">
        <v>11.297840793779521</v>
      </c>
      <c r="V122" s="6">
        <v>192.18143908697422</v>
      </c>
      <c r="W122">
        <v>28.841999999999999</v>
      </c>
      <c r="X122">
        <v>490.61</v>
      </c>
      <c r="Z122" s="3">
        <v>156.9237833</v>
      </c>
      <c r="AA122" s="6">
        <v>173.46938775510205</v>
      </c>
      <c r="AB122" s="5">
        <v>44.71069811530797</v>
      </c>
      <c r="AC122" s="5">
        <v>71.861220694794227</v>
      </c>
      <c r="AD122" s="5">
        <v>45.949143004898573</v>
      </c>
      <c r="AE122" s="46" t="s">
        <v>91</v>
      </c>
      <c r="AF122" s="1">
        <v>6.6999999999999993</v>
      </c>
      <c r="AG122" s="7">
        <v>7</v>
      </c>
      <c r="AH122" s="7">
        <v>2</v>
      </c>
      <c r="AI122" s="7">
        <v>6</v>
      </c>
      <c r="AJ122" s="7" t="s">
        <v>10</v>
      </c>
      <c r="AK122">
        <v>5109</v>
      </c>
      <c r="AL122" t="s">
        <v>106</v>
      </c>
      <c r="AM122" t="s">
        <v>106</v>
      </c>
      <c r="AN122" t="s">
        <v>90</v>
      </c>
    </row>
    <row r="123" spans="1:40" hidden="1" x14ac:dyDescent="0.25">
      <c r="A123" s="3">
        <v>4550</v>
      </c>
      <c r="B123" t="s">
        <v>615</v>
      </c>
      <c r="C123" s="15">
        <v>2.598740816327</v>
      </c>
      <c r="D123" s="4">
        <v>3</v>
      </c>
      <c r="E123" s="31">
        <v>0.54654000308236439</v>
      </c>
      <c r="F123" s="32">
        <v>236</v>
      </c>
      <c r="G123" s="32">
        <v>235</v>
      </c>
      <c r="H123" s="32">
        <v>220</v>
      </c>
      <c r="I123" s="32">
        <v>15</v>
      </c>
      <c r="J123" s="32">
        <v>402.53199999999998</v>
      </c>
      <c r="K123" s="5">
        <v>99.576271186440678</v>
      </c>
      <c r="L123" s="5">
        <v>364.98636363636365</v>
      </c>
      <c r="M123" s="5">
        <v>728.2</v>
      </c>
      <c r="N123" s="5">
        <v>388.17021276595744</v>
      </c>
      <c r="O123" s="4">
        <v>316</v>
      </c>
      <c r="P123" s="51">
        <v>121</v>
      </c>
      <c r="Q123" s="4">
        <v>147</v>
      </c>
      <c r="R123" s="4">
        <v>121</v>
      </c>
      <c r="S123" s="4">
        <v>26</v>
      </c>
      <c r="T123" s="5">
        <v>82.312925170068027</v>
      </c>
      <c r="U123" s="6">
        <v>46.56101110191458</v>
      </c>
      <c r="V123" s="6">
        <v>221.3927604888697</v>
      </c>
      <c r="W123">
        <v>121.59699999999999</v>
      </c>
      <c r="X123">
        <v>578.18299999999999</v>
      </c>
      <c r="Z123" s="3">
        <v>765.516032</v>
      </c>
      <c r="AA123" s="6">
        <v>111.11111111111111</v>
      </c>
      <c r="AB123" s="5">
        <v>32.741717893346433</v>
      </c>
      <c r="AC123" s="5">
        <v>203.41733714952568</v>
      </c>
      <c r="AD123" s="5">
        <v>43.635906356506794</v>
      </c>
      <c r="AE123" s="46" t="s">
        <v>91</v>
      </c>
      <c r="AF123" s="1">
        <v>6.6999999999999993</v>
      </c>
      <c r="AG123" s="7">
        <v>7</v>
      </c>
      <c r="AH123" s="7">
        <v>2</v>
      </c>
      <c r="AI123" s="7">
        <v>6</v>
      </c>
      <c r="AJ123" s="7" t="s">
        <v>10</v>
      </c>
      <c r="AK123">
        <v>5102</v>
      </c>
      <c r="AL123" t="s">
        <v>108</v>
      </c>
      <c r="AM123" t="s">
        <v>108</v>
      </c>
      <c r="AN123" t="s">
        <v>90</v>
      </c>
    </row>
    <row r="124" spans="1:40" hidden="1" x14ac:dyDescent="0.25">
      <c r="A124" s="3">
        <v>7711</v>
      </c>
      <c r="B124" t="s">
        <v>354</v>
      </c>
      <c r="C124" s="15">
        <v>15.703855075808001</v>
      </c>
      <c r="D124" s="4">
        <v>1</v>
      </c>
      <c r="E124" s="31">
        <v>0.23250002227677183</v>
      </c>
      <c r="F124" s="32">
        <v>125</v>
      </c>
      <c r="G124" s="32">
        <v>125</v>
      </c>
      <c r="H124" s="32">
        <v>111</v>
      </c>
      <c r="I124" s="32">
        <v>14</v>
      </c>
      <c r="J124" s="32">
        <v>477.41899999999998</v>
      </c>
      <c r="K124" s="5">
        <v>100</v>
      </c>
      <c r="L124" s="5">
        <v>244.45045045045046</v>
      </c>
      <c r="M124" s="5">
        <v>1427.7142857142858</v>
      </c>
      <c r="N124" s="5">
        <v>376.976</v>
      </c>
      <c r="O124" s="4">
        <v>131</v>
      </c>
      <c r="P124" s="51">
        <v>47</v>
      </c>
      <c r="Q124" s="4">
        <v>108</v>
      </c>
      <c r="R124" s="4">
        <v>47</v>
      </c>
      <c r="S124" s="4">
        <v>61</v>
      </c>
      <c r="T124" s="5">
        <v>43.518518518518519</v>
      </c>
      <c r="U124" s="6">
        <v>2.992895678998218</v>
      </c>
      <c r="V124" s="6">
        <v>202.15051826554421</v>
      </c>
      <c r="W124">
        <v>8.3420000000000005</v>
      </c>
      <c r="X124">
        <v>563.44100000000003</v>
      </c>
      <c r="Y124" s="48">
        <v>1</v>
      </c>
      <c r="Z124" s="3">
        <v>662.37921989999995</v>
      </c>
      <c r="AA124" s="6">
        <v>208.33333333333334</v>
      </c>
      <c r="AB124" s="5">
        <v>18.092328255620231</v>
      </c>
      <c r="AC124" s="5">
        <v>474.34318379257576</v>
      </c>
      <c r="AD124" s="5">
        <v>69.192424075759234</v>
      </c>
      <c r="AE124" s="46" t="s">
        <v>91</v>
      </c>
      <c r="AF124" s="1">
        <v>6.6</v>
      </c>
      <c r="AG124" s="7">
        <v>7</v>
      </c>
      <c r="AH124" s="7">
        <v>2</v>
      </c>
      <c r="AI124" s="7">
        <v>5</v>
      </c>
      <c r="AJ124" s="7" t="s">
        <v>10</v>
      </c>
      <c r="AK124">
        <v>4318</v>
      </c>
      <c r="AL124" t="s">
        <v>189</v>
      </c>
      <c r="AM124" t="s">
        <v>189</v>
      </c>
      <c r="AN124" t="s">
        <v>170</v>
      </c>
    </row>
    <row r="125" spans="1:40" hidden="1" x14ac:dyDescent="0.25">
      <c r="A125" s="3">
        <v>4606</v>
      </c>
      <c r="B125" t="s">
        <v>369</v>
      </c>
      <c r="C125" s="15">
        <v>4.2768755623979997</v>
      </c>
      <c r="D125" s="4">
        <v>1</v>
      </c>
      <c r="E125" s="31">
        <v>0.17499999750000864</v>
      </c>
      <c r="F125" s="32">
        <v>86</v>
      </c>
      <c r="G125" s="32">
        <v>86</v>
      </c>
      <c r="H125" s="32">
        <v>86</v>
      </c>
      <c r="I125" s="32"/>
      <c r="J125" s="32">
        <v>491.42899999999997</v>
      </c>
      <c r="K125" s="5">
        <v>100</v>
      </c>
      <c r="L125" s="5">
        <v>157.43023255813952</v>
      </c>
      <c r="N125" s="5">
        <v>157.43023255813952</v>
      </c>
      <c r="O125" s="4">
        <v>50</v>
      </c>
      <c r="P125" s="51">
        <v>19</v>
      </c>
      <c r="Q125" s="4">
        <v>57</v>
      </c>
      <c r="R125" s="4">
        <v>19</v>
      </c>
      <c r="S125" s="4">
        <v>38</v>
      </c>
      <c r="T125" s="5">
        <v>33.333333333333329</v>
      </c>
      <c r="U125" s="6">
        <v>4.4424953971181003</v>
      </c>
      <c r="V125" s="6">
        <v>108.57143012244364</v>
      </c>
      <c r="W125">
        <v>11.691000000000001</v>
      </c>
      <c r="X125">
        <v>285.714</v>
      </c>
      <c r="Z125" s="3">
        <v>357.59557039999999</v>
      </c>
      <c r="AA125" s="6">
        <v>120</v>
      </c>
      <c r="AB125" s="5">
        <v>20.7799753656628</v>
      </c>
      <c r="AC125" s="5">
        <v>0</v>
      </c>
      <c r="AD125" s="5">
        <v>20.7799753656628</v>
      </c>
      <c r="AE125" s="46" t="s">
        <v>91</v>
      </c>
      <c r="AF125" s="1">
        <v>6.6</v>
      </c>
      <c r="AG125" s="7">
        <v>7</v>
      </c>
      <c r="AH125" s="7">
        <v>1</v>
      </c>
      <c r="AI125" s="7">
        <v>3</v>
      </c>
      <c r="AJ125" s="7" t="s">
        <v>10</v>
      </c>
      <c r="AK125">
        <v>5224</v>
      </c>
      <c r="AL125" t="s">
        <v>124</v>
      </c>
      <c r="AM125" t="s">
        <v>124</v>
      </c>
      <c r="AN125" t="s">
        <v>90</v>
      </c>
    </row>
    <row r="126" spans="1:40" hidden="1" x14ac:dyDescent="0.25">
      <c r="A126" s="3">
        <v>4741</v>
      </c>
      <c r="B126" t="s">
        <v>375</v>
      </c>
      <c r="C126" s="15">
        <v>15.137122864562999</v>
      </c>
      <c r="D126" s="4">
        <v>7</v>
      </c>
      <c r="E126" s="31">
        <v>0.44250005635974832</v>
      </c>
      <c r="F126" s="32">
        <v>190</v>
      </c>
      <c r="G126" s="32">
        <v>190</v>
      </c>
      <c r="H126" s="32">
        <v>178</v>
      </c>
      <c r="I126" s="32">
        <v>12</v>
      </c>
      <c r="J126" s="32">
        <v>402.26</v>
      </c>
      <c r="K126" s="5">
        <v>100</v>
      </c>
      <c r="L126" s="5">
        <v>468.53370786516854</v>
      </c>
      <c r="M126" s="5">
        <v>2573.3333333333335</v>
      </c>
      <c r="N126" s="5">
        <v>601.46842105263158</v>
      </c>
      <c r="O126" s="4">
        <v>114</v>
      </c>
      <c r="P126" s="51">
        <v>41</v>
      </c>
      <c r="Q126" s="4">
        <v>167</v>
      </c>
      <c r="R126" s="4">
        <v>41</v>
      </c>
      <c r="S126" s="4">
        <v>126</v>
      </c>
      <c r="T126" s="5">
        <v>24.550898203592812</v>
      </c>
      <c r="U126" s="6">
        <v>2.7085728488062748</v>
      </c>
      <c r="V126" s="6">
        <v>92.655355430434994</v>
      </c>
      <c r="W126">
        <v>7.5309999999999997</v>
      </c>
      <c r="X126">
        <v>257.62700000000001</v>
      </c>
      <c r="Y126" s="48">
        <v>1</v>
      </c>
      <c r="Z126" s="3">
        <v>1878.8441539999999</v>
      </c>
      <c r="AA126" s="6">
        <v>585.71428571428567</v>
      </c>
      <c r="AB126" s="5">
        <v>43.243713740403443</v>
      </c>
      <c r="AC126" s="5">
        <v>804.37676676121907</v>
      </c>
      <c r="AD126" s="5">
        <v>91.315274983823372</v>
      </c>
      <c r="AE126" s="46" t="s">
        <v>91</v>
      </c>
      <c r="AF126" s="1">
        <v>6.6</v>
      </c>
      <c r="AG126" s="7">
        <v>7</v>
      </c>
      <c r="AH126" s="7">
        <v>2</v>
      </c>
      <c r="AI126" s="7">
        <v>5</v>
      </c>
      <c r="AJ126" s="7" t="s">
        <v>10</v>
      </c>
      <c r="AK126">
        <v>5316</v>
      </c>
      <c r="AL126" t="s">
        <v>133</v>
      </c>
      <c r="AM126" t="s">
        <v>133</v>
      </c>
      <c r="AN126" t="s">
        <v>90</v>
      </c>
    </row>
    <row r="127" spans="1:40" hidden="1" x14ac:dyDescent="0.25">
      <c r="A127" s="3">
        <v>4771</v>
      </c>
      <c r="B127" t="s">
        <v>418</v>
      </c>
      <c r="C127" s="15">
        <v>8.4006487940110013</v>
      </c>
      <c r="D127" s="4">
        <v>3</v>
      </c>
      <c r="E127" s="31">
        <v>0.5692383647012722</v>
      </c>
      <c r="F127" s="32">
        <v>279</v>
      </c>
      <c r="G127" s="32">
        <v>279</v>
      </c>
      <c r="H127" s="32">
        <v>270</v>
      </c>
      <c r="I127" s="32">
        <v>9</v>
      </c>
      <c r="J127" s="32">
        <v>474.31799999999998</v>
      </c>
      <c r="K127" s="5">
        <v>100</v>
      </c>
      <c r="L127" s="5">
        <v>479.99259259259259</v>
      </c>
      <c r="M127" s="5">
        <v>1144.4444444444443</v>
      </c>
      <c r="N127" s="5">
        <v>501.42652329749103</v>
      </c>
      <c r="O127" s="4">
        <v>163</v>
      </c>
      <c r="P127" s="51">
        <v>76</v>
      </c>
      <c r="Q127" s="4">
        <v>335</v>
      </c>
      <c r="R127" s="4">
        <v>76</v>
      </c>
      <c r="S127" s="4">
        <v>259</v>
      </c>
      <c r="T127" s="5">
        <v>22.686567164179106</v>
      </c>
      <c r="U127" s="6">
        <v>9.0469202871785317</v>
      </c>
      <c r="V127" s="6">
        <v>133.51173201385271</v>
      </c>
      <c r="W127">
        <v>19.402999999999999</v>
      </c>
      <c r="X127">
        <v>286.34800000000001</v>
      </c>
      <c r="Z127" s="3">
        <v>2215.3254609999999</v>
      </c>
      <c r="AA127" s="6">
        <v>576.92307692307691</v>
      </c>
      <c r="AB127" s="5">
        <v>37.205819803176368</v>
      </c>
      <c r="AC127" s="5">
        <v>297.91082740913203</v>
      </c>
      <c r="AD127" s="5">
        <v>45.615658758207196</v>
      </c>
      <c r="AE127" s="46" t="s">
        <v>91</v>
      </c>
      <c r="AF127" s="1">
        <v>6.6</v>
      </c>
      <c r="AG127" s="7">
        <v>7</v>
      </c>
      <c r="AH127" s="7">
        <v>2</v>
      </c>
      <c r="AI127" s="7">
        <v>5</v>
      </c>
      <c r="AJ127" s="7" t="s">
        <v>10</v>
      </c>
      <c r="AK127">
        <v>5325</v>
      </c>
      <c r="AL127" t="s">
        <v>141</v>
      </c>
      <c r="AM127" t="s">
        <v>141</v>
      </c>
      <c r="AN127" t="s">
        <v>90</v>
      </c>
    </row>
    <row r="128" spans="1:40" hidden="1" x14ac:dyDescent="0.25">
      <c r="A128" s="3">
        <v>4564</v>
      </c>
      <c r="B128" t="s">
        <v>431</v>
      </c>
      <c r="C128" s="15">
        <v>23.195909568000001</v>
      </c>
      <c r="D128" s="4">
        <v>2</v>
      </c>
      <c r="E128" s="31">
        <v>0.3408306382940221</v>
      </c>
      <c r="F128" s="32">
        <v>184</v>
      </c>
      <c r="G128" s="32">
        <v>184</v>
      </c>
      <c r="H128" s="32">
        <v>147</v>
      </c>
      <c r="I128" s="32">
        <v>37</v>
      </c>
      <c r="J128" s="32">
        <v>431.29899999999998</v>
      </c>
      <c r="K128" s="5">
        <v>100</v>
      </c>
      <c r="L128" s="5">
        <v>352.61224489795916</v>
      </c>
      <c r="M128" s="5">
        <v>1468.1621621621621</v>
      </c>
      <c r="N128" s="5">
        <v>576.93478260869563</v>
      </c>
      <c r="O128" s="4">
        <v>192</v>
      </c>
      <c r="P128" s="51">
        <v>73</v>
      </c>
      <c r="Q128" s="4">
        <v>110</v>
      </c>
      <c r="R128" s="4">
        <v>73</v>
      </c>
      <c r="S128" s="4">
        <v>37</v>
      </c>
      <c r="T128" s="5">
        <v>66.363636363636374</v>
      </c>
      <c r="U128" s="6">
        <v>3.1471065959279048</v>
      </c>
      <c r="V128" s="6">
        <v>214.18262268143152</v>
      </c>
      <c r="W128">
        <v>8.2769999999999992</v>
      </c>
      <c r="X128">
        <v>563.33000000000004</v>
      </c>
      <c r="Y128" s="48">
        <v>2</v>
      </c>
      <c r="Z128" s="3">
        <v>1632.465287</v>
      </c>
      <c r="AA128" s="6">
        <v>378.57142857142856</v>
      </c>
      <c r="AB128" s="5">
        <v>50.295383371569173</v>
      </c>
      <c r="AC128" s="5">
        <v>1122.6481552032758</v>
      </c>
      <c r="AD128" s="5">
        <v>265.93153857685797</v>
      </c>
      <c r="AE128" s="46" t="s">
        <v>91</v>
      </c>
      <c r="AF128" s="1">
        <v>6.6</v>
      </c>
      <c r="AG128" s="7">
        <v>7</v>
      </c>
      <c r="AH128" s="7">
        <v>2</v>
      </c>
      <c r="AI128" s="7">
        <v>5</v>
      </c>
      <c r="AJ128" s="7" t="s">
        <v>10</v>
      </c>
      <c r="AK128">
        <v>5140</v>
      </c>
      <c r="AL128" t="s">
        <v>114</v>
      </c>
      <c r="AM128" t="s">
        <v>114</v>
      </c>
      <c r="AN128" t="s">
        <v>90</v>
      </c>
    </row>
    <row r="129" spans="1:40" hidden="1" x14ac:dyDescent="0.25">
      <c r="A129" s="3">
        <v>7714</v>
      </c>
      <c r="B129" t="s">
        <v>433</v>
      </c>
      <c r="C129" s="15">
        <v>13.974307597107</v>
      </c>
      <c r="D129" s="4">
        <v>3</v>
      </c>
      <c r="E129" s="31">
        <v>0.3902684279593403</v>
      </c>
      <c r="F129" s="32">
        <v>168</v>
      </c>
      <c r="G129" s="32">
        <v>168</v>
      </c>
      <c r="H129" s="32">
        <v>160</v>
      </c>
      <c r="I129" s="32">
        <v>8</v>
      </c>
      <c r="J129" s="32">
        <v>409.97399999999999</v>
      </c>
      <c r="K129" s="5">
        <v>100</v>
      </c>
      <c r="L129" s="5">
        <v>211.6875</v>
      </c>
      <c r="M129" s="5">
        <v>2275.25</v>
      </c>
      <c r="N129" s="5">
        <v>309.95238095238096</v>
      </c>
      <c r="O129" s="4">
        <v>129</v>
      </c>
      <c r="P129" s="51">
        <v>48</v>
      </c>
      <c r="Q129" s="4">
        <v>139</v>
      </c>
      <c r="R129" s="4">
        <v>47</v>
      </c>
      <c r="S129" s="4">
        <v>92</v>
      </c>
      <c r="T129" s="5">
        <v>33.812949640287769</v>
      </c>
      <c r="U129" s="6">
        <v>3.4348750137672006</v>
      </c>
      <c r="V129" s="6">
        <v>122.99227034834811</v>
      </c>
      <c r="W129">
        <v>9.2309999999999999</v>
      </c>
      <c r="X129">
        <v>330.54199999999997</v>
      </c>
      <c r="Z129" s="3">
        <v>1544.832144</v>
      </c>
      <c r="AA129" s="6">
        <v>330</v>
      </c>
      <c r="AB129" s="5">
        <v>24.738247722647042</v>
      </c>
      <c r="AC129" s="5">
        <v>555.92537322576868</v>
      </c>
      <c r="AD129" s="5">
        <v>50.032872746605214</v>
      </c>
      <c r="AE129" s="46" t="s">
        <v>91</v>
      </c>
      <c r="AF129" s="1">
        <v>6.6</v>
      </c>
      <c r="AG129" s="7">
        <v>7</v>
      </c>
      <c r="AH129" s="7">
        <v>2</v>
      </c>
      <c r="AI129" s="7">
        <v>5</v>
      </c>
      <c r="AJ129" s="7" t="s">
        <v>10</v>
      </c>
      <c r="AK129">
        <v>4312</v>
      </c>
      <c r="AL129" t="s">
        <v>192</v>
      </c>
      <c r="AM129" t="s">
        <v>192</v>
      </c>
      <c r="AN129" t="s">
        <v>170</v>
      </c>
    </row>
    <row r="130" spans="1:40" hidden="1" x14ac:dyDescent="0.25">
      <c r="A130" s="3">
        <v>4605</v>
      </c>
      <c r="B130" t="s">
        <v>576</v>
      </c>
      <c r="C130" s="15">
        <v>13.457629883504</v>
      </c>
      <c r="D130" s="4">
        <v>3</v>
      </c>
      <c r="E130" s="31">
        <v>0.2263550261496361</v>
      </c>
      <c r="F130" s="32">
        <v>116</v>
      </c>
      <c r="G130" s="32">
        <v>110</v>
      </c>
      <c r="H130" s="32">
        <v>109</v>
      </c>
      <c r="I130" s="32">
        <v>1</v>
      </c>
      <c r="J130" s="32">
        <v>481.54399999999998</v>
      </c>
      <c r="K130" s="5">
        <v>94.827586206896555</v>
      </c>
      <c r="L130" s="5">
        <v>146.03669724770643</v>
      </c>
      <c r="M130" s="5">
        <v>707</v>
      </c>
      <c r="N130" s="5">
        <v>151.13636363636363</v>
      </c>
      <c r="O130" s="4">
        <v>45</v>
      </c>
      <c r="P130" s="51">
        <v>18</v>
      </c>
      <c r="Q130" s="4">
        <v>68</v>
      </c>
      <c r="R130" s="4">
        <v>18</v>
      </c>
      <c r="S130" s="4">
        <v>50</v>
      </c>
      <c r="T130" s="5">
        <v>26.47058823529412</v>
      </c>
      <c r="U130" s="6">
        <v>1.3375312113512585</v>
      </c>
      <c r="V130" s="6">
        <v>79.521097040278548</v>
      </c>
      <c r="W130">
        <v>3.3439999999999999</v>
      </c>
      <c r="X130">
        <v>198.803</v>
      </c>
      <c r="Z130" s="3">
        <v>1051.5842130000001</v>
      </c>
      <c r="AA130" s="6">
        <v>333.33333333333337</v>
      </c>
      <c r="AB130" s="5">
        <v>21.051828510905477</v>
      </c>
      <c r="AC130" s="5">
        <v>462.59831768067301</v>
      </c>
      <c r="AD130" s="5">
        <v>25.065887503357906</v>
      </c>
      <c r="AE130" s="46" t="s">
        <v>91</v>
      </c>
      <c r="AF130" s="1">
        <v>6.6</v>
      </c>
      <c r="AG130" s="7">
        <v>7</v>
      </c>
      <c r="AH130" s="7">
        <v>1</v>
      </c>
      <c r="AI130" s="7">
        <v>3</v>
      </c>
      <c r="AJ130" s="7" t="s">
        <v>10</v>
      </c>
      <c r="AK130">
        <v>5223</v>
      </c>
      <c r="AL130" t="s">
        <v>123</v>
      </c>
      <c r="AM130" t="s">
        <v>123</v>
      </c>
      <c r="AN130" t="s">
        <v>90</v>
      </c>
    </row>
    <row r="131" spans="1:40" hidden="1" x14ac:dyDescent="0.25">
      <c r="A131" s="3">
        <v>4601</v>
      </c>
      <c r="B131" t="s">
        <v>597</v>
      </c>
      <c r="C131" s="15">
        <v>13.463906710829001</v>
      </c>
      <c r="D131" s="4">
        <v>5</v>
      </c>
      <c r="E131" s="31">
        <v>0.5800000238036932</v>
      </c>
      <c r="F131" s="32">
        <v>329</v>
      </c>
      <c r="G131" s="32">
        <v>329</v>
      </c>
      <c r="H131" s="32">
        <v>284</v>
      </c>
      <c r="I131" s="32">
        <v>45</v>
      </c>
      <c r="J131" s="32">
        <v>489.65499999999997</v>
      </c>
      <c r="K131" s="5">
        <v>100</v>
      </c>
      <c r="L131" s="5">
        <v>390.66549295774649</v>
      </c>
      <c r="M131" s="5">
        <v>752.51111111111106</v>
      </c>
      <c r="N131" s="5">
        <v>440.15805471124622</v>
      </c>
      <c r="O131" s="4">
        <v>245</v>
      </c>
      <c r="P131" s="51">
        <v>98</v>
      </c>
      <c r="Q131" s="4">
        <v>149</v>
      </c>
      <c r="R131" s="4">
        <v>98</v>
      </c>
      <c r="S131" s="4">
        <v>51</v>
      </c>
      <c r="T131" s="5">
        <v>65.771812080536918</v>
      </c>
      <c r="U131" s="6">
        <v>7.2787194760625269</v>
      </c>
      <c r="V131" s="6">
        <v>168.96551030689108</v>
      </c>
      <c r="W131">
        <v>18.196999999999999</v>
      </c>
      <c r="X131">
        <v>422.41399999999999</v>
      </c>
      <c r="Z131" s="3">
        <v>2332.0775199999998</v>
      </c>
      <c r="AA131" s="6">
        <v>380</v>
      </c>
      <c r="AB131" s="5">
        <v>37.85073118822212</v>
      </c>
      <c r="AC131" s="5">
        <v>172.77036687258493</v>
      </c>
      <c r="AD131" s="5">
        <v>56.30478470128088</v>
      </c>
      <c r="AE131" s="46" t="s">
        <v>91</v>
      </c>
      <c r="AF131" s="1">
        <v>6.6</v>
      </c>
      <c r="AG131" s="7">
        <v>7</v>
      </c>
      <c r="AH131" s="7">
        <v>2</v>
      </c>
      <c r="AI131" s="7">
        <v>5</v>
      </c>
      <c r="AJ131" s="7" t="s">
        <v>10</v>
      </c>
      <c r="AK131">
        <v>5220</v>
      </c>
      <c r="AL131" t="s">
        <v>119</v>
      </c>
      <c r="AM131" t="s">
        <v>119</v>
      </c>
      <c r="AN131" t="s">
        <v>90</v>
      </c>
    </row>
    <row r="132" spans="1:40" hidden="1" x14ac:dyDescent="0.25">
      <c r="A132" s="3">
        <v>4712</v>
      </c>
      <c r="B132" t="s">
        <v>386</v>
      </c>
      <c r="C132" s="15">
        <v>10.590920529322</v>
      </c>
      <c r="D132" s="4">
        <v>7</v>
      </c>
      <c r="E132" s="31">
        <v>0.45161159162895559</v>
      </c>
      <c r="F132" s="32">
        <v>214</v>
      </c>
      <c r="G132" s="32">
        <v>214</v>
      </c>
      <c r="H132" s="32">
        <v>202</v>
      </c>
      <c r="I132" s="32">
        <v>12</v>
      </c>
      <c r="J132" s="32">
        <v>447.28699999999998</v>
      </c>
      <c r="K132" s="5">
        <v>100</v>
      </c>
      <c r="L132" s="5">
        <v>592.12376237623766</v>
      </c>
      <c r="M132" s="5">
        <v>1154.9166666666667</v>
      </c>
      <c r="N132" s="5">
        <v>623.68224299065423</v>
      </c>
      <c r="O132" s="4">
        <v>282</v>
      </c>
      <c r="P132" s="51">
        <v>87</v>
      </c>
      <c r="Q132" s="4">
        <v>105</v>
      </c>
      <c r="R132" s="4">
        <v>87</v>
      </c>
      <c r="S132" s="4">
        <v>18</v>
      </c>
      <c r="T132" s="5">
        <v>82.857142857142861</v>
      </c>
      <c r="U132" s="6">
        <v>8.2145834027487972</v>
      </c>
      <c r="V132" s="6">
        <v>192.64341662753259</v>
      </c>
      <c r="W132">
        <v>26.626999999999999</v>
      </c>
      <c r="X132">
        <v>624.42999999999995</v>
      </c>
      <c r="Y132" s="48">
        <v>1</v>
      </c>
      <c r="Z132" s="3">
        <v>886.95029950000003</v>
      </c>
      <c r="AA132" s="6">
        <v>70.149253731343293</v>
      </c>
      <c r="AB132" s="5">
        <v>44.870826930468787</v>
      </c>
      <c r="AC132" s="5">
        <v>187.10819209358533</v>
      </c>
      <c r="AD132" s="5">
        <v>52.846753948961293</v>
      </c>
      <c r="AE132" s="46" t="s">
        <v>91</v>
      </c>
      <c r="AF132" s="1">
        <v>6.5</v>
      </c>
      <c r="AG132" s="7">
        <v>7</v>
      </c>
      <c r="AH132" s="7">
        <v>3</v>
      </c>
      <c r="AI132" s="7">
        <v>6</v>
      </c>
      <c r="AJ132" s="7" t="s">
        <v>10</v>
      </c>
      <c r="AK132">
        <v>5302</v>
      </c>
      <c r="AL132" t="s">
        <v>130</v>
      </c>
      <c r="AM132" t="s">
        <v>130</v>
      </c>
      <c r="AN132" t="s">
        <v>90</v>
      </c>
    </row>
    <row r="133" spans="1:40" hidden="1" x14ac:dyDescent="0.25">
      <c r="A133" s="3">
        <v>4602</v>
      </c>
      <c r="B133" t="s">
        <v>387</v>
      </c>
      <c r="C133" s="15">
        <v>19.076690148999003</v>
      </c>
      <c r="D133" s="4">
        <v>1</v>
      </c>
      <c r="E133" s="31">
        <v>0.24249998915145823</v>
      </c>
      <c r="F133" s="32">
        <v>122</v>
      </c>
      <c r="G133" s="32">
        <v>122</v>
      </c>
      <c r="H133" s="32">
        <v>121</v>
      </c>
      <c r="I133" s="32">
        <v>1</v>
      </c>
      <c r="J133" s="32">
        <v>498.96899999999999</v>
      </c>
      <c r="K133" s="5">
        <v>100</v>
      </c>
      <c r="L133" s="5">
        <v>201.75206611570249</v>
      </c>
      <c r="M133" s="5">
        <v>541</v>
      </c>
      <c r="N133" s="5">
        <v>204.53278688524591</v>
      </c>
      <c r="O133" s="4">
        <v>64</v>
      </c>
      <c r="P133" s="51">
        <v>30</v>
      </c>
      <c r="Q133" s="4">
        <v>56</v>
      </c>
      <c r="R133" s="4">
        <v>30</v>
      </c>
      <c r="S133" s="4">
        <v>26</v>
      </c>
      <c r="T133" s="5">
        <v>53.571428571428569</v>
      </c>
      <c r="U133" s="6">
        <v>1.5725998464976991</v>
      </c>
      <c r="V133" s="6">
        <v>123.71134574056784</v>
      </c>
      <c r="W133">
        <v>3.355</v>
      </c>
      <c r="X133">
        <v>263.91800000000001</v>
      </c>
      <c r="Z133" s="3">
        <v>608.71339969999997</v>
      </c>
      <c r="AA133" s="6">
        <v>360</v>
      </c>
      <c r="AB133" s="5">
        <v>25.248566285322894</v>
      </c>
      <c r="AC133" s="5">
        <v>22.221007512483201</v>
      </c>
      <c r="AD133" s="5">
        <v>25.223750229807813</v>
      </c>
      <c r="AE133" s="46" t="s">
        <v>91</v>
      </c>
      <c r="AF133" s="1">
        <v>6.5</v>
      </c>
      <c r="AG133" s="7">
        <v>7</v>
      </c>
      <c r="AH133" s="7">
        <v>2</v>
      </c>
      <c r="AI133" s="7">
        <v>4</v>
      </c>
      <c r="AJ133" s="7" t="s">
        <v>10</v>
      </c>
      <c r="AK133">
        <v>5225</v>
      </c>
      <c r="AL133" t="s">
        <v>120</v>
      </c>
      <c r="AM133" t="s">
        <v>120</v>
      </c>
      <c r="AN133" t="s">
        <v>90</v>
      </c>
    </row>
    <row r="134" spans="1:40" hidden="1" x14ac:dyDescent="0.25">
      <c r="A134" s="3">
        <v>4873</v>
      </c>
      <c r="B134" t="s">
        <v>434</v>
      </c>
      <c r="C134" s="15">
        <v>6.0326729481130004</v>
      </c>
      <c r="D134" s="4">
        <v>2</v>
      </c>
      <c r="E134" s="31">
        <v>0.38095945312249851</v>
      </c>
      <c r="F134" s="32">
        <v>192</v>
      </c>
      <c r="G134" s="32">
        <v>192</v>
      </c>
      <c r="H134" s="32">
        <v>181</v>
      </c>
      <c r="I134" s="32">
        <v>11</v>
      </c>
      <c r="J134" s="32">
        <v>475.11599999999999</v>
      </c>
      <c r="K134" s="5">
        <v>100</v>
      </c>
      <c r="L134" s="5">
        <v>419.10497237569064</v>
      </c>
      <c r="M134" s="5">
        <v>972.4545454545455</v>
      </c>
      <c r="N134" s="5">
        <v>450.80729166666669</v>
      </c>
      <c r="O134" s="4">
        <v>165</v>
      </c>
      <c r="P134" s="51">
        <v>65</v>
      </c>
      <c r="Q134" s="4">
        <v>111</v>
      </c>
      <c r="R134" s="4">
        <v>65</v>
      </c>
      <c r="S134" s="4">
        <v>46</v>
      </c>
      <c r="T134" s="5">
        <v>58.558558558558559</v>
      </c>
      <c r="U134" s="6">
        <v>10.774660015396952</v>
      </c>
      <c r="V134" s="6">
        <v>170.62183250010881</v>
      </c>
      <c r="W134">
        <v>27.350999999999999</v>
      </c>
      <c r="X134">
        <v>433.11700000000002</v>
      </c>
      <c r="AA134" s="6">
        <v>285.71428571428572</v>
      </c>
      <c r="AB134" s="5">
        <v>23.194078610204937</v>
      </c>
      <c r="AC134" s="5">
        <v>548.10536234102358</v>
      </c>
      <c r="AD134" s="5">
        <v>53.267120907283093</v>
      </c>
      <c r="AE134" s="46" t="s">
        <v>91</v>
      </c>
      <c r="AF134" s="1">
        <v>6.5</v>
      </c>
      <c r="AG134" s="7">
        <v>7</v>
      </c>
      <c r="AH134" s="7">
        <v>2</v>
      </c>
      <c r="AI134" s="7">
        <v>5</v>
      </c>
      <c r="AJ134" s="7" t="s">
        <v>15</v>
      </c>
      <c r="AK134">
        <v>5364</v>
      </c>
      <c r="AL134" t="s">
        <v>163</v>
      </c>
      <c r="AM134" t="s">
        <v>163</v>
      </c>
      <c r="AN134" t="s">
        <v>90</v>
      </c>
    </row>
    <row r="135" spans="1:40" hidden="1" x14ac:dyDescent="0.25">
      <c r="A135" s="3">
        <v>4633</v>
      </c>
      <c r="B135" t="s">
        <v>436</v>
      </c>
      <c r="C135" s="15">
        <v>28.296833151746</v>
      </c>
      <c r="D135" s="4">
        <v>7</v>
      </c>
      <c r="E135" s="31">
        <v>2.218843797601564</v>
      </c>
      <c r="F135" s="32">
        <v>1023</v>
      </c>
      <c r="G135" s="32">
        <v>1023</v>
      </c>
      <c r="H135" s="32">
        <v>967</v>
      </c>
      <c r="I135" s="32">
        <v>56</v>
      </c>
      <c r="J135" s="32">
        <v>435.81299999999999</v>
      </c>
      <c r="K135" s="5">
        <v>100</v>
      </c>
      <c r="L135" s="5">
        <v>617.82006204756976</v>
      </c>
      <c r="M135" s="5">
        <v>2453.5892857142858</v>
      </c>
      <c r="N135" s="5">
        <v>718.31182795698919</v>
      </c>
      <c r="O135" s="4">
        <v>143</v>
      </c>
      <c r="P135" s="51">
        <v>51</v>
      </c>
      <c r="Q135" s="4">
        <v>70</v>
      </c>
      <c r="R135" s="4">
        <v>51</v>
      </c>
      <c r="S135" s="4">
        <v>19</v>
      </c>
      <c r="T135" s="5">
        <v>72.857142857142847</v>
      </c>
      <c r="U135" s="6">
        <v>1.8023218261388076</v>
      </c>
      <c r="V135" s="6">
        <v>22.984943805024905</v>
      </c>
      <c r="W135">
        <v>5.0540000000000003</v>
      </c>
      <c r="X135">
        <v>64.447999999999993</v>
      </c>
      <c r="Z135" s="3">
        <v>1210.3930539999999</v>
      </c>
      <c r="AA135" s="6">
        <v>128</v>
      </c>
      <c r="AB135" s="5">
        <v>125.62865812269304</v>
      </c>
      <c r="AC135" s="5">
        <v>738.16070389338961</v>
      </c>
      <c r="AD135" s="5">
        <v>159.15924909352304</v>
      </c>
      <c r="AE135" s="46" t="s">
        <v>91</v>
      </c>
      <c r="AF135" s="1">
        <v>6.4</v>
      </c>
      <c r="AG135" s="7">
        <v>7</v>
      </c>
      <c r="AH135" s="7">
        <v>3</v>
      </c>
      <c r="AI135" s="7">
        <v>5</v>
      </c>
      <c r="AJ135" s="7" t="s">
        <v>10</v>
      </c>
      <c r="AK135">
        <v>5214</v>
      </c>
      <c r="AL135" t="s">
        <v>125</v>
      </c>
      <c r="AM135" t="s">
        <v>654</v>
      </c>
      <c r="AN135" t="s">
        <v>90</v>
      </c>
    </row>
    <row r="136" spans="1:40" hidden="1" x14ac:dyDescent="0.25">
      <c r="A136" s="3">
        <v>4780</v>
      </c>
      <c r="B136" t="s">
        <v>594</v>
      </c>
      <c r="C136" s="15">
        <v>3.5168879478989998</v>
      </c>
      <c r="D136" s="4">
        <v>2</v>
      </c>
      <c r="E136" s="31">
        <v>0.21617971205444975</v>
      </c>
      <c r="F136" s="32">
        <v>95</v>
      </c>
      <c r="G136" s="32">
        <v>95</v>
      </c>
      <c r="H136" s="32">
        <v>94</v>
      </c>
      <c r="I136" s="32">
        <v>1</v>
      </c>
      <c r="J136" s="32">
        <v>434.82299999999998</v>
      </c>
      <c r="K136" s="5">
        <v>100</v>
      </c>
      <c r="L136" s="5">
        <v>219</v>
      </c>
      <c r="M136" s="5">
        <v>389</v>
      </c>
      <c r="N136" s="5">
        <v>220.78947368421052</v>
      </c>
      <c r="O136" s="4">
        <v>36</v>
      </c>
      <c r="P136" s="51">
        <v>17</v>
      </c>
      <c r="Q136" s="4">
        <v>93</v>
      </c>
      <c r="R136" s="4">
        <v>17</v>
      </c>
      <c r="S136" s="4">
        <v>76</v>
      </c>
      <c r="T136" s="5">
        <v>18.27956989247312</v>
      </c>
      <c r="U136" s="6">
        <v>4.8338190615813774</v>
      </c>
      <c r="V136" s="6">
        <v>78.638276637717823</v>
      </c>
      <c r="W136">
        <v>10.236000000000001</v>
      </c>
      <c r="X136">
        <v>166.52799999999999</v>
      </c>
      <c r="Z136" s="3">
        <v>820.50306</v>
      </c>
      <c r="AA136" s="6">
        <v>1150</v>
      </c>
      <c r="AB136" s="5">
        <v>48.06933659891908</v>
      </c>
      <c r="AC136" s="5">
        <v>133.08179868319601</v>
      </c>
      <c r="AD136" s="5">
        <v>48.964204620858851</v>
      </c>
      <c r="AE136" s="46" t="s">
        <v>91</v>
      </c>
      <c r="AF136" s="1">
        <v>6.3999999999999995</v>
      </c>
      <c r="AG136" s="7">
        <v>7</v>
      </c>
      <c r="AH136" s="7">
        <v>2</v>
      </c>
      <c r="AI136" s="7">
        <v>3</v>
      </c>
      <c r="AJ136" s="7" t="s">
        <v>10</v>
      </c>
      <c r="AK136">
        <v>5329</v>
      </c>
      <c r="AL136" t="s">
        <v>150</v>
      </c>
      <c r="AM136" t="s">
        <v>150</v>
      </c>
      <c r="AN136" t="s">
        <v>90</v>
      </c>
    </row>
    <row r="137" spans="1:40" hidden="1" x14ac:dyDescent="0.25">
      <c r="A137" s="3">
        <v>4711</v>
      </c>
      <c r="B137" t="s">
        <v>368</v>
      </c>
      <c r="C137" s="15">
        <v>16.272298747055999</v>
      </c>
      <c r="D137" s="4">
        <v>4</v>
      </c>
      <c r="E137" s="31">
        <v>0.33000003171842074</v>
      </c>
      <c r="F137" s="32">
        <v>178</v>
      </c>
      <c r="G137" s="32">
        <v>178</v>
      </c>
      <c r="H137" s="32">
        <v>145</v>
      </c>
      <c r="I137" s="32">
        <v>33</v>
      </c>
      <c r="J137" s="32">
        <v>439.39400000000001</v>
      </c>
      <c r="K137" s="5">
        <v>100</v>
      </c>
      <c r="L137" s="5">
        <v>656.4</v>
      </c>
      <c r="M137" s="5">
        <v>1992.2121212121212</v>
      </c>
      <c r="N137" s="5">
        <v>904.05056179775283</v>
      </c>
      <c r="O137" s="4">
        <v>125</v>
      </c>
      <c r="P137" s="51">
        <v>56</v>
      </c>
      <c r="Q137" s="4">
        <v>197</v>
      </c>
      <c r="R137" s="4">
        <v>55</v>
      </c>
      <c r="S137" s="4">
        <v>142</v>
      </c>
      <c r="T137" s="5">
        <v>27.918781725888326</v>
      </c>
      <c r="U137" s="6">
        <v>3.4414314087081017</v>
      </c>
      <c r="V137" s="6">
        <v>169.69695338630495</v>
      </c>
      <c r="W137">
        <v>7.6820000000000004</v>
      </c>
      <c r="X137">
        <v>378.78800000000001</v>
      </c>
      <c r="AA137" s="6">
        <v>376.92307692307691</v>
      </c>
      <c r="AB137" s="5">
        <v>110.29136032749665</v>
      </c>
      <c r="AC137" s="5">
        <v>400.28286422587502</v>
      </c>
      <c r="AD137" s="5">
        <v>164.05383015135325</v>
      </c>
      <c r="AE137" s="46" t="s">
        <v>91</v>
      </c>
      <c r="AF137" s="1">
        <v>6.3000000000000007</v>
      </c>
      <c r="AG137" s="7">
        <v>7</v>
      </c>
      <c r="AH137" s="7">
        <v>3</v>
      </c>
      <c r="AI137" s="7">
        <v>5</v>
      </c>
      <c r="AJ137" s="7" t="s">
        <v>15</v>
      </c>
      <c r="AK137">
        <v>5306</v>
      </c>
      <c r="AL137" t="s">
        <v>129</v>
      </c>
      <c r="AM137" t="s">
        <v>129</v>
      </c>
      <c r="AN137" t="s">
        <v>90</v>
      </c>
    </row>
    <row r="138" spans="1:40" hidden="1" x14ac:dyDescent="0.25">
      <c r="A138" s="3">
        <v>8621</v>
      </c>
      <c r="B138" t="s">
        <v>373</v>
      </c>
      <c r="C138" s="15">
        <v>19.839382133244001</v>
      </c>
      <c r="D138" s="4">
        <v>1</v>
      </c>
      <c r="E138" s="31">
        <v>0.50000000840636061</v>
      </c>
      <c r="F138" s="32">
        <v>240</v>
      </c>
      <c r="G138" s="32">
        <v>240</v>
      </c>
      <c r="H138" s="32">
        <v>239</v>
      </c>
      <c r="I138" s="32">
        <v>1</v>
      </c>
      <c r="J138" s="32">
        <v>478</v>
      </c>
      <c r="K138" s="5">
        <v>100</v>
      </c>
      <c r="L138" s="5">
        <v>329.31799163179915</v>
      </c>
      <c r="M138" s="5">
        <v>436</v>
      </c>
      <c r="N138" s="5">
        <v>329.76249999999999</v>
      </c>
      <c r="O138" s="4">
        <v>29</v>
      </c>
      <c r="P138" s="51">
        <v>13</v>
      </c>
      <c r="Q138" s="4">
        <v>172</v>
      </c>
      <c r="R138" s="4">
        <v>13</v>
      </c>
      <c r="S138" s="4">
        <v>159</v>
      </c>
      <c r="T138" s="5">
        <v>7.5581395348837201</v>
      </c>
      <c r="U138" s="6">
        <v>0.65526234197669175</v>
      </c>
      <c r="V138" s="6">
        <v>25.999999562869256</v>
      </c>
      <c r="W138">
        <v>1.462</v>
      </c>
      <c r="X138">
        <v>58</v>
      </c>
      <c r="AA138" s="6">
        <v>200</v>
      </c>
      <c r="AB138" s="5">
        <v>41.935894923434923</v>
      </c>
      <c r="AC138" s="5">
        <v>215.24204580280201</v>
      </c>
      <c r="AD138" s="5">
        <v>42.658003885432294</v>
      </c>
      <c r="AE138" s="46" t="s">
        <v>91</v>
      </c>
      <c r="AF138" s="1">
        <v>6.3</v>
      </c>
      <c r="AG138" s="7">
        <v>7</v>
      </c>
      <c r="AH138" s="7">
        <v>2</v>
      </c>
      <c r="AI138" s="7">
        <v>3</v>
      </c>
      <c r="AJ138" s="7" t="s">
        <v>15</v>
      </c>
      <c r="AK138">
        <v>6219</v>
      </c>
      <c r="AL138" t="s">
        <v>245</v>
      </c>
      <c r="AM138" t="s">
        <v>245</v>
      </c>
      <c r="AN138" t="s">
        <v>208</v>
      </c>
    </row>
    <row r="139" spans="1:40" hidden="1" x14ac:dyDescent="0.25">
      <c r="A139" s="3">
        <v>8625</v>
      </c>
      <c r="B139" t="s">
        <v>408</v>
      </c>
      <c r="C139" s="15">
        <v>9.0237449357919992</v>
      </c>
      <c r="D139" s="4">
        <v>1</v>
      </c>
      <c r="E139" s="31">
        <v>0.29750003015195331</v>
      </c>
      <c r="F139" s="32">
        <v>131</v>
      </c>
      <c r="G139" s="32">
        <v>131</v>
      </c>
      <c r="H139" s="32">
        <v>131</v>
      </c>
      <c r="I139" s="32"/>
      <c r="J139" s="32">
        <v>440.33600000000001</v>
      </c>
      <c r="K139" s="5">
        <v>100</v>
      </c>
      <c r="L139" s="5">
        <v>258.16030534351142</v>
      </c>
      <c r="N139" s="5">
        <v>258.16030534351142</v>
      </c>
      <c r="O139" s="4">
        <v>24</v>
      </c>
      <c r="P139" s="51">
        <v>13</v>
      </c>
      <c r="Q139" s="4">
        <v>137</v>
      </c>
      <c r="R139" s="4">
        <v>13</v>
      </c>
      <c r="S139" s="4">
        <v>124</v>
      </c>
      <c r="T139" s="5">
        <v>9.4890510948905096</v>
      </c>
      <c r="U139" s="6">
        <v>1.4406435568049454</v>
      </c>
      <c r="V139" s="6">
        <v>43.697474562809369</v>
      </c>
      <c r="W139">
        <v>2.66</v>
      </c>
      <c r="X139">
        <v>80.671999999999997</v>
      </c>
      <c r="Z139" s="3">
        <v>1006.849574</v>
      </c>
      <c r="AA139" s="6"/>
      <c r="AB139" s="5">
        <v>19.312204338618677</v>
      </c>
      <c r="AC139" s="5">
        <v>0</v>
      </c>
      <c r="AD139" s="5">
        <v>19.312204338618677</v>
      </c>
      <c r="AE139" s="46" t="s">
        <v>91</v>
      </c>
      <c r="AF139" s="1">
        <v>6.3</v>
      </c>
      <c r="AG139" s="7">
        <v>7</v>
      </c>
      <c r="AH139" s="7">
        <v>2</v>
      </c>
      <c r="AI139" s="7">
        <v>2</v>
      </c>
      <c r="AJ139" s="7" t="s">
        <v>10</v>
      </c>
      <c r="AK139">
        <v>6217</v>
      </c>
      <c r="AL139" t="s">
        <v>247</v>
      </c>
      <c r="AM139" t="s">
        <v>247</v>
      </c>
      <c r="AN139" t="s">
        <v>208</v>
      </c>
    </row>
    <row r="140" spans="1:40" hidden="1" x14ac:dyDescent="0.25">
      <c r="A140" s="3">
        <v>8630</v>
      </c>
      <c r="B140" t="s">
        <v>596</v>
      </c>
      <c r="C140" s="15">
        <v>4.241899219565</v>
      </c>
      <c r="D140" s="4">
        <v>2</v>
      </c>
      <c r="E140" s="31">
        <v>0.33037347470412681</v>
      </c>
      <c r="F140" s="32">
        <v>141</v>
      </c>
      <c r="G140" s="32">
        <v>141</v>
      </c>
      <c r="H140" s="32">
        <v>137</v>
      </c>
      <c r="I140" s="32">
        <v>4</v>
      </c>
      <c r="J140" s="32">
        <v>414.68200000000002</v>
      </c>
      <c r="K140" s="5">
        <v>100</v>
      </c>
      <c r="L140" s="5">
        <v>270.67883211678833</v>
      </c>
      <c r="M140" s="5">
        <v>963</v>
      </c>
      <c r="N140" s="5">
        <v>290.31914893617022</v>
      </c>
      <c r="O140" s="4">
        <v>23</v>
      </c>
      <c r="P140" s="51">
        <v>13</v>
      </c>
      <c r="Q140" s="4">
        <v>81</v>
      </c>
      <c r="R140" s="4">
        <v>13</v>
      </c>
      <c r="S140" s="4">
        <v>68</v>
      </c>
      <c r="T140" s="5">
        <v>16.049382716049383</v>
      </c>
      <c r="U140" s="6">
        <v>3.064664983090553</v>
      </c>
      <c r="V140" s="6">
        <v>39.349406037038641</v>
      </c>
      <c r="W140">
        <v>5.4219999999999997</v>
      </c>
      <c r="X140">
        <v>69.617999999999995</v>
      </c>
      <c r="Z140" s="3">
        <v>729.82292440000003</v>
      </c>
      <c r="AA140" s="6"/>
      <c r="AB140" s="5">
        <v>25.243979603794191</v>
      </c>
      <c r="AC140" s="5">
        <v>340.76222986198786</v>
      </c>
      <c r="AD140" s="5">
        <v>34.194851951544365</v>
      </c>
      <c r="AE140" s="46" t="s">
        <v>91</v>
      </c>
      <c r="AF140" s="1">
        <v>6.3</v>
      </c>
      <c r="AG140" s="7">
        <v>7</v>
      </c>
      <c r="AH140" s="7">
        <v>2</v>
      </c>
      <c r="AI140" s="7">
        <v>2</v>
      </c>
      <c r="AJ140" s="7" t="s">
        <v>10</v>
      </c>
      <c r="AK140">
        <v>6215</v>
      </c>
      <c r="AL140" t="s">
        <v>252</v>
      </c>
      <c r="AM140" t="s">
        <v>252</v>
      </c>
      <c r="AN140" t="s">
        <v>208</v>
      </c>
    </row>
    <row r="141" spans="1:40" hidden="1" x14ac:dyDescent="0.25">
      <c r="A141" s="3">
        <v>4870</v>
      </c>
      <c r="B141" t="s">
        <v>365</v>
      </c>
      <c r="C141" s="15">
        <v>10.386001167811999</v>
      </c>
      <c r="D141" s="4">
        <v>2</v>
      </c>
      <c r="E141" s="31">
        <v>0.4681881497587021</v>
      </c>
      <c r="F141" s="32">
        <v>244</v>
      </c>
      <c r="G141" s="32">
        <v>244</v>
      </c>
      <c r="H141" s="32">
        <v>227</v>
      </c>
      <c r="I141" s="32">
        <v>17</v>
      </c>
      <c r="J141" s="32">
        <v>484.84800000000001</v>
      </c>
      <c r="K141" s="5">
        <v>100</v>
      </c>
      <c r="L141" s="5">
        <v>702.02202643171802</v>
      </c>
      <c r="M141" s="5">
        <v>2648.8823529411766</v>
      </c>
      <c r="N141" s="5">
        <v>837.6639344262295</v>
      </c>
      <c r="O141" s="4">
        <v>65</v>
      </c>
      <c r="P141" s="51">
        <v>43</v>
      </c>
      <c r="Q141" s="4">
        <v>282</v>
      </c>
      <c r="R141" s="4">
        <v>43</v>
      </c>
      <c r="S141" s="4">
        <v>239</v>
      </c>
      <c r="T141" s="5">
        <v>15.24822695035461</v>
      </c>
      <c r="U141" s="6">
        <v>4.140188250051847</v>
      </c>
      <c r="V141" s="6">
        <v>91.843418126156379</v>
      </c>
      <c r="W141">
        <v>6.258</v>
      </c>
      <c r="X141">
        <v>138.833</v>
      </c>
      <c r="AA141" s="6">
        <v>4600</v>
      </c>
      <c r="AB141" s="5">
        <v>26.108639027545852</v>
      </c>
      <c r="AC141" s="5">
        <v>734.87981538470353</v>
      </c>
      <c r="AD141" s="5">
        <v>75.490237380298623</v>
      </c>
      <c r="AE141" s="46" t="s">
        <v>91</v>
      </c>
      <c r="AF141" s="1">
        <v>6.2000000000000011</v>
      </c>
      <c r="AG141" s="7">
        <v>7</v>
      </c>
      <c r="AH141" s="7">
        <v>3</v>
      </c>
      <c r="AI141" s="7">
        <v>4</v>
      </c>
      <c r="AJ141" s="7" t="s">
        <v>15</v>
      </c>
      <c r="AK141">
        <v>5360</v>
      </c>
      <c r="AL141" t="s">
        <v>160</v>
      </c>
      <c r="AM141" t="s">
        <v>160</v>
      </c>
      <c r="AN141" t="s">
        <v>90</v>
      </c>
    </row>
    <row r="142" spans="1:40" hidden="1" x14ac:dyDescent="0.25">
      <c r="A142" s="3">
        <v>4569</v>
      </c>
      <c r="B142" t="s">
        <v>620</v>
      </c>
      <c r="C142" s="15">
        <v>14.567106281299001</v>
      </c>
      <c r="D142" s="4">
        <v>2</v>
      </c>
      <c r="E142" s="31">
        <v>0.26000001063644479</v>
      </c>
      <c r="F142" s="32">
        <v>95</v>
      </c>
      <c r="G142" s="32">
        <v>95</v>
      </c>
      <c r="H142" s="32">
        <v>86</v>
      </c>
      <c r="I142" s="32">
        <v>9</v>
      </c>
      <c r="J142" s="32">
        <v>330.76900000000001</v>
      </c>
      <c r="K142" s="5">
        <v>100</v>
      </c>
      <c r="L142" s="5">
        <v>149.7093023255814</v>
      </c>
      <c r="M142" s="5">
        <v>600.66666666666663</v>
      </c>
      <c r="N142" s="5">
        <v>192.43157894736842</v>
      </c>
      <c r="O142" s="4">
        <v>120</v>
      </c>
      <c r="P142" s="51">
        <v>42</v>
      </c>
      <c r="Q142" s="4">
        <v>89</v>
      </c>
      <c r="R142" s="4">
        <v>42</v>
      </c>
      <c r="S142" s="4">
        <v>47</v>
      </c>
      <c r="T142" s="5">
        <v>47.191011235955052</v>
      </c>
      <c r="U142" s="6">
        <v>2.8832081807434107</v>
      </c>
      <c r="V142" s="6">
        <v>161.53845493001978</v>
      </c>
      <c r="W142">
        <v>8.2379999999999995</v>
      </c>
      <c r="X142">
        <v>461.53800000000001</v>
      </c>
      <c r="Z142" s="3">
        <v>1135.437349</v>
      </c>
      <c r="AA142" s="6">
        <v>87.5</v>
      </c>
      <c r="AB142" s="5">
        <v>22.408467481483189</v>
      </c>
      <c r="AC142" s="5">
        <v>292.07866434216339</v>
      </c>
      <c r="AD142" s="5">
        <v>47.956170341968686</v>
      </c>
      <c r="AE142" s="46" t="s">
        <v>91</v>
      </c>
      <c r="AF142" s="1">
        <v>6.1999999999999993</v>
      </c>
      <c r="AG142" s="7">
        <v>6</v>
      </c>
      <c r="AH142" s="7">
        <v>1</v>
      </c>
      <c r="AI142" s="7">
        <v>5</v>
      </c>
      <c r="AJ142" s="7" t="s">
        <v>10</v>
      </c>
      <c r="AK142">
        <v>5144</v>
      </c>
      <c r="AL142" t="s">
        <v>117</v>
      </c>
      <c r="AM142" t="s">
        <v>117</v>
      </c>
      <c r="AN142" t="s">
        <v>90</v>
      </c>
    </row>
    <row r="143" spans="1:40" hidden="1" x14ac:dyDescent="0.25">
      <c r="A143" s="3">
        <v>4710</v>
      </c>
      <c r="B143" t="s">
        <v>356</v>
      </c>
      <c r="C143" s="15">
        <v>14.909169501178001</v>
      </c>
      <c r="D143" s="4">
        <v>3</v>
      </c>
      <c r="E143" s="31">
        <v>0.60364609408826908</v>
      </c>
      <c r="F143" s="32">
        <v>205</v>
      </c>
      <c r="G143" s="32">
        <v>205</v>
      </c>
      <c r="H143" s="32">
        <v>193</v>
      </c>
      <c r="I143" s="32">
        <v>12</v>
      </c>
      <c r="J143" s="32">
        <v>319.72399999999999</v>
      </c>
      <c r="K143" s="5">
        <v>100</v>
      </c>
      <c r="L143" s="5">
        <v>477</v>
      </c>
      <c r="M143" s="5">
        <v>2512.75</v>
      </c>
      <c r="N143" s="5">
        <v>596.16585365853655</v>
      </c>
      <c r="O143" s="4">
        <v>323</v>
      </c>
      <c r="P143" s="51">
        <v>112</v>
      </c>
      <c r="Q143" s="4">
        <v>177</v>
      </c>
      <c r="R143" s="4">
        <v>112</v>
      </c>
      <c r="S143" s="4">
        <v>65</v>
      </c>
      <c r="T143" s="5">
        <v>63.276836158192097</v>
      </c>
      <c r="U143" s="6">
        <v>7.512155522220783</v>
      </c>
      <c r="V143" s="6">
        <v>185.53917783426033</v>
      </c>
      <c r="W143">
        <v>21.664999999999999</v>
      </c>
      <c r="X143">
        <v>535.08199999999999</v>
      </c>
      <c r="Y143" s="48">
        <v>2</v>
      </c>
      <c r="Z143" s="3">
        <v>1332.433483</v>
      </c>
      <c r="AA143" s="6">
        <v>115.99999999999999</v>
      </c>
      <c r="AB143" s="5">
        <v>55.72344857024801</v>
      </c>
      <c r="AC143" s="5">
        <v>528.47719315837412</v>
      </c>
      <c r="AD143" s="5">
        <v>83.396838497357848</v>
      </c>
      <c r="AE143" s="46" t="s">
        <v>91</v>
      </c>
      <c r="AF143" s="1">
        <v>6.1</v>
      </c>
      <c r="AG143" s="7">
        <v>6</v>
      </c>
      <c r="AH143" s="7">
        <v>2</v>
      </c>
      <c r="AI143" s="7">
        <v>6</v>
      </c>
      <c r="AJ143" s="7" t="s">
        <v>10</v>
      </c>
      <c r="AK143">
        <v>5305</v>
      </c>
      <c r="AL143" t="s">
        <v>128</v>
      </c>
      <c r="AM143" t="s">
        <v>128</v>
      </c>
      <c r="AN143" t="s">
        <v>90</v>
      </c>
    </row>
    <row r="144" spans="1:40" hidden="1" x14ac:dyDescent="0.25">
      <c r="A144" s="3">
        <v>4876</v>
      </c>
      <c r="B144" t="s">
        <v>499</v>
      </c>
      <c r="C144" s="15">
        <v>10.023525722043001</v>
      </c>
      <c r="D144" s="4">
        <v>5</v>
      </c>
      <c r="E144" s="31">
        <v>2.3515271303860459</v>
      </c>
      <c r="F144" s="32">
        <v>972</v>
      </c>
      <c r="G144" s="32">
        <v>972</v>
      </c>
      <c r="H144" s="32">
        <v>934</v>
      </c>
      <c r="I144" s="32">
        <v>38</v>
      </c>
      <c r="J144" s="32">
        <v>397.18900000000002</v>
      </c>
      <c r="K144" s="5">
        <v>100</v>
      </c>
      <c r="L144" s="5">
        <v>610.90685224839399</v>
      </c>
      <c r="M144" s="5">
        <v>780.71052631578948</v>
      </c>
      <c r="N144" s="5">
        <v>617.54526748971193</v>
      </c>
      <c r="O144" s="4">
        <v>1516</v>
      </c>
      <c r="P144" s="51">
        <v>528</v>
      </c>
      <c r="Q144" s="4">
        <v>947</v>
      </c>
      <c r="R144" s="4">
        <v>517</v>
      </c>
      <c r="S144" s="4">
        <v>430</v>
      </c>
      <c r="T144" s="5">
        <v>54.593453009503698</v>
      </c>
      <c r="U144" s="6">
        <v>52.676075728409735</v>
      </c>
      <c r="V144" s="6">
        <v>224.5349386691189</v>
      </c>
      <c r="W144">
        <v>151.244</v>
      </c>
      <c r="X144">
        <v>644.68700000000001</v>
      </c>
      <c r="Y144" s="48">
        <v>3</v>
      </c>
      <c r="Z144" s="3">
        <v>6830.4596460000002</v>
      </c>
      <c r="AA144" s="6">
        <v>135.62231759656655</v>
      </c>
      <c r="AB144" s="5">
        <v>28.148161893843696</v>
      </c>
      <c r="AC144" s="5">
        <v>169.18428152878474</v>
      </c>
      <c r="AD144" s="5">
        <v>33.661919657349621</v>
      </c>
      <c r="AE144" s="46" t="s">
        <v>91</v>
      </c>
      <c r="AF144" s="1">
        <v>6.0999999999999988</v>
      </c>
      <c r="AG144" s="7">
        <v>6</v>
      </c>
      <c r="AH144" s="7">
        <v>3</v>
      </c>
      <c r="AI144" s="7">
        <v>8</v>
      </c>
      <c r="AJ144" s="7" t="s">
        <v>10</v>
      </c>
      <c r="AK144">
        <v>5369</v>
      </c>
      <c r="AL144" t="s">
        <v>166</v>
      </c>
      <c r="AM144" t="s">
        <v>166</v>
      </c>
      <c r="AN144" t="s">
        <v>90</v>
      </c>
    </row>
    <row r="145" spans="1:40" hidden="1" x14ac:dyDescent="0.25">
      <c r="A145" s="3">
        <v>8510</v>
      </c>
      <c r="B145" t="s">
        <v>492</v>
      </c>
      <c r="C145" s="15">
        <v>4.4419229694029996</v>
      </c>
      <c r="D145" s="4">
        <v>4</v>
      </c>
      <c r="E145" s="31">
        <v>1.5436546906359239</v>
      </c>
      <c r="F145" s="32">
        <v>645</v>
      </c>
      <c r="G145" s="32">
        <v>645</v>
      </c>
      <c r="H145" s="32">
        <v>638</v>
      </c>
      <c r="I145" s="32">
        <v>7</v>
      </c>
      <c r="J145" s="32">
        <v>413.30500000000001</v>
      </c>
      <c r="K145" s="5">
        <v>100</v>
      </c>
      <c r="L145" s="5">
        <v>669.91692789968647</v>
      </c>
      <c r="M145" s="5">
        <v>1124.8571428571429</v>
      </c>
      <c r="N145" s="5">
        <v>674.85426356589153</v>
      </c>
      <c r="O145" s="4"/>
      <c r="P145" s="51"/>
      <c r="Q145" s="4"/>
      <c r="R145" s="4"/>
      <c r="S145" s="4"/>
      <c r="T145" s="5"/>
      <c r="U145" s="6"/>
      <c r="V145" s="6"/>
      <c r="Z145" s="3">
        <v>483.70003439999999</v>
      </c>
      <c r="AA145" s="6"/>
      <c r="AB145" s="5">
        <v>23.817338079214618</v>
      </c>
      <c r="AC145" s="5">
        <v>57.150620458381873</v>
      </c>
      <c r="AD145" s="5">
        <v>24.179094632166816</v>
      </c>
      <c r="AE145" s="46" t="s">
        <v>91</v>
      </c>
      <c r="AF145" s="1">
        <v>6</v>
      </c>
      <c r="AG145" s="7">
        <v>7</v>
      </c>
      <c r="AH145" s="7">
        <v>3</v>
      </c>
      <c r="AI145" s="7">
        <v>1</v>
      </c>
      <c r="AJ145" s="7" t="s">
        <v>10</v>
      </c>
      <c r="AK145">
        <v>6100</v>
      </c>
      <c r="AL145" t="s">
        <v>210</v>
      </c>
      <c r="AM145" t="s">
        <v>210</v>
      </c>
      <c r="AN145" t="s">
        <v>208</v>
      </c>
    </row>
    <row r="146" spans="1:40" hidden="1" x14ac:dyDescent="0.25">
      <c r="A146" s="3">
        <v>4640</v>
      </c>
      <c r="B146" t="s">
        <v>435</v>
      </c>
      <c r="C146" s="15">
        <v>49.233246566900995</v>
      </c>
      <c r="D146" s="4">
        <v>26</v>
      </c>
      <c r="E146" s="31">
        <v>5.1691292316237734</v>
      </c>
      <c r="F146" s="32">
        <v>2348</v>
      </c>
      <c r="G146" s="32">
        <v>1676</v>
      </c>
      <c r="H146" s="32">
        <v>1553</v>
      </c>
      <c r="I146" s="32">
        <v>123</v>
      </c>
      <c r="J146" s="32">
        <v>300.43700000000001</v>
      </c>
      <c r="K146" s="5">
        <v>71.379897785349229</v>
      </c>
      <c r="L146" s="5">
        <v>704.14745653573732</v>
      </c>
      <c r="M146" s="5">
        <v>1137.2845528455284</v>
      </c>
      <c r="N146" s="5">
        <v>735.93496420047734</v>
      </c>
      <c r="O146" s="4">
        <v>870</v>
      </c>
      <c r="P146" s="51">
        <v>299</v>
      </c>
      <c r="Q146" s="4">
        <v>378</v>
      </c>
      <c r="R146" s="4">
        <v>299</v>
      </c>
      <c r="S146" s="4">
        <v>79</v>
      </c>
      <c r="T146" s="5">
        <v>79.100529100529101</v>
      </c>
      <c r="U146" s="6">
        <v>6.0731318945969051</v>
      </c>
      <c r="V146" s="6">
        <v>57.843398104805253</v>
      </c>
      <c r="W146">
        <v>17.670999999999999</v>
      </c>
      <c r="X146">
        <v>168.30699999999999</v>
      </c>
      <c r="Y146" s="48">
        <v>3</v>
      </c>
      <c r="Z146" s="3">
        <v>5100.4782919999998</v>
      </c>
      <c r="AA146" s="6">
        <v>109.8360655737705</v>
      </c>
      <c r="AB146" s="5">
        <v>307.0752024949465</v>
      </c>
      <c r="AC146" s="5">
        <v>665.8564695824557</v>
      </c>
      <c r="AD146" s="5">
        <v>333.40580861175084</v>
      </c>
      <c r="AE146" s="46" t="s">
        <v>91</v>
      </c>
      <c r="AF146" s="1">
        <v>5.9999999999999991</v>
      </c>
      <c r="AG146" s="7">
        <v>6</v>
      </c>
      <c r="AH146" s="7">
        <v>3</v>
      </c>
      <c r="AI146" s="7">
        <v>7</v>
      </c>
      <c r="AJ146" s="7" t="s">
        <v>10</v>
      </c>
      <c r="AK146">
        <v>5200</v>
      </c>
      <c r="AL146" t="s">
        <v>126</v>
      </c>
      <c r="AM146" t="s">
        <v>654</v>
      </c>
      <c r="AN146" t="s">
        <v>90</v>
      </c>
    </row>
    <row r="147" spans="1:40" hidden="1" x14ac:dyDescent="0.25">
      <c r="A147" s="3">
        <v>4565</v>
      </c>
      <c r="B147" t="s">
        <v>453</v>
      </c>
      <c r="C147" s="15">
        <v>10.832327964253</v>
      </c>
      <c r="D147" s="4">
        <v>5</v>
      </c>
      <c r="E147" s="31">
        <v>0.51348189868253846</v>
      </c>
      <c r="F147" s="32">
        <v>202</v>
      </c>
      <c r="G147" s="32">
        <v>202</v>
      </c>
      <c r="H147" s="32">
        <v>182</v>
      </c>
      <c r="I147" s="32">
        <v>20</v>
      </c>
      <c r="J147" s="32">
        <v>354.44299999999998</v>
      </c>
      <c r="K147" s="5">
        <v>100</v>
      </c>
      <c r="L147" s="5">
        <v>368.84065934065933</v>
      </c>
      <c r="M147" s="5">
        <v>1878.65</v>
      </c>
      <c r="N147" s="5">
        <v>518.32673267326732</v>
      </c>
      <c r="O147" s="4">
        <v>140</v>
      </c>
      <c r="P147" s="51">
        <v>51</v>
      </c>
      <c r="Q147" s="4">
        <v>139</v>
      </c>
      <c r="R147" s="4">
        <v>51</v>
      </c>
      <c r="S147" s="4">
        <v>88</v>
      </c>
      <c r="T147" s="5">
        <v>36.690647482014391</v>
      </c>
      <c r="U147" s="6">
        <v>4.7081292376210815</v>
      </c>
      <c r="V147" s="6">
        <v>99.32190429857954</v>
      </c>
      <c r="W147">
        <v>12.923999999999999</v>
      </c>
      <c r="X147">
        <v>272.64800000000002</v>
      </c>
      <c r="Z147" s="3">
        <v>1014.526042</v>
      </c>
      <c r="AA147" s="6">
        <v>134.78260869565219</v>
      </c>
      <c r="AB147" s="5">
        <v>24.841902866271216</v>
      </c>
      <c r="AC147" s="5">
        <v>193.35910689404716</v>
      </c>
      <c r="AD147" s="5">
        <v>41.526774552189629</v>
      </c>
      <c r="AE147" s="46" t="s">
        <v>91</v>
      </c>
      <c r="AF147" s="1">
        <v>5.9999999999999991</v>
      </c>
      <c r="AG147" s="7">
        <v>6</v>
      </c>
      <c r="AH147" s="7">
        <v>2</v>
      </c>
      <c r="AI147" s="7">
        <v>5</v>
      </c>
      <c r="AJ147" s="7" t="s">
        <v>10</v>
      </c>
      <c r="AK147">
        <v>5147</v>
      </c>
      <c r="AL147" t="s">
        <v>115</v>
      </c>
      <c r="AM147" t="s">
        <v>115</v>
      </c>
      <c r="AN147" t="s">
        <v>90</v>
      </c>
    </row>
    <row r="148" spans="1:40" hidden="1" x14ac:dyDescent="0.25">
      <c r="A148" s="3">
        <v>7733</v>
      </c>
      <c r="B148" t="s">
        <v>456</v>
      </c>
      <c r="C148" s="15">
        <v>20.781014261062001</v>
      </c>
      <c r="D148" s="4">
        <v>18</v>
      </c>
      <c r="E148" s="31">
        <v>2.3227223961637189</v>
      </c>
      <c r="F148" s="32">
        <v>756</v>
      </c>
      <c r="G148" s="32">
        <v>756</v>
      </c>
      <c r="H148" s="32">
        <v>705</v>
      </c>
      <c r="I148" s="32">
        <v>51</v>
      </c>
      <c r="J148" s="32">
        <v>303.52300000000002</v>
      </c>
      <c r="K148" s="5">
        <v>100</v>
      </c>
      <c r="L148" s="5">
        <v>661.0312056737589</v>
      </c>
      <c r="M148" s="5">
        <v>1584.6078431372548</v>
      </c>
      <c r="N148" s="5">
        <v>723.33597883597884</v>
      </c>
      <c r="O148" s="4">
        <v>737</v>
      </c>
      <c r="P148" s="51">
        <v>278</v>
      </c>
      <c r="Q148" s="4">
        <v>393</v>
      </c>
      <c r="R148" s="4">
        <v>278</v>
      </c>
      <c r="S148" s="4">
        <v>115</v>
      </c>
      <c r="T148" s="5">
        <v>70.737913486005084</v>
      </c>
      <c r="U148" s="6">
        <v>13.377595362171364</v>
      </c>
      <c r="V148" s="6">
        <v>119.68713973704025</v>
      </c>
      <c r="W148">
        <v>35.465000000000003</v>
      </c>
      <c r="X148">
        <v>317.3</v>
      </c>
      <c r="Y148" s="48">
        <v>1</v>
      </c>
      <c r="Z148" s="3">
        <v>8018.7031779999998</v>
      </c>
      <c r="AA148" s="6">
        <v>138.70967741935485</v>
      </c>
      <c r="AB148" s="5">
        <v>105.5486620206192</v>
      </c>
      <c r="AC148" s="5">
        <v>369.68267950394954</v>
      </c>
      <c r="AD148" s="5">
        <v>123.36722669211363</v>
      </c>
      <c r="AE148" s="46" t="s">
        <v>91</v>
      </c>
      <c r="AF148" s="1">
        <v>5.9999999999999991</v>
      </c>
      <c r="AG148" s="7">
        <v>6</v>
      </c>
      <c r="AH148" s="7">
        <v>3</v>
      </c>
      <c r="AI148" s="7">
        <v>7</v>
      </c>
      <c r="AJ148" s="7" t="s">
        <v>10</v>
      </c>
      <c r="AK148">
        <v>4302</v>
      </c>
      <c r="AL148" t="s">
        <v>199</v>
      </c>
      <c r="AM148" t="s">
        <v>199</v>
      </c>
      <c r="AN148" t="s">
        <v>170</v>
      </c>
    </row>
    <row r="149" spans="1:40" hidden="1" x14ac:dyDescent="0.25">
      <c r="A149" s="3">
        <v>4510</v>
      </c>
      <c r="B149" t="s">
        <v>605</v>
      </c>
      <c r="C149" s="15">
        <v>10.760762039909</v>
      </c>
      <c r="D149" s="4">
        <v>2</v>
      </c>
      <c r="E149" s="31">
        <v>0.15500000285294999</v>
      </c>
      <c r="F149" s="32">
        <v>71</v>
      </c>
      <c r="G149" s="32">
        <v>71</v>
      </c>
      <c r="H149" s="32">
        <v>59</v>
      </c>
      <c r="I149" s="32">
        <v>12</v>
      </c>
      <c r="J149" s="32">
        <v>380.64499999999998</v>
      </c>
      <c r="K149" s="5">
        <v>100</v>
      </c>
      <c r="L149" s="5">
        <v>144.38983050847457</v>
      </c>
      <c r="M149" s="5">
        <v>1366.1666666666667</v>
      </c>
      <c r="N149" s="5">
        <v>350.88732394366195</v>
      </c>
      <c r="O149" s="4">
        <v>42</v>
      </c>
      <c r="P149" s="51">
        <v>17</v>
      </c>
      <c r="Q149" s="4">
        <v>26</v>
      </c>
      <c r="R149" s="4">
        <v>17</v>
      </c>
      <c r="S149" s="4">
        <v>9</v>
      </c>
      <c r="T149" s="5">
        <v>65.384615384615387</v>
      </c>
      <c r="U149" s="6">
        <v>1.5798137656934714</v>
      </c>
      <c r="V149" s="6">
        <v>109.67741733610202</v>
      </c>
      <c r="W149">
        <v>3.903</v>
      </c>
      <c r="X149">
        <v>270.96800000000002</v>
      </c>
      <c r="Z149" s="3">
        <v>245.94178769999999</v>
      </c>
      <c r="AA149" s="6">
        <v>566.66666666666674</v>
      </c>
      <c r="AB149" s="5">
        <v>18.486900783156859</v>
      </c>
      <c r="AC149" s="5">
        <v>316.14354706702233</v>
      </c>
      <c r="AD149" s="5">
        <v>68.795066352260847</v>
      </c>
      <c r="AE149" s="46" t="s">
        <v>91</v>
      </c>
      <c r="AF149" s="1">
        <v>5.9999999999999991</v>
      </c>
      <c r="AG149" s="7">
        <v>6</v>
      </c>
      <c r="AH149" s="7">
        <v>1</v>
      </c>
      <c r="AI149" s="7">
        <v>3</v>
      </c>
      <c r="AJ149" s="7" t="s">
        <v>10</v>
      </c>
      <c r="AK149">
        <v>5132</v>
      </c>
      <c r="AL149" t="s">
        <v>99</v>
      </c>
      <c r="AM149" t="s">
        <v>99</v>
      </c>
      <c r="AN149" t="s">
        <v>90</v>
      </c>
    </row>
    <row r="150" spans="1:40" hidden="1" x14ac:dyDescent="0.25">
      <c r="A150" s="3">
        <v>8629</v>
      </c>
      <c r="B150" t="s">
        <v>635</v>
      </c>
      <c r="C150" s="15">
        <v>3.2803585158090001</v>
      </c>
      <c r="D150" s="4">
        <v>1</v>
      </c>
      <c r="E150" s="31">
        <v>0.13189184237726581</v>
      </c>
      <c r="F150" s="32">
        <v>61</v>
      </c>
      <c r="G150" s="32">
        <v>61</v>
      </c>
      <c r="H150" s="32">
        <v>61</v>
      </c>
      <c r="I150" s="32"/>
      <c r="J150" s="32">
        <v>462.5</v>
      </c>
      <c r="K150" s="5">
        <v>100</v>
      </c>
      <c r="L150" s="5">
        <v>851.70491803278685</v>
      </c>
      <c r="N150" s="5">
        <v>851.70491803278685</v>
      </c>
      <c r="O150" s="4">
        <v>17</v>
      </c>
      <c r="P150" s="51">
        <v>10</v>
      </c>
      <c r="Q150" s="4">
        <v>66</v>
      </c>
      <c r="R150" s="4">
        <v>10</v>
      </c>
      <c r="S150" s="4">
        <v>56</v>
      </c>
      <c r="T150" s="5">
        <v>15.151515151515152</v>
      </c>
      <c r="U150" s="6">
        <v>3.0484472815416659</v>
      </c>
      <c r="V150" s="6">
        <v>75.819700595248491</v>
      </c>
      <c r="W150">
        <v>5.1820000000000004</v>
      </c>
      <c r="X150">
        <v>128.893</v>
      </c>
      <c r="Z150" s="3">
        <v>583.48169350000001</v>
      </c>
      <c r="AA150" s="6"/>
      <c r="AB150" s="5">
        <v>18.041507821885645</v>
      </c>
      <c r="AC150" s="5">
        <v>0</v>
      </c>
      <c r="AD150" s="5">
        <v>18.041507821885645</v>
      </c>
      <c r="AE150" s="46" t="s">
        <v>91</v>
      </c>
      <c r="AF150" s="1">
        <v>5.9</v>
      </c>
      <c r="AG150" s="7">
        <v>7</v>
      </c>
      <c r="AH150" s="7">
        <v>4</v>
      </c>
      <c r="AI150" s="7">
        <v>2</v>
      </c>
      <c r="AJ150" s="7" t="s">
        <v>10</v>
      </c>
      <c r="AK150">
        <v>6216</v>
      </c>
      <c r="AL150" t="s">
        <v>251</v>
      </c>
      <c r="AM150" t="s">
        <v>251</v>
      </c>
      <c r="AN150" t="s">
        <v>208</v>
      </c>
    </row>
    <row r="151" spans="1:40" hidden="1" x14ac:dyDescent="0.25">
      <c r="A151" s="3">
        <v>4561</v>
      </c>
      <c r="B151" t="s">
        <v>374</v>
      </c>
      <c r="C151" s="15">
        <v>8.8284289707440013</v>
      </c>
      <c r="D151" s="4">
        <v>2</v>
      </c>
      <c r="E151" s="31">
        <v>0.23749998379755735</v>
      </c>
      <c r="F151" s="32">
        <v>98</v>
      </c>
      <c r="G151" s="32">
        <v>98</v>
      </c>
      <c r="H151" s="32">
        <v>95</v>
      </c>
      <c r="I151" s="32">
        <v>3</v>
      </c>
      <c r="J151" s="32">
        <v>400</v>
      </c>
      <c r="K151" s="5">
        <v>100</v>
      </c>
      <c r="L151" s="5">
        <v>210.72631578947369</v>
      </c>
      <c r="M151" s="5">
        <v>581.33333333333337</v>
      </c>
      <c r="N151" s="5">
        <v>222.07142857142858</v>
      </c>
      <c r="O151" s="4">
        <v>137</v>
      </c>
      <c r="P151" s="51">
        <v>53</v>
      </c>
      <c r="Q151" s="4">
        <v>78</v>
      </c>
      <c r="R151" s="4">
        <v>53</v>
      </c>
      <c r="S151" s="4">
        <v>25</v>
      </c>
      <c r="T151" s="5">
        <v>67.948717948717956</v>
      </c>
      <c r="U151" s="6">
        <v>6.0033331157370702</v>
      </c>
      <c r="V151" s="6">
        <v>223.15790996085573</v>
      </c>
      <c r="W151">
        <v>15.518000000000001</v>
      </c>
      <c r="X151">
        <v>576.84199999999998</v>
      </c>
      <c r="AA151" s="6">
        <v>325</v>
      </c>
      <c r="AB151" s="5">
        <v>43.52024560562716</v>
      </c>
      <c r="AC151" s="5">
        <v>257.13073197055598</v>
      </c>
      <c r="AD151" s="5">
        <v>50.059342127002544</v>
      </c>
      <c r="AE151" s="46" t="s">
        <v>91</v>
      </c>
      <c r="AF151" s="1">
        <v>5.8999999999999995</v>
      </c>
      <c r="AG151" s="7">
        <v>6</v>
      </c>
      <c r="AH151" s="7">
        <v>2</v>
      </c>
      <c r="AI151" s="7">
        <v>5</v>
      </c>
      <c r="AJ151" s="7" t="s">
        <v>15</v>
      </c>
      <c r="AK151">
        <v>5143</v>
      </c>
      <c r="AL151" t="s">
        <v>111</v>
      </c>
      <c r="AM151" t="s">
        <v>111</v>
      </c>
      <c r="AN151" t="s">
        <v>90</v>
      </c>
    </row>
    <row r="152" spans="1:40" hidden="1" x14ac:dyDescent="0.25">
      <c r="A152" s="3">
        <v>4562</v>
      </c>
      <c r="B152" t="s">
        <v>377</v>
      </c>
      <c r="C152" s="15">
        <v>5.6461897568619994</v>
      </c>
      <c r="D152" s="4">
        <v>2</v>
      </c>
      <c r="E152" s="31">
        <v>0.32749999050455525</v>
      </c>
      <c r="F152" s="32">
        <v>119</v>
      </c>
      <c r="G152" s="32">
        <v>119</v>
      </c>
      <c r="H152" s="32">
        <v>113</v>
      </c>
      <c r="I152" s="32">
        <v>6</v>
      </c>
      <c r="J152" s="32">
        <v>345.03800000000001</v>
      </c>
      <c r="K152" s="5">
        <v>100</v>
      </c>
      <c r="L152" s="5">
        <v>367.59292035398232</v>
      </c>
      <c r="M152" s="5">
        <v>1300</v>
      </c>
      <c r="N152" s="5">
        <v>414.60504201680675</v>
      </c>
      <c r="O152" s="4">
        <v>135</v>
      </c>
      <c r="P152" s="51">
        <v>54</v>
      </c>
      <c r="Q152" s="4">
        <v>84</v>
      </c>
      <c r="R152" s="4">
        <v>54</v>
      </c>
      <c r="S152" s="4">
        <v>30</v>
      </c>
      <c r="T152" s="5">
        <v>64.285714285714292</v>
      </c>
      <c r="U152" s="6">
        <v>9.5639718687052682</v>
      </c>
      <c r="V152" s="6">
        <v>164.88550096385089</v>
      </c>
      <c r="W152">
        <v>23.91</v>
      </c>
      <c r="X152">
        <v>412.214</v>
      </c>
      <c r="AA152" s="6">
        <v>139.13043478260869</v>
      </c>
      <c r="AB152" s="5">
        <v>39.816191889582043</v>
      </c>
      <c r="AC152" s="5">
        <v>337.16460163005155</v>
      </c>
      <c r="AD152" s="5">
        <v>54.808548683219172</v>
      </c>
      <c r="AE152" s="46" t="s">
        <v>91</v>
      </c>
      <c r="AF152" s="1">
        <v>5.8999999999999995</v>
      </c>
      <c r="AG152" s="7">
        <v>6</v>
      </c>
      <c r="AH152" s="7">
        <v>2</v>
      </c>
      <c r="AI152" s="7">
        <v>5</v>
      </c>
      <c r="AJ152" s="7" t="s">
        <v>15</v>
      </c>
      <c r="AK152">
        <v>5142</v>
      </c>
      <c r="AL152" t="s">
        <v>112</v>
      </c>
      <c r="AM152" t="s">
        <v>112</v>
      </c>
      <c r="AN152" t="s">
        <v>90</v>
      </c>
    </row>
    <row r="153" spans="1:40" hidden="1" x14ac:dyDescent="0.25">
      <c r="A153" s="3">
        <v>4504</v>
      </c>
      <c r="B153" t="s">
        <v>417</v>
      </c>
      <c r="C153" s="15">
        <v>17.059301911120002</v>
      </c>
      <c r="D153" s="4">
        <v>3</v>
      </c>
      <c r="E153" s="31">
        <v>0.32499998653619189</v>
      </c>
      <c r="F153" s="32">
        <v>161</v>
      </c>
      <c r="G153" s="32">
        <v>161</v>
      </c>
      <c r="H153" s="32">
        <v>114</v>
      </c>
      <c r="I153" s="32">
        <v>47</v>
      </c>
      <c r="J153" s="32">
        <v>350.76900000000001</v>
      </c>
      <c r="K153" s="5">
        <v>100</v>
      </c>
      <c r="L153" s="5">
        <v>490.07894736842104</v>
      </c>
      <c r="M153" s="5">
        <v>3702.6382978723404</v>
      </c>
      <c r="N153" s="5">
        <v>1427.9068322981366</v>
      </c>
      <c r="O153" s="4">
        <v>73</v>
      </c>
      <c r="P153" s="51">
        <v>36</v>
      </c>
      <c r="Q153" s="4">
        <v>44</v>
      </c>
      <c r="R153" s="4">
        <v>36</v>
      </c>
      <c r="S153" s="4">
        <v>8</v>
      </c>
      <c r="T153" s="5">
        <v>81.818181818181827</v>
      </c>
      <c r="U153" s="6">
        <v>2.1102856487072086</v>
      </c>
      <c r="V153" s="6">
        <v>110.76923535807917</v>
      </c>
      <c r="W153">
        <v>4.2789999999999999</v>
      </c>
      <c r="X153">
        <v>224.61500000000001</v>
      </c>
      <c r="Z153" s="3">
        <v>1197.94543</v>
      </c>
      <c r="AA153" s="6">
        <v>525</v>
      </c>
      <c r="AB153" s="5">
        <v>43.253297848862665</v>
      </c>
      <c r="AC153" s="5">
        <v>126.79118256333871</v>
      </c>
      <c r="AD153" s="5">
        <v>67.6401337592998</v>
      </c>
      <c r="AE153" s="46" t="s">
        <v>91</v>
      </c>
      <c r="AF153" s="1">
        <v>5.8999999999999995</v>
      </c>
      <c r="AG153" s="7">
        <v>6</v>
      </c>
      <c r="AH153" s="7">
        <v>2</v>
      </c>
      <c r="AI153" s="7">
        <v>4</v>
      </c>
      <c r="AJ153" s="7" t="s">
        <v>10</v>
      </c>
      <c r="AK153">
        <v>5131</v>
      </c>
      <c r="AL153" t="s">
        <v>94</v>
      </c>
      <c r="AM153" t="s">
        <v>94</v>
      </c>
      <c r="AN153" t="s">
        <v>90</v>
      </c>
    </row>
    <row r="154" spans="1:40" hidden="1" x14ac:dyDescent="0.25">
      <c r="A154" s="3">
        <v>4543</v>
      </c>
      <c r="B154" t="s">
        <v>425</v>
      </c>
      <c r="C154" s="15">
        <v>10.601345275443999</v>
      </c>
      <c r="D154" s="4">
        <v>7</v>
      </c>
      <c r="E154" s="31">
        <v>0.37106926970224891</v>
      </c>
      <c r="F154" s="32">
        <v>149</v>
      </c>
      <c r="G154" s="32">
        <v>149</v>
      </c>
      <c r="H154" s="32">
        <v>137</v>
      </c>
      <c r="I154" s="32">
        <v>12</v>
      </c>
      <c r="J154" s="32">
        <v>369.20299999999997</v>
      </c>
      <c r="K154" s="5">
        <v>100</v>
      </c>
      <c r="L154" s="5">
        <v>423.78832116788323</v>
      </c>
      <c r="M154" s="5">
        <v>810.08333333333337</v>
      </c>
      <c r="N154" s="5">
        <v>454.8993288590604</v>
      </c>
      <c r="O154" s="4">
        <v>69</v>
      </c>
      <c r="P154" s="51">
        <v>32</v>
      </c>
      <c r="Q154" s="4">
        <v>82</v>
      </c>
      <c r="R154" s="4">
        <v>32</v>
      </c>
      <c r="S154" s="4">
        <v>50</v>
      </c>
      <c r="T154" s="5">
        <v>39.024390243902438</v>
      </c>
      <c r="U154" s="6">
        <v>3.0184848402326749</v>
      </c>
      <c r="V154" s="6">
        <v>86.237267844026107</v>
      </c>
      <c r="W154">
        <v>6.5090000000000003</v>
      </c>
      <c r="X154">
        <v>185.94900000000001</v>
      </c>
      <c r="Z154" s="3">
        <v>528.65213600000004</v>
      </c>
      <c r="AA154" s="6">
        <v>210</v>
      </c>
      <c r="AB154" s="5">
        <v>56.691885168909259</v>
      </c>
      <c r="AC154" s="5">
        <v>163.91261277462965</v>
      </c>
      <c r="AD154" s="5">
        <v>65.327111553262554</v>
      </c>
      <c r="AE154" s="46" t="s">
        <v>91</v>
      </c>
      <c r="AF154" s="1">
        <v>5.8999999999999995</v>
      </c>
      <c r="AG154" s="7">
        <v>6</v>
      </c>
      <c r="AH154" s="7">
        <v>2</v>
      </c>
      <c r="AI154" s="7">
        <v>4</v>
      </c>
      <c r="AJ154" s="7" t="s">
        <v>10</v>
      </c>
      <c r="AK154">
        <v>5105</v>
      </c>
      <c r="AL154" t="s">
        <v>103</v>
      </c>
      <c r="AM154" t="s">
        <v>103</v>
      </c>
      <c r="AN154" t="s">
        <v>90</v>
      </c>
    </row>
    <row r="155" spans="1:40" hidden="1" x14ac:dyDescent="0.25">
      <c r="A155" s="3">
        <v>8627</v>
      </c>
      <c r="B155" t="s">
        <v>479</v>
      </c>
      <c r="C155" s="15">
        <v>5.8373670564599998</v>
      </c>
      <c r="D155" s="4">
        <v>1</v>
      </c>
      <c r="E155" s="31">
        <v>0.132500012499978</v>
      </c>
      <c r="F155" s="32">
        <v>52</v>
      </c>
      <c r="G155" s="32">
        <v>52</v>
      </c>
      <c r="H155" s="32">
        <v>47</v>
      </c>
      <c r="I155" s="32">
        <v>5</v>
      </c>
      <c r="J155" s="32">
        <v>354.71699999999998</v>
      </c>
      <c r="K155" s="5">
        <v>100</v>
      </c>
      <c r="L155" s="5">
        <v>108.42553191489361</v>
      </c>
      <c r="M155" s="5">
        <v>1598.4</v>
      </c>
      <c r="N155" s="5">
        <v>251.69230769230768</v>
      </c>
      <c r="O155" s="4">
        <v>11</v>
      </c>
      <c r="P155" s="51">
        <v>3</v>
      </c>
      <c r="Q155" s="4">
        <v>36</v>
      </c>
      <c r="R155" s="4">
        <v>3</v>
      </c>
      <c r="S155" s="4">
        <v>33</v>
      </c>
      <c r="T155" s="5">
        <v>8.3333333333333321</v>
      </c>
      <c r="U155" s="6">
        <v>0.51393033382747622</v>
      </c>
      <c r="V155" s="6">
        <v>22.641507297974769</v>
      </c>
      <c r="W155">
        <v>1.8839999999999999</v>
      </c>
      <c r="X155">
        <v>83.019000000000005</v>
      </c>
      <c r="Z155" s="3">
        <v>437.31802399999998</v>
      </c>
      <c r="AA155" s="6">
        <v>0</v>
      </c>
      <c r="AB155" s="5">
        <v>25.782215754976825</v>
      </c>
      <c r="AC155" s="5">
        <v>252.05296664751017</v>
      </c>
      <c r="AD155" s="5">
        <v>47.539018725412717</v>
      </c>
      <c r="AE155" s="46" t="s">
        <v>91</v>
      </c>
      <c r="AF155" s="1">
        <v>5.8999999999999995</v>
      </c>
      <c r="AG155" s="7">
        <v>6</v>
      </c>
      <c r="AH155" s="7">
        <v>1</v>
      </c>
      <c r="AI155" s="7">
        <v>2</v>
      </c>
      <c r="AJ155" s="7" t="s">
        <v>10</v>
      </c>
      <c r="AK155">
        <v>6212</v>
      </c>
      <c r="AL155" t="s">
        <v>249</v>
      </c>
      <c r="AM155" t="s">
        <v>249</v>
      </c>
      <c r="AN155" t="s">
        <v>208</v>
      </c>
    </row>
    <row r="156" spans="1:40" hidden="1" x14ac:dyDescent="0.25">
      <c r="A156" s="3">
        <v>7716</v>
      </c>
      <c r="B156" t="s">
        <v>536</v>
      </c>
      <c r="C156" s="15">
        <v>7.4674498502270001</v>
      </c>
      <c r="D156" s="4">
        <v>3</v>
      </c>
      <c r="E156" s="31">
        <v>0.32000003025731816</v>
      </c>
      <c r="F156" s="32">
        <v>108</v>
      </c>
      <c r="G156" s="32">
        <v>108</v>
      </c>
      <c r="H156" s="32">
        <v>99</v>
      </c>
      <c r="I156" s="32">
        <v>9</v>
      </c>
      <c r="J156" s="32">
        <v>309.375</v>
      </c>
      <c r="K156" s="5">
        <v>100</v>
      </c>
      <c r="L156" s="5">
        <v>307.78787878787881</v>
      </c>
      <c r="M156" s="5">
        <v>544.55555555555554</v>
      </c>
      <c r="N156" s="5">
        <v>327.51851851851853</v>
      </c>
      <c r="O156" s="4">
        <v>59</v>
      </c>
      <c r="P156" s="51">
        <v>20</v>
      </c>
      <c r="Q156" s="4">
        <v>66</v>
      </c>
      <c r="R156" s="4">
        <v>20</v>
      </c>
      <c r="S156" s="4">
        <v>46</v>
      </c>
      <c r="T156" s="5">
        <v>30.303030303030305</v>
      </c>
      <c r="U156" s="6">
        <v>2.6782905009254301</v>
      </c>
      <c r="V156" s="6">
        <v>62.499994090368105</v>
      </c>
      <c r="W156">
        <v>7.9009999999999998</v>
      </c>
      <c r="X156">
        <v>184.375</v>
      </c>
      <c r="Z156" s="3">
        <v>757.08329170000002</v>
      </c>
      <c r="AA156" s="6">
        <v>142.85714285714286</v>
      </c>
      <c r="AB156" s="5">
        <v>56.384644677640608</v>
      </c>
      <c r="AC156" s="5">
        <v>140.33656988341284</v>
      </c>
      <c r="AD156" s="5">
        <v>63.380638444788303</v>
      </c>
      <c r="AE156" s="46" t="s">
        <v>91</v>
      </c>
      <c r="AF156" s="1">
        <v>5.8999999999999995</v>
      </c>
      <c r="AG156" s="7">
        <v>6</v>
      </c>
      <c r="AH156" s="7">
        <v>2</v>
      </c>
      <c r="AI156" s="7">
        <v>4</v>
      </c>
      <c r="AJ156" s="7" t="s">
        <v>10</v>
      </c>
      <c r="AK156">
        <v>4316</v>
      </c>
      <c r="AL156" t="s">
        <v>194</v>
      </c>
      <c r="AM156" t="s">
        <v>194</v>
      </c>
      <c r="AN156" t="s">
        <v>170</v>
      </c>
    </row>
    <row r="157" spans="1:40" hidden="1" x14ac:dyDescent="0.25">
      <c r="A157" s="3">
        <v>4742</v>
      </c>
      <c r="B157" t="s">
        <v>609</v>
      </c>
      <c r="C157" s="15">
        <v>7.382441191711</v>
      </c>
      <c r="D157" s="4">
        <v>4</v>
      </c>
      <c r="E157" s="31">
        <v>0.82716214335574112</v>
      </c>
      <c r="F157" s="32">
        <v>296</v>
      </c>
      <c r="G157" s="32">
        <v>296</v>
      </c>
      <c r="H157" s="32">
        <v>291</v>
      </c>
      <c r="I157" s="32">
        <v>5</v>
      </c>
      <c r="J157" s="32">
        <v>351.80500000000001</v>
      </c>
      <c r="K157" s="5">
        <v>100</v>
      </c>
      <c r="L157" s="5">
        <v>480.14432989690721</v>
      </c>
      <c r="M157" s="5">
        <v>797.6</v>
      </c>
      <c r="N157" s="5">
        <v>485.50675675675677</v>
      </c>
      <c r="O157" s="4">
        <v>137</v>
      </c>
      <c r="P157" s="51">
        <v>63</v>
      </c>
      <c r="Q157" s="4">
        <v>172</v>
      </c>
      <c r="R157" s="4">
        <v>63</v>
      </c>
      <c r="S157" s="4">
        <v>109</v>
      </c>
      <c r="T157" s="5">
        <v>36.627906976744185</v>
      </c>
      <c r="U157" s="6">
        <v>8.5337625270535664</v>
      </c>
      <c r="V157" s="6">
        <v>76.164027217702738</v>
      </c>
      <c r="W157">
        <v>18.558</v>
      </c>
      <c r="X157">
        <v>165.62700000000001</v>
      </c>
      <c r="Y157" s="48">
        <v>1</v>
      </c>
      <c r="AA157" s="6">
        <v>491.66666666666669</v>
      </c>
      <c r="AB157" s="5">
        <v>37.903802716133846</v>
      </c>
      <c r="AC157" s="5">
        <v>77.24790096581313</v>
      </c>
      <c r="AD157" s="5">
        <v>38.56839897035141</v>
      </c>
      <c r="AE157" s="46" t="s">
        <v>91</v>
      </c>
      <c r="AF157" s="1">
        <v>5.8999999999999995</v>
      </c>
      <c r="AG157" s="7">
        <v>6</v>
      </c>
      <c r="AH157" s="7">
        <v>2</v>
      </c>
      <c r="AI157" s="7">
        <v>5</v>
      </c>
      <c r="AJ157" s="7" t="s">
        <v>15</v>
      </c>
      <c r="AK157">
        <v>5313</v>
      </c>
      <c r="AL157" t="s">
        <v>134</v>
      </c>
      <c r="AM157" t="s">
        <v>134</v>
      </c>
      <c r="AN157" t="s">
        <v>90</v>
      </c>
    </row>
    <row r="158" spans="1:40" hidden="1" x14ac:dyDescent="0.25">
      <c r="A158" s="3">
        <v>4541</v>
      </c>
      <c r="B158" t="s">
        <v>402</v>
      </c>
      <c r="C158" s="15">
        <v>9.2878761739649995</v>
      </c>
      <c r="D158" s="4">
        <v>13</v>
      </c>
      <c r="E158" s="31">
        <v>1.2008580781919669</v>
      </c>
      <c r="F158" s="32">
        <v>410</v>
      </c>
      <c r="G158" s="32">
        <v>410</v>
      </c>
      <c r="H158" s="32">
        <v>368</v>
      </c>
      <c r="I158" s="32">
        <v>42</v>
      </c>
      <c r="J158" s="32">
        <v>306.44799999999998</v>
      </c>
      <c r="K158" s="5">
        <v>100</v>
      </c>
      <c r="L158" s="5">
        <v>567.80163043478262</v>
      </c>
      <c r="M158" s="5">
        <v>1378.9761904761904</v>
      </c>
      <c r="N158" s="5">
        <v>650.89756097560974</v>
      </c>
      <c r="O158" s="4">
        <v>474</v>
      </c>
      <c r="P158" s="51">
        <v>169</v>
      </c>
      <c r="Q158" s="4">
        <v>271</v>
      </c>
      <c r="R158" s="4">
        <v>169</v>
      </c>
      <c r="S158" s="4">
        <v>102</v>
      </c>
      <c r="T158" s="5">
        <v>62.361623616236159</v>
      </c>
      <c r="U158" s="6">
        <v>18.195763685322024</v>
      </c>
      <c r="V158" s="6">
        <v>140.73270028249249</v>
      </c>
      <c r="W158">
        <v>51.033999999999999</v>
      </c>
      <c r="X158">
        <v>394.71800000000002</v>
      </c>
      <c r="Y158" s="48">
        <v>2</v>
      </c>
      <c r="Z158" s="3">
        <v>1105.2466589999999</v>
      </c>
      <c r="AA158" s="6">
        <v>95.402298850574709</v>
      </c>
      <c r="AB158" s="5">
        <v>31.700671200655407</v>
      </c>
      <c r="AC158" s="5">
        <v>252.85826505063991</v>
      </c>
      <c r="AD158" s="5">
        <v>54.355839351141611</v>
      </c>
      <c r="AE158" s="46" t="s">
        <v>91</v>
      </c>
      <c r="AF158" s="1">
        <v>5.8999999999999986</v>
      </c>
      <c r="AG158" s="7">
        <v>6</v>
      </c>
      <c r="AH158" s="7">
        <v>3</v>
      </c>
      <c r="AI158" s="7">
        <v>6</v>
      </c>
      <c r="AJ158" s="7" t="s">
        <v>10</v>
      </c>
      <c r="AK158">
        <v>5107</v>
      </c>
      <c r="AL158" t="s">
        <v>101</v>
      </c>
      <c r="AM158" t="s">
        <v>101</v>
      </c>
      <c r="AN158" t="s">
        <v>90</v>
      </c>
    </row>
    <row r="159" spans="1:40" hidden="1" x14ac:dyDescent="0.25">
      <c r="A159" s="3">
        <v>7731</v>
      </c>
      <c r="B159" t="s">
        <v>514</v>
      </c>
      <c r="C159" s="15">
        <v>11.699240957628</v>
      </c>
      <c r="D159" s="4">
        <v>6</v>
      </c>
      <c r="E159" s="31">
        <v>0.77064100518939771</v>
      </c>
      <c r="F159" s="32">
        <v>327</v>
      </c>
      <c r="G159" s="32">
        <v>327</v>
      </c>
      <c r="H159" s="32">
        <v>259</v>
      </c>
      <c r="I159" s="32">
        <v>68</v>
      </c>
      <c r="J159" s="32">
        <v>336.084</v>
      </c>
      <c r="K159" s="5">
        <v>100</v>
      </c>
      <c r="L159" s="5">
        <v>556.00386100386095</v>
      </c>
      <c r="M159" s="5">
        <v>1483.1617647058824</v>
      </c>
      <c r="N159" s="5">
        <v>748.80733944954125</v>
      </c>
      <c r="O159" s="4">
        <v>393</v>
      </c>
      <c r="P159" s="51">
        <v>146</v>
      </c>
      <c r="Q159" s="4">
        <v>222</v>
      </c>
      <c r="R159" s="4">
        <v>144</v>
      </c>
      <c r="S159" s="4">
        <v>78</v>
      </c>
      <c r="T159" s="5">
        <v>64.86486486486487</v>
      </c>
      <c r="U159" s="6">
        <v>12.479442087634482</v>
      </c>
      <c r="V159" s="6">
        <v>189.45267513259057</v>
      </c>
      <c r="W159">
        <v>33.591999999999999</v>
      </c>
      <c r="X159">
        <v>509.96499999999997</v>
      </c>
      <c r="Z159" s="3">
        <v>2012.36095</v>
      </c>
      <c r="AA159" s="6">
        <v>86.764705882352942</v>
      </c>
      <c r="AB159" s="5">
        <v>32.056291771816745</v>
      </c>
      <c r="AC159" s="5">
        <v>344.27654539653128</v>
      </c>
      <c r="AD159" s="5">
        <v>96.982827693775761</v>
      </c>
      <c r="AE159" s="46" t="s">
        <v>91</v>
      </c>
      <c r="AF159" s="1">
        <v>5.8999999999999986</v>
      </c>
      <c r="AG159" s="7">
        <v>6</v>
      </c>
      <c r="AH159" s="7">
        <v>3</v>
      </c>
      <c r="AI159" s="7">
        <v>6</v>
      </c>
      <c r="AJ159" s="7" t="s">
        <v>10</v>
      </c>
      <c r="AK159">
        <v>4308</v>
      </c>
      <c r="AL159" t="s">
        <v>198</v>
      </c>
      <c r="AM159" t="s">
        <v>656</v>
      </c>
      <c r="AN159" t="s">
        <v>170</v>
      </c>
    </row>
    <row r="160" spans="1:40" hidden="1" x14ac:dyDescent="0.25">
      <c r="A160" s="3">
        <v>4547</v>
      </c>
      <c r="B160" t="s">
        <v>396</v>
      </c>
      <c r="C160" s="15">
        <v>14.391383388309</v>
      </c>
      <c r="D160" s="4">
        <v>3</v>
      </c>
      <c r="E160" s="31">
        <v>0.34749997365782259</v>
      </c>
      <c r="F160" s="32">
        <v>163</v>
      </c>
      <c r="G160" s="32">
        <v>163</v>
      </c>
      <c r="H160" s="32">
        <v>136</v>
      </c>
      <c r="I160" s="32">
        <v>27</v>
      </c>
      <c r="J160" s="32">
        <v>391.36700000000002</v>
      </c>
      <c r="K160" s="5">
        <v>100</v>
      </c>
      <c r="L160" s="5">
        <v>551.38235294117646</v>
      </c>
      <c r="M160" s="5">
        <v>1383.2592592592594</v>
      </c>
      <c r="N160" s="5">
        <v>689.17791411042947</v>
      </c>
      <c r="O160" s="4">
        <v>174</v>
      </c>
      <c r="P160" s="51">
        <v>58</v>
      </c>
      <c r="Q160" s="4">
        <v>90</v>
      </c>
      <c r="R160" s="4">
        <v>58</v>
      </c>
      <c r="S160" s="4">
        <v>32</v>
      </c>
      <c r="T160" s="5">
        <v>64.444444444444443</v>
      </c>
      <c r="U160" s="6">
        <v>4.0301893455994611</v>
      </c>
      <c r="V160" s="6">
        <v>166.90648747246129</v>
      </c>
      <c r="W160">
        <v>12.090999999999999</v>
      </c>
      <c r="X160">
        <v>500.71899999999999</v>
      </c>
      <c r="Y160" s="48">
        <v>1</v>
      </c>
      <c r="Z160" s="3">
        <v>1210.6382309999999</v>
      </c>
      <c r="AA160" s="6">
        <v>43.589743589743591</v>
      </c>
      <c r="AB160" s="5">
        <v>109.62474044787014</v>
      </c>
      <c r="AC160" s="5">
        <v>691.3259104127676</v>
      </c>
      <c r="AD160" s="5">
        <v>205.98014896966299</v>
      </c>
      <c r="AE160" s="46" t="s">
        <v>91</v>
      </c>
      <c r="AF160" s="1">
        <v>5.7999999999999989</v>
      </c>
      <c r="AG160" s="7">
        <v>6</v>
      </c>
      <c r="AH160" s="7">
        <v>3</v>
      </c>
      <c r="AI160" s="7">
        <v>5</v>
      </c>
      <c r="AJ160" s="7" t="s">
        <v>10</v>
      </c>
      <c r="AK160">
        <v>5104</v>
      </c>
      <c r="AL160" t="s">
        <v>107</v>
      </c>
      <c r="AM160" t="s">
        <v>651</v>
      </c>
      <c r="AN160" t="s">
        <v>90</v>
      </c>
    </row>
    <row r="161" spans="1:40" hidden="1" x14ac:dyDescent="0.25">
      <c r="A161" s="3">
        <v>8603</v>
      </c>
      <c r="B161" t="s">
        <v>410</v>
      </c>
      <c r="C161" s="15">
        <v>17.793139951419001</v>
      </c>
      <c r="D161" s="4">
        <v>2</v>
      </c>
      <c r="E161" s="31">
        <v>0.27499999674805536</v>
      </c>
      <c r="F161" s="32">
        <v>104</v>
      </c>
      <c r="G161" s="32">
        <v>104</v>
      </c>
      <c r="H161" s="32">
        <v>101</v>
      </c>
      <c r="I161" s="32">
        <v>3</v>
      </c>
      <c r="J161" s="32">
        <v>367.27300000000002</v>
      </c>
      <c r="K161" s="5">
        <v>100</v>
      </c>
      <c r="L161" s="5">
        <v>389.02970297029702</v>
      </c>
      <c r="M161" s="5">
        <v>1756.6666666666667</v>
      </c>
      <c r="N161" s="5">
        <v>428.48076923076923</v>
      </c>
      <c r="O161" s="4">
        <v>43</v>
      </c>
      <c r="P161" s="51">
        <v>26</v>
      </c>
      <c r="Q161" s="4">
        <v>63</v>
      </c>
      <c r="R161" s="4">
        <v>26</v>
      </c>
      <c r="S161" s="4">
        <v>37</v>
      </c>
      <c r="T161" s="5">
        <v>41.269841269841265</v>
      </c>
      <c r="U161" s="6">
        <v>1.4612373123006039</v>
      </c>
      <c r="V161" s="6">
        <v>94.545455663478506</v>
      </c>
      <c r="W161">
        <v>2.4169999999999998</v>
      </c>
      <c r="X161">
        <v>156.364</v>
      </c>
      <c r="Z161" s="3">
        <v>751.15991819999999</v>
      </c>
      <c r="AA161" s="6">
        <v>833.33333333333337</v>
      </c>
      <c r="AB161" s="5">
        <v>104.90924784781849</v>
      </c>
      <c r="AC161" s="5">
        <v>729.25192162444966</v>
      </c>
      <c r="AD161" s="5">
        <v>122.91913266829823</v>
      </c>
      <c r="AE161" s="46" t="s">
        <v>91</v>
      </c>
      <c r="AF161" s="1">
        <v>5.7999999999999989</v>
      </c>
      <c r="AG161" s="7">
        <v>6</v>
      </c>
      <c r="AH161" s="7">
        <v>2</v>
      </c>
      <c r="AI161" s="7">
        <v>3</v>
      </c>
      <c r="AJ161" s="7" t="s">
        <v>10</v>
      </c>
      <c r="AK161">
        <v>6200</v>
      </c>
      <c r="AL161" t="s">
        <v>237</v>
      </c>
      <c r="AM161" t="s">
        <v>237</v>
      </c>
      <c r="AN161" t="s">
        <v>208</v>
      </c>
    </row>
    <row r="162" spans="1:40" hidden="1" x14ac:dyDescent="0.25">
      <c r="A162" s="3">
        <v>4542</v>
      </c>
      <c r="B162" t="s">
        <v>415</v>
      </c>
      <c r="C162" s="15">
        <v>20.510337336564998</v>
      </c>
      <c r="D162" s="4">
        <v>7</v>
      </c>
      <c r="E162" s="31">
        <v>0.71643075874250084</v>
      </c>
      <c r="F162" s="32">
        <v>292</v>
      </c>
      <c r="G162" s="32">
        <v>292</v>
      </c>
      <c r="H162" s="32">
        <v>243</v>
      </c>
      <c r="I162" s="32">
        <v>49</v>
      </c>
      <c r="J162" s="32">
        <v>339.18099999999998</v>
      </c>
      <c r="K162" s="5">
        <v>100</v>
      </c>
      <c r="L162" s="5">
        <v>558.27983539094646</v>
      </c>
      <c r="M162" s="5">
        <v>1632.5510204081634</v>
      </c>
      <c r="N162" s="5">
        <v>738.55136986301375</v>
      </c>
      <c r="O162" s="4">
        <v>208</v>
      </c>
      <c r="P162" s="51">
        <v>75</v>
      </c>
      <c r="Q162" s="4">
        <v>133</v>
      </c>
      <c r="R162" s="4">
        <v>75</v>
      </c>
      <c r="S162" s="4">
        <v>58</v>
      </c>
      <c r="T162" s="5">
        <v>56.390977443609025</v>
      </c>
      <c r="U162" s="6">
        <v>3.6566926603539103</v>
      </c>
      <c r="V162" s="6">
        <v>104.68562255987177</v>
      </c>
      <c r="W162">
        <v>10.141</v>
      </c>
      <c r="X162">
        <v>290.32799999999997</v>
      </c>
      <c r="Y162" s="48">
        <v>1</v>
      </c>
      <c r="Z162" s="3">
        <v>2129.9892559999998</v>
      </c>
      <c r="AA162" s="6">
        <v>162.5</v>
      </c>
      <c r="AB162" s="5">
        <v>63.148073841655673</v>
      </c>
      <c r="AC162" s="5">
        <v>474.9388773174997</v>
      </c>
      <c r="AD162" s="5">
        <v>132.24995524684869</v>
      </c>
      <c r="AE162" s="46" t="s">
        <v>91</v>
      </c>
      <c r="AF162" s="1">
        <v>5.7999999999999989</v>
      </c>
      <c r="AG162" s="7">
        <v>6</v>
      </c>
      <c r="AH162" s="7">
        <v>3</v>
      </c>
      <c r="AI162" s="7">
        <v>5</v>
      </c>
      <c r="AJ162" s="7" t="s">
        <v>10</v>
      </c>
      <c r="AK162">
        <v>5106</v>
      </c>
      <c r="AL162" t="s">
        <v>102</v>
      </c>
      <c r="AM162" t="s">
        <v>102</v>
      </c>
      <c r="AN162" t="s">
        <v>90</v>
      </c>
    </row>
    <row r="163" spans="1:40" hidden="1" x14ac:dyDescent="0.25">
      <c r="A163" s="3">
        <v>4743</v>
      </c>
      <c r="B163" t="s">
        <v>491</v>
      </c>
      <c r="C163" s="15">
        <v>1.328256953795</v>
      </c>
      <c r="D163" s="4">
        <v>3</v>
      </c>
      <c r="E163" s="31">
        <v>0.23114895835859486</v>
      </c>
      <c r="F163" s="32">
        <v>73</v>
      </c>
      <c r="G163" s="32">
        <v>73</v>
      </c>
      <c r="H163" s="32">
        <v>72</v>
      </c>
      <c r="I163" s="32">
        <v>1</v>
      </c>
      <c r="J163" s="32">
        <v>311.48700000000002</v>
      </c>
      <c r="K163" s="5">
        <v>100</v>
      </c>
      <c r="L163" s="5">
        <v>240.625</v>
      </c>
      <c r="M163" s="5">
        <v>747</v>
      </c>
      <c r="N163" s="5">
        <v>247.56164383561645</v>
      </c>
      <c r="O163" s="4">
        <v>27</v>
      </c>
      <c r="P163" s="51">
        <v>12</v>
      </c>
      <c r="Q163" s="4">
        <v>53</v>
      </c>
      <c r="R163" s="4">
        <v>12</v>
      </c>
      <c r="S163" s="4">
        <v>41</v>
      </c>
      <c r="T163" s="5">
        <v>22.641509433962266</v>
      </c>
      <c r="U163" s="6">
        <v>9.0343965192235327</v>
      </c>
      <c r="V163" s="6">
        <v>51.914575281726769</v>
      </c>
      <c r="W163">
        <v>20.327000000000002</v>
      </c>
      <c r="X163">
        <v>116.80800000000001</v>
      </c>
      <c r="Z163" s="3">
        <v>622.49968699999999</v>
      </c>
      <c r="AA163" s="6">
        <v>700</v>
      </c>
      <c r="AB163" s="5">
        <v>20.610023975815636</v>
      </c>
      <c r="AC163" s="5">
        <v>151.43378825083499</v>
      </c>
      <c r="AD163" s="5">
        <v>22.402130335747408</v>
      </c>
      <c r="AE163" s="46" t="s">
        <v>91</v>
      </c>
      <c r="AF163" s="1">
        <v>5.7999999999999989</v>
      </c>
      <c r="AG163" s="7">
        <v>6</v>
      </c>
      <c r="AH163" s="7">
        <v>2</v>
      </c>
      <c r="AI163" s="7">
        <v>3</v>
      </c>
      <c r="AJ163" s="7" t="s">
        <v>10</v>
      </c>
      <c r="AK163">
        <v>5317</v>
      </c>
      <c r="AL163" t="s">
        <v>135</v>
      </c>
      <c r="AM163" t="s">
        <v>135</v>
      </c>
      <c r="AN163" t="s">
        <v>90</v>
      </c>
    </row>
    <row r="164" spans="1:40" hidden="1" x14ac:dyDescent="0.25">
      <c r="A164" s="3">
        <v>7715</v>
      </c>
      <c r="B164" t="s">
        <v>513</v>
      </c>
      <c r="C164" s="15">
        <v>10.169752058153</v>
      </c>
      <c r="D164" s="4">
        <v>5</v>
      </c>
      <c r="E164" s="31">
        <v>0.43319062513206025</v>
      </c>
      <c r="F164" s="32">
        <v>162</v>
      </c>
      <c r="G164" s="32">
        <v>162</v>
      </c>
      <c r="H164" s="32">
        <v>130</v>
      </c>
      <c r="I164" s="32">
        <v>32</v>
      </c>
      <c r="J164" s="32">
        <v>300.09899999999999</v>
      </c>
      <c r="K164" s="5">
        <v>100</v>
      </c>
      <c r="L164" s="5">
        <v>403</v>
      </c>
      <c r="M164" s="5">
        <v>1127.90625</v>
      </c>
      <c r="N164" s="5">
        <v>546.19135802469134</v>
      </c>
      <c r="O164" s="4">
        <v>28</v>
      </c>
      <c r="P164" s="51">
        <v>11</v>
      </c>
      <c r="Q164" s="4">
        <v>76</v>
      </c>
      <c r="R164" s="4">
        <v>11</v>
      </c>
      <c r="S164" s="4">
        <v>65</v>
      </c>
      <c r="T164" s="5">
        <v>14.473684210526317</v>
      </c>
      <c r="U164" s="6">
        <v>1.081638956102317</v>
      </c>
      <c r="V164" s="6">
        <v>25.392977968178783</v>
      </c>
      <c r="W164">
        <v>2.7530000000000001</v>
      </c>
      <c r="X164">
        <v>64.637</v>
      </c>
      <c r="Z164" s="3">
        <v>1607.408177</v>
      </c>
      <c r="AA164" s="6"/>
      <c r="AB164" s="5">
        <v>171.90844001813213</v>
      </c>
      <c r="AC164" s="5">
        <v>751.64029965400005</v>
      </c>
      <c r="AD164" s="5">
        <v>286.42337525484686</v>
      </c>
      <c r="AE164" s="46" t="s">
        <v>91</v>
      </c>
      <c r="AF164" s="1">
        <v>5.7999999999999989</v>
      </c>
      <c r="AG164" s="7">
        <v>6</v>
      </c>
      <c r="AH164" s="7">
        <v>2</v>
      </c>
      <c r="AI164" s="7">
        <v>3</v>
      </c>
      <c r="AJ164" s="7" t="s">
        <v>10</v>
      </c>
      <c r="AK164">
        <v>4314</v>
      </c>
      <c r="AL164" t="s">
        <v>193</v>
      </c>
      <c r="AM164" t="s">
        <v>656</v>
      </c>
      <c r="AN164" t="s">
        <v>170</v>
      </c>
    </row>
    <row r="165" spans="1:40" s="33" customFormat="1" hidden="1" x14ac:dyDescent="0.25">
      <c r="A165" s="3">
        <v>4560</v>
      </c>
      <c r="B165" t="s">
        <v>518</v>
      </c>
      <c r="C165" s="15">
        <v>10.614370782987001</v>
      </c>
      <c r="D165" s="4">
        <v>8</v>
      </c>
      <c r="E165" s="31">
        <v>1.2871937314681154</v>
      </c>
      <c r="F165" s="32">
        <v>444</v>
      </c>
      <c r="G165" s="32">
        <v>444</v>
      </c>
      <c r="H165" s="32">
        <v>431</v>
      </c>
      <c r="I165" s="32">
        <v>13</v>
      </c>
      <c r="J165" s="32">
        <v>334.83699999999999</v>
      </c>
      <c r="K165" s="5">
        <v>100</v>
      </c>
      <c r="L165" s="5">
        <v>570.34802784222734</v>
      </c>
      <c r="M165" s="5">
        <v>1065.6923076923076</v>
      </c>
      <c r="N165" s="5">
        <v>584.85135135135135</v>
      </c>
      <c r="O165" s="4">
        <v>363</v>
      </c>
      <c r="P165" s="51">
        <v>122</v>
      </c>
      <c r="Q165" s="4">
        <v>240</v>
      </c>
      <c r="R165" s="4">
        <v>122</v>
      </c>
      <c r="S165" s="4">
        <v>118</v>
      </c>
      <c r="T165" s="5">
        <v>50.833333333333329</v>
      </c>
      <c r="U165" s="6">
        <v>11.493851354386912</v>
      </c>
      <c r="V165" s="6">
        <v>94.779827633912006</v>
      </c>
      <c r="W165">
        <v>34.198999999999998</v>
      </c>
      <c r="X165">
        <v>282.00900000000001</v>
      </c>
      <c r="Y165" s="49"/>
      <c r="Z165"/>
      <c r="AA165" s="6">
        <v>152</v>
      </c>
      <c r="AB165" s="5">
        <v>81.836522593912164</v>
      </c>
      <c r="AC165" s="5">
        <v>204.30697439986028</v>
      </c>
      <c r="AD165" s="5">
        <v>85.422369155798037</v>
      </c>
      <c r="AE165" s="46" t="s">
        <v>91</v>
      </c>
      <c r="AF165" s="1">
        <v>5.7999999999999989</v>
      </c>
      <c r="AG165" s="7">
        <v>6</v>
      </c>
      <c r="AH165" s="7">
        <v>3</v>
      </c>
      <c r="AI165" s="7">
        <v>6</v>
      </c>
      <c r="AJ165" s="7" t="s">
        <v>15</v>
      </c>
      <c r="AK165">
        <v>5145</v>
      </c>
      <c r="AL165" t="s">
        <v>110</v>
      </c>
      <c r="AM165" t="s">
        <v>110</v>
      </c>
      <c r="AN165" t="s">
        <v>90</v>
      </c>
    </row>
    <row r="166" spans="1:40" hidden="1" x14ac:dyDescent="0.25">
      <c r="A166" s="3">
        <v>4746</v>
      </c>
      <c r="B166" t="s">
        <v>545</v>
      </c>
      <c r="C166" s="15">
        <v>6.6516242517590003</v>
      </c>
      <c r="D166" s="4">
        <v>6</v>
      </c>
      <c r="E166" s="31">
        <v>0.36777215943303887</v>
      </c>
      <c r="F166" s="32">
        <v>143</v>
      </c>
      <c r="G166" s="32">
        <v>143</v>
      </c>
      <c r="H166" s="32">
        <v>133</v>
      </c>
      <c r="I166" s="32">
        <v>10</v>
      </c>
      <c r="J166" s="32">
        <v>361.637</v>
      </c>
      <c r="K166" s="5">
        <v>100</v>
      </c>
      <c r="L166" s="5">
        <v>537.58646616541353</v>
      </c>
      <c r="M166" s="5">
        <v>1407</v>
      </c>
      <c r="N166" s="5">
        <v>598.38461538461536</v>
      </c>
      <c r="O166" s="4">
        <v>175</v>
      </c>
      <c r="P166" s="51">
        <v>55</v>
      </c>
      <c r="Q166" s="4">
        <v>114</v>
      </c>
      <c r="R166" s="4">
        <v>55</v>
      </c>
      <c r="S166" s="4">
        <v>59</v>
      </c>
      <c r="T166" s="5">
        <v>48.245614035087719</v>
      </c>
      <c r="U166" s="6">
        <v>8.2686570855916024</v>
      </c>
      <c r="V166" s="6">
        <v>149.54911237650109</v>
      </c>
      <c r="W166">
        <v>26.309000000000001</v>
      </c>
      <c r="X166">
        <v>475.83800000000002</v>
      </c>
      <c r="Z166" s="3">
        <v>150.76888690000001</v>
      </c>
      <c r="AA166" s="6">
        <v>268.75</v>
      </c>
      <c r="AB166" s="5">
        <v>47.343957663981648</v>
      </c>
      <c r="AC166" s="5">
        <v>45.332335959054816</v>
      </c>
      <c r="AD166" s="5">
        <v>47.203284817483265</v>
      </c>
      <c r="AE166" s="46" t="s">
        <v>91</v>
      </c>
      <c r="AF166" s="1">
        <v>5.7999999999999989</v>
      </c>
      <c r="AG166" s="7">
        <v>6</v>
      </c>
      <c r="AH166" s="7">
        <v>3</v>
      </c>
      <c r="AI166" s="7">
        <v>5</v>
      </c>
      <c r="AJ166" s="7" t="s">
        <v>10</v>
      </c>
      <c r="AK166">
        <v>5314</v>
      </c>
      <c r="AL166" t="s">
        <v>137</v>
      </c>
      <c r="AM166" t="s">
        <v>137</v>
      </c>
      <c r="AN166" t="s">
        <v>90</v>
      </c>
    </row>
    <row r="167" spans="1:40" hidden="1" x14ac:dyDescent="0.25">
      <c r="A167" s="3">
        <v>4604</v>
      </c>
      <c r="B167" t="s">
        <v>565</v>
      </c>
      <c r="C167" s="15">
        <v>19.033410787805</v>
      </c>
      <c r="D167" s="4">
        <v>9</v>
      </c>
      <c r="E167" s="31">
        <v>1.0109195120246817</v>
      </c>
      <c r="F167" s="32">
        <v>469</v>
      </c>
      <c r="G167" s="32">
        <v>469</v>
      </c>
      <c r="H167" s="32">
        <v>384</v>
      </c>
      <c r="I167" s="32">
        <v>85</v>
      </c>
      <c r="J167" s="32">
        <v>379.85199999999998</v>
      </c>
      <c r="K167" s="5">
        <v>100</v>
      </c>
      <c r="L167" s="5">
        <v>502.05989583333331</v>
      </c>
      <c r="M167" s="5">
        <v>1969.5294117647059</v>
      </c>
      <c r="N167" s="5">
        <v>768.01918976545846</v>
      </c>
      <c r="O167" s="4">
        <v>220</v>
      </c>
      <c r="P167" s="51">
        <v>77</v>
      </c>
      <c r="Q167" s="4">
        <v>102</v>
      </c>
      <c r="R167" s="4">
        <v>77</v>
      </c>
      <c r="S167" s="4">
        <v>25</v>
      </c>
      <c r="T167" s="5">
        <v>75.490196078431367</v>
      </c>
      <c r="U167" s="6">
        <v>4.0455176877354582</v>
      </c>
      <c r="V167" s="6">
        <v>76.168279555494465</v>
      </c>
      <c r="W167">
        <v>11.558999999999999</v>
      </c>
      <c r="X167">
        <v>217.624</v>
      </c>
      <c r="Z167" s="3">
        <v>2049.246427</v>
      </c>
      <c r="AA167" s="6">
        <v>115.625</v>
      </c>
      <c r="AB167" s="5">
        <v>106.18912664117492</v>
      </c>
      <c r="AC167" s="5">
        <v>675.0535101516756</v>
      </c>
      <c r="AD167" s="5">
        <v>209.28821533710794</v>
      </c>
      <c r="AE167" s="46" t="s">
        <v>91</v>
      </c>
      <c r="AF167" s="1">
        <v>5.7999999999999989</v>
      </c>
      <c r="AG167" s="7">
        <v>6</v>
      </c>
      <c r="AH167" s="7">
        <v>3</v>
      </c>
      <c r="AI167" s="7">
        <v>5</v>
      </c>
      <c r="AJ167" s="7" t="s">
        <v>10</v>
      </c>
      <c r="AK167">
        <v>5221</v>
      </c>
      <c r="AL167" t="s">
        <v>122</v>
      </c>
      <c r="AM167" t="s">
        <v>122</v>
      </c>
      <c r="AN167" t="s">
        <v>90</v>
      </c>
    </row>
    <row r="168" spans="1:40" hidden="1" x14ac:dyDescent="0.25">
      <c r="A168" s="3">
        <v>4875</v>
      </c>
      <c r="B168" t="s">
        <v>642</v>
      </c>
      <c r="C168" s="15">
        <v>3.1597237114799999</v>
      </c>
      <c r="D168" s="4">
        <v>2</v>
      </c>
      <c r="E168" s="31">
        <v>0.58377632185526662</v>
      </c>
      <c r="F168" s="32">
        <v>231</v>
      </c>
      <c r="G168" s="32">
        <v>231</v>
      </c>
      <c r="H168" s="32">
        <v>229</v>
      </c>
      <c r="I168" s="32">
        <v>2</v>
      </c>
      <c r="J168" s="32">
        <v>392.274</v>
      </c>
      <c r="K168" s="5">
        <v>100</v>
      </c>
      <c r="L168" s="5">
        <v>500.06550218340612</v>
      </c>
      <c r="M168" s="5">
        <v>887.5</v>
      </c>
      <c r="N168" s="5">
        <v>503.41991341991343</v>
      </c>
      <c r="O168" s="4">
        <v>162</v>
      </c>
      <c r="P168" s="51">
        <v>78</v>
      </c>
      <c r="Q168" s="4">
        <v>207</v>
      </c>
      <c r="R168" s="4">
        <v>78</v>
      </c>
      <c r="S168" s="4">
        <v>129</v>
      </c>
      <c r="T168" s="5">
        <v>37.681159420289859</v>
      </c>
      <c r="U168" s="6">
        <v>24.685702650712194</v>
      </c>
      <c r="V168" s="6">
        <v>133.61281895112256</v>
      </c>
      <c r="W168">
        <v>51.27</v>
      </c>
      <c r="X168">
        <v>277.50400000000002</v>
      </c>
      <c r="Z168" s="3">
        <v>1967.918739</v>
      </c>
      <c r="AA168" s="6">
        <v>1480</v>
      </c>
      <c r="AB168" s="5">
        <v>21.189377958668363</v>
      </c>
      <c r="AC168" s="5">
        <v>109.54820302105415</v>
      </c>
      <c r="AD168" s="5">
        <v>21.954389431069973</v>
      </c>
      <c r="AE168" s="46" t="s">
        <v>91</v>
      </c>
      <c r="AF168" s="1">
        <v>5.7999999999999989</v>
      </c>
      <c r="AG168" s="7">
        <v>6</v>
      </c>
      <c r="AH168" s="7">
        <v>3</v>
      </c>
      <c r="AI168" s="7">
        <v>5</v>
      </c>
      <c r="AJ168" s="7" t="s">
        <v>10</v>
      </c>
      <c r="AK168">
        <v>5368</v>
      </c>
      <c r="AL168" t="s">
        <v>165</v>
      </c>
      <c r="AM168" t="s">
        <v>165</v>
      </c>
      <c r="AN168" t="s">
        <v>90</v>
      </c>
    </row>
    <row r="169" spans="1:40" hidden="1" x14ac:dyDescent="0.25">
      <c r="A169" s="3">
        <v>4740</v>
      </c>
      <c r="B169" t="s">
        <v>358</v>
      </c>
      <c r="C169" s="15">
        <v>6.041268434859</v>
      </c>
      <c r="D169" s="4">
        <v>5</v>
      </c>
      <c r="E169" s="31">
        <v>0.44605162227153416</v>
      </c>
      <c r="F169" s="32">
        <v>162</v>
      </c>
      <c r="G169" s="32">
        <v>162</v>
      </c>
      <c r="H169" s="32">
        <v>152</v>
      </c>
      <c r="I169" s="32">
        <v>10</v>
      </c>
      <c r="J169" s="32">
        <v>340.76799999999997</v>
      </c>
      <c r="K169" s="5">
        <v>100</v>
      </c>
      <c r="L169" s="5">
        <v>629.60526315789468</v>
      </c>
      <c r="M169" s="5">
        <v>1726.2</v>
      </c>
      <c r="N169" s="5">
        <v>697.2962962962963</v>
      </c>
      <c r="O169" s="4">
        <v>111</v>
      </c>
      <c r="P169" s="51">
        <v>45</v>
      </c>
      <c r="Q169" s="4">
        <v>135</v>
      </c>
      <c r="R169" s="4">
        <v>45</v>
      </c>
      <c r="S169" s="4">
        <v>90</v>
      </c>
      <c r="T169" s="5">
        <v>33.333333333333329</v>
      </c>
      <c r="U169" s="6">
        <v>7.4487668418015387</v>
      </c>
      <c r="V169" s="6">
        <v>100.88518403057444</v>
      </c>
      <c r="W169">
        <v>18.373999999999999</v>
      </c>
      <c r="X169">
        <v>248.85</v>
      </c>
      <c r="AA169" s="6">
        <v>240</v>
      </c>
      <c r="AB169" s="5">
        <v>135.83985117847885</v>
      </c>
      <c r="AC169" s="5">
        <v>765.28868665796256</v>
      </c>
      <c r="AD169" s="5">
        <v>174.69471756610127</v>
      </c>
      <c r="AE169" s="46" t="s">
        <v>91</v>
      </c>
      <c r="AF169" s="1">
        <v>5.6999999999999993</v>
      </c>
      <c r="AG169" s="7">
        <v>6</v>
      </c>
      <c r="AH169" s="7">
        <v>3</v>
      </c>
      <c r="AI169" s="7">
        <v>5</v>
      </c>
      <c r="AJ169" s="7" t="s">
        <v>15</v>
      </c>
      <c r="AK169">
        <v>5310</v>
      </c>
      <c r="AL169" t="s">
        <v>132</v>
      </c>
      <c r="AM169" t="s">
        <v>132</v>
      </c>
      <c r="AN169" t="s">
        <v>90</v>
      </c>
    </row>
    <row r="170" spans="1:40" hidden="1" x14ac:dyDescent="0.25">
      <c r="A170" s="3">
        <v>8623</v>
      </c>
      <c r="B170" t="s">
        <v>376</v>
      </c>
      <c r="C170" s="15">
        <v>27.801133499412</v>
      </c>
      <c r="D170" s="4">
        <v>1</v>
      </c>
      <c r="E170" s="31">
        <v>0.29749997750004797</v>
      </c>
      <c r="F170" s="32">
        <v>117</v>
      </c>
      <c r="G170" s="32">
        <v>117</v>
      </c>
      <c r="H170" s="32">
        <v>114</v>
      </c>
      <c r="I170" s="32">
        <v>3</v>
      </c>
      <c r="J170" s="32">
        <v>383.19299999999998</v>
      </c>
      <c r="K170" s="5">
        <v>100</v>
      </c>
      <c r="L170" s="5">
        <v>557.84210526315792</v>
      </c>
      <c r="M170" s="5">
        <v>3076.3333333333335</v>
      </c>
      <c r="N170" s="5">
        <v>622.41880341880346</v>
      </c>
      <c r="O170" s="4">
        <v>61</v>
      </c>
      <c r="P170" s="51">
        <v>24</v>
      </c>
      <c r="Q170" s="4">
        <v>62</v>
      </c>
      <c r="R170" s="4">
        <v>24</v>
      </c>
      <c r="S170" s="4">
        <v>38</v>
      </c>
      <c r="T170" s="5">
        <v>38.70967741935484</v>
      </c>
      <c r="U170" s="6">
        <v>0.86327415393000451</v>
      </c>
      <c r="V170" s="6">
        <v>80.672275008814509</v>
      </c>
      <c r="W170">
        <v>2.194</v>
      </c>
      <c r="X170">
        <v>205.042</v>
      </c>
      <c r="Z170" s="3">
        <v>279.04199080000001</v>
      </c>
      <c r="AA170" s="6">
        <v>288.88888888888886</v>
      </c>
      <c r="AB170" s="5">
        <v>20.508140046934667</v>
      </c>
      <c r="AC170" s="5">
        <v>890.79878741530695</v>
      </c>
      <c r="AD170" s="5">
        <v>42.823284851251906</v>
      </c>
      <c r="AE170" s="46" t="s">
        <v>91</v>
      </c>
      <c r="AF170" s="1">
        <v>5.6999999999999993</v>
      </c>
      <c r="AG170" s="7">
        <v>6</v>
      </c>
      <c r="AH170" s="7">
        <v>3</v>
      </c>
      <c r="AI170" s="7">
        <v>4</v>
      </c>
      <c r="AJ170" s="7" t="s">
        <v>10</v>
      </c>
      <c r="AK170">
        <v>6218</v>
      </c>
      <c r="AL170" t="s">
        <v>246</v>
      </c>
      <c r="AM170" t="s">
        <v>246</v>
      </c>
      <c r="AN170" t="s">
        <v>208</v>
      </c>
    </row>
    <row r="171" spans="1:40" hidden="1" x14ac:dyDescent="0.25">
      <c r="A171" s="3">
        <v>4502</v>
      </c>
      <c r="B171" t="s">
        <v>411</v>
      </c>
      <c r="C171" s="15">
        <v>19.820270764153001</v>
      </c>
      <c r="D171" s="4">
        <v>7</v>
      </c>
      <c r="E171" s="31">
        <v>1.2725000043296824</v>
      </c>
      <c r="F171" s="32">
        <v>471</v>
      </c>
      <c r="G171" s="32">
        <v>471</v>
      </c>
      <c r="H171" s="32">
        <v>456</v>
      </c>
      <c r="I171" s="32">
        <v>15</v>
      </c>
      <c r="J171" s="32">
        <v>358.35</v>
      </c>
      <c r="K171" s="5">
        <v>100</v>
      </c>
      <c r="L171" s="5">
        <v>937.57894736842104</v>
      </c>
      <c r="M171" s="5">
        <v>2453.6666666666665</v>
      </c>
      <c r="N171" s="5">
        <v>985.86199575371552</v>
      </c>
      <c r="O171" s="4">
        <v>417</v>
      </c>
      <c r="P171" s="51">
        <v>143</v>
      </c>
      <c r="Q171" s="4">
        <v>212</v>
      </c>
      <c r="R171" s="4">
        <v>142</v>
      </c>
      <c r="S171" s="4">
        <v>70</v>
      </c>
      <c r="T171" s="5">
        <v>66.981132075471692</v>
      </c>
      <c r="U171" s="6">
        <v>7.2148358466742142</v>
      </c>
      <c r="V171" s="6">
        <v>112.37720983374646</v>
      </c>
      <c r="W171">
        <v>21.039000000000001</v>
      </c>
      <c r="X171">
        <v>327.70100000000002</v>
      </c>
      <c r="Y171" s="48">
        <v>1</v>
      </c>
      <c r="Z171" s="3">
        <v>3141.7156020000002</v>
      </c>
      <c r="AA171" s="6">
        <v>106.15384615384616</v>
      </c>
      <c r="AB171" s="5">
        <v>78.416597275597795</v>
      </c>
      <c r="AC171" s="5">
        <v>143.37872033192571</v>
      </c>
      <c r="AD171" s="5">
        <v>80.485454697773847</v>
      </c>
      <c r="AE171" s="46" t="s">
        <v>91</v>
      </c>
      <c r="AF171" s="1">
        <v>5.6999999999999993</v>
      </c>
      <c r="AG171" s="7">
        <v>6</v>
      </c>
      <c r="AH171" s="7">
        <v>4</v>
      </c>
      <c r="AI171" s="7">
        <v>6</v>
      </c>
      <c r="AJ171" s="7" t="s">
        <v>10</v>
      </c>
      <c r="AK171">
        <v>5130</v>
      </c>
      <c r="AL171" t="s">
        <v>93</v>
      </c>
      <c r="AM171" t="s">
        <v>93</v>
      </c>
      <c r="AN171" t="s">
        <v>90</v>
      </c>
    </row>
    <row r="172" spans="1:40" hidden="1" x14ac:dyDescent="0.25">
      <c r="A172" s="3">
        <v>7712</v>
      </c>
      <c r="B172" t="s">
        <v>416</v>
      </c>
      <c r="C172" s="15">
        <v>14.559667918684001</v>
      </c>
      <c r="D172" s="4">
        <v>3</v>
      </c>
      <c r="E172" s="31">
        <v>0.6050000082794138</v>
      </c>
      <c r="F172" s="32">
        <v>205</v>
      </c>
      <c r="G172" s="32">
        <v>205</v>
      </c>
      <c r="H172" s="32">
        <v>188</v>
      </c>
      <c r="I172" s="32">
        <v>17</v>
      </c>
      <c r="J172" s="32">
        <v>310.74400000000003</v>
      </c>
      <c r="K172" s="5">
        <v>100</v>
      </c>
      <c r="L172" s="5">
        <v>611.01063829787233</v>
      </c>
      <c r="M172" s="5">
        <v>1456.1764705882354</v>
      </c>
      <c r="N172" s="5">
        <v>681.09756097560978</v>
      </c>
      <c r="O172" s="4">
        <v>81</v>
      </c>
      <c r="P172" s="51">
        <v>28</v>
      </c>
      <c r="Q172" s="4">
        <v>136</v>
      </c>
      <c r="R172" s="4">
        <v>28</v>
      </c>
      <c r="S172" s="4">
        <v>108</v>
      </c>
      <c r="T172" s="5">
        <v>20.588235294117645</v>
      </c>
      <c r="U172" s="6">
        <v>1.9231207851978829</v>
      </c>
      <c r="V172" s="6">
        <v>46.280991102182682</v>
      </c>
      <c r="W172">
        <v>5.5629999999999997</v>
      </c>
      <c r="X172">
        <v>133.88399999999999</v>
      </c>
      <c r="Z172" s="3">
        <v>1119.0577000000001</v>
      </c>
      <c r="AA172" s="6">
        <v>250</v>
      </c>
      <c r="AB172" s="5">
        <v>43.401478304674292</v>
      </c>
      <c r="AC172" s="5">
        <v>373.2299077201294</v>
      </c>
      <c r="AD172" s="5">
        <v>70.753104158638891</v>
      </c>
      <c r="AE172" s="46" t="s">
        <v>91</v>
      </c>
      <c r="AF172" s="1">
        <v>5.6999999999999993</v>
      </c>
      <c r="AG172" s="7">
        <v>6</v>
      </c>
      <c r="AH172" s="7">
        <v>3</v>
      </c>
      <c r="AI172" s="7">
        <v>4</v>
      </c>
      <c r="AJ172" s="7" t="s">
        <v>10</v>
      </c>
      <c r="AK172">
        <v>4319</v>
      </c>
      <c r="AL172" t="s">
        <v>190</v>
      </c>
      <c r="AM172" t="s">
        <v>190</v>
      </c>
      <c r="AN172" t="s">
        <v>170</v>
      </c>
    </row>
    <row r="173" spans="1:40" hidden="1" x14ac:dyDescent="0.25">
      <c r="A173" s="3">
        <v>4744</v>
      </c>
      <c r="B173" t="s">
        <v>502</v>
      </c>
      <c r="C173" s="15">
        <v>8.008297224891999</v>
      </c>
      <c r="D173" s="4">
        <v>5</v>
      </c>
      <c r="E173" s="31">
        <v>0.92394604996616314</v>
      </c>
      <c r="F173" s="32">
        <v>318</v>
      </c>
      <c r="G173" s="32">
        <v>318</v>
      </c>
      <c r="H173" s="32">
        <v>316</v>
      </c>
      <c r="I173" s="32">
        <v>2</v>
      </c>
      <c r="J173" s="32">
        <v>342.01100000000002</v>
      </c>
      <c r="K173" s="5">
        <v>100</v>
      </c>
      <c r="L173" s="5">
        <v>770.61708860759495</v>
      </c>
      <c r="M173" s="5">
        <v>666</v>
      </c>
      <c r="N173" s="5">
        <v>769.95911949685535</v>
      </c>
      <c r="O173" s="4">
        <v>281</v>
      </c>
      <c r="P173" s="51">
        <v>129</v>
      </c>
      <c r="Q173" s="4">
        <v>286</v>
      </c>
      <c r="R173" s="4">
        <v>129</v>
      </c>
      <c r="S173" s="4">
        <v>157</v>
      </c>
      <c r="T173" s="5">
        <v>45.104895104895107</v>
      </c>
      <c r="U173" s="6">
        <v>16.108293233551869</v>
      </c>
      <c r="V173" s="6">
        <v>139.61854158554414</v>
      </c>
      <c r="W173">
        <v>35.088999999999999</v>
      </c>
      <c r="X173">
        <v>304.13</v>
      </c>
      <c r="Y173" s="48">
        <v>2</v>
      </c>
      <c r="Z173" s="3">
        <v>1119.302878</v>
      </c>
      <c r="AA173" s="6">
        <v>526.31578947368428</v>
      </c>
      <c r="AB173" s="5">
        <v>35.705053996617821</v>
      </c>
      <c r="AC173" s="5">
        <v>19.193742416809698</v>
      </c>
      <c r="AD173" s="5">
        <v>35.601209269700789</v>
      </c>
      <c r="AE173" s="46" t="s">
        <v>91</v>
      </c>
      <c r="AF173" s="1">
        <v>5.6999999999999993</v>
      </c>
      <c r="AG173" s="7">
        <v>6</v>
      </c>
      <c r="AH173" s="7">
        <v>4</v>
      </c>
      <c r="AI173" s="7">
        <v>6</v>
      </c>
      <c r="AJ173" s="7" t="s">
        <v>10</v>
      </c>
      <c r="AK173">
        <v>5312</v>
      </c>
      <c r="AL173" t="s">
        <v>136</v>
      </c>
      <c r="AM173" t="s">
        <v>136</v>
      </c>
      <c r="AN173" t="s">
        <v>90</v>
      </c>
    </row>
    <row r="174" spans="1:40" hidden="1" x14ac:dyDescent="0.25">
      <c r="A174" s="3">
        <v>4879</v>
      </c>
      <c r="B174" t="s">
        <v>595</v>
      </c>
      <c r="C174" s="15">
        <v>4.5579073511650003</v>
      </c>
      <c r="D174" s="4">
        <v>4</v>
      </c>
      <c r="E174" s="31">
        <v>0.40568436330967739</v>
      </c>
      <c r="F174" s="32">
        <v>150</v>
      </c>
      <c r="G174" s="32">
        <v>150</v>
      </c>
      <c r="H174" s="32">
        <v>140</v>
      </c>
      <c r="I174" s="32">
        <v>10</v>
      </c>
      <c r="J174" s="32">
        <v>345.096</v>
      </c>
      <c r="K174" s="5">
        <v>100</v>
      </c>
      <c r="L174" s="5">
        <v>523.00714285714287</v>
      </c>
      <c r="M174" s="5">
        <v>1298.5999999999999</v>
      </c>
      <c r="N174" s="5">
        <v>574.71333333333337</v>
      </c>
      <c r="O174" s="4">
        <v>62</v>
      </c>
      <c r="P174" s="51">
        <v>30</v>
      </c>
      <c r="Q174" s="4">
        <v>106</v>
      </c>
      <c r="R174" s="4">
        <v>30</v>
      </c>
      <c r="S174" s="4">
        <v>76</v>
      </c>
      <c r="T174" s="5">
        <v>28.30188679245283</v>
      </c>
      <c r="U174" s="6">
        <v>6.5819679270865397</v>
      </c>
      <c r="V174" s="6">
        <v>73.949115897029614</v>
      </c>
      <c r="W174">
        <v>13.603</v>
      </c>
      <c r="X174">
        <v>152.828</v>
      </c>
      <c r="Y174" s="48">
        <v>1</v>
      </c>
      <c r="Z174" s="3">
        <v>404.32184280000001</v>
      </c>
      <c r="AA174" s="6">
        <v>1850</v>
      </c>
      <c r="AB174" s="5">
        <v>117.05565668799554</v>
      </c>
      <c r="AC174" s="5">
        <v>574.64206653746942</v>
      </c>
      <c r="AD174" s="5">
        <v>147.5614173446271</v>
      </c>
      <c r="AE174" s="46" t="s">
        <v>91</v>
      </c>
      <c r="AF174" s="1">
        <v>5.6999999999999993</v>
      </c>
      <c r="AG174" s="7">
        <v>6</v>
      </c>
      <c r="AH174" s="7">
        <v>3</v>
      </c>
      <c r="AI174" s="7">
        <v>4</v>
      </c>
      <c r="AJ174" s="7" t="s">
        <v>10</v>
      </c>
      <c r="AK174">
        <v>5363</v>
      </c>
      <c r="AL174" t="s">
        <v>168</v>
      </c>
      <c r="AM174" t="s">
        <v>168</v>
      </c>
      <c r="AN174" t="s">
        <v>90</v>
      </c>
    </row>
    <row r="175" spans="1:40" hidden="1" x14ac:dyDescent="0.25">
      <c r="A175" s="3">
        <v>4501</v>
      </c>
      <c r="B175" t="s">
        <v>382</v>
      </c>
      <c r="C175" s="15">
        <v>7.0480829982460005</v>
      </c>
      <c r="D175" s="4">
        <v>2</v>
      </c>
      <c r="E175" s="31">
        <v>0.18719206789953127</v>
      </c>
      <c r="F175" s="32">
        <v>71</v>
      </c>
      <c r="G175" s="32">
        <v>71</v>
      </c>
      <c r="H175" s="32">
        <v>64</v>
      </c>
      <c r="I175" s="32">
        <v>7</v>
      </c>
      <c r="J175" s="32">
        <v>341.89499999999998</v>
      </c>
      <c r="K175" s="5">
        <v>100</v>
      </c>
      <c r="L175" s="5">
        <v>255.4375</v>
      </c>
      <c r="M175" s="5">
        <v>1534.1428571428571</v>
      </c>
      <c r="N175" s="5">
        <v>381.50704225352115</v>
      </c>
      <c r="O175" s="4">
        <v>20</v>
      </c>
      <c r="P175" s="51">
        <v>11</v>
      </c>
      <c r="Q175" s="4">
        <v>21</v>
      </c>
      <c r="R175" s="4">
        <v>11</v>
      </c>
      <c r="S175" s="4">
        <v>10</v>
      </c>
      <c r="T175" s="5">
        <v>52.380952380952387</v>
      </c>
      <c r="U175" s="6">
        <v>1.5607080680998622</v>
      </c>
      <c r="V175" s="6">
        <v>58.763173693363235</v>
      </c>
      <c r="W175">
        <v>2.8380000000000001</v>
      </c>
      <c r="X175">
        <v>106.842</v>
      </c>
      <c r="AA175" s="6"/>
      <c r="AB175" s="5">
        <v>28.889370516006519</v>
      </c>
      <c r="AC175" s="5">
        <v>1089.7796028159269</v>
      </c>
      <c r="AD175" s="5">
        <v>133.48418215120992</v>
      </c>
      <c r="AE175" s="46" t="s">
        <v>91</v>
      </c>
      <c r="AF175" s="1">
        <v>5.6</v>
      </c>
      <c r="AG175" s="7">
        <v>6</v>
      </c>
      <c r="AH175" s="7">
        <v>2</v>
      </c>
      <c r="AI175" s="7">
        <v>2</v>
      </c>
      <c r="AJ175" s="7" t="s">
        <v>15</v>
      </c>
      <c r="AK175">
        <v>5137</v>
      </c>
      <c r="AL175" t="s">
        <v>92</v>
      </c>
      <c r="AM175" t="s">
        <v>92</v>
      </c>
      <c r="AN175" t="s">
        <v>90</v>
      </c>
    </row>
    <row r="176" spans="1:40" hidden="1" x14ac:dyDescent="0.25">
      <c r="A176" s="3">
        <v>7700</v>
      </c>
      <c r="B176" t="s">
        <v>510</v>
      </c>
      <c r="C176" s="15">
        <v>61.842328643774003</v>
      </c>
      <c r="D176" s="4">
        <v>10</v>
      </c>
      <c r="E176" s="31">
        <v>1.324605019688728</v>
      </c>
      <c r="F176" s="32">
        <v>579</v>
      </c>
      <c r="G176" s="32">
        <v>579</v>
      </c>
      <c r="H176" s="32">
        <v>515</v>
      </c>
      <c r="I176" s="32">
        <v>64</v>
      </c>
      <c r="J176" s="32">
        <v>388.79500000000002</v>
      </c>
      <c r="K176" s="5">
        <v>100</v>
      </c>
      <c r="L176" s="5">
        <v>1348.8947368421052</v>
      </c>
      <c r="M176" s="5">
        <v>3849.140625</v>
      </c>
      <c r="N176" s="5">
        <v>1626.2183708838822</v>
      </c>
      <c r="O176" s="4">
        <v>762</v>
      </c>
      <c r="P176" s="51">
        <v>275</v>
      </c>
      <c r="Q176" s="4">
        <v>711</v>
      </c>
      <c r="R176" s="4">
        <v>275</v>
      </c>
      <c r="S176" s="4">
        <v>436</v>
      </c>
      <c r="T176" s="5">
        <v>38.677918424753862</v>
      </c>
      <c r="U176" s="6">
        <v>4.4467924483255326</v>
      </c>
      <c r="V176" s="6">
        <v>207.60905772848639</v>
      </c>
      <c r="W176">
        <v>12.321999999999999</v>
      </c>
      <c r="X176">
        <v>575.26599999999996</v>
      </c>
      <c r="Y176" s="48">
        <v>6</v>
      </c>
      <c r="Z176" s="3">
        <v>2091.1791539999999</v>
      </c>
      <c r="AA176" s="6">
        <v>239.74358974358972</v>
      </c>
      <c r="AB176" s="5">
        <v>151.9555413703396</v>
      </c>
      <c r="AC176" s="5">
        <v>768.34827428932351</v>
      </c>
      <c r="AD176" s="5">
        <v>220.08876228020992</v>
      </c>
      <c r="AE176" s="46" t="s">
        <v>91</v>
      </c>
      <c r="AF176" s="1">
        <v>5.6</v>
      </c>
      <c r="AG176" s="7">
        <v>6</v>
      </c>
      <c r="AH176" s="7">
        <v>5</v>
      </c>
      <c r="AI176" s="7">
        <v>7</v>
      </c>
      <c r="AJ176" s="7" t="s">
        <v>10</v>
      </c>
      <c r="AK176">
        <v>4311</v>
      </c>
      <c r="AL176" t="s">
        <v>187</v>
      </c>
      <c r="AM176" t="s">
        <v>656</v>
      </c>
      <c r="AN176" t="s">
        <v>170</v>
      </c>
    </row>
    <row r="177" spans="1:40" hidden="1" x14ac:dyDescent="0.25">
      <c r="A177" s="3">
        <v>7719</v>
      </c>
      <c r="B177" t="s">
        <v>559</v>
      </c>
      <c r="C177" s="15">
        <v>27.251887873071997</v>
      </c>
      <c r="D177" s="4">
        <v>6</v>
      </c>
      <c r="E177" s="31">
        <v>0.75000003928630787</v>
      </c>
      <c r="F177" s="32">
        <v>331</v>
      </c>
      <c r="G177" s="32">
        <v>331</v>
      </c>
      <c r="H177" s="32">
        <v>293</v>
      </c>
      <c r="I177" s="32">
        <v>38</v>
      </c>
      <c r="J177" s="32">
        <v>390.66699999999997</v>
      </c>
      <c r="K177" s="5">
        <v>100</v>
      </c>
      <c r="L177" s="5">
        <v>769.83959044368601</v>
      </c>
      <c r="M177" s="5">
        <v>1345.3947368421052</v>
      </c>
      <c r="N177" s="5">
        <v>835.91540785498489</v>
      </c>
      <c r="O177" s="4">
        <v>206</v>
      </c>
      <c r="P177" s="51">
        <v>64</v>
      </c>
      <c r="Q177" s="4">
        <v>128</v>
      </c>
      <c r="R177" s="4">
        <v>64</v>
      </c>
      <c r="S177" s="4">
        <v>64</v>
      </c>
      <c r="T177" s="5">
        <v>50</v>
      </c>
      <c r="U177" s="6">
        <v>2.3484611524194392</v>
      </c>
      <c r="V177" s="6">
        <v>85.333328863424754</v>
      </c>
      <c r="W177">
        <v>7.5590000000000002</v>
      </c>
      <c r="X177">
        <v>274.66699999999997</v>
      </c>
      <c r="Z177" s="3">
        <v>987.42052869999998</v>
      </c>
      <c r="AA177" s="6">
        <v>142.30769230769232</v>
      </c>
      <c r="AB177" s="5">
        <v>227.7114122729962</v>
      </c>
      <c r="AC177" s="5">
        <v>317.99177432522799</v>
      </c>
      <c r="AD177" s="5">
        <v>238.07592513699859</v>
      </c>
      <c r="AE177" s="46" t="s">
        <v>91</v>
      </c>
      <c r="AF177" s="1">
        <v>5.6</v>
      </c>
      <c r="AG177" s="7">
        <v>6</v>
      </c>
      <c r="AH177" s="7">
        <v>4</v>
      </c>
      <c r="AI177" s="7">
        <v>5</v>
      </c>
      <c r="AJ177" s="7" t="s">
        <v>10</v>
      </c>
      <c r="AK177">
        <v>4315</v>
      </c>
      <c r="AL177" t="s">
        <v>196</v>
      </c>
      <c r="AM177" t="s">
        <v>196</v>
      </c>
      <c r="AN177" t="s">
        <v>170</v>
      </c>
    </row>
    <row r="178" spans="1:40" hidden="1" x14ac:dyDescent="0.25">
      <c r="A178" s="3">
        <v>7741</v>
      </c>
      <c r="B178" t="s">
        <v>643</v>
      </c>
      <c r="C178" s="15">
        <v>17.242145217510998</v>
      </c>
      <c r="D178" s="4">
        <v>7</v>
      </c>
      <c r="E178" s="31">
        <v>1.5534417099648907</v>
      </c>
      <c r="F178" s="32">
        <v>550</v>
      </c>
      <c r="G178" s="32">
        <v>550</v>
      </c>
      <c r="H178" s="32">
        <v>509</v>
      </c>
      <c r="I178" s="32">
        <v>41</v>
      </c>
      <c r="J178" s="32">
        <v>327.66000000000003</v>
      </c>
      <c r="K178" s="5">
        <v>100</v>
      </c>
      <c r="L178" s="5">
        <v>1041.9273084479371</v>
      </c>
      <c r="M178" s="5">
        <v>1782.9024390243903</v>
      </c>
      <c r="N178" s="5">
        <v>1097.1636363636364</v>
      </c>
      <c r="O178" s="4">
        <v>632</v>
      </c>
      <c r="P178" s="51">
        <v>202</v>
      </c>
      <c r="Q178" s="4">
        <v>335</v>
      </c>
      <c r="R178" s="4">
        <v>202</v>
      </c>
      <c r="S178" s="4">
        <v>133</v>
      </c>
      <c r="T178" s="5">
        <v>60.298507462686565</v>
      </c>
      <c r="U178" s="6">
        <v>11.715479567754148</v>
      </c>
      <c r="V178" s="6">
        <v>130.03384594621539</v>
      </c>
      <c r="W178">
        <v>36.654000000000003</v>
      </c>
      <c r="X178">
        <v>406.839</v>
      </c>
      <c r="Y178" s="48">
        <v>1</v>
      </c>
      <c r="Z178" s="3">
        <v>4410.9601339999999</v>
      </c>
      <c r="AA178" s="6">
        <v>77.272727272727266</v>
      </c>
      <c r="AB178" s="5">
        <v>65.781991335221278</v>
      </c>
      <c r="AC178" s="5">
        <v>644.84279530189622</v>
      </c>
      <c r="AD178" s="5">
        <v>108.9483421763734</v>
      </c>
      <c r="AE178" s="46" t="s">
        <v>91</v>
      </c>
      <c r="AF178" s="1">
        <v>5.6</v>
      </c>
      <c r="AG178" s="7">
        <v>6</v>
      </c>
      <c r="AH178" s="7">
        <v>5</v>
      </c>
      <c r="AI178" s="7">
        <v>7</v>
      </c>
      <c r="AJ178" s="7" t="s">
        <v>10</v>
      </c>
      <c r="AK178">
        <v>4304</v>
      </c>
      <c r="AL178" t="s">
        <v>205</v>
      </c>
      <c r="AM178" t="s">
        <v>205</v>
      </c>
      <c r="AN178" t="s">
        <v>170</v>
      </c>
    </row>
    <row r="179" spans="1:40" hidden="1" x14ac:dyDescent="0.25">
      <c r="A179" s="3">
        <v>4566</v>
      </c>
      <c r="B179" t="s">
        <v>460</v>
      </c>
      <c r="C179" s="15">
        <v>24.228663497639999</v>
      </c>
      <c r="D179" s="4">
        <v>21</v>
      </c>
      <c r="E179" s="31">
        <v>1.9397122086957059</v>
      </c>
      <c r="F179" s="32">
        <v>662</v>
      </c>
      <c r="G179" s="32">
        <v>662</v>
      </c>
      <c r="H179" s="32">
        <v>622</v>
      </c>
      <c r="I179" s="32">
        <v>40</v>
      </c>
      <c r="J179" s="32">
        <v>320.666</v>
      </c>
      <c r="K179" s="5">
        <v>100</v>
      </c>
      <c r="L179" s="5">
        <v>1389.7459807073956</v>
      </c>
      <c r="M179" s="5">
        <v>2441.6</v>
      </c>
      <c r="N179" s="5">
        <v>1453.3021148036253</v>
      </c>
      <c r="O179" s="4">
        <v>497</v>
      </c>
      <c r="P179" s="51">
        <v>205</v>
      </c>
      <c r="Q179" s="4">
        <v>392</v>
      </c>
      <c r="R179" s="4">
        <v>205</v>
      </c>
      <c r="S179" s="4">
        <v>187</v>
      </c>
      <c r="T179" s="5">
        <v>52.295918367346935</v>
      </c>
      <c r="U179" s="6">
        <v>8.4610527534863031</v>
      </c>
      <c r="V179" s="6">
        <v>105.68578115917791</v>
      </c>
      <c r="W179">
        <v>20.513000000000002</v>
      </c>
      <c r="X179">
        <v>256.22399999999999</v>
      </c>
      <c r="Y179" s="48">
        <v>3</v>
      </c>
      <c r="Z179" s="3">
        <v>4293.7219429999996</v>
      </c>
      <c r="AA179" s="6">
        <v>319.14893617021278</v>
      </c>
      <c r="AB179" s="5">
        <v>49.923918622001963</v>
      </c>
      <c r="AC179" s="5">
        <v>286.53647897391113</v>
      </c>
      <c r="AD179" s="5">
        <v>64.220750063204946</v>
      </c>
      <c r="AE179" s="46" t="s">
        <v>91</v>
      </c>
      <c r="AF179" s="1">
        <v>5.5</v>
      </c>
      <c r="AG179" s="7">
        <v>6</v>
      </c>
      <c r="AH179" s="7">
        <v>5</v>
      </c>
      <c r="AI179" s="7">
        <v>6</v>
      </c>
      <c r="AJ179" s="7" t="s">
        <v>10</v>
      </c>
      <c r="AK179">
        <v>5146</v>
      </c>
      <c r="AL179" t="s">
        <v>116</v>
      </c>
      <c r="AM179" t="s">
        <v>116</v>
      </c>
      <c r="AN179" t="s">
        <v>90</v>
      </c>
    </row>
    <row r="180" spans="1:40" hidden="1" x14ac:dyDescent="0.25">
      <c r="A180" s="3">
        <v>7718</v>
      </c>
      <c r="B180" t="s">
        <v>556</v>
      </c>
      <c r="C180" s="15">
        <v>12.385494523189001</v>
      </c>
      <c r="D180" s="4">
        <v>2</v>
      </c>
      <c r="E180" s="31">
        <v>0.25250001060843164</v>
      </c>
      <c r="F180" s="32">
        <v>98</v>
      </c>
      <c r="G180" s="32">
        <v>98</v>
      </c>
      <c r="H180" s="32">
        <v>83</v>
      </c>
      <c r="I180" s="32">
        <v>15</v>
      </c>
      <c r="J180" s="32">
        <v>328.71300000000002</v>
      </c>
      <c r="K180" s="5">
        <v>100</v>
      </c>
      <c r="L180" s="5">
        <v>821.18072289156623</v>
      </c>
      <c r="M180" s="5">
        <v>2610</v>
      </c>
      <c r="N180" s="5">
        <v>1094.9795918367347</v>
      </c>
      <c r="O180" s="4">
        <v>213</v>
      </c>
      <c r="P180" s="51">
        <v>68</v>
      </c>
      <c r="Q180" s="4">
        <v>100</v>
      </c>
      <c r="R180" s="4">
        <v>68</v>
      </c>
      <c r="S180" s="4">
        <v>32</v>
      </c>
      <c r="T180" s="5">
        <v>68</v>
      </c>
      <c r="U180" s="6">
        <v>5.4902934939485526</v>
      </c>
      <c r="V180" s="6">
        <v>269.30691937851861</v>
      </c>
      <c r="W180">
        <v>17.198</v>
      </c>
      <c r="X180">
        <v>843.56399999999996</v>
      </c>
      <c r="AA180" s="6">
        <v>86.666666666666671</v>
      </c>
      <c r="AB180" s="5">
        <v>186.01242237348015</v>
      </c>
      <c r="AC180" s="5">
        <v>918.9574420605145</v>
      </c>
      <c r="AD180" s="5">
        <v>298.1978845704752</v>
      </c>
      <c r="AE180" s="46" t="s">
        <v>91</v>
      </c>
      <c r="AF180" s="1">
        <v>5.5</v>
      </c>
      <c r="AG180" s="7">
        <v>6</v>
      </c>
      <c r="AH180" s="7">
        <v>4</v>
      </c>
      <c r="AI180" s="7">
        <v>5</v>
      </c>
      <c r="AJ180" s="7" t="s">
        <v>15</v>
      </c>
      <c r="AK180">
        <v>4317</v>
      </c>
      <c r="AL180" t="s">
        <v>195</v>
      </c>
      <c r="AM180" t="s">
        <v>195</v>
      </c>
      <c r="AN180" t="s">
        <v>170</v>
      </c>
    </row>
    <row r="181" spans="1:40" hidden="1" x14ac:dyDescent="0.25">
      <c r="A181" s="3">
        <v>4774</v>
      </c>
      <c r="B181" t="s">
        <v>443</v>
      </c>
      <c r="C181" s="15">
        <v>17.469317384147001</v>
      </c>
      <c r="D181" s="4">
        <v>3</v>
      </c>
      <c r="E181" s="31">
        <v>0.19750001344812163</v>
      </c>
      <c r="F181" s="32">
        <v>43</v>
      </c>
      <c r="G181" s="32">
        <v>43</v>
      </c>
      <c r="H181" s="32">
        <v>40</v>
      </c>
      <c r="I181" s="32">
        <v>3</v>
      </c>
      <c r="J181" s="32">
        <v>202.53200000000001</v>
      </c>
      <c r="K181" s="5">
        <v>100</v>
      </c>
      <c r="L181" s="5">
        <v>249.1</v>
      </c>
      <c r="M181" s="5">
        <v>1343</v>
      </c>
      <c r="N181" s="5">
        <v>325.41860465116281</v>
      </c>
      <c r="O181" s="4">
        <v>145</v>
      </c>
      <c r="P181" s="51">
        <v>69</v>
      </c>
      <c r="Q181" s="4">
        <v>236</v>
      </c>
      <c r="R181" s="4">
        <v>69</v>
      </c>
      <c r="S181" s="4">
        <v>167</v>
      </c>
      <c r="T181" s="5">
        <v>29.237288135593221</v>
      </c>
      <c r="U181" s="6">
        <v>3.9497822658265913</v>
      </c>
      <c r="V181" s="6">
        <v>349.36706481857834</v>
      </c>
      <c r="W181">
        <v>8.3000000000000007</v>
      </c>
      <c r="X181">
        <v>734.17700000000002</v>
      </c>
      <c r="Z181" s="3">
        <v>978.15333840000005</v>
      </c>
      <c r="AA181" s="6">
        <v>333.33333333333337</v>
      </c>
      <c r="AB181" s="5">
        <v>33.558330892129646</v>
      </c>
      <c r="AC181" s="5">
        <v>495.77092170145835</v>
      </c>
      <c r="AD181" s="5">
        <v>65.805720948594441</v>
      </c>
      <c r="AE181" s="46" t="s">
        <v>91</v>
      </c>
      <c r="AF181" s="1">
        <v>5.3999999999999995</v>
      </c>
      <c r="AG181" s="7">
        <v>5</v>
      </c>
      <c r="AH181" s="7">
        <v>2</v>
      </c>
      <c r="AI181" s="7">
        <v>5</v>
      </c>
      <c r="AJ181" s="7" t="s">
        <v>10</v>
      </c>
      <c r="AK181">
        <v>5320</v>
      </c>
      <c r="AL181" t="s">
        <v>144</v>
      </c>
      <c r="AM181" t="s">
        <v>144</v>
      </c>
      <c r="AN181" t="s">
        <v>90</v>
      </c>
    </row>
    <row r="182" spans="1:40" hidden="1" x14ac:dyDescent="0.25">
      <c r="A182" s="3">
        <v>4750</v>
      </c>
      <c r="B182" t="s">
        <v>444</v>
      </c>
      <c r="C182" s="15">
        <v>4.9538049775339994</v>
      </c>
      <c r="D182" s="4">
        <v>4</v>
      </c>
      <c r="E182" s="31">
        <v>0.35113305533041678</v>
      </c>
      <c r="F182" s="32">
        <v>120</v>
      </c>
      <c r="G182" s="32">
        <v>120</v>
      </c>
      <c r="H182" s="32">
        <v>100</v>
      </c>
      <c r="I182" s="32">
        <v>20</v>
      </c>
      <c r="J182" s="32">
        <v>284.79199999999997</v>
      </c>
      <c r="K182" s="5">
        <v>100</v>
      </c>
      <c r="L182" s="5">
        <v>234.97</v>
      </c>
      <c r="M182" s="5">
        <v>1351.3</v>
      </c>
      <c r="N182" s="5">
        <v>421.02499999999998</v>
      </c>
      <c r="O182" s="4">
        <v>135</v>
      </c>
      <c r="P182" s="51">
        <v>46</v>
      </c>
      <c r="Q182" s="4">
        <v>109</v>
      </c>
      <c r="R182" s="4">
        <v>46</v>
      </c>
      <c r="S182" s="4">
        <v>63</v>
      </c>
      <c r="T182" s="5">
        <v>42.201834862385326</v>
      </c>
      <c r="U182" s="6">
        <v>9.2857914691059893</v>
      </c>
      <c r="V182" s="6">
        <v>131.00447053244224</v>
      </c>
      <c r="W182">
        <v>27.251999999999999</v>
      </c>
      <c r="X182">
        <v>384.47</v>
      </c>
      <c r="Z182" s="3">
        <v>289.6336331</v>
      </c>
      <c r="AA182" s="6">
        <v>242.85714285714283</v>
      </c>
      <c r="AB182" s="5">
        <v>28.305340087197184</v>
      </c>
      <c r="AC182" s="5">
        <v>415.2512868685356</v>
      </c>
      <c r="AD182" s="5">
        <v>92.796331217420231</v>
      </c>
      <c r="AE182" s="46" t="s">
        <v>91</v>
      </c>
      <c r="AF182" s="1">
        <v>5.3999999999999995</v>
      </c>
      <c r="AG182" s="7">
        <v>5</v>
      </c>
      <c r="AH182" s="7">
        <v>2</v>
      </c>
      <c r="AI182" s="7">
        <v>5</v>
      </c>
      <c r="AJ182" s="7" t="s">
        <v>10</v>
      </c>
      <c r="AK182">
        <v>5311</v>
      </c>
      <c r="AL182" t="s">
        <v>138</v>
      </c>
      <c r="AM182" t="s">
        <v>138</v>
      </c>
      <c r="AN182" t="s">
        <v>90</v>
      </c>
    </row>
    <row r="183" spans="1:40" hidden="1" x14ac:dyDescent="0.25">
      <c r="A183" s="3">
        <v>4778</v>
      </c>
      <c r="B183" t="s">
        <v>528</v>
      </c>
      <c r="C183" s="15">
        <v>6.4981418306009999</v>
      </c>
      <c r="D183" s="4">
        <v>6</v>
      </c>
      <c r="E183" s="31">
        <v>0.77092178457089822</v>
      </c>
      <c r="F183" s="32">
        <v>273</v>
      </c>
      <c r="G183" s="32">
        <v>273</v>
      </c>
      <c r="H183" s="32">
        <v>243</v>
      </c>
      <c r="I183" s="32">
        <v>30</v>
      </c>
      <c r="J183" s="32">
        <v>315.20699999999999</v>
      </c>
      <c r="K183" s="5">
        <v>100</v>
      </c>
      <c r="L183" s="5">
        <v>1008.0987654320987</v>
      </c>
      <c r="M183" s="5">
        <v>1556.9666666666667</v>
      </c>
      <c r="N183" s="5">
        <v>1068.4139194139193</v>
      </c>
      <c r="O183" s="4">
        <v>107</v>
      </c>
      <c r="P183" s="51">
        <v>43</v>
      </c>
      <c r="Q183" s="4">
        <v>254</v>
      </c>
      <c r="R183" s="4">
        <v>43</v>
      </c>
      <c r="S183" s="4">
        <v>211</v>
      </c>
      <c r="T183" s="5">
        <v>16.929133858267718</v>
      </c>
      <c r="U183" s="6">
        <v>6.6172763108223842</v>
      </c>
      <c r="V183" s="6">
        <v>55.777383465605624</v>
      </c>
      <c r="W183">
        <v>16.466000000000001</v>
      </c>
      <c r="X183">
        <v>138.79499999999999</v>
      </c>
      <c r="Z183" s="3">
        <v>1747.9869200000001</v>
      </c>
      <c r="AA183" s="6">
        <v>223.07692307692309</v>
      </c>
      <c r="AB183" s="5">
        <v>98.303212839550184</v>
      </c>
      <c r="AC183" s="5">
        <v>304.86305714025303</v>
      </c>
      <c r="AD183" s="5">
        <v>121.00209682863844</v>
      </c>
      <c r="AE183" s="46" t="s">
        <v>91</v>
      </c>
      <c r="AF183" s="1">
        <v>5.3999999999999995</v>
      </c>
      <c r="AG183" s="7">
        <v>6</v>
      </c>
      <c r="AH183" s="7">
        <v>5</v>
      </c>
      <c r="AI183" s="7">
        <v>5</v>
      </c>
      <c r="AJ183" s="7" t="s">
        <v>10</v>
      </c>
      <c r="AK183">
        <v>5328</v>
      </c>
      <c r="AL183" t="s">
        <v>148</v>
      </c>
      <c r="AM183" t="s">
        <v>148</v>
      </c>
      <c r="AN183" t="s">
        <v>90</v>
      </c>
    </row>
    <row r="184" spans="1:40" hidden="1" x14ac:dyDescent="0.25">
      <c r="A184" s="3">
        <v>4551</v>
      </c>
      <c r="B184" t="s">
        <v>632</v>
      </c>
      <c r="C184" s="15">
        <v>15.331241086159</v>
      </c>
      <c r="D184" s="4">
        <v>9</v>
      </c>
      <c r="E184" s="31">
        <v>1.5513003064633035</v>
      </c>
      <c r="F184" s="32">
        <v>485</v>
      </c>
      <c r="G184" s="32">
        <v>375</v>
      </c>
      <c r="H184" s="32">
        <v>360</v>
      </c>
      <c r="I184" s="32">
        <v>15</v>
      </c>
      <c r="J184" s="32">
        <v>232.06299999999999</v>
      </c>
      <c r="K184" s="5">
        <v>77.319587628865989</v>
      </c>
      <c r="L184" s="5">
        <v>506.65277777777777</v>
      </c>
      <c r="M184" s="5">
        <v>1624.1333333333334</v>
      </c>
      <c r="N184" s="5">
        <v>551.35199999999998</v>
      </c>
      <c r="O184" s="4">
        <v>560</v>
      </c>
      <c r="P184" s="51">
        <v>204</v>
      </c>
      <c r="Q184" s="4">
        <v>274</v>
      </c>
      <c r="R184" s="4">
        <v>201</v>
      </c>
      <c r="S184" s="4">
        <v>73</v>
      </c>
      <c r="T184" s="5">
        <v>73.357664233576642</v>
      </c>
      <c r="U184" s="6">
        <v>13.30616346410276</v>
      </c>
      <c r="V184" s="6">
        <v>131.50258473492133</v>
      </c>
      <c r="W184">
        <v>36.527000000000001</v>
      </c>
      <c r="X184">
        <v>360.98700000000002</v>
      </c>
      <c r="Y184" s="48">
        <v>2</v>
      </c>
      <c r="Z184" s="3">
        <v>3064.8948999999998</v>
      </c>
      <c r="AA184" s="6">
        <v>78.260869565217391</v>
      </c>
      <c r="AB184" s="5">
        <v>58.144527091128751</v>
      </c>
      <c r="AC184" s="5">
        <v>397.38007135628015</v>
      </c>
      <c r="AD184" s="5">
        <v>71.713948861734792</v>
      </c>
      <c r="AE184" s="46" t="s">
        <v>91</v>
      </c>
      <c r="AF184" s="1">
        <v>5.3999999999999995</v>
      </c>
      <c r="AG184" s="7">
        <v>5</v>
      </c>
      <c r="AH184" s="7">
        <v>3</v>
      </c>
      <c r="AI184" s="7">
        <v>7</v>
      </c>
      <c r="AJ184" s="7" t="s">
        <v>10</v>
      </c>
      <c r="AK184">
        <v>5103</v>
      </c>
      <c r="AL184" t="s">
        <v>109</v>
      </c>
      <c r="AM184" t="s">
        <v>109</v>
      </c>
      <c r="AN184" t="s">
        <v>90</v>
      </c>
    </row>
    <row r="185" spans="1:40" hidden="1" x14ac:dyDescent="0.25">
      <c r="A185" s="3">
        <v>4775</v>
      </c>
      <c r="B185" t="s">
        <v>481</v>
      </c>
      <c r="C185" s="15">
        <v>2.7341405727430002</v>
      </c>
      <c r="D185" s="4">
        <v>1</v>
      </c>
      <c r="E185" s="31">
        <v>8.0000010712121525E-2</v>
      </c>
      <c r="F185" s="32">
        <v>29</v>
      </c>
      <c r="G185" s="32">
        <v>29</v>
      </c>
      <c r="H185" s="32">
        <v>25</v>
      </c>
      <c r="I185" s="32">
        <v>4</v>
      </c>
      <c r="J185" s="32">
        <v>312.5</v>
      </c>
      <c r="K185" s="5">
        <v>100</v>
      </c>
      <c r="L185" s="5">
        <v>860.92</v>
      </c>
      <c r="M185" s="5">
        <v>2741</v>
      </c>
      <c r="N185" s="5">
        <v>1120.2413793103449</v>
      </c>
      <c r="O185" s="4">
        <v>6</v>
      </c>
      <c r="P185" s="51">
        <v>3</v>
      </c>
      <c r="Q185" s="4">
        <v>12</v>
      </c>
      <c r="R185" s="4">
        <v>3</v>
      </c>
      <c r="S185" s="4">
        <v>9</v>
      </c>
      <c r="T185" s="5">
        <v>25</v>
      </c>
      <c r="U185" s="6">
        <v>1.0972369269917526</v>
      </c>
      <c r="V185" s="6">
        <v>37.499994978693707</v>
      </c>
      <c r="W185">
        <v>2.194</v>
      </c>
      <c r="X185">
        <v>75</v>
      </c>
      <c r="Z185" s="3">
        <v>160.05974879999999</v>
      </c>
      <c r="AA185" s="6"/>
      <c r="AB185" s="5">
        <v>25.948854177705769</v>
      </c>
      <c r="AC185" s="5">
        <v>270.26116498432998</v>
      </c>
      <c r="AD185" s="5">
        <v>59.647103944136695</v>
      </c>
      <c r="AE185" s="46" t="s">
        <v>91</v>
      </c>
      <c r="AF185" s="1">
        <v>5.1999999999999993</v>
      </c>
      <c r="AG185" s="7">
        <v>6</v>
      </c>
      <c r="AH185" s="7">
        <v>4</v>
      </c>
      <c r="AI185" s="7">
        <v>1</v>
      </c>
      <c r="AJ185" s="7" t="s">
        <v>10</v>
      </c>
      <c r="AK185">
        <v>5323</v>
      </c>
      <c r="AL185" t="s">
        <v>145</v>
      </c>
      <c r="AM185" t="s">
        <v>145</v>
      </c>
      <c r="AN185" t="s">
        <v>90</v>
      </c>
    </row>
    <row r="186" spans="1:40" hidden="1" x14ac:dyDescent="0.25">
      <c r="A186" s="3">
        <v>4779</v>
      </c>
      <c r="B186" t="s">
        <v>572</v>
      </c>
      <c r="C186" s="15">
        <v>7.3926473896819997</v>
      </c>
      <c r="D186" s="4">
        <v>6</v>
      </c>
      <c r="E186" s="31">
        <v>0.81754717603892324</v>
      </c>
      <c r="F186" s="32">
        <v>246</v>
      </c>
      <c r="G186" s="32">
        <v>246</v>
      </c>
      <c r="H186" s="32">
        <v>240</v>
      </c>
      <c r="I186" s="32">
        <v>6</v>
      </c>
      <c r="J186" s="32">
        <v>293.56099999999998</v>
      </c>
      <c r="K186" s="5">
        <v>100</v>
      </c>
      <c r="L186" s="5">
        <v>585.02083333333337</v>
      </c>
      <c r="M186" s="5">
        <v>1894</v>
      </c>
      <c r="N186" s="5">
        <v>616.94715447154476</v>
      </c>
      <c r="O186" s="4">
        <v>120</v>
      </c>
      <c r="P186" s="51">
        <v>53</v>
      </c>
      <c r="Q186" s="4">
        <v>335</v>
      </c>
      <c r="R186" s="4">
        <v>53</v>
      </c>
      <c r="S186" s="4">
        <v>282</v>
      </c>
      <c r="T186" s="5">
        <v>15.82089552238806</v>
      </c>
      <c r="U186" s="6">
        <v>7.1692855355136631</v>
      </c>
      <c r="V186" s="6">
        <v>64.828063203384701</v>
      </c>
      <c r="W186">
        <v>16.231999999999999</v>
      </c>
      <c r="X186">
        <v>146.78100000000001</v>
      </c>
      <c r="Y186" s="48">
        <v>1</v>
      </c>
      <c r="Z186" s="3">
        <v>2171.5422039999999</v>
      </c>
      <c r="AA186" s="6">
        <v>1275</v>
      </c>
      <c r="AB186" s="5">
        <v>47.933860692755488</v>
      </c>
      <c r="AC186" s="5">
        <v>52.877415912209152</v>
      </c>
      <c r="AD186" s="5">
        <v>48.05443521030314</v>
      </c>
      <c r="AE186" s="46" t="s">
        <v>91</v>
      </c>
      <c r="AF186" s="1">
        <v>5.1999999999999993</v>
      </c>
      <c r="AG186" s="7">
        <v>5</v>
      </c>
      <c r="AH186" s="7">
        <v>3</v>
      </c>
      <c r="AI186" s="7">
        <v>5</v>
      </c>
      <c r="AJ186" s="7" t="s">
        <v>10</v>
      </c>
      <c r="AK186">
        <v>5327</v>
      </c>
      <c r="AL186" t="s">
        <v>149</v>
      </c>
      <c r="AM186" t="s">
        <v>149</v>
      </c>
      <c r="AN186" t="s">
        <v>90</v>
      </c>
    </row>
    <row r="187" spans="1:40" hidden="1" x14ac:dyDescent="0.25">
      <c r="A187" s="3">
        <v>4500</v>
      </c>
      <c r="B187" t="s">
        <v>476</v>
      </c>
      <c r="C187" s="15">
        <v>9.26835922253</v>
      </c>
      <c r="D187" s="4">
        <v>6</v>
      </c>
      <c r="E187" s="31">
        <v>1.1018280414828638</v>
      </c>
      <c r="F187" s="32">
        <v>420</v>
      </c>
      <c r="G187" s="32">
        <v>420</v>
      </c>
      <c r="H187" s="32">
        <v>309</v>
      </c>
      <c r="I187" s="32">
        <v>111</v>
      </c>
      <c r="J187" s="32">
        <v>280.44299999999998</v>
      </c>
      <c r="K187" s="5">
        <v>100</v>
      </c>
      <c r="L187" s="5">
        <v>886.9676375404531</v>
      </c>
      <c r="M187" s="5">
        <v>1689.9729729729729</v>
      </c>
      <c r="N187" s="5">
        <v>1099.1904761904761</v>
      </c>
      <c r="O187" s="4">
        <v>299</v>
      </c>
      <c r="P187" s="51">
        <v>108</v>
      </c>
      <c r="Q187" s="4">
        <v>203</v>
      </c>
      <c r="R187" s="4">
        <v>105</v>
      </c>
      <c r="S187" s="4">
        <v>98</v>
      </c>
      <c r="T187" s="5">
        <v>51.724137931034484</v>
      </c>
      <c r="U187" s="6">
        <v>11.652547922124997</v>
      </c>
      <c r="V187" s="6">
        <v>98.018924853873997</v>
      </c>
      <c r="W187">
        <v>32.26</v>
      </c>
      <c r="X187">
        <v>271.36700000000002</v>
      </c>
      <c r="Y187" s="48">
        <v>2</v>
      </c>
      <c r="Z187" s="3">
        <v>2897.7725999999998</v>
      </c>
      <c r="AA187" s="6">
        <v>175.67567567567568</v>
      </c>
      <c r="AB187" s="5">
        <v>40.380984538193601</v>
      </c>
      <c r="AC187" s="5">
        <v>179.03323844362498</v>
      </c>
      <c r="AD187" s="5">
        <v>77.02479449891473</v>
      </c>
      <c r="AE187" s="46" t="s">
        <v>91</v>
      </c>
      <c r="AF187" s="1">
        <v>5.0999999999999996</v>
      </c>
      <c r="AG187" s="7">
        <v>5</v>
      </c>
      <c r="AH187" s="7">
        <v>4</v>
      </c>
      <c r="AI187" s="7">
        <v>6</v>
      </c>
      <c r="AJ187" s="7" t="s">
        <v>10</v>
      </c>
      <c r="AK187">
        <v>5136</v>
      </c>
      <c r="AL187" t="s">
        <v>89</v>
      </c>
      <c r="AM187" t="s">
        <v>89</v>
      </c>
      <c r="AN187" t="s">
        <v>90</v>
      </c>
    </row>
    <row r="188" spans="1:40" hidden="1" x14ac:dyDescent="0.25">
      <c r="A188" s="3">
        <v>7710</v>
      </c>
      <c r="B188" t="s">
        <v>511</v>
      </c>
      <c r="C188" s="15">
        <v>11.202454774107</v>
      </c>
      <c r="D188" s="4">
        <v>2</v>
      </c>
      <c r="E188" s="31">
        <v>0.25012649041244445</v>
      </c>
      <c r="F188" s="32">
        <v>115</v>
      </c>
      <c r="G188" s="32">
        <v>115</v>
      </c>
      <c r="H188" s="32">
        <v>98</v>
      </c>
      <c r="I188" s="32">
        <v>17</v>
      </c>
      <c r="J188" s="32">
        <v>391.80200000000002</v>
      </c>
      <c r="K188" s="5">
        <v>100</v>
      </c>
      <c r="L188" s="5">
        <v>1793.9387755102041</v>
      </c>
      <c r="M188" s="5">
        <v>2238.705882352941</v>
      </c>
      <c r="N188" s="5">
        <v>1859.6869565217391</v>
      </c>
      <c r="O188" s="4">
        <v>128</v>
      </c>
      <c r="P188" s="51">
        <v>44</v>
      </c>
      <c r="Q188" s="4">
        <v>140</v>
      </c>
      <c r="R188" s="4">
        <v>44</v>
      </c>
      <c r="S188" s="4">
        <v>96</v>
      </c>
      <c r="T188" s="5">
        <v>31.428571428571427</v>
      </c>
      <c r="U188" s="6">
        <v>3.9277105676605997</v>
      </c>
      <c r="V188" s="6">
        <v>175.91099578235989</v>
      </c>
      <c r="W188">
        <v>11.426</v>
      </c>
      <c r="X188">
        <v>511.74099999999999</v>
      </c>
      <c r="AA188" s="6">
        <v>155.55555555555557</v>
      </c>
      <c r="AB188" s="5">
        <v>124.88640116867893</v>
      </c>
      <c r="AC188" s="5">
        <v>560.07895491802617</v>
      </c>
      <c r="AD188" s="5">
        <v>189.21921346206068</v>
      </c>
      <c r="AE188" s="46" t="s">
        <v>91</v>
      </c>
      <c r="AF188" s="1">
        <v>5.0999999999999996</v>
      </c>
      <c r="AG188" s="7">
        <v>6</v>
      </c>
      <c r="AH188" s="7">
        <v>6</v>
      </c>
      <c r="AI188" s="7">
        <v>5</v>
      </c>
      <c r="AJ188" s="7" t="s">
        <v>15</v>
      </c>
      <c r="AK188">
        <v>4310</v>
      </c>
      <c r="AL188" t="s">
        <v>188</v>
      </c>
      <c r="AM188" t="s">
        <v>656</v>
      </c>
      <c r="AN188" t="s">
        <v>170</v>
      </c>
    </row>
    <row r="189" spans="1:40" hidden="1" x14ac:dyDescent="0.25">
      <c r="A189" s="3">
        <v>7740</v>
      </c>
      <c r="B189" t="s">
        <v>622</v>
      </c>
      <c r="C189" s="15">
        <v>17.485295195888</v>
      </c>
      <c r="D189" s="4">
        <v>21</v>
      </c>
      <c r="E189" s="31">
        <v>1.8441310905534287</v>
      </c>
      <c r="F189" s="32">
        <v>564</v>
      </c>
      <c r="G189" s="32">
        <v>562</v>
      </c>
      <c r="H189" s="32">
        <v>519</v>
      </c>
      <c r="I189" s="32">
        <v>43</v>
      </c>
      <c r="J189" s="32">
        <v>281.43299999999999</v>
      </c>
      <c r="K189" s="5">
        <v>99.645390070921991</v>
      </c>
      <c r="L189" s="5">
        <v>886.9075144508671</v>
      </c>
      <c r="M189" s="5">
        <v>945.06976744186045</v>
      </c>
      <c r="N189" s="5">
        <v>891.35765124555155</v>
      </c>
      <c r="O189" s="4">
        <v>424</v>
      </c>
      <c r="P189" s="51">
        <v>154</v>
      </c>
      <c r="Q189" s="4">
        <v>218</v>
      </c>
      <c r="R189" s="4">
        <v>153</v>
      </c>
      <c r="S189" s="4">
        <v>65</v>
      </c>
      <c r="T189" s="5">
        <v>70.183486238532112</v>
      </c>
      <c r="U189" s="6">
        <v>8.8074006343465125</v>
      </c>
      <c r="V189" s="6">
        <v>83.508163160886895</v>
      </c>
      <c r="W189">
        <v>24.248999999999999</v>
      </c>
      <c r="X189">
        <v>229.91900000000001</v>
      </c>
      <c r="Y189" s="48">
        <v>1</v>
      </c>
      <c r="Z189" s="3">
        <v>4001.17814</v>
      </c>
      <c r="AA189" s="6">
        <v>101.31578947368421</v>
      </c>
      <c r="AB189" s="5">
        <v>112.14922049380934</v>
      </c>
      <c r="AC189" s="5">
        <v>287.45857664418213</v>
      </c>
      <c r="AD189" s="5">
        <v>125.56256980780584</v>
      </c>
      <c r="AE189" s="46" t="s">
        <v>91</v>
      </c>
      <c r="AF189" s="1">
        <v>5.0999999999999996</v>
      </c>
      <c r="AG189" s="7">
        <v>5</v>
      </c>
      <c r="AH189" s="7">
        <v>4</v>
      </c>
      <c r="AI189" s="7">
        <v>6</v>
      </c>
      <c r="AJ189" s="7" t="s">
        <v>10</v>
      </c>
      <c r="AK189">
        <v>4303</v>
      </c>
      <c r="AL189" t="s">
        <v>204</v>
      </c>
      <c r="AM189" t="s">
        <v>204</v>
      </c>
      <c r="AN189" t="s">
        <v>170</v>
      </c>
    </row>
    <row r="190" spans="1:40" hidden="1" x14ac:dyDescent="0.25">
      <c r="A190" s="3">
        <v>8605</v>
      </c>
      <c r="B190" t="s">
        <v>547</v>
      </c>
      <c r="C190" s="15">
        <v>8.2990359164659999</v>
      </c>
      <c r="D190" s="4">
        <v>3</v>
      </c>
      <c r="E190" s="31">
        <v>0.1074999774999167</v>
      </c>
      <c r="F190" s="32">
        <v>28</v>
      </c>
      <c r="G190" s="32">
        <v>28</v>
      </c>
      <c r="H190" s="32">
        <v>28</v>
      </c>
      <c r="I190" s="32"/>
      <c r="J190" s="32">
        <v>260.46499999999997</v>
      </c>
      <c r="K190" s="5">
        <v>100</v>
      </c>
      <c r="L190" s="5">
        <v>276.17857142857144</v>
      </c>
      <c r="N190" s="5">
        <v>276.17857142857144</v>
      </c>
      <c r="O190" s="4">
        <v>2</v>
      </c>
      <c r="P190" s="51">
        <v>1</v>
      </c>
      <c r="Q190" s="4">
        <v>9</v>
      </c>
      <c r="R190" s="4">
        <v>1</v>
      </c>
      <c r="S190" s="4">
        <v>8</v>
      </c>
      <c r="T190" s="5">
        <v>11.111111111111111</v>
      </c>
      <c r="U190" s="6">
        <v>0.12049592387182156</v>
      </c>
      <c r="V190" s="6">
        <v>9.3023275284013422</v>
      </c>
      <c r="W190">
        <v>0.24099999999999999</v>
      </c>
      <c r="X190">
        <v>18.605</v>
      </c>
      <c r="Z190" s="3">
        <v>217.73337520000001</v>
      </c>
      <c r="AA190" s="6"/>
      <c r="AB190" s="5">
        <v>58.995373134766886</v>
      </c>
      <c r="AC190" s="5">
        <v>0</v>
      </c>
      <c r="AD190" s="5">
        <v>58.995373134766886</v>
      </c>
      <c r="AE190" s="46" t="s">
        <v>91</v>
      </c>
      <c r="AF190" s="1">
        <v>4.9999999999999991</v>
      </c>
      <c r="AG190" s="7">
        <v>5</v>
      </c>
      <c r="AH190" s="7">
        <v>2</v>
      </c>
      <c r="AI190" s="7">
        <v>1</v>
      </c>
      <c r="AJ190" s="7" t="s">
        <v>10</v>
      </c>
      <c r="AK190">
        <v>6202</v>
      </c>
      <c r="AL190" t="s">
        <v>239</v>
      </c>
      <c r="AM190" t="s">
        <v>239</v>
      </c>
      <c r="AN190" t="s">
        <v>208</v>
      </c>
    </row>
    <row r="191" spans="1:40" hidden="1" x14ac:dyDescent="0.25">
      <c r="A191" s="3">
        <v>4874</v>
      </c>
      <c r="B191" t="s">
        <v>550</v>
      </c>
      <c r="C191" s="15">
        <v>2.4124818308430003</v>
      </c>
      <c r="D191" s="4">
        <v>5</v>
      </c>
      <c r="E191" s="31">
        <v>0.30729003092051493</v>
      </c>
      <c r="F191" s="32">
        <v>105</v>
      </c>
      <c r="G191" s="32">
        <v>105</v>
      </c>
      <c r="H191" s="32">
        <v>89</v>
      </c>
      <c r="I191" s="32">
        <v>16</v>
      </c>
      <c r="J191" s="32">
        <v>289.62900000000002</v>
      </c>
      <c r="K191" s="5">
        <v>100</v>
      </c>
      <c r="L191" s="5">
        <v>673.60674157303367</v>
      </c>
      <c r="M191" s="5">
        <v>1040.6875</v>
      </c>
      <c r="N191" s="5">
        <v>729.54285714285709</v>
      </c>
      <c r="O191" s="4">
        <v>50</v>
      </c>
      <c r="P191" s="51">
        <v>25</v>
      </c>
      <c r="Q191" s="4">
        <v>77</v>
      </c>
      <c r="R191" s="4">
        <v>25</v>
      </c>
      <c r="S191" s="4">
        <v>52</v>
      </c>
      <c r="T191" s="5">
        <v>32.467532467532465</v>
      </c>
      <c r="U191" s="6">
        <v>10.362772345217696</v>
      </c>
      <c r="V191" s="6">
        <v>81.356365271955781</v>
      </c>
      <c r="W191">
        <v>20.725999999999999</v>
      </c>
      <c r="X191">
        <v>162.71299999999999</v>
      </c>
      <c r="Y191" s="48">
        <v>1</v>
      </c>
      <c r="AA191" s="6">
        <v>733.33333333333326</v>
      </c>
      <c r="AB191" s="5">
        <v>37.26696857215066</v>
      </c>
      <c r="AC191" s="5">
        <v>129.87788178511539</v>
      </c>
      <c r="AD191" s="5">
        <v>51.379107728411967</v>
      </c>
      <c r="AE191" s="46" t="s">
        <v>91</v>
      </c>
      <c r="AF191" s="1">
        <v>4.8999999999999995</v>
      </c>
      <c r="AG191" s="7">
        <v>5</v>
      </c>
      <c r="AH191" s="7">
        <v>3</v>
      </c>
      <c r="AI191" s="7">
        <v>3</v>
      </c>
      <c r="AJ191" s="7" t="s">
        <v>15</v>
      </c>
      <c r="AK191">
        <v>5362</v>
      </c>
      <c r="AL191" t="s">
        <v>164</v>
      </c>
      <c r="AM191" t="s">
        <v>164</v>
      </c>
      <c r="AN191" t="s">
        <v>90</v>
      </c>
    </row>
    <row r="192" spans="1:40" hidden="1" x14ac:dyDescent="0.25">
      <c r="A192" s="3">
        <v>4505</v>
      </c>
      <c r="B192" t="s">
        <v>598</v>
      </c>
      <c r="C192" s="15">
        <v>17.831583700729002</v>
      </c>
      <c r="D192" s="4">
        <v>3</v>
      </c>
      <c r="E192" s="31">
        <v>0.25317202564233543</v>
      </c>
      <c r="F192" s="32">
        <v>153</v>
      </c>
      <c r="G192" s="32">
        <v>153</v>
      </c>
      <c r="H192" s="32">
        <v>91</v>
      </c>
      <c r="I192" s="32">
        <v>62</v>
      </c>
      <c r="J192" s="32">
        <v>359.43900000000002</v>
      </c>
      <c r="K192" s="5">
        <v>100</v>
      </c>
      <c r="L192" s="5">
        <v>2136.6703296703295</v>
      </c>
      <c r="M192" s="5">
        <v>3483.1451612903224</v>
      </c>
      <c r="N192" s="5">
        <v>2682.3006535947711</v>
      </c>
      <c r="O192" s="4">
        <v>103</v>
      </c>
      <c r="P192" s="51">
        <v>39</v>
      </c>
      <c r="Q192" s="4">
        <v>44</v>
      </c>
      <c r="R192" s="4">
        <v>38</v>
      </c>
      <c r="S192" s="4">
        <v>6</v>
      </c>
      <c r="T192" s="5">
        <v>86.36363636363636</v>
      </c>
      <c r="U192" s="6">
        <v>2.1871304677444652</v>
      </c>
      <c r="V192" s="6">
        <v>154.04545546077276</v>
      </c>
      <c r="W192">
        <v>5.7759999999999998</v>
      </c>
      <c r="X192">
        <v>406.83800000000002</v>
      </c>
      <c r="AA192" s="6">
        <v>200</v>
      </c>
      <c r="AB192" s="5">
        <v>37.858495121800871</v>
      </c>
      <c r="AC192" s="5">
        <v>573.93474986255342</v>
      </c>
      <c r="AD192" s="5">
        <v>255.09201011478561</v>
      </c>
      <c r="AE192" s="46" t="s">
        <v>91</v>
      </c>
      <c r="AF192" s="1">
        <v>4.8999999999999995</v>
      </c>
      <c r="AG192" s="7">
        <v>6</v>
      </c>
      <c r="AH192" s="7">
        <v>7</v>
      </c>
      <c r="AI192" s="7">
        <v>5</v>
      </c>
      <c r="AJ192" s="7" t="s">
        <v>15</v>
      </c>
      <c r="AK192">
        <v>5133</v>
      </c>
      <c r="AL192" t="s">
        <v>95</v>
      </c>
      <c r="AM192" t="s">
        <v>95</v>
      </c>
      <c r="AN192" t="s">
        <v>90</v>
      </c>
    </row>
    <row r="193" spans="1:40" hidden="1" x14ac:dyDescent="0.25">
      <c r="A193" s="3">
        <v>7713</v>
      </c>
      <c r="B193" t="s">
        <v>512</v>
      </c>
      <c r="C193" s="15">
        <v>9.7555520016910009</v>
      </c>
      <c r="D193" s="4">
        <v>6</v>
      </c>
      <c r="E193" s="31">
        <v>0.32180934455188287</v>
      </c>
      <c r="F193" s="32">
        <v>109</v>
      </c>
      <c r="G193" s="32">
        <v>109</v>
      </c>
      <c r="H193" s="32">
        <v>96</v>
      </c>
      <c r="I193" s="32">
        <v>13</v>
      </c>
      <c r="J193" s="32">
        <v>298.31299999999999</v>
      </c>
      <c r="K193" s="5">
        <v>100</v>
      </c>
      <c r="L193" s="5">
        <v>1095.96875</v>
      </c>
      <c r="M193" s="5">
        <v>766.07692307692309</v>
      </c>
      <c r="N193" s="5">
        <v>1056.6238532110092</v>
      </c>
      <c r="O193" s="4">
        <v>52</v>
      </c>
      <c r="P193" s="51">
        <v>25</v>
      </c>
      <c r="Q193" s="4">
        <v>66</v>
      </c>
      <c r="R193" s="4">
        <v>25</v>
      </c>
      <c r="S193" s="4">
        <v>41</v>
      </c>
      <c r="T193" s="5">
        <v>37.878787878787875</v>
      </c>
      <c r="U193" s="6">
        <v>2.5626433025693029</v>
      </c>
      <c r="V193" s="6">
        <v>77.685749103439846</v>
      </c>
      <c r="W193">
        <v>5.33</v>
      </c>
      <c r="X193">
        <v>161.58600000000001</v>
      </c>
      <c r="Z193" s="3">
        <v>271.71607069999999</v>
      </c>
      <c r="AA193" s="6"/>
      <c r="AB193" s="5">
        <v>489.60974469615002</v>
      </c>
      <c r="AC193" s="5">
        <v>658.87721210965549</v>
      </c>
      <c r="AD193" s="5">
        <v>509.79760778216433</v>
      </c>
      <c r="AE193" s="46" t="s">
        <v>91</v>
      </c>
      <c r="AF193" s="1">
        <v>4.7</v>
      </c>
      <c r="AG193" s="7">
        <v>5</v>
      </c>
      <c r="AH193" s="7">
        <v>5</v>
      </c>
      <c r="AI193" s="7">
        <v>4</v>
      </c>
      <c r="AJ193" s="7" t="s">
        <v>10</v>
      </c>
      <c r="AK193">
        <v>4313</v>
      </c>
      <c r="AL193" t="s">
        <v>191</v>
      </c>
      <c r="AM193" t="s">
        <v>656</v>
      </c>
      <c r="AN193" t="s">
        <v>170</v>
      </c>
    </row>
    <row r="194" spans="1:40" hidden="1" x14ac:dyDescent="0.25">
      <c r="A194" s="3">
        <v>4811</v>
      </c>
      <c r="B194" t="s">
        <v>392</v>
      </c>
      <c r="C194" s="15">
        <v>6.5678613427600006</v>
      </c>
      <c r="D194" s="4">
        <v>6</v>
      </c>
      <c r="E194" s="31">
        <v>0.43814824185001167</v>
      </c>
      <c r="F194" s="32">
        <v>119</v>
      </c>
      <c r="G194" s="32">
        <v>119</v>
      </c>
      <c r="H194" s="32">
        <v>115</v>
      </c>
      <c r="I194" s="32">
        <v>4</v>
      </c>
      <c r="J194" s="32">
        <v>262.46800000000002</v>
      </c>
      <c r="K194" s="5">
        <v>100</v>
      </c>
      <c r="L194" s="5">
        <v>962.36521739130433</v>
      </c>
      <c r="M194" s="5">
        <v>1073.75</v>
      </c>
      <c r="N194" s="5">
        <v>966.10924369747897</v>
      </c>
      <c r="O194" s="4"/>
      <c r="P194" s="51"/>
      <c r="Q194" s="4"/>
      <c r="R194" s="4"/>
      <c r="S194" s="4"/>
      <c r="T194" s="5"/>
      <c r="U194" s="6"/>
      <c r="V194" s="6"/>
      <c r="AA194" s="6"/>
      <c r="AB194" s="5">
        <v>97.538038098111471</v>
      </c>
      <c r="AC194" s="5">
        <v>157.87472721373371</v>
      </c>
      <c r="AD194" s="5">
        <v>99.566162101997932</v>
      </c>
      <c r="AE194" s="46" t="s">
        <v>91</v>
      </c>
      <c r="AF194" s="1">
        <v>4.5</v>
      </c>
      <c r="AG194" s="7">
        <v>5</v>
      </c>
      <c r="AH194" s="7">
        <v>4</v>
      </c>
      <c r="AI194" s="7">
        <v>1</v>
      </c>
      <c r="AJ194" s="7" t="s">
        <v>15</v>
      </c>
      <c r="AK194">
        <v>5355</v>
      </c>
      <c r="AL194" t="s">
        <v>151</v>
      </c>
      <c r="AM194" t="s">
        <v>151</v>
      </c>
      <c r="AN194" t="s">
        <v>90</v>
      </c>
    </row>
    <row r="195" spans="1:40" hidden="1" x14ac:dyDescent="0.25">
      <c r="A195" s="3">
        <v>4509</v>
      </c>
      <c r="B195" t="s">
        <v>419</v>
      </c>
      <c r="C195" s="15">
        <v>4.0605250598060003</v>
      </c>
      <c r="D195" s="4">
        <v>1</v>
      </c>
      <c r="E195" s="31">
        <v>3.7499999999999901E-2</v>
      </c>
      <c r="F195" s="32">
        <v>10</v>
      </c>
      <c r="G195" s="32">
        <v>10</v>
      </c>
      <c r="H195" s="32">
        <v>10</v>
      </c>
      <c r="I195" s="32"/>
      <c r="J195" s="32">
        <v>266.66699999999997</v>
      </c>
      <c r="K195" s="5">
        <v>100</v>
      </c>
      <c r="L195" s="5">
        <v>1982</v>
      </c>
      <c r="N195" s="5">
        <v>1982</v>
      </c>
      <c r="O195" s="4">
        <v>1</v>
      </c>
      <c r="P195" s="51">
        <v>1</v>
      </c>
      <c r="Q195" s="4">
        <v>2</v>
      </c>
      <c r="R195" s="4">
        <v>1</v>
      </c>
      <c r="S195" s="4">
        <v>1</v>
      </c>
      <c r="T195" s="5">
        <v>50</v>
      </c>
      <c r="U195" s="6">
        <v>0.24627356937129136</v>
      </c>
      <c r="V195" s="6">
        <v>26.666666666666735</v>
      </c>
      <c r="W195">
        <v>0.246</v>
      </c>
      <c r="X195">
        <v>26.667000000000002</v>
      </c>
      <c r="AA195" s="6"/>
      <c r="AB195" s="5">
        <v>1259.1743541967378</v>
      </c>
      <c r="AC195" s="5">
        <v>0</v>
      </c>
      <c r="AD195" s="5">
        <v>1259.1743541967378</v>
      </c>
      <c r="AE195" s="46" t="s">
        <v>91</v>
      </c>
      <c r="AF195" s="1">
        <v>4.0999999999999996</v>
      </c>
      <c r="AG195" s="7">
        <v>5</v>
      </c>
      <c r="AH195" s="7">
        <v>6</v>
      </c>
      <c r="AI195" s="7">
        <v>1</v>
      </c>
      <c r="AJ195" s="7" t="s">
        <v>15</v>
      </c>
      <c r="AK195">
        <v>5135</v>
      </c>
      <c r="AL195" t="s">
        <v>98</v>
      </c>
      <c r="AM195" t="s">
        <v>98</v>
      </c>
      <c r="AN195" t="s">
        <v>90</v>
      </c>
    </row>
    <row r="196" spans="1:40" hidden="1" x14ac:dyDescent="0.25">
      <c r="A196" s="3">
        <v>4776</v>
      </c>
      <c r="B196" t="s">
        <v>484</v>
      </c>
      <c r="C196" s="15">
        <v>11.911658128911</v>
      </c>
      <c r="D196" s="4">
        <v>1</v>
      </c>
      <c r="E196" s="31">
        <v>4.7500020000045801E-2</v>
      </c>
      <c r="F196" s="32">
        <v>14</v>
      </c>
      <c r="G196" s="32">
        <v>14</v>
      </c>
      <c r="H196" s="32">
        <v>10</v>
      </c>
      <c r="I196" s="32">
        <v>4</v>
      </c>
      <c r="J196" s="32">
        <v>210.52600000000001</v>
      </c>
      <c r="K196" s="5">
        <v>100</v>
      </c>
      <c r="L196" s="5">
        <v>2626.5</v>
      </c>
      <c r="M196" s="5">
        <v>2844.25</v>
      </c>
      <c r="N196" s="5">
        <v>2688.7142857142858</v>
      </c>
      <c r="O196" s="4">
        <v>216</v>
      </c>
      <c r="P196" s="51">
        <v>107</v>
      </c>
      <c r="Q196" s="4">
        <v>405</v>
      </c>
      <c r="R196" s="4">
        <v>106</v>
      </c>
      <c r="S196" s="4">
        <v>299</v>
      </c>
      <c r="T196" s="5">
        <v>26.172839506172842</v>
      </c>
      <c r="U196" s="6">
        <v>8.9827964202816037</v>
      </c>
      <c r="V196" s="6">
        <v>2252.6306304691416</v>
      </c>
      <c r="W196">
        <v>18.132999999999999</v>
      </c>
      <c r="X196">
        <v>4547.3670000000002</v>
      </c>
      <c r="AA196" s="6">
        <v>1528.5714285714287</v>
      </c>
      <c r="AB196" s="5">
        <v>814.50571975072251</v>
      </c>
      <c r="AC196" s="5">
        <v>942.32267313946613</v>
      </c>
      <c r="AD196" s="5">
        <v>851.0248492903637</v>
      </c>
      <c r="AE196" s="46" t="s">
        <v>91</v>
      </c>
      <c r="AF196" s="1">
        <v>4.0999999999999996</v>
      </c>
      <c r="AG196" s="7">
        <v>5</v>
      </c>
      <c r="AH196" s="7">
        <v>8</v>
      </c>
      <c r="AI196" s="7">
        <v>5</v>
      </c>
      <c r="AJ196" s="7" t="s">
        <v>15</v>
      </c>
      <c r="AK196">
        <v>5331</v>
      </c>
      <c r="AL196" t="s">
        <v>146</v>
      </c>
      <c r="AM196" t="s">
        <v>146</v>
      </c>
      <c r="AN196" t="s">
        <v>90</v>
      </c>
    </row>
    <row r="197" spans="1:40" hidden="1" x14ac:dyDescent="0.25">
      <c r="A197" s="3">
        <v>4544</v>
      </c>
      <c r="B197" t="s">
        <v>470</v>
      </c>
      <c r="C197" s="15">
        <v>9.5359331454479985</v>
      </c>
      <c r="D197" s="4">
        <v>6</v>
      </c>
      <c r="E197" s="31">
        <v>0.40500002065589735</v>
      </c>
      <c r="F197" s="32">
        <v>110</v>
      </c>
      <c r="G197" s="32">
        <v>110</v>
      </c>
      <c r="H197" s="32">
        <v>100</v>
      </c>
      <c r="I197" s="32">
        <v>10</v>
      </c>
      <c r="J197" s="32">
        <v>246.91399999999999</v>
      </c>
      <c r="K197" s="5">
        <v>100</v>
      </c>
      <c r="L197" s="5">
        <v>2566.69</v>
      </c>
      <c r="M197" s="5">
        <v>2733.2</v>
      </c>
      <c r="N197" s="5">
        <v>2581.8272727272729</v>
      </c>
      <c r="O197" s="4">
        <v>34</v>
      </c>
      <c r="P197" s="51">
        <v>15</v>
      </c>
      <c r="Q197" s="4">
        <v>65</v>
      </c>
      <c r="R197" s="4">
        <v>15</v>
      </c>
      <c r="S197" s="4">
        <v>50</v>
      </c>
      <c r="T197" s="5">
        <v>23.076923076923077</v>
      </c>
      <c r="U197" s="6">
        <v>1.5729976050807664</v>
      </c>
      <c r="V197" s="6">
        <v>37.037035148066181</v>
      </c>
      <c r="W197">
        <v>3.5649999999999999</v>
      </c>
      <c r="X197">
        <v>83.950999999999993</v>
      </c>
      <c r="Z197" s="3">
        <v>922.27526750000004</v>
      </c>
      <c r="AA197" s="6">
        <v>400</v>
      </c>
      <c r="AB197" s="5">
        <v>158.64462337945153</v>
      </c>
      <c r="AC197" s="5">
        <v>230.82722002402414</v>
      </c>
      <c r="AD197" s="5">
        <v>165.20667761986726</v>
      </c>
      <c r="AE197" s="46" t="s">
        <v>91</v>
      </c>
      <c r="AF197" s="1">
        <v>4</v>
      </c>
      <c r="AG197" s="7">
        <v>5</v>
      </c>
      <c r="AH197" s="7">
        <v>8</v>
      </c>
      <c r="AI197" s="7">
        <v>3</v>
      </c>
      <c r="AJ197" s="7" t="s">
        <v>10</v>
      </c>
      <c r="AK197">
        <v>5110</v>
      </c>
      <c r="AL197" t="s">
        <v>104</v>
      </c>
      <c r="AM197" t="s">
        <v>104</v>
      </c>
      <c r="AN197" t="s">
        <v>90</v>
      </c>
    </row>
    <row r="198" spans="1:40" hidden="1" x14ac:dyDescent="0.25">
      <c r="A198" s="3">
        <v>7642</v>
      </c>
      <c r="B198" t="s">
        <v>509</v>
      </c>
      <c r="C198" s="15">
        <v>16.702761587497999</v>
      </c>
      <c r="D198" s="4">
        <v>4</v>
      </c>
      <c r="E198" s="31">
        <v>0.23585594057800413</v>
      </c>
      <c r="F198" s="32">
        <v>68</v>
      </c>
      <c r="G198" s="32">
        <v>68</v>
      </c>
      <c r="H198" s="32">
        <v>55</v>
      </c>
      <c r="I198" s="32">
        <v>13</v>
      </c>
      <c r="J198" s="32">
        <v>233.19300000000001</v>
      </c>
      <c r="K198" s="5">
        <v>100</v>
      </c>
      <c r="L198" s="5">
        <v>2749.8363636363638</v>
      </c>
      <c r="M198" s="5">
        <v>2901.9230769230771</v>
      </c>
      <c r="N198" s="5">
        <v>2778.9117647058824</v>
      </c>
      <c r="O198" s="4">
        <v>23</v>
      </c>
      <c r="P198" s="51">
        <v>9</v>
      </c>
      <c r="Q198" s="4">
        <v>21</v>
      </c>
      <c r="R198" s="4">
        <v>9</v>
      </c>
      <c r="S198" s="4">
        <v>12</v>
      </c>
      <c r="T198" s="5">
        <v>42.857142857142854</v>
      </c>
      <c r="U198" s="6">
        <v>0.53883305181919683</v>
      </c>
      <c r="V198" s="6">
        <v>38.158886216493023</v>
      </c>
      <c r="W198">
        <v>1.377</v>
      </c>
      <c r="X198">
        <v>97.516999999999996</v>
      </c>
      <c r="Z198" s="3">
        <v>188.11824300000001</v>
      </c>
      <c r="AA198" s="6">
        <v>75</v>
      </c>
      <c r="AB198" s="5">
        <v>220.71318561756019</v>
      </c>
      <c r="AC198" s="5">
        <v>612.20954487847018</v>
      </c>
      <c r="AD198" s="5">
        <v>295.55807782920471</v>
      </c>
      <c r="AE198" s="46" t="s">
        <v>91</v>
      </c>
      <c r="AF198" s="1">
        <v>3.9000000000000004</v>
      </c>
      <c r="AG198" s="7">
        <v>5</v>
      </c>
      <c r="AH198" s="7">
        <v>8</v>
      </c>
      <c r="AI198" s="7">
        <v>2</v>
      </c>
      <c r="AJ198" s="7" t="s">
        <v>10</v>
      </c>
      <c r="AK198">
        <v>4216</v>
      </c>
      <c r="AL198" t="s">
        <v>183</v>
      </c>
      <c r="AM198" t="s">
        <v>656</v>
      </c>
      <c r="AN198" t="s">
        <v>170</v>
      </c>
    </row>
    <row r="199" spans="1:40" hidden="1" x14ac:dyDescent="0.25">
      <c r="A199" s="3">
        <v>4507</v>
      </c>
      <c r="B199" t="s">
        <v>483</v>
      </c>
      <c r="C199" s="15">
        <v>3.2309028613220003</v>
      </c>
      <c r="D199" s="4">
        <v>3</v>
      </c>
      <c r="E199" s="31">
        <v>9.5307917413878174E-2</v>
      </c>
      <c r="F199" s="32">
        <v>33</v>
      </c>
      <c r="G199" s="32">
        <v>33</v>
      </c>
      <c r="H199" s="32">
        <v>27</v>
      </c>
      <c r="I199" s="32">
        <v>6</v>
      </c>
      <c r="J199" s="32">
        <v>283.29199999999997</v>
      </c>
      <c r="K199" s="5">
        <v>100</v>
      </c>
      <c r="L199" s="5">
        <v>3753.962962962963</v>
      </c>
      <c r="M199" s="5">
        <v>4206.833333333333</v>
      </c>
      <c r="N199" s="5">
        <v>3836.3030303030305</v>
      </c>
      <c r="O199" s="4">
        <v>18</v>
      </c>
      <c r="P199" s="51">
        <v>8</v>
      </c>
      <c r="Q199" s="4">
        <v>11</v>
      </c>
      <c r="R199" s="4">
        <v>8</v>
      </c>
      <c r="S199" s="4">
        <v>3</v>
      </c>
      <c r="T199" s="5">
        <v>72.727272727272734</v>
      </c>
      <c r="U199" s="6">
        <v>2.4760880606378275</v>
      </c>
      <c r="V199" s="6">
        <v>83.938461956520385</v>
      </c>
      <c r="W199">
        <v>5.5709999999999997</v>
      </c>
      <c r="X199">
        <v>188.86199999999999</v>
      </c>
      <c r="AA199" s="6">
        <v>80</v>
      </c>
      <c r="AB199" s="5">
        <v>49.23798589763566</v>
      </c>
      <c r="AC199" s="5">
        <v>57.325934111815776</v>
      </c>
      <c r="AD199" s="5">
        <v>50.708521936577505</v>
      </c>
      <c r="AE199" s="46" t="s">
        <v>91</v>
      </c>
      <c r="AF199" s="1">
        <v>3.6</v>
      </c>
      <c r="AG199" s="7">
        <v>5</v>
      </c>
      <c r="AH199" s="7">
        <v>9</v>
      </c>
      <c r="AI199" s="7">
        <v>2</v>
      </c>
      <c r="AJ199" s="7" t="s">
        <v>15</v>
      </c>
      <c r="AK199">
        <v>5134</v>
      </c>
      <c r="AL199" t="s">
        <v>97</v>
      </c>
      <c r="AM199" t="s">
        <v>97</v>
      </c>
      <c r="AN199" t="s">
        <v>90</v>
      </c>
    </row>
    <row r="200" spans="1:40" hidden="1" x14ac:dyDescent="0.25">
      <c r="A200" s="3">
        <v>4773</v>
      </c>
      <c r="B200" t="s">
        <v>426</v>
      </c>
      <c r="C200" s="15">
        <v>4.3936748723300001</v>
      </c>
      <c r="D200" s="4">
        <v>1</v>
      </c>
      <c r="E200" s="31">
        <v>4.7550529566398672E-2</v>
      </c>
      <c r="F200" s="32">
        <v>14</v>
      </c>
      <c r="G200" s="32">
        <v>14</v>
      </c>
      <c r="H200" s="32">
        <v>14</v>
      </c>
      <c r="I200" s="32"/>
      <c r="J200" s="32">
        <v>294.42399999999998</v>
      </c>
      <c r="K200" s="5">
        <v>100</v>
      </c>
      <c r="L200" s="5">
        <v>4741.7857142857147</v>
      </c>
      <c r="N200" s="5">
        <v>4741.7857142857147</v>
      </c>
      <c r="O200" s="4">
        <v>0</v>
      </c>
      <c r="P200" s="51">
        <v>0</v>
      </c>
      <c r="Q200" s="4">
        <v>3</v>
      </c>
      <c r="R200" s="4">
        <v>0</v>
      </c>
      <c r="S200" s="4">
        <v>3</v>
      </c>
      <c r="T200" s="5">
        <v>0</v>
      </c>
      <c r="U200" s="6">
        <v>0</v>
      </c>
      <c r="V200" s="6">
        <v>0</v>
      </c>
      <c r="W200">
        <v>0</v>
      </c>
      <c r="X200">
        <v>0</v>
      </c>
      <c r="AA200" s="6"/>
      <c r="AB200" s="5">
        <v>1138.2168125468429</v>
      </c>
      <c r="AC200" s="5">
        <v>0</v>
      </c>
      <c r="AD200" s="5">
        <v>1138.2168125468429</v>
      </c>
      <c r="AE200" s="46" t="s">
        <v>91</v>
      </c>
      <c r="AF200" s="1">
        <v>3.5</v>
      </c>
      <c r="AG200" s="7">
        <v>5</v>
      </c>
      <c r="AH200" s="7">
        <v>9</v>
      </c>
      <c r="AI200" s="7">
        <v>1</v>
      </c>
      <c r="AJ200" s="7" t="s">
        <v>15</v>
      </c>
      <c r="AK200">
        <v>5321</v>
      </c>
      <c r="AL200" t="s">
        <v>143</v>
      </c>
      <c r="AM200" t="s">
        <v>143</v>
      </c>
      <c r="AN200" t="s">
        <v>90</v>
      </c>
    </row>
    <row r="201" spans="1:40" hidden="1" x14ac:dyDescent="0.25">
      <c r="A201" s="3">
        <v>4540</v>
      </c>
      <c r="B201" t="s">
        <v>566</v>
      </c>
      <c r="C201" s="15">
        <v>10.371628224506001</v>
      </c>
      <c r="D201" s="4">
        <v>21</v>
      </c>
      <c r="E201" s="31">
        <v>1.9122092092207446</v>
      </c>
      <c r="F201" s="32">
        <v>647</v>
      </c>
      <c r="G201" s="32">
        <v>124</v>
      </c>
      <c r="H201" s="32">
        <v>114</v>
      </c>
      <c r="I201" s="32">
        <v>10</v>
      </c>
      <c r="J201" s="32">
        <v>59.616999999999997</v>
      </c>
      <c r="K201" s="5">
        <v>19.165378670788254</v>
      </c>
      <c r="L201" s="5">
        <v>1400</v>
      </c>
      <c r="M201" s="5">
        <v>1903.2</v>
      </c>
      <c r="N201" s="5">
        <v>1440.5806451612902</v>
      </c>
      <c r="O201" s="4">
        <v>569</v>
      </c>
      <c r="P201" s="51">
        <v>192</v>
      </c>
      <c r="Q201" s="4">
        <v>251</v>
      </c>
      <c r="R201" s="4">
        <v>192</v>
      </c>
      <c r="S201" s="4">
        <v>59</v>
      </c>
      <c r="T201" s="5">
        <v>76.494023904382473</v>
      </c>
      <c r="U201" s="6">
        <v>18.51204033194556</v>
      </c>
      <c r="V201" s="6">
        <v>100.40742355709239</v>
      </c>
      <c r="W201">
        <v>54.860999999999997</v>
      </c>
      <c r="X201">
        <v>297.56200000000001</v>
      </c>
      <c r="Y201" s="48">
        <v>2</v>
      </c>
      <c r="Z201" s="3">
        <v>3653.8364029999998</v>
      </c>
      <c r="AA201" s="6">
        <v>67.543859649122808</v>
      </c>
      <c r="AB201" s="5">
        <v>131.17719132408234</v>
      </c>
      <c r="AC201" s="5">
        <v>225.15058085175343</v>
      </c>
      <c r="AD201" s="5">
        <v>138.75569047953965</v>
      </c>
      <c r="AE201" s="46" t="s">
        <v>91</v>
      </c>
      <c r="AF201" s="1">
        <v>3.2000000000000006</v>
      </c>
      <c r="AG201" s="7">
        <v>2</v>
      </c>
      <c r="AH201" s="7">
        <v>5</v>
      </c>
      <c r="AI201" s="7">
        <v>7</v>
      </c>
      <c r="AJ201" s="7" t="s">
        <v>10</v>
      </c>
      <c r="AK201">
        <v>5101</v>
      </c>
      <c r="AL201" t="s">
        <v>100</v>
      </c>
      <c r="AM201" t="s">
        <v>100</v>
      </c>
      <c r="AN201" t="s">
        <v>90</v>
      </c>
    </row>
    <row r="202" spans="1:40" s="49" customFormat="1" hidden="1" x14ac:dyDescent="0.25">
      <c r="A202" s="48"/>
      <c r="B202" s="49" t="s">
        <v>695</v>
      </c>
      <c r="C202" s="50"/>
      <c r="D202" s="51"/>
      <c r="E202" s="50"/>
      <c r="F202" s="51"/>
      <c r="G202" s="51"/>
      <c r="H202" s="51"/>
      <c r="I202" s="51"/>
      <c r="J202" s="51"/>
      <c r="K202" s="52"/>
      <c r="L202" s="52"/>
      <c r="M202" s="52"/>
      <c r="N202" s="52"/>
      <c r="O202" s="51"/>
      <c r="P202" s="51">
        <f>SUM(P101:P201)</f>
        <v>8696</v>
      </c>
      <c r="Q202" s="51"/>
      <c r="R202" s="51"/>
      <c r="S202" s="51"/>
      <c r="T202" s="52"/>
      <c r="U202" s="53"/>
      <c r="V202" s="53"/>
      <c r="Y202" s="48">
        <f>SUM(Y101:Y201)</f>
        <v>75</v>
      </c>
      <c r="Z202" s="48"/>
      <c r="AA202" s="53"/>
      <c r="AB202" s="52"/>
      <c r="AC202" s="52"/>
      <c r="AD202" s="52"/>
      <c r="AE202" s="54"/>
      <c r="AF202" s="55"/>
      <c r="AG202" s="56"/>
      <c r="AH202" s="56"/>
      <c r="AI202" s="56"/>
      <c r="AJ202" s="56"/>
    </row>
    <row r="203" spans="1:40" hidden="1" x14ac:dyDescent="0.25">
      <c r="A203" s="3">
        <v>8640</v>
      </c>
      <c r="B203" t="s">
        <v>564</v>
      </c>
      <c r="C203" s="15">
        <v>53.634356631638994</v>
      </c>
      <c r="D203" s="4">
        <v>5</v>
      </c>
      <c r="E203" s="31">
        <v>0.62125240454864727</v>
      </c>
      <c r="F203" s="32">
        <v>418</v>
      </c>
      <c r="G203" s="32">
        <v>418</v>
      </c>
      <c r="H203" s="32">
        <v>413</v>
      </c>
      <c r="I203" s="32">
        <v>5</v>
      </c>
      <c r="J203" s="32">
        <v>664.78599999999994</v>
      </c>
      <c r="K203" s="5">
        <v>100</v>
      </c>
      <c r="L203" s="5">
        <v>286.52542372881356</v>
      </c>
      <c r="M203" s="5">
        <v>1245.8</v>
      </c>
      <c r="N203" s="5">
        <v>298</v>
      </c>
      <c r="O203" s="4">
        <v>481</v>
      </c>
      <c r="P203" s="51">
        <v>199</v>
      </c>
      <c r="Q203" s="4">
        <v>403</v>
      </c>
      <c r="R203" s="4">
        <v>199</v>
      </c>
      <c r="S203" s="4">
        <v>204</v>
      </c>
      <c r="T203" s="5">
        <v>49.379652605459057</v>
      </c>
      <c r="U203" s="6">
        <v>3.7103083265589052</v>
      </c>
      <c r="V203" s="6">
        <v>320.32069178803039</v>
      </c>
      <c r="W203">
        <v>8.968</v>
      </c>
      <c r="X203">
        <v>774.24199999999996</v>
      </c>
      <c r="Y203" s="48">
        <v>7</v>
      </c>
      <c r="Z203" s="3">
        <v>1216.0527520000001</v>
      </c>
      <c r="AA203" s="6">
        <v>662.96296296296293</v>
      </c>
      <c r="AB203" s="5">
        <v>36.949234127197983</v>
      </c>
      <c r="AC203" s="5">
        <v>198.02612268551769</v>
      </c>
      <c r="AD203" s="5">
        <v>38.875991167369271</v>
      </c>
      <c r="AE203" s="46" t="s">
        <v>76</v>
      </c>
      <c r="AF203" s="1">
        <v>7.8999999999999986</v>
      </c>
      <c r="AG203" s="7">
        <v>9</v>
      </c>
      <c r="AH203" s="7">
        <v>2</v>
      </c>
      <c r="AI203" s="7">
        <v>6</v>
      </c>
      <c r="AJ203" s="7" t="s">
        <v>10</v>
      </c>
      <c r="AK203">
        <v>6230</v>
      </c>
      <c r="AL203" t="s">
        <v>254</v>
      </c>
      <c r="AM203" t="s">
        <v>254</v>
      </c>
      <c r="AN203" t="s">
        <v>208</v>
      </c>
    </row>
    <row r="204" spans="1:40" hidden="1" x14ac:dyDescent="0.25">
      <c r="A204" s="3">
        <v>8703</v>
      </c>
      <c r="B204" t="s">
        <v>441</v>
      </c>
      <c r="C204" s="15">
        <v>14.585878445331</v>
      </c>
      <c r="D204" s="4">
        <v>4</v>
      </c>
      <c r="E204" s="31">
        <v>0.53026911848055225</v>
      </c>
      <c r="F204" s="32">
        <v>338</v>
      </c>
      <c r="G204" s="32">
        <v>338</v>
      </c>
      <c r="H204" s="32">
        <v>332</v>
      </c>
      <c r="I204" s="32">
        <v>6</v>
      </c>
      <c r="J204" s="32">
        <v>626.09699999999998</v>
      </c>
      <c r="K204" s="5">
        <v>100</v>
      </c>
      <c r="L204" s="5">
        <v>290.19879518072287</v>
      </c>
      <c r="M204" s="5">
        <v>1019.5</v>
      </c>
      <c r="N204" s="5">
        <v>303.14497041420117</v>
      </c>
      <c r="O204" s="4">
        <v>135</v>
      </c>
      <c r="P204" s="51">
        <v>65</v>
      </c>
      <c r="Q204" s="4">
        <v>220</v>
      </c>
      <c r="R204" s="4">
        <v>65</v>
      </c>
      <c r="S204" s="4">
        <v>155</v>
      </c>
      <c r="T204" s="5">
        <v>29.545454545454547</v>
      </c>
      <c r="U204" s="6">
        <v>4.4563651235422688</v>
      </c>
      <c r="V204" s="6">
        <v>122.57926727140512</v>
      </c>
      <c r="W204">
        <v>9.2560000000000002</v>
      </c>
      <c r="X204">
        <v>254.58799999999999</v>
      </c>
      <c r="Z204" s="3">
        <v>126.1396075</v>
      </c>
      <c r="AA204" s="6">
        <v>433.33333333333331</v>
      </c>
      <c r="AB204" s="5">
        <v>25.517043818900632</v>
      </c>
      <c r="AC204" s="5">
        <v>30.609362542851898</v>
      </c>
      <c r="AD204" s="5">
        <v>25.607440009266622</v>
      </c>
      <c r="AE204" s="46" t="s">
        <v>76</v>
      </c>
      <c r="AF204" s="1">
        <v>7.7999999999999989</v>
      </c>
      <c r="AG204" s="7">
        <v>9</v>
      </c>
      <c r="AH204" s="7">
        <v>2</v>
      </c>
      <c r="AI204" s="7">
        <v>5</v>
      </c>
      <c r="AJ204" s="7" t="s">
        <v>10</v>
      </c>
      <c r="AK204">
        <v>6351</v>
      </c>
      <c r="AL204" t="s">
        <v>269</v>
      </c>
      <c r="AM204" t="s">
        <v>655</v>
      </c>
      <c r="AN204" t="s">
        <v>208</v>
      </c>
    </row>
    <row r="205" spans="1:40" hidden="1" x14ac:dyDescent="0.25">
      <c r="A205" s="3">
        <v>8724</v>
      </c>
      <c r="B205" t="s">
        <v>586</v>
      </c>
      <c r="C205" s="15">
        <v>10.602037719969001</v>
      </c>
      <c r="D205" s="4">
        <v>6</v>
      </c>
      <c r="E205" s="31">
        <v>0.50924993519045747</v>
      </c>
      <c r="F205" s="32">
        <v>340</v>
      </c>
      <c r="G205" s="32">
        <v>340</v>
      </c>
      <c r="H205" s="32">
        <v>332</v>
      </c>
      <c r="I205" s="32">
        <v>8</v>
      </c>
      <c r="J205" s="32">
        <v>651.93899999999996</v>
      </c>
      <c r="K205" s="5">
        <v>100</v>
      </c>
      <c r="L205" s="5">
        <v>447.98791540785498</v>
      </c>
      <c r="M205" s="5">
        <v>1665.375</v>
      </c>
      <c r="N205" s="5">
        <v>476.71681415929203</v>
      </c>
      <c r="O205" s="4">
        <v>86</v>
      </c>
      <c r="P205" s="51">
        <v>43</v>
      </c>
      <c r="Q205" s="4">
        <v>163</v>
      </c>
      <c r="R205" s="4">
        <v>43</v>
      </c>
      <c r="S205" s="4">
        <v>120</v>
      </c>
      <c r="T205" s="5">
        <v>26.380368098159508</v>
      </c>
      <c r="U205" s="6">
        <v>4.0558240911564809</v>
      </c>
      <c r="V205" s="6">
        <v>84.437909616852806</v>
      </c>
      <c r="W205">
        <v>8.1120000000000001</v>
      </c>
      <c r="X205">
        <v>168.876</v>
      </c>
      <c r="Z205" s="3">
        <v>231.59387390000001</v>
      </c>
      <c r="AA205" s="6">
        <v>662.5</v>
      </c>
      <c r="AB205" s="5">
        <v>43.877078142038563</v>
      </c>
      <c r="AC205" s="5">
        <v>396.64857144355091</v>
      </c>
      <c r="AD205" s="5">
        <v>52.177583866780033</v>
      </c>
      <c r="AE205" s="46" t="s">
        <v>76</v>
      </c>
      <c r="AF205" s="1">
        <v>7.6999999999999993</v>
      </c>
      <c r="AG205" s="7">
        <v>9</v>
      </c>
      <c r="AH205" s="7">
        <v>2</v>
      </c>
      <c r="AI205" s="7">
        <v>4</v>
      </c>
      <c r="AJ205" s="7" t="s">
        <v>10</v>
      </c>
      <c r="AK205">
        <v>6336</v>
      </c>
      <c r="AL205" t="s">
        <v>276</v>
      </c>
      <c r="AM205" t="s">
        <v>303</v>
      </c>
      <c r="AN205" t="s">
        <v>208</v>
      </c>
    </row>
    <row r="206" spans="1:40" hidden="1" x14ac:dyDescent="0.25">
      <c r="A206" s="3">
        <v>8549</v>
      </c>
      <c r="B206" t="s">
        <v>577</v>
      </c>
      <c r="C206" s="15">
        <v>12.331459839002001</v>
      </c>
      <c r="D206" s="4">
        <v>7</v>
      </c>
      <c r="E206" s="31">
        <v>1.5404432188846824</v>
      </c>
      <c r="F206" s="32">
        <v>831</v>
      </c>
      <c r="G206" s="32">
        <v>831</v>
      </c>
      <c r="H206" s="32">
        <v>819</v>
      </c>
      <c r="I206" s="32">
        <v>12</v>
      </c>
      <c r="J206" s="32">
        <v>531.66499999999996</v>
      </c>
      <c r="K206" s="5">
        <v>100</v>
      </c>
      <c r="L206" s="5">
        <v>496.90842490842493</v>
      </c>
      <c r="M206" s="5">
        <v>1343.4166666666667</v>
      </c>
      <c r="N206" s="5">
        <v>509.13237063778581</v>
      </c>
      <c r="O206" s="4">
        <v>848</v>
      </c>
      <c r="P206" s="51">
        <v>328</v>
      </c>
      <c r="Q206" s="4">
        <v>479</v>
      </c>
      <c r="R206" s="4">
        <v>327</v>
      </c>
      <c r="S206" s="4">
        <v>152</v>
      </c>
      <c r="T206" s="5">
        <v>68.267223382045927</v>
      </c>
      <c r="U206" s="6">
        <v>26.598635058811123</v>
      </c>
      <c r="V206" s="6">
        <v>212.92573200944065</v>
      </c>
      <c r="W206">
        <v>68.766999999999996</v>
      </c>
      <c r="X206">
        <v>550.49099999999999</v>
      </c>
      <c r="Y206" s="48">
        <v>2</v>
      </c>
      <c r="Z206" s="3">
        <v>3215.384728</v>
      </c>
      <c r="AA206" s="6">
        <v>164.61538461538461</v>
      </c>
      <c r="AB206" s="5">
        <v>35.895351315228098</v>
      </c>
      <c r="AC206" s="5">
        <v>178.76334162677071</v>
      </c>
      <c r="AD206" s="5">
        <v>37.958426987596937</v>
      </c>
      <c r="AE206" s="46" t="s">
        <v>76</v>
      </c>
      <c r="AF206" s="1">
        <v>7.3999999999999995</v>
      </c>
      <c r="AG206" s="7">
        <v>8</v>
      </c>
      <c r="AH206" s="7">
        <v>2</v>
      </c>
      <c r="AI206" s="7">
        <v>7</v>
      </c>
      <c r="AJ206" s="7" t="s">
        <v>10</v>
      </c>
      <c r="AK206">
        <v>6123</v>
      </c>
      <c r="AL206" t="s">
        <v>229</v>
      </c>
      <c r="AM206" t="s">
        <v>229</v>
      </c>
      <c r="AN206" t="s">
        <v>208</v>
      </c>
    </row>
    <row r="207" spans="1:40" hidden="1" x14ac:dyDescent="0.25">
      <c r="A207" s="3">
        <v>8628</v>
      </c>
      <c r="B207" t="s">
        <v>477</v>
      </c>
      <c r="C207" s="15">
        <v>17.797735205111</v>
      </c>
      <c r="D207" s="4">
        <v>2</v>
      </c>
      <c r="E207" s="31">
        <v>0.4300000015569766</v>
      </c>
      <c r="F207" s="32">
        <v>247</v>
      </c>
      <c r="G207" s="32">
        <v>247</v>
      </c>
      <c r="H207" s="32">
        <v>241</v>
      </c>
      <c r="I207" s="32">
        <v>6</v>
      </c>
      <c r="J207" s="32">
        <v>560.46500000000003</v>
      </c>
      <c r="K207" s="5">
        <v>100</v>
      </c>
      <c r="L207" s="5">
        <v>303.92946058091286</v>
      </c>
      <c r="M207" s="5">
        <v>1442.5</v>
      </c>
      <c r="N207" s="5">
        <v>331.58704453441294</v>
      </c>
      <c r="O207" s="4">
        <v>193</v>
      </c>
      <c r="P207" s="51">
        <v>100</v>
      </c>
      <c r="Q207" s="4">
        <v>203</v>
      </c>
      <c r="R207" s="4">
        <v>100</v>
      </c>
      <c r="S207" s="4">
        <v>103</v>
      </c>
      <c r="T207" s="5">
        <v>49.261083743842363</v>
      </c>
      <c r="U207" s="6">
        <v>5.6186924261735767</v>
      </c>
      <c r="V207" s="6">
        <v>232.5581386928196</v>
      </c>
      <c r="W207">
        <v>10.843999999999999</v>
      </c>
      <c r="X207">
        <v>448.83699999999999</v>
      </c>
      <c r="Z207" s="3">
        <v>1212.5539140000001</v>
      </c>
      <c r="AA207" s="6">
        <v>1800</v>
      </c>
      <c r="AB207" s="5">
        <v>19.647284026294273</v>
      </c>
      <c r="AC207" s="5">
        <v>801.33295177472007</v>
      </c>
      <c r="AD207" s="5">
        <v>38.635599842045508</v>
      </c>
      <c r="AE207" s="46" t="s">
        <v>76</v>
      </c>
      <c r="AF207" s="1">
        <v>7.1999999999999993</v>
      </c>
      <c r="AG207" s="7">
        <v>8</v>
      </c>
      <c r="AH207" s="7">
        <v>2</v>
      </c>
      <c r="AI207" s="7">
        <v>5</v>
      </c>
      <c r="AJ207" s="7" t="s">
        <v>10</v>
      </c>
      <c r="AK207">
        <v>6210</v>
      </c>
      <c r="AL207" t="s">
        <v>250</v>
      </c>
      <c r="AM207" t="s">
        <v>250</v>
      </c>
      <c r="AN207" t="s">
        <v>208</v>
      </c>
    </row>
    <row r="208" spans="1:40" hidden="1" x14ac:dyDescent="0.25">
      <c r="A208" s="3">
        <v>8546</v>
      </c>
      <c r="B208" t="s">
        <v>507</v>
      </c>
      <c r="C208" s="15">
        <v>10.156033478129</v>
      </c>
      <c r="D208" s="4">
        <v>3</v>
      </c>
      <c r="E208" s="31">
        <v>0.73000003887422982</v>
      </c>
      <c r="F208" s="32">
        <v>397</v>
      </c>
      <c r="G208" s="32">
        <v>397</v>
      </c>
      <c r="H208" s="32">
        <v>391</v>
      </c>
      <c r="I208" s="32">
        <v>6</v>
      </c>
      <c r="J208" s="32">
        <v>535.61599999999999</v>
      </c>
      <c r="K208" s="5">
        <v>100</v>
      </c>
      <c r="L208" s="5">
        <v>440.46547314578004</v>
      </c>
      <c r="M208" s="5">
        <v>1320.8333333333333</v>
      </c>
      <c r="N208" s="5">
        <v>453.77078085642319</v>
      </c>
      <c r="O208" s="4">
        <v>249</v>
      </c>
      <c r="P208" s="51">
        <v>127</v>
      </c>
      <c r="Q208" s="4">
        <v>243</v>
      </c>
      <c r="R208" s="4">
        <v>127</v>
      </c>
      <c r="S208" s="4">
        <v>116</v>
      </c>
      <c r="T208" s="5">
        <v>52.2633744855967</v>
      </c>
      <c r="U208" s="6">
        <v>12.504881977151244</v>
      </c>
      <c r="V208" s="6">
        <v>173.97259347527319</v>
      </c>
      <c r="W208">
        <v>24.516999999999999</v>
      </c>
      <c r="X208">
        <v>341.096</v>
      </c>
      <c r="Z208" s="3">
        <v>1570.0712329999999</v>
      </c>
      <c r="AA208" s="6">
        <v>1250</v>
      </c>
      <c r="AB208" s="5">
        <v>25.541520691794307</v>
      </c>
      <c r="AC208" s="5">
        <v>98.645379392078155</v>
      </c>
      <c r="AD208" s="5">
        <v>26.646364903889278</v>
      </c>
      <c r="AE208" s="46" t="s">
        <v>76</v>
      </c>
      <c r="AF208" s="1">
        <v>7.1999999999999993</v>
      </c>
      <c r="AG208" s="7">
        <v>8</v>
      </c>
      <c r="AH208" s="7">
        <v>2</v>
      </c>
      <c r="AI208" s="7">
        <v>5</v>
      </c>
      <c r="AJ208" s="7" t="s">
        <v>10</v>
      </c>
      <c r="AK208">
        <v>6125</v>
      </c>
      <c r="AL208" t="s">
        <v>228</v>
      </c>
      <c r="AM208" t="s">
        <v>228</v>
      </c>
      <c r="AN208" t="s">
        <v>208</v>
      </c>
    </row>
    <row r="209" spans="1:40" hidden="1" x14ac:dyDescent="0.25">
      <c r="A209" s="3">
        <v>8552</v>
      </c>
      <c r="B209" t="s">
        <v>646</v>
      </c>
      <c r="C209" s="15">
        <v>11.813410643511999</v>
      </c>
      <c r="D209" s="4">
        <v>1</v>
      </c>
      <c r="E209" s="31">
        <v>0.56804351123615737</v>
      </c>
      <c r="F209" s="32">
        <v>315</v>
      </c>
      <c r="G209" s="32">
        <v>315</v>
      </c>
      <c r="H209" s="32">
        <v>313</v>
      </c>
      <c r="I209" s="32">
        <v>2</v>
      </c>
      <c r="J209" s="32">
        <v>551.01400000000001</v>
      </c>
      <c r="K209" s="5">
        <v>100</v>
      </c>
      <c r="L209" s="5">
        <v>282.52396166134184</v>
      </c>
      <c r="M209" s="5">
        <v>729</v>
      </c>
      <c r="N209" s="5">
        <v>285.35873015873017</v>
      </c>
      <c r="O209" s="4">
        <v>147</v>
      </c>
      <c r="P209" s="51">
        <v>75</v>
      </c>
      <c r="Q209" s="4">
        <v>209</v>
      </c>
      <c r="R209" s="4">
        <v>75</v>
      </c>
      <c r="S209" s="4">
        <v>134</v>
      </c>
      <c r="T209" s="5">
        <v>35.885167464114829</v>
      </c>
      <c r="U209" s="6">
        <v>6.3487169170057154</v>
      </c>
      <c r="V209" s="6">
        <v>132.03213929296982</v>
      </c>
      <c r="W209">
        <v>12.443</v>
      </c>
      <c r="X209">
        <v>258.78300000000002</v>
      </c>
      <c r="Z209" s="3">
        <v>1036.986952</v>
      </c>
      <c r="AA209" s="6"/>
      <c r="AB209" s="5">
        <v>32.558395800428997</v>
      </c>
      <c r="AC209" s="5">
        <v>179.2205946291175</v>
      </c>
      <c r="AD209" s="5">
        <v>33.489584364420672</v>
      </c>
      <c r="AE209" s="46" t="s">
        <v>76</v>
      </c>
      <c r="AF209" s="1">
        <v>7.1999999999999993</v>
      </c>
      <c r="AG209" s="7">
        <v>8</v>
      </c>
      <c r="AH209" s="7">
        <v>2</v>
      </c>
      <c r="AI209" s="7">
        <v>5</v>
      </c>
      <c r="AJ209" s="7" t="s">
        <v>10</v>
      </c>
      <c r="AK209">
        <v>6129</v>
      </c>
      <c r="AL209" t="s">
        <v>231</v>
      </c>
      <c r="AM209" t="s">
        <v>231</v>
      </c>
      <c r="AN209" t="s">
        <v>208</v>
      </c>
    </row>
    <row r="210" spans="1:40" hidden="1" x14ac:dyDescent="0.25">
      <c r="A210" s="3">
        <v>8507</v>
      </c>
      <c r="B210" t="s">
        <v>398</v>
      </c>
      <c r="C210" s="15">
        <v>10.990382778722999</v>
      </c>
      <c r="D210" s="4">
        <v>10</v>
      </c>
      <c r="E210" s="31">
        <v>1.4161788326058002</v>
      </c>
      <c r="F210" s="32">
        <v>877</v>
      </c>
      <c r="G210" s="32">
        <v>877</v>
      </c>
      <c r="H210" s="32">
        <v>783</v>
      </c>
      <c r="I210" s="32">
        <v>94</v>
      </c>
      <c r="J210" s="32">
        <v>552.89599999999996</v>
      </c>
      <c r="K210" s="5">
        <v>100</v>
      </c>
      <c r="L210" s="5">
        <v>878.71008939974456</v>
      </c>
      <c r="M210" s="5">
        <v>1575.7659574468084</v>
      </c>
      <c r="N210" s="5">
        <v>953.42303306727479</v>
      </c>
      <c r="O210" s="4">
        <v>1220</v>
      </c>
      <c r="P210" s="51">
        <v>403</v>
      </c>
      <c r="Q210" s="4">
        <v>499</v>
      </c>
      <c r="R210" s="4">
        <v>403</v>
      </c>
      <c r="S210" s="4">
        <v>96</v>
      </c>
      <c r="T210" s="5">
        <v>80.761523046092194</v>
      </c>
      <c r="U210" s="6">
        <v>36.668422575799092</v>
      </c>
      <c r="V210" s="6">
        <v>284.56858040906536</v>
      </c>
      <c r="W210">
        <v>111.006</v>
      </c>
      <c r="X210">
        <v>861.47299999999996</v>
      </c>
      <c r="Y210" s="48">
        <v>2</v>
      </c>
      <c r="Z210" s="3">
        <v>1846.6341520000001</v>
      </c>
      <c r="AA210" s="6">
        <v>61.506276150627613</v>
      </c>
      <c r="AB210" s="5">
        <v>49.565372491725377</v>
      </c>
      <c r="AC210" s="5">
        <v>164.4625719194477</v>
      </c>
      <c r="AD210" s="5">
        <v>61.880465702906562</v>
      </c>
      <c r="AE210" s="46" t="s">
        <v>76</v>
      </c>
      <c r="AF210" s="1">
        <v>7.1</v>
      </c>
      <c r="AG210" s="7">
        <v>8</v>
      </c>
      <c r="AH210" s="7">
        <v>4</v>
      </c>
      <c r="AI210" s="7">
        <v>8</v>
      </c>
      <c r="AJ210" s="7" t="s">
        <v>10</v>
      </c>
      <c r="AK210">
        <v>6104</v>
      </c>
      <c r="AL210" t="s">
        <v>216</v>
      </c>
      <c r="AM210" t="s">
        <v>652</v>
      </c>
      <c r="AN210" t="s">
        <v>208</v>
      </c>
    </row>
    <row r="211" spans="1:40" hidden="1" x14ac:dyDescent="0.25">
      <c r="A211" s="3">
        <v>8700</v>
      </c>
      <c r="B211" t="s">
        <v>584</v>
      </c>
      <c r="C211" s="15">
        <v>35.411478024329</v>
      </c>
      <c r="D211" s="4">
        <v>9</v>
      </c>
      <c r="E211" s="31">
        <v>1.3434837125083965</v>
      </c>
      <c r="F211" s="32">
        <v>758</v>
      </c>
      <c r="G211" s="32">
        <v>758</v>
      </c>
      <c r="H211" s="32">
        <v>725</v>
      </c>
      <c r="I211" s="32">
        <v>33</v>
      </c>
      <c r="J211" s="32">
        <v>539.64200000000005</v>
      </c>
      <c r="K211" s="5">
        <v>100</v>
      </c>
      <c r="L211" s="5">
        <v>666.24827586206902</v>
      </c>
      <c r="M211" s="5">
        <v>4330</v>
      </c>
      <c r="N211" s="5">
        <v>825.75197889182061</v>
      </c>
      <c r="O211" s="4">
        <v>405</v>
      </c>
      <c r="P211" s="51">
        <v>142</v>
      </c>
      <c r="Q211" s="4">
        <v>412</v>
      </c>
      <c r="R211" s="4">
        <v>142</v>
      </c>
      <c r="S211" s="4">
        <v>270</v>
      </c>
      <c r="T211" s="5">
        <v>34.466019417475728</v>
      </c>
      <c r="U211" s="6">
        <v>4.0099992409930119</v>
      </c>
      <c r="V211" s="6">
        <v>105.69536398388792</v>
      </c>
      <c r="W211">
        <v>11.436999999999999</v>
      </c>
      <c r="X211">
        <v>301.45499999999998</v>
      </c>
      <c r="Y211" s="48">
        <v>1</v>
      </c>
      <c r="Z211" s="3">
        <v>1443.9629620000001</v>
      </c>
      <c r="AA211" s="6">
        <v>100</v>
      </c>
      <c r="AB211" s="5">
        <v>47.194844934163243</v>
      </c>
      <c r="AC211" s="5">
        <v>296.2977281945582</v>
      </c>
      <c r="AD211" s="5">
        <v>58.039693413837441</v>
      </c>
      <c r="AE211" s="46" t="s">
        <v>76</v>
      </c>
      <c r="AF211" s="1">
        <v>7.1</v>
      </c>
      <c r="AG211" s="7">
        <v>8</v>
      </c>
      <c r="AH211" s="7">
        <v>3</v>
      </c>
      <c r="AI211" s="7">
        <v>6</v>
      </c>
      <c r="AJ211" s="7" t="s">
        <v>10</v>
      </c>
      <c r="AK211">
        <v>6353</v>
      </c>
      <c r="AL211" t="s">
        <v>266</v>
      </c>
      <c r="AM211" t="s">
        <v>303</v>
      </c>
      <c r="AN211" t="s">
        <v>208</v>
      </c>
    </row>
    <row r="212" spans="1:40" hidden="1" x14ac:dyDescent="0.25">
      <c r="A212" s="3">
        <v>8642</v>
      </c>
      <c r="B212" t="s">
        <v>391</v>
      </c>
      <c r="C212" s="15">
        <v>15.393262692925001</v>
      </c>
      <c r="D212" s="4">
        <v>2</v>
      </c>
      <c r="E212" s="31">
        <v>0.64750002524949291</v>
      </c>
      <c r="F212" s="32">
        <v>344</v>
      </c>
      <c r="G212" s="32">
        <v>344</v>
      </c>
      <c r="H212" s="32">
        <v>342</v>
      </c>
      <c r="I212" s="32">
        <v>2</v>
      </c>
      <c r="J212" s="32">
        <v>528.18499999999995</v>
      </c>
      <c r="K212" s="5">
        <v>100</v>
      </c>
      <c r="L212" s="5">
        <v>694.76315789473688</v>
      </c>
      <c r="M212" s="5">
        <v>899</v>
      </c>
      <c r="N212" s="5">
        <v>695.95058139534888</v>
      </c>
      <c r="O212" s="4">
        <v>209</v>
      </c>
      <c r="P212" s="51">
        <v>105</v>
      </c>
      <c r="Q212" s="4">
        <v>194</v>
      </c>
      <c r="R212" s="4">
        <v>105</v>
      </c>
      <c r="S212" s="4">
        <v>89</v>
      </c>
      <c r="T212" s="5">
        <v>54.123711340206185</v>
      </c>
      <c r="U212" s="6">
        <v>6.8211659928508688</v>
      </c>
      <c r="V212" s="6">
        <v>162.16215583859119</v>
      </c>
      <c r="W212">
        <v>13.577</v>
      </c>
      <c r="X212">
        <v>322.77999999999997</v>
      </c>
      <c r="Y212" s="48">
        <v>1</v>
      </c>
      <c r="Z212" s="3">
        <v>988.08930769999995</v>
      </c>
      <c r="AA212" s="6">
        <v>558.82352941176464</v>
      </c>
      <c r="AB212" s="5">
        <v>40.228854092658644</v>
      </c>
      <c r="AC212" s="5">
        <v>343.17724843059489</v>
      </c>
      <c r="AD212" s="5">
        <v>41.990181966716413</v>
      </c>
      <c r="AE212" s="46" t="s">
        <v>76</v>
      </c>
      <c r="AF212" s="1">
        <v>7</v>
      </c>
      <c r="AG212" s="7">
        <v>8</v>
      </c>
      <c r="AH212" s="7">
        <v>3</v>
      </c>
      <c r="AI212" s="7">
        <v>5</v>
      </c>
      <c r="AJ212" s="7" t="s">
        <v>10</v>
      </c>
      <c r="AK212">
        <v>6220</v>
      </c>
      <c r="AL212" t="s">
        <v>256</v>
      </c>
      <c r="AM212" t="s">
        <v>256</v>
      </c>
      <c r="AN212" t="s">
        <v>208</v>
      </c>
    </row>
    <row r="213" spans="1:40" hidden="1" x14ac:dyDescent="0.25">
      <c r="A213" s="3">
        <v>2864</v>
      </c>
      <c r="B213" t="s">
        <v>549</v>
      </c>
      <c r="C213" s="15">
        <v>95.307550484117996</v>
      </c>
      <c r="D213" s="4">
        <v>1</v>
      </c>
      <c r="E213" s="31">
        <v>0.25750002374964798</v>
      </c>
      <c r="F213" s="32">
        <v>148</v>
      </c>
      <c r="G213" s="32">
        <v>148</v>
      </c>
      <c r="H213" s="32">
        <v>148</v>
      </c>
      <c r="I213" s="32"/>
      <c r="J213" s="32">
        <v>574.75699999999995</v>
      </c>
      <c r="K213" s="5">
        <v>100</v>
      </c>
      <c r="L213" s="5">
        <v>336.97972972972974</v>
      </c>
      <c r="N213" s="5">
        <v>336.97972972972974</v>
      </c>
      <c r="O213" s="4">
        <v>17</v>
      </c>
      <c r="P213" s="51">
        <v>10</v>
      </c>
      <c r="Q213" s="4">
        <v>146</v>
      </c>
      <c r="R213" s="4">
        <v>10</v>
      </c>
      <c r="S213" s="4">
        <v>136</v>
      </c>
      <c r="T213" s="5">
        <v>6.8493150684931505</v>
      </c>
      <c r="U213" s="6">
        <v>0.10492348139475471</v>
      </c>
      <c r="V213" s="6">
        <v>38.834947874499647</v>
      </c>
      <c r="W213">
        <v>0.17799999999999999</v>
      </c>
      <c r="X213">
        <v>66.019000000000005</v>
      </c>
      <c r="AA213" s="6"/>
      <c r="AB213" s="5">
        <v>20.254110091392324</v>
      </c>
      <c r="AC213" s="5">
        <v>0</v>
      </c>
      <c r="AD213" s="5">
        <v>20.254110091392324</v>
      </c>
      <c r="AE213" s="46" t="s">
        <v>76</v>
      </c>
      <c r="AF213" s="1">
        <v>6.8</v>
      </c>
      <c r="AG213" s="7">
        <v>8</v>
      </c>
      <c r="AH213" s="7">
        <v>2</v>
      </c>
      <c r="AI213" s="7">
        <v>2</v>
      </c>
      <c r="AJ213" s="7" t="s">
        <v>15</v>
      </c>
      <c r="AK213">
        <v>1421</v>
      </c>
      <c r="AL213" t="s">
        <v>75</v>
      </c>
      <c r="AM213" t="s">
        <v>75</v>
      </c>
      <c r="AN213" t="s">
        <v>8</v>
      </c>
    </row>
    <row r="214" spans="1:40" hidden="1" x14ac:dyDescent="0.25">
      <c r="A214" s="3">
        <v>8723</v>
      </c>
      <c r="B214" t="s">
        <v>454</v>
      </c>
      <c r="C214" s="15">
        <v>8.775538522414001</v>
      </c>
      <c r="D214" s="4">
        <v>3</v>
      </c>
      <c r="E214" s="31">
        <v>0.5226820584376537</v>
      </c>
      <c r="F214" s="32">
        <v>307</v>
      </c>
      <c r="G214" s="32">
        <v>307</v>
      </c>
      <c r="H214" s="32">
        <v>294</v>
      </c>
      <c r="I214" s="32">
        <v>13</v>
      </c>
      <c r="J214" s="32">
        <v>562.48299999999995</v>
      </c>
      <c r="K214" s="5">
        <v>100</v>
      </c>
      <c r="L214" s="5">
        <v>829.30612244897964</v>
      </c>
      <c r="M214" s="5">
        <v>1726.4615384615386</v>
      </c>
      <c r="N214" s="5">
        <v>867.29641693811072</v>
      </c>
      <c r="O214" s="4">
        <v>244</v>
      </c>
      <c r="P214" s="51">
        <v>95</v>
      </c>
      <c r="Q214" s="4">
        <v>148</v>
      </c>
      <c r="R214" s="4">
        <v>95</v>
      </c>
      <c r="S214" s="4">
        <v>53</v>
      </c>
      <c r="T214" s="5">
        <v>64.189189189189193</v>
      </c>
      <c r="U214" s="6">
        <v>10.825546461605313</v>
      </c>
      <c r="V214" s="6">
        <v>181.75485166635337</v>
      </c>
      <c r="W214">
        <v>27.805</v>
      </c>
      <c r="X214">
        <v>466.82299999999998</v>
      </c>
      <c r="AA214" s="6">
        <v>158.97435897435898</v>
      </c>
      <c r="AB214" s="5">
        <v>127.37885130828774</v>
      </c>
      <c r="AC214" s="5">
        <v>373.24438782897562</v>
      </c>
      <c r="AD214" s="5">
        <v>137.79009552577617</v>
      </c>
      <c r="AE214" s="46" t="s">
        <v>76</v>
      </c>
      <c r="AF214" s="1">
        <v>6.7</v>
      </c>
      <c r="AG214" s="7">
        <v>8</v>
      </c>
      <c r="AH214" s="7">
        <v>4</v>
      </c>
      <c r="AI214" s="7">
        <v>5</v>
      </c>
      <c r="AJ214" s="7" t="s">
        <v>15</v>
      </c>
      <c r="AK214">
        <v>6330</v>
      </c>
      <c r="AL214" t="s">
        <v>275</v>
      </c>
      <c r="AM214" t="s">
        <v>275</v>
      </c>
      <c r="AN214" t="s">
        <v>208</v>
      </c>
    </row>
    <row r="215" spans="1:40" hidden="1" x14ac:dyDescent="0.25">
      <c r="A215" s="3">
        <v>8541</v>
      </c>
      <c r="B215" t="s">
        <v>458</v>
      </c>
      <c r="C215" s="15">
        <v>12.138889698327999</v>
      </c>
      <c r="D215" s="4">
        <v>2</v>
      </c>
      <c r="E215" s="31">
        <v>0.72999994399563439</v>
      </c>
      <c r="F215" s="32">
        <v>336</v>
      </c>
      <c r="G215" s="32">
        <v>332</v>
      </c>
      <c r="H215" s="32">
        <v>326</v>
      </c>
      <c r="I215" s="32">
        <v>6</v>
      </c>
      <c r="J215" s="32">
        <v>446.57499999999999</v>
      </c>
      <c r="K215" s="5">
        <v>98.80952380952381</v>
      </c>
      <c r="L215" s="5">
        <v>348.52453987730064</v>
      </c>
      <c r="M215" s="5">
        <v>1020.3333333333334</v>
      </c>
      <c r="N215" s="5">
        <v>360.66566265060243</v>
      </c>
      <c r="O215" s="4">
        <v>326</v>
      </c>
      <c r="P215" s="51">
        <v>146</v>
      </c>
      <c r="Q215" s="4">
        <v>261</v>
      </c>
      <c r="R215" s="4">
        <v>146</v>
      </c>
      <c r="S215" s="4">
        <v>115</v>
      </c>
      <c r="T215" s="5">
        <v>55.938697318007655</v>
      </c>
      <c r="U215" s="6">
        <v>12.027459152224599</v>
      </c>
      <c r="V215" s="6">
        <v>200.00001534366299</v>
      </c>
      <c r="W215">
        <v>26.856000000000002</v>
      </c>
      <c r="X215">
        <v>446.57499999999999</v>
      </c>
      <c r="Z215" s="3">
        <v>684.72687150000002</v>
      </c>
      <c r="AA215" s="6">
        <v>363.88888888888886</v>
      </c>
      <c r="AB215" s="5">
        <v>34.51410580902936</v>
      </c>
      <c r="AC215" s="5">
        <v>274.97935271508999</v>
      </c>
      <c r="AD215" s="5">
        <v>38.859863283235285</v>
      </c>
      <c r="AE215" s="46" t="s">
        <v>76</v>
      </c>
      <c r="AF215" s="1">
        <v>6.6999999999999993</v>
      </c>
      <c r="AG215" s="7">
        <v>7</v>
      </c>
      <c r="AH215" s="7">
        <v>2</v>
      </c>
      <c r="AI215" s="7">
        <v>6</v>
      </c>
      <c r="AJ215" s="7" t="s">
        <v>10</v>
      </c>
      <c r="AK215">
        <v>6124</v>
      </c>
      <c r="AL215" t="s">
        <v>224</v>
      </c>
      <c r="AM215" t="s">
        <v>224</v>
      </c>
      <c r="AN215" t="s">
        <v>208</v>
      </c>
    </row>
    <row r="216" spans="1:40" hidden="1" x14ac:dyDescent="0.25">
      <c r="A216" s="3">
        <v>8550</v>
      </c>
      <c r="B216" t="s">
        <v>619</v>
      </c>
      <c r="C216" s="15">
        <v>9.8496288903010001</v>
      </c>
      <c r="D216" s="4">
        <v>5</v>
      </c>
      <c r="E216" s="31">
        <v>0.81953790681026695</v>
      </c>
      <c r="F216" s="32">
        <v>378</v>
      </c>
      <c r="G216" s="32">
        <v>378</v>
      </c>
      <c r="H216" s="32">
        <v>359</v>
      </c>
      <c r="I216" s="32">
        <v>19</v>
      </c>
      <c r="J216" s="32">
        <v>438.05200000000002</v>
      </c>
      <c r="K216" s="5">
        <v>100</v>
      </c>
      <c r="L216" s="5">
        <v>362.53203342618383</v>
      </c>
      <c r="M216" s="5">
        <v>1293.7368421052631</v>
      </c>
      <c r="N216" s="5">
        <v>409.33862433862436</v>
      </c>
      <c r="O216" s="4">
        <v>428</v>
      </c>
      <c r="P216" s="51">
        <v>170</v>
      </c>
      <c r="Q216" s="4">
        <v>251</v>
      </c>
      <c r="R216" s="4">
        <v>170</v>
      </c>
      <c r="S216" s="4">
        <v>81</v>
      </c>
      <c r="T216" s="5">
        <v>67.729083665338635</v>
      </c>
      <c r="U216" s="6">
        <v>17.259533520841604</v>
      </c>
      <c r="V216" s="6">
        <v>207.43396807800994</v>
      </c>
      <c r="W216">
        <v>43.453000000000003</v>
      </c>
      <c r="X216">
        <v>522.24599999999998</v>
      </c>
      <c r="Y216" s="48">
        <v>4</v>
      </c>
      <c r="Z216" s="3">
        <v>1789.0100440000001</v>
      </c>
      <c r="AA216" s="6">
        <v>220.00000000000003</v>
      </c>
      <c r="AB216" s="5">
        <v>36.141695510618796</v>
      </c>
      <c r="AC216" s="5">
        <v>178.66584980877514</v>
      </c>
      <c r="AD216" s="5">
        <v>43.305608028251001</v>
      </c>
      <c r="AE216" s="46" t="s">
        <v>76</v>
      </c>
      <c r="AF216" s="1">
        <v>6.6999999999999993</v>
      </c>
      <c r="AG216" s="7">
        <v>7</v>
      </c>
      <c r="AH216" s="7">
        <v>2</v>
      </c>
      <c r="AI216" s="7">
        <v>6</v>
      </c>
      <c r="AJ216" s="7" t="s">
        <v>10</v>
      </c>
      <c r="AK216">
        <v>6122</v>
      </c>
      <c r="AL216" t="s">
        <v>230</v>
      </c>
      <c r="AM216" t="s">
        <v>230</v>
      </c>
      <c r="AN216" t="s">
        <v>208</v>
      </c>
    </row>
    <row r="217" spans="1:40" hidden="1" x14ac:dyDescent="0.25">
      <c r="A217" s="3">
        <v>8645</v>
      </c>
      <c r="B217" t="s">
        <v>423</v>
      </c>
      <c r="C217" s="15">
        <v>7.9404999274380001</v>
      </c>
      <c r="D217" s="4">
        <v>4</v>
      </c>
      <c r="E217" s="31">
        <v>0.20766244582197638</v>
      </c>
      <c r="F217" s="32">
        <v>95</v>
      </c>
      <c r="G217" s="32">
        <v>95</v>
      </c>
      <c r="H217" s="32">
        <v>88</v>
      </c>
      <c r="I217" s="32">
        <v>7</v>
      </c>
      <c r="J217" s="32">
        <v>423.76499999999999</v>
      </c>
      <c r="K217" s="5">
        <v>100</v>
      </c>
      <c r="L217" s="5">
        <v>158.71590909090909</v>
      </c>
      <c r="M217" s="5">
        <v>3547.4285714285716</v>
      </c>
      <c r="N217" s="5">
        <v>408.41052631578947</v>
      </c>
      <c r="O217" s="4">
        <v>56</v>
      </c>
      <c r="P217" s="51">
        <v>29</v>
      </c>
      <c r="Q217" s="4">
        <v>78</v>
      </c>
      <c r="R217" s="4">
        <v>29</v>
      </c>
      <c r="S217" s="4">
        <v>49</v>
      </c>
      <c r="T217" s="5">
        <v>37.179487179487182</v>
      </c>
      <c r="U217" s="6">
        <v>3.6521629954043511</v>
      </c>
      <c r="V217" s="6">
        <v>139.64970837751255</v>
      </c>
      <c r="W217">
        <v>7.0519999999999996</v>
      </c>
      <c r="X217">
        <v>269.66800000000001</v>
      </c>
      <c r="AA217" s="6">
        <v>1650</v>
      </c>
      <c r="AB217" s="5">
        <v>25.119994460707165</v>
      </c>
      <c r="AC217" s="5">
        <v>2029.9596423379655</v>
      </c>
      <c r="AD217" s="5">
        <v>172.84502114639989</v>
      </c>
      <c r="AE217" s="46" t="s">
        <v>76</v>
      </c>
      <c r="AF217" s="1">
        <v>6.6000000000000005</v>
      </c>
      <c r="AG217" s="7">
        <v>7</v>
      </c>
      <c r="AH217" s="7">
        <v>1</v>
      </c>
      <c r="AI217" s="7">
        <v>4</v>
      </c>
      <c r="AJ217" s="7" t="s">
        <v>15</v>
      </c>
      <c r="AK217">
        <v>6224</v>
      </c>
      <c r="AL217" t="s">
        <v>259</v>
      </c>
      <c r="AM217" t="s">
        <v>259</v>
      </c>
      <c r="AN217" t="s">
        <v>208</v>
      </c>
    </row>
    <row r="218" spans="1:40" hidden="1" x14ac:dyDescent="0.25">
      <c r="A218" s="3">
        <v>8720</v>
      </c>
      <c r="B218" t="s">
        <v>427</v>
      </c>
      <c r="C218" s="15">
        <v>9.5846763419609999</v>
      </c>
      <c r="D218" s="4">
        <v>5</v>
      </c>
      <c r="E218" s="31">
        <v>1.3192727451377912</v>
      </c>
      <c r="F218" s="32">
        <v>589</v>
      </c>
      <c r="G218" s="32">
        <v>589</v>
      </c>
      <c r="H218" s="32">
        <v>578</v>
      </c>
      <c r="I218" s="32">
        <v>11</v>
      </c>
      <c r="J218" s="32">
        <v>438.12</v>
      </c>
      <c r="K218" s="5">
        <v>100</v>
      </c>
      <c r="L218" s="5">
        <v>632.71972318339101</v>
      </c>
      <c r="M218" s="5">
        <v>1460.5454545454545</v>
      </c>
      <c r="N218" s="5">
        <v>648.17996604414259</v>
      </c>
      <c r="O218" s="4">
        <v>787</v>
      </c>
      <c r="P218" s="51">
        <v>282</v>
      </c>
      <c r="Q218" s="4">
        <v>385</v>
      </c>
      <c r="R218" s="4">
        <v>282</v>
      </c>
      <c r="S218" s="4">
        <v>103</v>
      </c>
      <c r="T218" s="5">
        <v>73.246753246753244</v>
      </c>
      <c r="U218" s="6">
        <v>29.421963761616549</v>
      </c>
      <c r="V218" s="6">
        <v>213.75413161479855</v>
      </c>
      <c r="W218">
        <v>82.11</v>
      </c>
      <c r="X218">
        <v>596.54100000000005</v>
      </c>
      <c r="Y218" s="48">
        <v>2</v>
      </c>
      <c r="Z218" s="3">
        <v>1879.8973080000001</v>
      </c>
      <c r="AA218" s="6">
        <v>111.30434782608695</v>
      </c>
      <c r="AB218" s="5">
        <v>35.348800205587359</v>
      </c>
      <c r="AC218" s="5">
        <v>80.181193103115589</v>
      </c>
      <c r="AD218" s="5">
        <v>36.186077492298416</v>
      </c>
      <c r="AE218" s="46" t="s">
        <v>76</v>
      </c>
      <c r="AF218" s="1">
        <v>6.6000000000000005</v>
      </c>
      <c r="AG218" s="7">
        <v>7</v>
      </c>
      <c r="AH218" s="7">
        <v>3</v>
      </c>
      <c r="AI218" s="7">
        <v>7</v>
      </c>
      <c r="AJ218" s="7" t="s">
        <v>10</v>
      </c>
      <c r="AK218">
        <v>6331</v>
      </c>
      <c r="AL218" t="s">
        <v>272</v>
      </c>
      <c r="AM218" t="s">
        <v>272</v>
      </c>
      <c r="AN218" t="s">
        <v>208</v>
      </c>
    </row>
    <row r="219" spans="1:40" hidden="1" x14ac:dyDescent="0.25">
      <c r="A219" s="3">
        <v>8747</v>
      </c>
      <c r="B219" t="s">
        <v>497</v>
      </c>
      <c r="C219" s="15">
        <v>15.713686582596001</v>
      </c>
      <c r="D219" s="4">
        <v>4</v>
      </c>
      <c r="E219" s="31">
        <v>0.23730778757517185</v>
      </c>
      <c r="F219" s="32">
        <v>111</v>
      </c>
      <c r="G219" s="32">
        <v>111</v>
      </c>
      <c r="H219" s="32">
        <v>101</v>
      </c>
      <c r="I219" s="32">
        <v>10</v>
      </c>
      <c r="J219" s="32">
        <v>425.608</v>
      </c>
      <c r="K219" s="5">
        <v>100</v>
      </c>
      <c r="L219" s="5">
        <v>180.31683168316832</v>
      </c>
      <c r="M219" s="5">
        <v>805.7</v>
      </c>
      <c r="N219" s="5">
        <v>236.65765765765767</v>
      </c>
      <c r="O219" s="4">
        <v>85</v>
      </c>
      <c r="P219" s="51">
        <v>33</v>
      </c>
      <c r="Q219" s="4">
        <v>87</v>
      </c>
      <c r="R219" s="4">
        <v>33</v>
      </c>
      <c r="S219" s="4">
        <v>54</v>
      </c>
      <c r="T219" s="5">
        <v>37.931034482758619</v>
      </c>
      <c r="U219" s="6">
        <v>2.1000800688331021</v>
      </c>
      <c r="V219" s="6">
        <v>139.05991175930799</v>
      </c>
      <c r="W219">
        <v>5.4089999999999998</v>
      </c>
      <c r="X219">
        <v>358.185</v>
      </c>
      <c r="AA219" s="6">
        <v>120</v>
      </c>
      <c r="AB219" s="5">
        <v>38.394958217595402</v>
      </c>
      <c r="AC219" s="5">
        <v>140.47644054526648</v>
      </c>
      <c r="AD219" s="5">
        <v>47.591488157025232</v>
      </c>
      <c r="AE219" s="46" t="s">
        <v>76</v>
      </c>
      <c r="AF219" s="1">
        <v>6.6000000000000005</v>
      </c>
      <c r="AG219" s="7">
        <v>7</v>
      </c>
      <c r="AH219" s="7">
        <v>1</v>
      </c>
      <c r="AI219" s="7">
        <v>4</v>
      </c>
      <c r="AJ219" s="7" t="s">
        <v>15</v>
      </c>
      <c r="AK219">
        <v>6305</v>
      </c>
      <c r="AL219" t="s">
        <v>288</v>
      </c>
      <c r="AM219" t="s">
        <v>288</v>
      </c>
      <c r="AN219" t="s">
        <v>208</v>
      </c>
    </row>
    <row r="220" spans="1:40" hidden="1" x14ac:dyDescent="0.25">
      <c r="A220" s="3">
        <v>8290</v>
      </c>
      <c r="B220" t="s">
        <v>539</v>
      </c>
      <c r="C220" s="15">
        <v>4.0061779310930001</v>
      </c>
      <c r="D220" s="4">
        <v>4</v>
      </c>
      <c r="E220" s="31">
        <v>0.93027325380333059</v>
      </c>
      <c r="F220" s="32">
        <v>433</v>
      </c>
      <c r="G220" s="32">
        <v>390</v>
      </c>
      <c r="H220" s="32">
        <v>382</v>
      </c>
      <c r="I220" s="32">
        <v>8</v>
      </c>
      <c r="J220" s="32">
        <v>410.63200000000001</v>
      </c>
      <c r="K220" s="5">
        <v>90.069284064665126</v>
      </c>
      <c r="L220" s="5">
        <v>523.58638743455492</v>
      </c>
      <c r="M220" s="5">
        <v>890.625</v>
      </c>
      <c r="N220" s="5">
        <v>531.11538461538464</v>
      </c>
      <c r="O220" s="4">
        <v>586</v>
      </c>
      <c r="P220" s="51">
        <v>212</v>
      </c>
      <c r="Q220" s="4">
        <v>388</v>
      </c>
      <c r="R220" s="4">
        <v>212</v>
      </c>
      <c r="S220" s="4">
        <v>176</v>
      </c>
      <c r="T220" s="5">
        <v>54.639175257731956</v>
      </c>
      <c r="U220" s="6">
        <v>52.918268645686517</v>
      </c>
      <c r="V220" s="6">
        <v>227.89003030374019</v>
      </c>
      <c r="W220">
        <v>146.274</v>
      </c>
      <c r="X220">
        <v>629.92200000000003</v>
      </c>
      <c r="Z220" s="3">
        <v>2355.4515649999998</v>
      </c>
      <c r="AA220" s="6">
        <v>113.63636363636364</v>
      </c>
      <c r="AB220" s="5">
        <v>25.078446145692354</v>
      </c>
      <c r="AC220" s="5">
        <v>327.47257431074581</v>
      </c>
      <c r="AD220" s="5">
        <v>31.281402620872932</v>
      </c>
      <c r="AE220" s="46" t="s">
        <v>76</v>
      </c>
      <c r="AF220" s="1">
        <v>6.6000000000000005</v>
      </c>
      <c r="AG220" s="7">
        <v>7</v>
      </c>
      <c r="AH220" s="7">
        <v>3</v>
      </c>
      <c r="AI220" s="7">
        <v>7</v>
      </c>
      <c r="AJ220" s="7" t="s">
        <v>10</v>
      </c>
      <c r="AK220">
        <v>6024</v>
      </c>
      <c r="AL220" t="s">
        <v>209</v>
      </c>
      <c r="AM220" t="s">
        <v>209</v>
      </c>
      <c r="AN220" t="s">
        <v>208</v>
      </c>
    </row>
    <row r="221" spans="1:40" hidden="1" x14ac:dyDescent="0.25">
      <c r="A221" s="3">
        <v>8525</v>
      </c>
      <c r="B221" t="s">
        <v>551</v>
      </c>
      <c r="C221" s="15">
        <v>12.150297877226</v>
      </c>
      <c r="D221" s="4">
        <v>6</v>
      </c>
      <c r="E221" s="31">
        <v>0.51545745378604368</v>
      </c>
      <c r="F221" s="32">
        <v>254</v>
      </c>
      <c r="G221" s="32">
        <v>254</v>
      </c>
      <c r="H221" s="32">
        <v>236</v>
      </c>
      <c r="I221" s="32">
        <v>18</v>
      </c>
      <c r="J221" s="32">
        <v>457.846</v>
      </c>
      <c r="K221" s="5">
        <v>100</v>
      </c>
      <c r="L221" s="5">
        <v>443.24152542372883</v>
      </c>
      <c r="M221" s="5">
        <v>1449.5</v>
      </c>
      <c r="N221" s="5">
        <v>514.55118110236219</v>
      </c>
      <c r="O221" s="4">
        <v>181</v>
      </c>
      <c r="P221" s="51">
        <v>76</v>
      </c>
      <c r="Q221" s="4">
        <v>173</v>
      </c>
      <c r="R221" s="4">
        <v>76</v>
      </c>
      <c r="S221" s="4">
        <v>97</v>
      </c>
      <c r="T221" s="5">
        <v>43.930635838150287</v>
      </c>
      <c r="U221" s="6">
        <v>6.2549906815413268</v>
      </c>
      <c r="V221" s="6">
        <v>147.44184886992849</v>
      </c>
      <c r="W221">
        <v>14.897</v>
      </c>
      <c r="X221">
        <v>351.14400000000001</v>
      </c>
      <c r="Z221" s="3">
        <v>1366.256339</v>
      </c>
      <c r="AA221" s="6">
        <v>338.88888888888886</v>
      </c>
      <c r="AB221" s="5">
        <v>46.804703872526737</v>
      </c>
      <c r="AC221" s="5">
        <v>637.48308805500392</v>
      </c>
      <c r="AD221" s="5">
        <v>88.66380196419837</v>
      </c>
      <c r="AE221" s="46" t="s">
        <v>76</v>
      </c>
      <c r="AF221" s="1">
        <v>6.6</v>
      </c>
      <c r="AG221" s="7">
        <v>7</v>
      </c>
      <c r="AH221" s="7">
        <v>2</v>
      </c>
      <c r="AI221" s="7">
        <v>5</v>
      </c>
      <c r="AJ221" s="7" t="s">
        <v>10</v>
      </c>
      <c r="AK221">
        <v>6113</v>
      </c>
      <c r="AL221" t="s">
        <v>221</v>
      </c>
      <c r="AM221" t="s">
        <v>221</v>
      </c>
      <c r="AN221" t="s">
        <v>208</v>
      </c>
    </row>
    <row r="222" spans="1:40" hidden="1" x14ac:dyDescent="0.25">
      <c r="A222" s="3">
        <v>8855</v>
      </c>
      <c r="B222" t="s">
        <v>582</v>
      </c>
      <c r="C222" s="15">
        <v>6.6277600694570005</v>
      </c>
      <c r="D222" s="4">
        <v>6</v>
      </c>
      <c r="E222" s="31">
        <v>0.28315781411226554</v>
      </c>
      <c r="F222" s="32">
        <v>124</v>
      </c>
      <c r="G222" s="32">
        <v>117</v>
      </c>
      <c r="H222" s="32">
        <v>114</v>
      </c>
      <c r="I222" s="32">
        <v>3</v>
      </c>
      <c r="J222" s="32">
        <v>402.60199999999998</v>
      </c>
      <c r="K222" s="5">
        <v>94.354838709677423</v>
      </c>
      <c r="L222" s="5">
        <v>276.85087719298247</v>
      </c>
      <c r="M222" s="5">
        <v>1599</v>
      </c>
      <c r="N222" s="5">
        <v>310.75213675213678</v>
      </c>
      <c r="O222" s="4">
        <v>132</v>
      </c>
      <c r="P222" s="51">
        <v>44</v>
      </c>
      <c r="Q222" s="4">
        <v>53</v>
      </c>
      <c r="R222" s="4">
        <v>40</v>
      </c>
      <c r="S222" s="4">
        <v>13</v>
      </c>
      <c r="T222" s="5">
        <v>75.471698113207552</v>
      </c>
      <c r="U222" s="6">
        <v>6.6387436387094256</v>
      </c>
      <c r="V222" s="6">
        <v>155.39037881735806</v>
      </c>
      <c r="W222">
        <v>19.916</v>
      </c>
      <c r="X222">
        <v>466.17099999999999</v>
      </c>
      <c r="Z222" s="3">
        <v>255.6001589</v>
      </c>
      <c r="AA222" s="6">
        <v>42.857142857142854</v>
      </c>
      <c r="AB222" s="5">
        <v>49.916596336229276</v>
      </c>
      <c r="AC222" s="5">
        <v>670.24843595002801</v>
      </c>
      <c r="AD222" s="5">
        <v>65.822540941711296</v>
      </c>
      <c r="AE222" s="46" t="s">
        <v>76</v>
      </c>
      <c r="AF222" s="1">
        <v>6.6</v>
      </c>
      <c r="AG222" s="7">
        <v>7</v>
      </c>
      <c r="AH222" s="7">
        <v>2</v>
      </c>
      <c r="AI222" s="7">
        <v>5</v>
      </c>
      <c r="AJ222" s="7" t="s">
        <v>10</v>
      </c>
      <c r="AK222">
        <v>6341</v>
      </c>
      <c r="AL222" t="s">
        <v>307</v>
      </c>
      <c r="AM222" t="s">
        <v>303</v>
      </c>
      <c r="AN222" t="s">
        <v>208</v>
      </c>
    </row>
    <row r="223" spans="1:40" hidden="1" x14ac:dyDescent="0.25">
      <c r="A223" s="3">
        <v>8854</v>
      </c>
      <c r="B223" t="s">
        <v>578</v>
      </c>
      <c r="C223" s="15">
        <v>0.92064923421300005</v>
      </c>
      <c r="D223" s="4">
        <v>2</v>
      </c>
      <c r="E223" s="31">
        <v>0.53209500104879071</v>
      </c>
      <c r="F223" s="32">
        <v>286</v>
      </c>
      <c r="G223" s="32">
        <v>286</v>
      </c>
      <c r="H223" s="32">
        <v>286</v>
      </c>
      <c r="I223" s="32"/>
      <c r="J223" s="32">
        <v>537.49800000000005</v>
      </c>
      <c r="K223" s="5">
        <v>100</v>
      </c>
      <c r="L223" s="5">
        <v>519.72727272727275</v>
      </c>
      <c r="N223" s="5">
        <v>519.72727272727275</v>
      </c>
      <c r="O223" s="4">
        <v>0</v>
      </c>
      <c r="P223" s="51">
        <v>0</v>
      </c>
      <c r="Q223" s="4">
        <v>0</v>
      </c>
      <c r="R223" s="4">
        <v>0</v>
      </c>
      <c r="S223" s="4">
        <v>0</v>
      </c>
      <c r="T223" s="5"/>
      <c r="U223" s="6">
        <v>0</v>
      </c>
      <c r="V223" s="6">
        <v>0</v>
      </c>
      <c r="W223">
        <v>0</v>
      </c>
      <c r="X223">
        <v>0</v>
      </c>
      <c r="Z223" s="3">
        <v>1699.7094030000001</v>
      </c>
      <c r="AA223" s="6"/>
      <c r="AB223" s="5">
        <v>22.670410255056428</v>
      </c>
      <c r="AC223" s="5">
        <v>0</v>
      </c>
      <c r="AD223" s="5">
        <v>22.670410255056428</v>
      </c>
      <c r="AE223" s="46" t="s">
        <v>76</v>
      </c>
      <c r="AF223" s="1">
        <v>6.6</v>
      </c>
      <c r="AG223" s="7">
        <v>8</v>
      </c>
      <c r="AH223" s="7">
        <v>3</v>
      </c>
      <c r="AI223" s="7">
        <v>1</v>
      </c>
      <c r="AJ223" s="7" t="s">
        <v>10</v>
      </c>
      <c r="AK223">
        <v>6343</v>
      </c>
      <c r="AL223" t="s">
        <v>303</v>
      </c>
      <c r="AM223" t="s">
        <v>303</v>
      </c>
      <c r="AN223" t="s">
        <v>208</v>
      </c>
    </row>
    <row r="224" spans="1:40" hidden="1" x14ac:dyDescent="0.25">
      <c r="A224" s="3">
        <v>8651</v>
      </c>
      <c r="B224" t="s">
        <v>616</v>
      </c>
      <c r="C224" s="15">
        <v>16.381706321875001</v>
      </c>
      <c r="D224" s="4">
        <v>6</v>
      </c>
      <c r="E224" s="31">
        <v>1.2527795283597256</v>
      </c>
      <c r="F224" s="32">
        <v>644</v>
      </c>
      <c r="G224" s="32">
        <v>644</v>
      </c>
      <c r="H224" s="32">
        <v>635</v>
      </c>
      <c r="I224" s="32">
        <v>9</v>
      </c>
      <c r="J224" s="32">
        <v>506.87299999999999</v>
      </c>
      <c r="K224" s="5">
        <v>100</v>
      </c>
      <c r="L224" s="5">
        <v>1000.9291338582677</v>
      </c>
      <c r="M224" s="5">
        <v>1540.5555555555557</v>
      </c>
      <c r="N224" s="5">
        <v>1008.47049689441</v>
      </c>
      <c r="O224" s="4">
        <v>243</v>
      </c>
      <c r="P224" s="51">
        <v>111</v>
      </c>
      <c r="Q224" s="4">
        <v>316</v>
      </c>
      <c r="R224" s="4">
        <v>111</v>
      </c>
      <c r="S224" s="4">
        <v>205</v>
      </c>
      <c r="T224" s="5">
        <v>35.12658227848101</v>
      </c>
      <c r="U224" s="6">
        <v>6.775850929019418</v>
      </c>
      <c r="V224" s="6">
        <v>88.602980402571873</v>
      </c>
      <c r="W224">
        <v>14.834</v>
      </c>
      <c r="X224">
        <v>193.96899999999999</v>
      </c>
      <c r="Y224" s="48">
        <v>1</v>
      </c>
      <c r="Z224" s="3">
        <v>3878.564073</v>
      </c>
      <c r="AA224" s="6">
        <v>9400</v>
      </c>
      <c r="AB224" s="5">
        <v>105.5304358873336</v>
      </c>
      <c r="AC224" s="5">
        <v>181.47032967111213</v>
      </c>
      <c r="AD224" s="5">
        <v>106.59170769487088</v>
      </c>
      <c r="AE224" s="46" t="s">
        <v>76</v>
      </c>
      <c r="AF224" s="1">
        <v>6.6</v>
      </c>
      <c r="AG224" s="7">
        <v>8</v>
      </c>
      <c r="AH224" s="7">
        <v>5</v>
      </c>
      <c r="AI224" s="7">
        <v>5</v>
      </c>
      <c r="AJ224" s="7" t="s">
        <v>10</v>
      </c>
      <c r="AK224">
        <v>6227</v>
      </c>
      <c r="AL224" t="s">
        <v>264</v>
      </c>
      <c r="AM224" t="s">
        <v>264</v>
      </c>
      <c r="AN224" t="s">
        <v>208</v>
      </c>
    </row>
    <row r="225" spans="1:40" hidden="1" x14ac:dyDescent="0.25">
      <c r="A225" s="3">
        <v>8641</v>
      </c>
      <c r="B225" t="s">
        <v>352</v>
      </c>
      <c r="C225" s="15">
        <v>8.0230208635029996</v>
      </c>
      <c r="D225" s="4">
        <v>1</v>
      </c>
      <c r="E225" s="31">
        <v>0.21999999940289072</v>
      </c>
      <c r="F225" s="32">
        <v>115</v>
      </c>
      <c r="G225" s="32">
        <v>115</v>
      </c>
      <c r="H225" s="32">
        <v>108</v>
      </c>
      <c r="I225" s="32">
        <v>7</v>
      </c>
      <c r="J225" s="32">
        <v>490.90899999999999</v>
      </c>
      <c r="K225" s="5">
        <v>100</v>
      </c>
      <c r="L225" s="5">
        <v>155.39814814814815</v>
      </c>
      <c r="M225" s="5">
        <v>669.71428571428567</v>
      </c>
      <c r="N225" s="5">
        <v>186.70434782608694</v>
      </c>
      <c r="O225" s="4">
        <v>37</v>
      </c>
      <c r="P225" s="51">
        <v>16</v>
      </c>
      <c r="Q225" s="4">
        <v>86</v>
      </c>
      <c r="R225" s="4">
        <v>16</v>
      </c>
      <c r="S225" s="4">
        <v>70</v>
      </c>
      <c r="T225" s="5">
        <v>18.604651162790699</v>
      </c>
      <c r="U225" s="6">
        <v>1.9942612978590839</v>
      </c>
      <c r="V225" s="6">
        <v>72.72727292466422</v>
      </c>
      <c r="W225">
        <v>4.6120000000000001</v>
      </c>
      <c r="X225">
        <v>168.18199999999999</v>
      </c>
      <c r="AA225" s="6">
        <v>700</v>
      </c>
      <c r="AB225" s="5">
        <v>28.942115423340606</v>
      </c>
      <c r="AC225" s="5">
        <v>290.61337584477195</v>
      </c>
      <c r="AD225" s="5">
        <v>44.869931275079914</v>
      </c>
      <c r="AE225" s="46" t="s">
        <v>76</v>
      </c>
      <c r="AF225" s="1">
        <v>6.5</v>
      </c>
      <c r="AG225" s="7">
        <v>7</v>
      </c>
      <c r="AH225" s="7">
        <v>1</v>
      </c>
      <c r="AI225" s="7">
        <v>3</v>
      </c>
      <c r="AJ225" s="7" t="s">
        <v>15</v>
      </c>
      <c r="AK225">
        <v>6221</v>
      </c>
      <c r="AL225" t="s">
        <v>255</v>
      </c>
      <c r="AM225" t="s">
        <v>255</v>
      </c>
      <c r="AN225" t="s">
        <v>208</v>
      </c>
    </row>
    <row r="226" spans="1:40" hidden="1" x14ac:dyDescent="0.25">
      <c r="A226" s="3">
        <v>8573</v>
      </c>
      <c r="B226" t="s">
        <v>439</v>
      </c>
      <c r="C226" s="15">
        <v>18.067784764626001</v>
      </c>
      <c r="D226" s="4">
        <v>10</v>
      </c>
      <c r="E226" s="31">
        <v>1.2892478500475228</v>
      </c>
      <c r="F226" s="32">
        <v>552</v>
      </c>
      <c r="G226" s="32">
        <v>552</v>
      </c>
      <c r="H226" s="32">
        <v>539</v>
      </c>
      <c r="I226" s="32">
        <v>13</v>
      </c>
      <c r="J226" s="32">
        <v>418.07299999999998</v>
      </c>
      <c r="K226" s="5">
        <v>100</v>
      </c>
      <c r="L226" s="5">
        <v>518.02782931354363</v>
      </c>
      <c r="M226" s="5">
        <v>1273.3076923076924</v>
      </c>
      <c r="N226" s="5">
        <v>535.81521739130437</v>
      </c>
      <c r="O226" s="4">
        <v>438</v>
      </c>
      <c r="P226" s="51">
        <v>199</v>
      </c>
      <c r="Q226" s="4">
        <v>442</v>
      </c>
      <c r="R226" s="4">
        <v>196</v>
      </c>
      <c r="S226" s="4">
        <v>246</v>
      </c>
      <c r="T226" s="5">
        <v>44.343891402714931</v>
      </c>
      <c r="U226" s="6">
        <v>11.014078515569436</v>
      </c>
      <c r="V226" s="6">
        <v>154.35356358567105</v>
      </c>
      <c r="W226">
        <v>24.242000000000001</v>
      </c>
      <c r="X226">
        <v>339.733</v>
      </c>
      <c r="Y226" s="48">
        <v>1</v>
      </c>
      <c r="Z226" s="3">
        <v>2000.469867</v>
      </c>
      <c r="AA226" s="6">
        <v>345.94594594594594</v>
      </c>
      <c r="AB226" s="5">
        <v>64.762539493706697</v>
      </c>
      <c r="AC226" s="5">
        <v>394.93455566194496</v>
      </c>
      <c r="AD226" s="5">
        <v>72.538329729552871</v>
      </c>
      <c r="AE226" s="46" t="s">
        <v>76</v>
      </c>
      <c r="AF226" s="1">
        <v>6.5</v>
      </c>
      <c r="AG226" s="7">
        <v>7</v>
      </c>
      <c r="AH226" s="7">
        <v>3</v>
      </c>
      <c r="AI226" s="7">
        <v>6</v>
      </c>
      <c r="AJ226" s="7" t="s">
        <v>10</v>
      </c>
      <c r="AK226">
        <v>6132</v>
      </c>
      <c r="AL226" t="s">
        <v>234</v>
      </c>
      <c r="AM226" t="s">
        <v>655</v>
      </c>
      <c r="AN226" t="s">
        <v>208</v>
      </c>
    </row>
    <row r="227" spans="1:40" hidden="1" x14ac:dyDescent="0.25">
      <c r="A227" s="3">
        <v>8876</v>
      </c>
      <c r="B227" t="s">
        <v>498</v>
      </c>
      <c r="C227" s="15">
        <v>8.5662399186930003</v>
      </c>
      <c r="D227" s="4">
        <v>2</v>
      </c>
      <c r="E227" s="31">
        <v>0.28750000652327273</v>
      </c>
      <c r="F227" s="32">
        <v>132</v>
      </c>
      <c r="G227" s="32">
        <v>132</v>
      </c>
      <c r="H227" s="32">
        <v>132</v>
      </c>
      <c r="I227" s="32"/>
      <c r="J227" s="32">
        <v>459.13</v>
      </c>
      <c r="K227" s="5">
        <v>100</v>
      </c>
      <c r="L227" s="5">
        <v>258.36363636363637</v>
      </c>
      <c r="N227" s="5">
        <v>258.36363636363637</v>
      </c>
      <c r="O227" s="4">
        <v>71</v>
      </c>
      <c r="P227" s="51">
        <v>32</v>
      </c>
      <c r="Q227" s="4">
        <v>74</v>
      </c>
      <c r="R227" s="4">
        <v>32</v>
      </c>
      <c r="S227" s="4">
        <v>42</v>
      </c>
      <c r="T227" s="5">
        <v>43.243243243243242</v>
      </c>
      <c r="U227" s="6">
        <v>3.7355946487291964</v>
      </c>
      <c r="V227" s="6">
        <v>111.30434530063096</v>
      </c>
      <c r="W227">
        <v>8.2880000000000003</v>
      </c>
      <c r="X227">
        <v>246.95699999999999</v>
      </c>
      <c r="Z227" s="3">
        <v>318.4439615</v>
      </c>
      <c r="AA227" s="6">
        <v>207.69230769230771</v>
      </c>
      <c r="AB227" s="5">
        <v>45.09118168499937</v>
      </c>
      <c r="AC227" s="5">
        <v>0</v>
      </c>
      <c r="AD227" s="5">
        <v>45.09118168499937</v>
      </c>
      <c r="AE227" s="46" t="s">
        <v>76</v>
      </c>
      <c r="AF227" s="1">
        <v>6.5</v>
      </c>
      <c r="AG227" s="7">
        <v>7</v>
      </c>
      <c r="AH227" s="7">
        <v>2</v>
      </c>
      <c r="AI227" s="7">
        <v>4</v>
      </c>
      <c r="AJ227" s="7" t="s">
        <v>10</v>
      </c>
      <c r="AK227">
        <v>6361</v>
      </c>
      <c r="AL227" t="s">
        <v>311</v>
      </c>
      <c r="AM227" t="s">
        <v>311</v>
      </c>
      <c r="AN227" t="s">
        <v>208</v>
      </c>
    </row>
    <row r="228" spans="1:40" hidden="1" x14ac:dyDescent="0.25">
      <c r="A228" s="3">
        <v>8650</v>
      </c>
      <c r="B228" t="s">
        <v>571</v>
      </c>
      <c r="C228" s="15">
        <v>14.07957916256</v>
      </c>
      <c r="D228" s="4">
        <v>2</v>
      </c>
      <c r="E228" s="31">
        <v>0.46250001062732055</v>
      </c>
      <c r="F228" s="32">
        <v>191</v>
      </c>
      <c r="G228" s="32">
        <v>191</v>
      </c>
      <c r="H228" s="32">
        <v>188</v>
      </c>
      <c r="I228" s="32">
        <v>3</v>
      </c>
      <c r="J228" s="32">
        <v>406.48599999999999</v>
      </c>
      <c r="K228" s="5">
        <v>100</v>
      </c>
      <c r="L228" s="5">
        <v>263.42021276595744</v>
      </c>
      <c r="M228" s="5">
        <v>3674.3333333333335</v>
      </c>
      <c r="N228" s="5">
        <v>316.99476439790578</v>
      </c>
      <c r="O228" s="4">
        <v>63</v>
      </c>
      <c r="P228" s="51">
        <v>37</v>
      </c>
      <c r="Q228" s="4">
        <v>109</v>
      </c>
      <c r="R228" s="4">
        <v>37</v>
      </c>
      <c r="S228" s="4">
        <v>72</v>
      </c>
      <c r="T228" s="5">
        <v>33.944954128440372</v>
      </c>
      <c r="U228" s="6">
        <v>2.6279194550352263</v>
      </c>
      <c r="V228" s="6">
        <v>79.999998161760814</v>
      </c>
      <c r="W228">
        <v>4.4749999999999996</v>
      </c>
      <c r="X228">
        <v>136.21600000000001</v>
      </c>
      <c r="Z228" s="3">
        <v>416.06426570000002</v>
      </c>
      <c r="AA228" s="6">
        <v>2350</v>
      </c>
      <c r="AB228" s="5">
        <v>23.660504496269386</v>
      </c>
      <c r="AC228" s="5">
        <v>1098.3602198038959</v>
      </c>
      <c r="AD228" s="5">
        <v>40.540604736703315</v>
      </c>
      <c r="AE228" s="46" t="s">
        <v>76</v>
      </c>
      <c r="AF228" s="1">
        <v>6.5</v>
      </c>
      <c r="AG228" s="7">
        <v>7</v>
      </c>
      <c r="AH228" s="7">
        <v>2</v>
      </c>
      <c r="AI228" s="7">
        <v>4</v>
      </c>
      <c r="AJ228" s="7" t="s">
        <v>10</v>
      </c>
      <c r="AK228">
        <v>6222</v>
      </c>
      <c r="AL228" t="s">
        <v>263</v>
      </c>
      <c r="AM228" t="s">
        <v>263</v>
      </c>
      <c r="AN228" t="s">
        <v>208</v>
      </c>
    </row>
    <row r="229" spans="1:40" hidden="1" x14ac:dyDescent="0.25">
      <c r="A229" s="3">
        <v>8812</v>
      </c>
      <c r="B229" t="s">
        <v>610</v>
      </c>
      <c r="C229" s="15">
        <v>5.9558851040049996</v>
      </c>
      <c r="D229" s="4">
        <v>4</v>
      </c>
      <c r="E229" s="31">
        <v>0.51250001181067628</v>
      </c>
      <c r="F229" s="32">
        <v>247</v>
      </c>
      <c r="G229" s="32">
        <v>247</v>
      </c>
      <c r="H229" s="32">
        <v>246</v>
      </c>
      <c r="I229" s="32">
        <v>1</v>
      </c>
      <c r="J229" s="32">
        <v>480</v>
      </c>
      <c r="K229" s="5">
        <v>100</v>
      </c>
      <c r="L229" s="5">
        <v>368.6829268292683</v>
      </c>
      <c r="M229" s="5">
        <v>1110</v>
      </c>
      <c r="N229" s="5">
        <v>371.68421052631578</v>
      </c>
      <c r="O229" s="4">
        <v>185</v>
      </c>
      <c r="P229" s="51">
        <v>67</v>
      </c>
      <c r="Q229" s="4">
        <v>135</v>
      </c>
      <c r="R229" s="4">
        <v>65</v>
      </c>
      <c r="S229" s="4">
        <v>70</v>
      </c>
      <c r="T229" s="5">
        <v>48.148148148148145</v>
      </c>
      <c r="U229" s="6">
        <v>11.249377519883023</v>
      </c>
      <c r="V229" s="6">
        <v>130.73170430433203</v>
      </c>
      <c r="W229">
        <v>31.062000000000001</v>
      </c>
      <c r="X229">
        <v>360.976</v>
      </c>
      <c r="Y229" s="48">
        <v>1</v>
      </c>
      <c r="AA229" s="6">
        <v>216</v>
      </c>
      <c r="AB229" s="5">
        <v>66.292588560054895</v>
      </c>
      <c r="AC229" s="5">
        <v>557.73965503434601</v>
      </c>
      <c r="AD229" s="5">
        <v>68.282252796792918</v>
      </c>
      <c r="AE229" s="46" t="s">
        <v>76</v>
      </c>
      <c r="AF229" s="1">
        <v>6.5</v>
      </c>
      <c r="AG229" s="7">
        <v>7</v>
      </c>
      <c r="AH229" s="7">
        <v>2</v>
      </c>
      <c r="AI229" s="7">
        <v>5</v>
      </c>
      <c r="AJ229" s="7" t="s">
        <v>15</v>
      </c>
      <c r="AK229">
        <v>6310</v>
      </c>
      <c r="AL229" t="s">
        <v>300</v>
      </c>
      <c r="AM229" t="s">
        <v>300</v>
      </c>
      <c r="AN229" t="s">
        <v>208</v>
      </c>
    </row>
    <row r="230" spans="1:40" hidden="1" x14ac:dyDescent="0.25">
      <c r="A230" s="3">
        <v>8601</v>
      </c>
      <c r="B230" t="s">
        <v>617</v>
      </c>
      <c r="C230" s="15">
        <v>9.2418846982630001</v>
      </c>
      <c r="D230" s="4">
        <v>1</v>
      </c>
      <c r="E230" s="31">
        <v>0.26500001750022095</v>
      </c>
      <c r="F230" s="32">
        <v>119</v>
      </c>
      <c r="G230" s="32">
        <v>119</v>
      </c>
      <c r="H230" s="32">
        <v>118</v>
      </c>
      <c r="I230" s="32">
        <v>1</v>
      </c>
      <c r="J230" s="32">
        <v>445.28300000000002</v>
      </c>
      <c r="K230" s="5">
        <v>100</v>
      </c>
      <c r="L230" s="5">
        <v>284.04237288135596</v>
      </c>
      <c r="M230" s="5">
        <v>619</v>
      </c>
      <c r="N230" s="5">
        <v>286.85714285714283</v>
      </c>
      <c r="O230" s="4">
        <v>56</v>
      </c>
      <c r="P230" s="51">
        <v>23</v>
      </c>
      <c r="Q230" s="4">
        <v>63</v>
      </c>
      <c r="R230" s="4">
        <v>23</v>
      </c>
      <c r="S230" s="4">
        <v>40</v>
      </c>
      <c r="T230" s="5">
        <v>36.507936507936506</v>
      </c>
      <c r="U230" s="6">
        <v>2.4886698710191459</v>
      </c>
      <c r="V230" s="6">
        <v>86.792447098539611</v>
      </c>
      <c r="W230">
        <v>6.0590000000000002</v>
      </c>
      <c r="X230">
        <v>211.321</v>
      </c>
      <c r="Z230" s="3">
        <v>828.66865970000003</v>
      </c>
      <c r="AA230" s="6">
        <v>200</v>
      </c>
      <c r="AB230" s="5">
        <v>19.944048841806861</v>
      </c>
      <c r="AC230" s="5">
        <v>85.544702950631603</v>
      </c>
      <c r="AD230" s="5">
        <v>20.495314842721356</v>
      </c>
      <c r="AE230" s="46" t="s">
        <v>76</v>
      </c>
      <c r="AF230" s="1">
        <v>6.5</v>
      </c>
      <c r="AG230" s="7">
        <v>7</v>
      </c>
      <c r="AH230" s="7">
        <v>2</v>
      </c>
      <c r="AI230" s="7">
        <v>4</v>
      </c>
      <c r="AJ230" s="7" t="s">
        <v>10</v>
      </c>
      <c r="AK230">
        <v>6206</v>
      </c>
      <c r="AL230" t="s">
        <v>236</v>
      </c>
      <c r="AM230" t="s">
        <v>236</v>
      </c>
      <c r="AN230" t="s">
        <v>208</v>
      </c>
    </row>
    <row r="231" spans="1:40" hidden="1" x14ac:dyDescent="0.25">
      <c r="A231" s="3">
        <v>8551</v>
      </c>
      <c r="B231" t="s">
        <v>619</v>
      </c>
      <c r="C231" s="15">
        <v>3.3554335865750002</v>
      </c>
      <c r="D231" s="4">
        <v>3</v>
      </c>
      <c r="E231" s="31">
        <v>0.44868935987728364</v>
      </c>
      <c r="F231" s="32">
        <v>212</v>
      </c>
      <c r="G231" s="32">
        <v>212</v>
      </c>
      <c r="H231" s="32">
        <v>210</v>
      </c>
      <c r="I231" s="32">
        <v>2</v>
      </c>
      <c r="J231" s="32">
        <v>468.03</v>
      </c>
      <c r="K231" s="5">
        <v>100</v>
      </c>
      <c r="L231" s="5">
        <v>350.16666666666669</v>
      </c>
      <c r="M231" s="5">
        <v>1275.5</v>
      </c>
      <c r="N231" s="5">
        <v>358.89622641509436</v>
      </c>
      <c r="O231" s="4">
        <v>112</v>
      </c>
      <c r="P231" s="51">
        <v>46</v>
      </c>
      <c r="Q231" s="4">
        <v>108</v>
      </c>
      <c r="R231" s="4">
        <v>46</v>
      </c>
      <c r="S231" s="4">
        <v>62</v>
      </c>
      <c r="T231" s="5">
        <v>42.592592592592595</v>
      </c>
      <c r="U231" s="6">
        <v>13.709107575260845</v>
      </c>
      <c r="V231" s="6">
        <v>102.520817548651</v>
      </c>
      <c r="W231">
        <v>33.378999999999998</v>
      </c>
      <c r="X231">
        <v>249.61600000000001</v>
      </c>
      <c r="AA231" s="6">
        <v>194.11764705882354</v>
      </c>
      <c r="AB231" s="5">
        <v>20.406743896746281</v>
      </c>
      <c r="AC231" s="5">
        <v>424.13545482555463</v>
      </c>
      <c r="AD231" s="5">
        <v>24.215505320602961</v>
      </c>
      <c r="AE231" s="46" t="s">
        <v>76</v>
      </c>
      <c r="AF231" s="1">
        <v>6.5</v>
      </c>
      <c r="AG231" s="7">
        <v>7</v>
      </c>
      <c r="AH231" s="7">
        <v>2</v>
      </c>
      <c r="AI231" s="7">
        <v>5</v>
      </c>
      <c r="AJ231" s="7" t="s">
        <v>15</v>
      </c>
      <c r="AK231">
        <v>6122</v>
      </c>
      <c r="AL231" t="s">
        <v>230</v>
      </c>
      <c r="AM231" t="s">
        <v>230</v>
      </c>
      <c r="AN231" t="s">
        <v>208</v>
      </c>
    </row>
    <row r="232" spans="1:40" hidden="1" x14ac:dyDescent="0.25">
      <c r="A232" s="3">
        <v>8748</v>
      </c>
      <c r="B232" t="s">
        <v>641</v>
      </c>
      <c r="C232" s="15">
        <v>4.7384796792659998</v>
      </c>
      <c r="D232" s="4">
        <v>2</v>
      </c>
      <c r="E232" s="31">
        <v>0.47288600440229162</v>
      </c>
      <c r="F232" s="32">
        <v>215</v>
      </c>
      <c r="G232" s="32">
        <v>215</v>
      </c>
      <c r="H232" s="32">
        <v>213</v>
      </c>
      <c r="I232" s="32">
        <v>2</v>
      </c>
      <c r="J232" s="32">
        <v>450.42599999999999</v>
      </c>
      <c r="K232" s="5">
        <v>100</v>
      </c>
      <c r="L232" s="5">
        <v>308.19248826291079</v>
      </c>
      <c r="M232" s="5">
        <v>403.5</v>
      </c>
      <c r="N232" s="5">
        <v>309.07906976744187</v>
      </c>
      <c r="O232" s="4">
        <v>150</v>
      </c>
      <c r="P232" s="51">
        <v>60</v>
      </c>
      <c r="Q232" s="4">
        <v>163</v>
      </c>
      <c r="R232" s="4">
        <v>59</v>
      </c>
      <c r="S232" s="4">
        <v>104</v>
      </c>
      <c r="T232" s="5">
        <v>36.196319018404907</v>
      </c>
      <c r="U232" s="6">
        <v>12.662289185820487</v>
      </c>
      <c r="V232" s="6">
        <v>126.88047318261728</v>
      </c>
      <c r="W232">
        <v>31.655999999999999</v>
      </c>
      <c r="X232">
        <v>317.20100000000002</v>
      </c>
      <c r="Y232" s="48">
        <v>1</v>
      </c>
      <c r="AA232" s="6">
        <v>530</v>
      </c>
      <c r="AB232" s="5">
        <v>26.455646445552816</v>
      </c>
      <c r="AC232" s="5">
        <v>65.055603979575906</v>
      </c>
      <c r="AD232" s="5">
        <v>26.814715817962341</v>
      </c>
      <c r="AE232" s="46" t="s">
        <v>76</v>
      </c>
      <c r="AF232" s="1">
        <v>6.5</v>
      </c>
      <c r="AG232" s="7">
        <v>7</v>
      </c>
      <c r="AH232" s="7">
        <v>2</v>
      </c>
      <c r="AI232" s="7">
        <v>5</v>
      </c>
      <c r="AJ232" s="7" t="s">
        <v>15</v>
      </c>
      <c r="AK232">
        <v>6306</v>
      </c>
      <c r="AL232" t="s">
        <v>289</v>
      </c>
      <c r="AM232" t="s">
        <v>289</v>
      </c>
      <c r="AN232" t="s">
        <v>208</v>
      </c>
    </row>
    <row r="233" spans="1:40" hidden="1" x14ac:dyDescent="0.25">
      <c r="A233" s="3">
        <v>8526</v>
      </c>
      <c r="B233" t="s">
        <v>644</v>
      </c>
      <c r="C233" s="15">
        <v>7.4023121560109999</v>
      </c>
      <c r="D233" s="4">
        <v>4</v>
      </c>
      <c r="E233" s="31">
        <v>0.53881527129069973</v>
      </c>
      <c r="F233" s="32">
        <v>247</v>
      </c>
      <c r="G233" s="32">
        <v>247</v>
      </c>
      <c r="H233" s="32">
        <v>233</v>
      </c>
      <c r="I233" s="32">
        <v>14</v>
      </c>
      <c r="J233" s="32">
        <v>432.43</v>
      </c>
      <c r="K233" s="5">
        <v>100</v>
      </c>
      <c r="L233" s="5">
        <v>603.52789699570815</v>
      </c>
      <c r="M233" s="5">
        <v>1293.7142857142858</v>
      </c>
      <c r="N233" s="5">
        <v>642.64777327935224</v>
      </c>
      <c r="O233" s="4">
        <v>264</v>
      </c>
      <c r="P233" s="51">
        <v>102</v>
      </c>
      <c r="Q233" s="4">
        <v>150</v>
      </c>
      <c r="R233" s="4">
        <v>102</v>
      </c>
      <c r="S233" s="4">
        <v>48</v>
      </c>
      <c r="T233" s="5">
        <v>68</v>
      </c>
      <c r="U233" s="6">
        <v>13.779478337342415</v>
      </c>
      <c r="V233" s="6">
        <v>189.30421135923839</v>
      </c>
      <c r="W233">
        <v>35.664999999999999</v>
      </c>
      <c r="X233">
        <v>489.964</v>
      </c>
      <c r="Y233" s="48">
        <v>2</v>
      </c>
      <c r="Z233" s="3">
        <v>1378.485645</v>
      </c>
      <c r="AA233" s="6">
        <v>113.33333333333333</v>
      </c>
      <c r="AB233" s="5">
        <v>116.56839759948939</v>
      </c>
      <c r="AC233" s="5">
        <v>630.98399192951524</v>
      </c>
      <c r="AD233" s="5">
        <v>145.72555679228438</v>
      </c>
      <c r="AE233" s="46" t="s">
        <v>76</v>
      </c>
      <c r="AF233" s="1">
        <v>6.5</v>
      </c>
      <c r="AG233" s="7">
        <v>7</v>
      </c>
      <c r="AH233" s="7">
        <v>3</v>
      </c>
      <c r="AI233" s="7">
        <v>6</v>
      </c>
      <c r="AJ233" s="7" t="s">
        <v>10</v>
      </c>
      <c r="AK233">
        <v>6114</v>
      </c>
      <c r="AL233" t="s">
        <v>222</v>
      </c>
      <c r="AM233" t="s">
        <v>222</v>
      </c>
      <c r="AN233" t="s">
        <v>208</v>
      </c>
    </row>
    <row r="234" spans="1:40" hidden="1" x14ac:dyDescent="0.25">
      <c r="A234" s="3">
        <v>8802</v>
      </c>
      <c r="B234" t="s">
        <v>393</v>
      </c>
      <c r="C234" s="15">
        <v>12.524769618101001</v>
      </c>
      <c r="D234" s="4">
        <v>1</v>
      </c>
      <c r="E234" s="31">
        <v>0.2229286618283092</v>
      </c>
      <c r="F234" s="32">
        <v>108</v>
      </c>
      <c r="G234" s="32">
        <v>108</v>
      </c>
      <c r="H234" s="32">
        <v>108</v>
      </c>
      <c r="I234" s="32"/>
      <c r="J234" s="32">
        <v>484.46</v>
      </c>
      <c r="K234" s="5">
        <v>100</v>
      </c>
      <c r="L234" s="5">
        <v>192.4537037037037</v>
      </c>
      <c r="N234" s="5">
        <v>192.4537037037037</v>
      </c>
      <c r="O234" s="4">
        <v>17</v>
      </c>
      <c r="P234" s="51">
        <v>9</v>
      </c>
      <c r="Q234" s="4">
        <v>54</v>
      </c>
      <c r="R234" s="4">
        <v>9</v>
      </c>
      <c r="S234" s="4">
        <v>45</v>
      </c>
      <c r="T234" s="5">
        <v>16.666666666666664</v>
      </c>
      <c r="U234" s="6">
        <v>0.71857609157082247</v>
      </c>
      <c r="V234" s="6">
        <v>40.371659373846882</v>
      </c>
      <c r="W234">
        <v>1.357</v>
      </c>
      <c r="X234">
        <v>76.257999999999996</v>
      </c>
      <c r="AA234" s="6"/>
      <c r="AB234" s="5">
        <v>107.4791727025388</v>
      </c>
      <c r="AC234" s="5">
        <v>0</v>
      </c>
      <c r="AD234" s="5">
        <v>107.4791727025388</v>
      </c>
      <c r="AE234" s="46" t="s">
        <v>76</v>
      </c>
      <c r="AF234" s="1">
        <v>6.4</v>
      </c>
      <c r="AG234" s="7">
        <v>7</v>
      </c>
      <c r="AH234" s="7">
        <v>1</v>
      </c>
      <c r="AI234" s="7">
        <v>2</v>
      </c>
      <c r="AJ234" s="7" t="s">
        <v>15</v>
      </c>
      <c r="AK234">
        <v>6311</v>
      </c>
      <c r="AL234" t="s">
        <v>292</v>
      </c>
      <c r="AM234" t="s">
        <v>292</v>
      </c>
      <c r="AN234" t="s">
        <v>208</v>
      </c>
    </row>
    <row r="235" spans="1:40" hidden="1" x14ac:dyDescent="0.25">
      <c r="A235" s="3">
        <v>8704</v>
      </c>
      <c r="B235" t="s">
        <v>442</v>
      </c>
      <c r="C235" s="15">
        <v>34.096049617334003</v>
      </c>
      <c r="D235" s="4">
        <v>6</v>
      </c>
      <c r="E235" s="31">
        <v>0.95284394319432586</v>
      </c>
      <c r="F235" s="32">
        <v>436</v>
      </c>
      <c r="G235" s="32">
        <v>436</v>
      </c>
      <c r="H235" s="32">
        <v>434</v>
      </c>
      <c r="I235" s="32">
        <v>2</v>
      </c>
      <c r="J235" s="32">
        <v>455.47899999999998</v>
      </c>
      <c r="K235" s="5">
        <v>100</v>
      </c>
      <c r="L235" s="5">
        <v>514.24654377880188</v>
      </c>
      <c r="M235" s="5">
        <v>5581.5</v>
      </c>
      <c r="N235" s="5">
        <v>537.49082568807341</v>
      </c>
      <c r="O235" s="4">
        <v>385</v>
      </c>
      <c r="P235" s="51">
        <v>143</v>
      </c>
      <c r="Q235" s="4">
        <v>370</v>
      </c>
      <c r="R235" s="4">
        <v>143</v>
      </c>
      <c r="S235" s="4">
        <v>227</v>
      </c>
      <c r="T235" s="5">
        <v>38.648648648648646</v>
      </c>
      <c r="U235" s="6">
        <v>4.1940342533787431</v>
      </c>
      <c r="V235" s="6">
        <v>150.07704149391455</v>
      </c>
      <c r="W235">
        <v>11.292</v>
      </c>
      <c r="X235">
        <v>404.05399999999997</v>
      </c>
      <c r="Y235" s="48">
        <v>1</v>
      </c>
      <c r="AA235" s="6">
        <v>141.79104477611941</v>
      </c>
      <c r="AB235" s="5">
        <v>33.367086627852011</v>
      </c>
      <c r="AC235" s="5">
        <v>640.73253960587999</v>
      </c>
      <c r="AD235" s="5">
        <v>36.15316668738425</v>
      </c>
      <c r="AE235" s="46" t="s">
        <v>76</v>
      </c>
      <c r="AF235" s="1">
        <v>6.4</v>
      </c>
      <c r="AG235" s="7">
        <v>7</v>
      </c>
      <c r="AH235" s="7">
        <v>3</v>
      </c>
      <c r="AI235" s="7">
        <v>6</v>
      </c>
      <c r="AJ235" s="7" t="s">
        <v>15</v>
      </c>
      <c r="AK235">
        <v>6352</v>
      </c>
      <c r="AL235" t="s">
        <v>270</v>
      </c>
      <c r="AM235" t="s">
        <v>655</v>
      </c>
      <c r="AN235" t="s">
        <v>208</v>
      </c>
    </row>
    <row r="236" spans="1:40" hidden="1" x14ac:dyDescent="0.25">
      <c r="A236" s="3">
        <v>8702</v>
      </c>
      <c r="B236" t="s">
        <v>440</v>
      </c>
      <c r="C236" s="15">
        <v>10.658046217971998</v>
      </c>
      <c r="D236" s="4">
        <v>3</v>
      </c>
      <c r="E236" s="31">
        <v>0.30778133216830322</v>
      </c>
      <c r="F236" s="32">
        <v>142</v>
      </c>
      <c r="G236" s="32">
        <v>142</v>
      </c>
      <c r="H236" s="32">
        <v>139</v>
      </c>
      <c r="I236" s="32">
        <v>3</v>
      </c>
      <c r="J236" s="32">
        <v>451.61900000000003</v>
      </c>
      <c r="K236" s="5">
        <v>100</v>
      </c>
      <c r="L236" s="5">
        <v>215.45323741007195</v>
      </c>
      <c r="M236" s="5">
        <v>684</v>
      </c>
      <c r="N236" s="5">
        <v>225.35211267605635</v>
      </c>
      <c r="O236" s="4">
        <v>39</v>
      </c>
      <c r="P236" s="51">
        <v>15</v>
      </c>
      <c r="Q236" s="4">
        <v>84</v>
      </c>
      <c r="R236" s="4">
        <v>15</v>
      </c>
      <c r="S236" s="4">
        <v>69</v>
      </c>
      <c r="T236" s="5">
        <v>17.857142857142858</v>
      </c>
      <c r="U236" s="6">
        <v>1.4073874041479044</v>
      </c>
      <c r="V236" s="6">
        <v>48.735899264343921</v>
      </c>
      <c r="W236">
        <v>3.6589999999999998</v>
      </c>
      <c r="X236">
        <v>126.71299999999999</v>
      </c>
      <c r="Z236" s="3">
        <v>284.07157380000001</v>
      </c>
      <c r="AA236" s="6">
        <v>72.727272727272734</v>
      </c>
      <c r="AB236" s="5">
        <v>35.727897998441669</v>
      </c>
      <c r="AC236" s="5">
        <v>164.42721588269828</v>
      </c>
      <c r="AD236" s="5">
        <v>38.446897672052714</v>
      </c>
      <c r="AE236" s="46" t="s">
        <v>76</v>
      </c>
      <c r="AF236" s="1">
        <v>6.3999999999999995</v>
      </c>
      <c r="AG236" s="7">
        <v>7</v>
      </c>
      <c r="AH236" s="7">
        <v>2</v>
      </c>
      <c r="AI236" s="7">
        <v>3</v>
      </c>
      <c r="AJ236" s="7" t="s">
        <v>10</v>
      </c>
      <c r="AK236">
        <v>6350</v>
      </c>
      <c r="AL236" t="s">
        <v>268</v>
      </c>
      <c r="AM236" t="s">
        <v>655</v>
      </c>
      <c r="AN236" t="s">
        <v>208</v>
      </c>
    </row>
    <row r="237" spans="1:40" hidden="1" x14ac:dyDescent="0.25">
      <c r="A237" s="3">
        <v>8646</v>
      </c>
      <c r="B237" t="s">
        <v>486</v>
      </c>
      <c r="C237" s="15">
        <v>5.174694016498</v>
      </c>
      <c r="D237" s="4">
        <v>2</v>
      </c>
      <c r="E237" s="31">
        <v>0.22955804675811917</v>
      </c>
      <c r="F237" s="32">
        <v>99</v>
      </c>
      <c r="G237" s="32">
        <v>99</v>
      </c>
      <c r="H237" s="32">
        <v>94</v>
      </c>
      <c r="I237" s="32">
        <v>5</v>
      </c>
      <c r="J237" s="32">
        <v>409.48200000000003</v>
      </c>
      <c r="K237" s="5">
        <v>100</v>
      </c>
      <c r="L237" s="5">
        <v>229.47872340425531</v>
      </c>
      <c r="M237" s="5">
        <v>905.8</v>
      </c>
      <c r="N237" s="5">
        <v>263.63636363636363</v>
      </c>
      <c r="O237" s="4">
        <v>39</v>
      </c>
      <c r="P237" s="51">
        <v>23</v>
      </c>
      <c r="Q237" s="4">
        <v>93</v>
      </c>
      <c r="R237" s="4">
        <v>23</v>
      </c>
      <c r="S237" s="4">
        <v>70</v>
      </c>
      <c r="T237" s="5">
        <v>24.731182795698924</v>
      </c>
      <c r="U237" s="6">
        <v>4.4447072477466723</v>
      </c>
      <c r="V237" s="6">
        <v>100.19252352427729</v>
      </c>
      <c r="W237">
        <v>7.5369999999999999</v>
      </c>
      <c r="X237">
        <v>169.892</v>
      </c>
      <c r="AA237" s="6"/>
      <c r="AB237" s="5">
        <v>34.52615545498999</v>
      </c>
      <c r="AC237" s="5">
        <v>448.42782885229599</v>
      </c>
      <c r="AD237" s="5">
        <v>55.430280374045843</v>
      </c>
      <c r="AE237" s="46" t="s">
        <v>76</v>
      </c>
      <c r="AF237" s="1">
        <v>6.3</v>
      </c>
      <c r="AG237" s="7">
        <v>7</v>
      </c>
      <c r="AH237" s="7">
        <v>2</v>
      </c>
      <c r="AI237" s="7">
        <v>3</v>
      </c>
      <c r="AJ237" s="7" t="s">
        <v>15</v>
      </c>
      <c r="AK237">
        <v>6225</v>
      </c>
      <c r="AL237" t="s">
        <v>260</v>
      </c>
      <c r="AM237" t="s">
        <v>260</v>
      </c>
      <c r="AN237" t="s">
        <v>208</v>
      </c>
    </row>
    <row r="238" spans="1:40" hidden="1" x14ac:dyDescent="0.25">
      <c r="A238" s="3">
        <v>8811</v>
      </c>
      <c r="B238" t="s">
        <v>636</v>
      </c>
      <c r="C238" s="15">
        <v>5.0941751517589999</v>
      </c>
      <c r="D238" s="4">
        <v>1</v>
      </c>
      <c r="E238" s="31">
        <v>0.24499996174840971</v>
      </c>
      <c r="F238" s="32">
        <v>109</v>
      </c>
      <c r="G238" s="32">
        <v>109</v>
      </c>
      <c r="H238" s="32">
        <v>108</v>
      </c>
      <c r="I238" s="32">
        <v>1</v>
      </c>
      <c r="J238" s="32">
        <v>440.81599999999997</v>
      </c>
      <c r="K238" s="5">
        <v>100</v>
      </c>
      <c r="L238" s="5">
        <v>383.15740740740739</v>
      </c>
      <c r="M238" s="5">
        <v>23</v>
      </c>
      <c r="N238" s="5">
        <v>379.85321100917429</v>
      </c>
      <c r="O238" s="4">
        <v>31</v>
      </c>
      <c r="P238" s="51">
        <v>17</v>
      </c>
      <c r="Q238" s="4">
        <v>63</v>
      </c>
      <c r="R238" s="4">
        <v>17</v>
      </c>
      <c r="S238" s="4">
        <v>46</v>
      </c>
      <c r="T238" s="5">
        <v>26.984126984126984</v>
      </c>
      <c r="U238" s="6">
        <v>3.3371447768398701</v>
      </c>
      <c r="V238" s="6">
        <v>69.387765935479152</v>
      </c>
      <c r="W238">
        <v>6.085</v>
      </c>
      <c r="X238">
        <v>126.53100000000001</v>
      </c>
      <c r="AA238" s="6"/>
      <c r="AB238" s="5">
        <v>21.019870129457544</v>
      </c>
      <c r="AC238" s="5">
        <v>76.4391743054979</v>
      </c>
      <c r="AD238" s="5">
        <v>21.528304112723973</v>
      </c>
      <c r="AE238" s="46" t="s">
        <v>76</v>
      </c>
      <c r="AF238" s="1">
        <v>6.3</v>
      </c>
      <c r="AG238" s="7">
        <v>7</v>
      </c>
      <c r="AH238" s="7">
        <v>2</v>
      </c>
      <c r="AI238" s="7">
        <v>3</v>
      </c>
      <c r="AJ238" s="7" t="s">
        <v>15</v>
      </c>
      <c r="AK238">
        <v>6315</v>
      </c>
      <c r="AL238" t="s">
        <v>299</v>
      </c>
      <c r="AM238" t="s">
        <v>299</v>
      </c>
      <c r="AN238" t="s">
        <v>208</v>
      </c>
    </row>
    <row r="239" spans="1:40" hidden="1" x14ac:dyDescent="0.25">
      <c r="A239" s="3">
        <v>2940</v>
      </c>
      <c r="B239" t="s">
        <v>602</v>
      </c>
      <c r="C239" s="15">
        <v>6.3955462755169998</v>
      </c>
      <c r="D239" s="4">
        <v>9</v>
      </c>
      <c r="E239" s="31">
        <v>2.410512954033134</v>
      </c>
      <c r="F239" s="32">
        <v>967</v>
      </c>
      <c r="G239" s="32">
        <v>967</v>
      </c>
      <c r="H239" s="32">
        <v>964</v>
      </c>
      <c r="I239" s="32">
        <v>3</v>
      </c>
      <c r="J239" s="32">
        <v>399.91500000000002</v>
      </c>
      <c r="K239" s="5">
        <v>100</v>
      </c>
      <c r="L239" s="5">
        <v>348.55705394190869</v>
      </c>
      <c r="M239" s="5">
        <v>910.66666666666663</v>
      </c>
      <c r="N239" s="5">
        <v>350.30093071354707</v>
      </c>
      <c r="O239" s="4">
        <v>1036</v>
      </c>
      <c r="P239" s="51">
        <v>391</v>
      </c>
      <c r="Q239" s="4">
        <v>643</v>
      </c>
      <c r="R239" s="4">
        <v>391</v>
      </c>
      <c r="S239" s="4">
        <v>252</v>
      </c>
      <c r="T239" s="5">
        <v>60.808709175738727</v>
      </c>
      <c r="U239" s="6">
        <v>61.136294408000751</v>
      </c>
      <c r="V239" s="6">
        <v>162.20613929736444</v>
      </c>
      <c r="W239">
        <v>161.988</v>
      </c>
      <c r="X239">
        <v>429.78399999999999</v>
      </c>
      <c r="Y239" s="48">
        <v>9</v>
      </c>
      <c r="Z239" s="3">
        <v>2672.5070260000002</v>
      </c>
      <c r="AA239" s="6">
        <v>203.96825396825395</v>
      </c>
      <c r="AB239" s="5">
        <v>45.09725103210522</v>
      </c>
      <c r="AC239" s="5">
        <v>208.13220027896736</v>
      </c>
      <c r="AD239" s="5">
        <v>45.603047151795579</v>
      </c>
      <c r="AE239" s="46" t="s">
        <v>76</v>
      </c>
      <c r="AF239" s="1">
        <v>6.2999999999999989</v>
      </c>
      <c r="AG239" s="7">
        <v>6</v>
      </c>
      <c r="AH239" s="7">
        <v>2</v>
      </c>
      <c r="AI239" s="7">
        <v>8</v>
      </c>
      <c r="AJ239" s="7" t="s">
        <v>10</v>
      </c>
      <c r="AK239">
        <v>1457</v>
      </c>
      <c r="AL239" t="s">
        <v>80</v>
      </c>
      <c r="AM239" t="s">
        <v>80</v>
      </c>
      <c r="AN239" t="s">
        <v>8</v>
      </c>
    </row>
    <row r="240" spans="1:40" hidden="1" x14ac:dyDescent="0.25">
      <c r="A240" s="3">
        <v>8524</v>
      </c>
      <c r="B240" t="s">
        <v>447</v>
      </c>
      <c r="C240" s="15">
        <v>13.254488480471</v>
      </c>
      <c r="D240" s="4">
        <v>3</v>
      </c>
      <c r="E240" s="31">
        <v>0.73499999284318529</v>
      </c>
      <c r="F240" s="32">
        <v>318</v>
      </c>
      <c r="G240" s="32">
        <v>318</v>
      </c>
      <c r="H240" s="32">
        <v>307</v>
      </c>
      <c r="I240" s="32">
        <v>11</v>
      </c>
      <c r="J240" s="32">
        <v>417.68700000000001</v>
      </c>
      <c r="K240" s="5">
        <v>100</v>
      </c>
      <c r="L240" s="5">
        <v>832.38762214983717</v>
      </c>
      <c r="M240" s="5">
        <v>1788.8181818181818</v>
      </c>
      <c r="N240" s="5">
        <v>865.47169811320759</v>
      </c>
      <c r="O240" s="4">
        <v>220</v>
      </c>
      <c r="P240" s="51">
        <v>101</v>
      </c>
      <c r="Q240" s="4">
        <v>170</v>
      </c>
      <c r="R240" s="4">
        <v>101</v>
      </c>
      <c r="S240" s="4">
        <v>69</v>
      </c>
      <c r="T240" s="5">
        <v>59.411764705882355</v>
      </c>
      <c r="U240" s="6">
        <v>7.6200601893322517</v>
      </c>
      <c r="V240" s="6">
        <v>137.41496732442647</v>
      </c>
      <c r="W240">
        <v>16.597999999999999</v>
      </c>
      <c r="X240">
        <v>299.32</v>
      </c>
      <c r="Y240" s="48">
        <v>1</v>
      </c>
      <c r="Z240" s="3">
        <v>2036.1986890000001</v>
      </c>
      <c r="AA240" s="6">
        <v>337.03703703703701</v>
      </c>
      <c r="AB240" s="5">
        <v>40.290652250094226</v>
      </c>
      <c r="AC240" s="5">
        <v>232.71717859087138</v>
      </c>
      <c r="AD240" s="5">
        <v>46.946915739869532</v>
      </c>
      <c r="AE240" s="46" t="s">
        <v>76</v>
      </c>
      <c r="AF240" s="1">
        <v>6.2</v>
      </c>
      <c r="AG240" s="7">
        <v>7</v>
      </c>
      <c r="AH240" s="7">
        <v>4</v>
      </c>
      <c r="AI240" s="7">
        <v>5</v>
      </c>
      <c r="AJ240" s="7" t="s">
        <v>10</v>
      </c>
      <c r="AK240">
        <v>6112</v>
      </c>
      <c r="AL240" t="s">
        <v>220</v>
      </c>
      <c r="AM240" t="s">
        <v>220</v>
      </c>
      <c r="AN240" t="s">
        <v>208</v>
      </c>
    </row>
    <row r="241" spans="1:40" hidden="1" x14ac:dyDescent="0.25">
      <c r="A241" s="3">
        <v>8521</v>
      </c>
      <c r="B241" t="s">
        <v>401</v>
      </c>
      <c r="C241" s="15">
        <v>6.3196116474010005</v>
      </c>
      <c r="D241" s="4">
        <v>1</v>
      </c>
      <c r="E241" s="31">
        <v>0.19696581940684602</v>
      </c>
      <c r="F241" s="32">
        <v>96</v>
      </c>
      <c r="G241" s="32">
        <v>96</v>
      </c>
      <c r="H241" s="32">
        <v>96</v>
      </c>
      <c r="I241" s="32"/>
      <c r="J241" s="32">
        <v>487.39400000000001</v>
      </c>
      <c r="K241" s="5">
        <v>100</v>
      </c>
      <c r="L241" s="5">
        <v>792.66666666666663</v>
      </c>
      <c r="N241" s="5">
        <v>792.66666666666663</v>
      </c>
      <c r="O241" s="4">
        <v>61</v>
      </c>
      <c r="P241" s="51">
        <v>23</v>
      </c>
      <c r="Q241" s="4">
        <v>48</v>
      </c>
      <c r="R241" s="4">
        <v>23</v>
      </c>
      <c r="S241" s="4">
        <v>25</v>
      </c>
      <c r="T241" s="5">
        <v>47.916666666666671</v>
      </c>
      <c r="U241" s="6">
        <v>3.6394641448353817</v>
      </c>
      <c r="V241" s="6">
        <v>116.77152954387466</v>
      </c>
      <c r="W241">
        <v>9.6519999999999992</v>
      </c>
      <c r="X241">
        <v>309.69799999999998</v>
      </c>
      <c r="Z241" s="3">
        <v>515.07207579999999</v>
      </c>
      <c r="AA241" s="6">
        <v>38.888888888888893</v>
      </c>
      <c r="AB241" s="5">
        <v>18.039226225356362</v>
      </c>
      <c r="AC241" s="5">
        <v>0</v>
      </c>
      <c r="AD241" s="5">
        <v>18.039226225356362</v>
      </c>
      <c r="AE241" s="46" t="s">
        <v>76</v>
      </c>
      <c r="AF241" s="1">
        <v>6.1000000000000005</v>
      </c>
      <c r="AG241" s="7">
        <v>7</v>
      </c>
      <c r="AH241" s="7">
        <v>4</v>
      </c>
      <c r="AI241" s="7">
        <v>4</v>
      </c>
      <c r="AJ241" s="7" t="s">
        <v>10</v>
      </c>
      <c r="AK241">
        <v>6115</v>
      </c>
      <c r="AL241" t="s">
        <v>218</v>
      </c>
      <c r="AM241" t="s">
        <v>218</v>
      </c>
      <c r="AN241" t="s">
        <v>208</v>
      </c>
    </row>
    <row r="242" spans="1:40" hidden="1" x14ac:dyDescent="0.25">
      <c r="A242" s="3">
        <v>8729</v>
      </c>
      <c r="B242" t="s">
        <v>587</v>
      </c>
      <c r="C242" s="15">
        <v>6.5642508410379996</v>
      </c>
      <c r="D242" s="4">
        <v>2</v>
      </c>
      <c r="E242" s="31">
        <v>0.33803384023282923</v>
      </c>
      <c r="F242" s="32">
        <v>145</v>
      </c>
      <c r="G242" s="32">
        <v>145</v>
      </c>
      <c r="H242" s="32">
        <v>145</v>
      </c>
      <c r="I242" s="32"/>
      <c r="J242" s="32">
        <v>428.95100000000002</v>
      </c>
      <c r="K242" s="5">
        <v>100</v>
      </c>
      <c r="L242" s="5">
        <v>511.84827586206899</v>
      </c>
      <c r="N242" s="5">
        <v>511.84827586206899</v>
      </c>
      <c r="O242" s="4">
        <v>36</v>
      </c>
      <c r="P242" s="51">
        <v>12</v>
      </c>
      <c r="Q242" s="4">
        <v>81</v>
      </c>
      <c r="R242" s="4">
        <v>12</v>
      </c>
      <c r="S242" s="4">
        <v>69</v>
      </c>
      <c r="T242" s="5">
        <v>14.814814814814813</v>
      </c>
      <c r="U242" s="6">
        <v>1.8280837052994838</v>
      </c>
      <c r="V242" s="6">
        <v>35.499404413873776</v>
      </c>
      <c r="W242">
        <v>5.484</v>
      </c>
      <c r="X242">
        <v>106.498</v>
      </c>
      <c r="AA242" s="6">
        <v>42.857142857142854</v>
      </c>
      <c r="AB242" s="5">
        <v>38.688518545030142</v>
      </c>
      <c r="AC242" s="5">
        <v>0</v>
      </c>
      <c r="AD242" s="5">
        <v>38.688518545030142</v>
      </c>
      <c r="AE242" s="46" t="s">
        <v>76</v>
      </c>
      <c r="AF242" s="1">
        <v>6.1000000000000005</v>
      </c>
      <c r="AG242" s="7">
        <v>7</v>
      </c>
      <c r="AH242" s="7">
        <v>3</v>
      </c>
      <c r="AI242" s="7">
        <v>3</v>
      </c>
      <c r="AJ242" s="7" t="s">
        <v>15</v>
      </c>
      <c r="AK242">
        <v>6335</v>
      </c>
      <c r="AL242" t="s">
        <v>280</v>
      </c>
      <c r="AM242" t="s">
        <v>303</v>
      </c>
      <c r="AN242" t="s">
        <v>208</v>
      </c>
    </row>
    <row r="243" spans="1:40" hidden="1" x14ac:dyDescent="0.25">
      <c r="A243" s="3">
        <v>8728</v>
      </c>
      <c r="B243" t="s">
        <v>612</v>
      </c>
      <c r="C243" s="15">
        <v>1.887434840077</v>
      </c>
      <c r="D243" s="4">
        <v>2</v>
      </c>
      <c r="E243" s="31">
        <v>0.32991803531739544</v>
      </c>
      <c r="F243" s="32">
        <v>149</v>
      </c>
      <c r="G243" s="32">
        <v>149</v>
      </c>
      <c r="H243" s="32">
        <v>149</v>
      </c>
      <c r="I243" s="32"/>
      <c r="J243" s="32">
        <v>451.62700000000001</v>
      </c>
      <c r="K243" s="5">
        <v>100</v>
      </c>
      <c r="L243" s="5">
        <v>770.18120805369131</v>
      </c>
      <c r="N243" s="5">
        <v>770.18120805369131</v>
      </c>
      <c r="O243" s="4">
        <v>65</v>
      </c>
      <c r="P243" s="51">
        <v>28</v>
      </c>
      <c r="Q243" s="4">
        <v>52</v>
      </c>
      <c r="R243" s="4">
        <v>28</v>
      </c>
      <c r="S243" s="4">
        <v>24</v>
      </c>
      <c r="T243" s="5">
        <v>53.846153846153847</v>
      </c>
      <c r="U243" s="6">
        <v>14.834949215442959</v>
      </c>
      <c r="V243" s="6">
        <v>84.869564566431748</v>
      </c>
      <c r="W243">
        <v>34.438000000000002</v>
      </c>
      <c r="X243">
        <v>197.01900000000001</v>
      </c>
      <c r="Z243" s="3">
        <v>640.87852829999997</v>
      </c>
      <c r="AA243" s="6">
        <v>433.33333333333331</v>
      </c>
      <c r="AB243" s="5">
        <v>42.993193976217903</v>
      </c>
      <c r="AC243" s="5">
        <v>0</v>
      </c>
      <c r="AD243" s="5">
        <v>42.993193976217903</v>
      </c>
      <c r="AE243" s="46" t="s">
        <v>76</v>
      </c>
      <c r="AF243" s="1">
        <v>6.1000000000000005</v>
      </c>
      <c r="AG243" s="7">
        <v>7</v>
      </c>
      <c r="AH243" s="7">
        <v>4</v>
      </c>
      <c r="AI243" s="7">
        <v>4</v>
      </c>
      <c r="AJ243" s="7" t="s">
        <v>10</v>
      </c>
      <c r="AK243">
        <v>6337</v>
      </c>
      <c r="AL243" t="s">
        <v>279</v>
      </c>
      <c r="AM243" t="s">
        <v>279</v>
      </c>
      <c r="AN243" t="s">
        <v>208</v>
      </c>
    </row>
    <row r="244" spans="1:40" hidden="1" x14ac:dyDescent="0.25">
      <c r="A244" s="3">
        <v>8543</v>
      </c>
      <c r="B244" t="s">
        <v>485</v>
      </c>
      <c r="C244" s="15">
        <v>16.438119679012001</v>
      </c>
      <c r="D244" s="4">
        <v>3</v>
      </c>
      <c r="E244" s="31">
        <v>1.0943853668638277</v>
      </c>
      <c r="F244" s="32">
        <v>591</v>
      </c>
      <c r="G244" s="32">
        <v>395</v>
      </c>
      <c r="H244" s="32">
        <v>381</v>
      </c>
      <c r="I244" s="32">
        <v>14</v>
      </c>
      <c r="J244" s="32">
        <v>348.14100000000002</v>
      </c>
      <c r="K244" s="5">
        <v>66.835871404399327</v>
      </c>
      <c r="L244" s="5">
        <v>341.82152230971127</v>
      </c>
      <c r="M244" s="5">
        <v>1104.6428571428571</v>
      </c>
      <c r="N244" s="5">
        <v>368.85822784810125</v>
      </c>
      <c r="O244" s="4">
        <v>466</v>
      </c>
      <c r="P244" s="51">
        <v>187</v>
      </c>
      <c r="Q244" s="4">
        <v>344</v>
      </c>
      <c r="R244" s="4">
        <v>187</v>
      </c>
      <c r="S244" s="4">
        <v>157</v>
      </c>
      <c r="T244" s="5">
        <v>54.360465116279066</v>
      </c>
      <c r="U244" s="6">
        <v>11.375996990626575</v>
      </c>
      <c r="V244" s="6">
        <v>170.87216775922778</v>
      </c>
      <c r="W244">
        <v>28.349</v>
      </c>
      <c r="X244">
        <v>425.81</v>
      </c>
      <c r="Z244" s="3">
        <v>2278.6756460000001</v>
      </c>
      <c r="AA244" s="6">
        <v>298.14814814814815</v>
      </c>
      <c r="AB244" s="5">
        <v>25.737260947196528</v>
      </c>
      <c r="AC244" s="5">
        <v>239.22470300271453</v>
      </c>
      <c r="AD244" s="5">
        <v>33.303904463088301</v>
      </c>
      <c r="AE244" s="46" t="s">
        <v>76</v>
      </c>
      <c r="AF244" s="1">
        <v>6.1</v>
      </c>
      <c r="AG244" s="7">
        <v>6</v>
      </c>
      <c r="AH244" s="7">
        <v>2</v>
      </c>
      <c r="AI244" s="7">
        <v>6</v>
      </c>
      <c r="AJ244" s="7" t="s">
        <v>10</v>
      </c>
      <c r="AK244">
        <v>6121</v>
      </c>
      <c r="AL244" t="s">
        <v>225</v>
      </c>
      <c r="AM244" t="s">
        <v>225</v>
      </c>
      <c r="AN244" t="s">
        <v>208</v>
      </c>
    </row>
    <row r="245" spans="1:40" hidden="1" x14ac:dyDescent="0.25">
      <c r="A245" s="3">
        <v>8540</v>
      </c>
      <c r="B245" t="s">
        <v>627</v>
      </c>
      <c r="C245" s="15">
        <v>17.520891136915999</v>
      </c>
      <c r="D245" s="4">
        <v>10</v>
      </c>
      <c r="E245" s="31">
        <v>2.0652837576247345</v>
      </c>
      <c r="F245" s="32">
        <v>878</v>
      </c>
      <c r="G245" s="32">
        <v>834</v>
      </c>
      <c r="H245" s="32">
        <v>809</v>
      </c>
      <c r="I245" s="32">
        <v>25</v>
      </c>
      <c r="J245" s="32">
        <v>391.714</v>
      </c>
      <c r="K245" s="5">
        <v>94.988610478359917</v>
      </c>
      <c r="L245" s="5">
        <v>505.52533992583437</v>
      </c>
      <c r="M245" s="5">
        <v>1420.6</v>
      </c>
      <c r="N245" s="5">
        <v>532.9556354916067</v>
      </c>
      <c r="O245" s="4">
        <v>1043</v>
      </c>
      <c r="P245" s="51">
        <v>431</v>
      </c>
      <c r="Q245" s="4">
        <v>820</v>
      </c>
      <c r="R245" s="4">
        <v>431</v>
      </c>
      <c r="S245" s="4">
        <v>389</v>
      </c>
      <c r="T245" s="5">
        <v>52.560975609756099</v>
      </c>
      <c r="U245" s="6">
        <v>24.599205407531798</v>
      </c>
      <c r="V245" s="6">
        <v>208.68803059570345</v>
      </c>
      <c r="W245">
        <v>59.529000000000003</v>
      </c>
      <c r="X245">
        <v>505.01499999999999</v>
      </c>
      <c r="Y245" s="48">
        <v>1</v>
      </c>
      <c r="Z245" s="3">
        <v>4816.2348929999998</v>
      </c>
      <c r="AA245" s="6">
        <v>213.84615384615384</v>
      </c>
      <c r="AB245" s="5">
        <v>25.289874536282383</v>
      </c>
      <c r="AC245" s="5">
        <v>111.9529731649267</v>
      </c>
      <c r="AD245" s="5">
        <v>27.887689243376045</v>
      </c>
      <c r="AE245" s="46" t="s">
        <v>76</v>
      </c>
      <c r="AF245" s="1">
        <v>6.0999999999999988</v>
      </c>
      <c r="AG245" s="7">
        <v>6</v>
      </c>
      <c r="AH245" s="7">
        <v>3</v>
      </c>
      <c r="AI245" s="7">
        <v>8</v>
      </c>
      <c r="AJ245" s="7" t="s">
        <v>10</v>
      </c>
      <c r="AK245">
        <v>6120</v>
      </c>
      <c r="AL245" t="s">
        <v>223</v>
      </c>
      <c r="AM245" t="s">
        <v>223</v>
      </c>
      <c r="AN245" t="s">
        <v>208</v>
      </c>
    </row>
    <row r="246" spans="1:40" hidden="1" x14ac:dyDescent="0.25">
      <c r="A246" s="3">
        <v>8648</v>
      </c>
      <c r="B246" t="s">
        <v>526</v>
      </c>
      <c r="C246" s="15">
        <v>1.7544741553600001</v>
      </c>
      <c r="D246" s="4">
        <v>1</v>
      </c>
      <c r="E246" s="31">
        <v>7.8504818442146726E-2</v>
      </c>
      <c r="F246" s="32">
        <v>32</v>
      </c>
      <c r="G246" s="32">
        <v>32</v>
      </c>
      <c r="H246" s="32">
        <v>32</v>
      </c>
      <c r="I246" s="32"/>
      <c r="J246" s="32">
        <v>407.61799999999999</v>
      </c>
      <c r="K246" s="5">
        <v>100</v>
      </c>
      <c r="L246" s="5">
        <v>629.46875</v>
      </c>
      <c r="N246" s="5">
        <v>629.46875</v>
      </c>
      <c r="O246" s="4">
        <v>18</v>
      </c>
      <c r="P246" s="51">
        <v>6</v>
      </c>
      <c r="Q246" s="4">
        <v>20</v>
      </c>
      <c r="R246" s="4">
        <v>6</v>
      </c>
      <c r="S246" s="4">
        <v>14</v>
      </c>
      <c r="T246" s="5">
        <v>30</v>
      </c>
      <c r="U246" s="6">
        <v>3.4198280901828739</v>
      </c>
      <c r="V246" s="6">
        <v>76.428429732904036</v>
      </c>
      <c r="W246">
        <v>10.259</v>
      </c>
      <c r="X246">
        <v>229.285</v>
      </c>
      <c r="AA246" s="6">
        <v>300</v>
      </c>
      <c r="AB246" s="5">
        <v>33.282140417016961</v>
      </c>
      <c r="AC246" s="5">
        <v>0</v>
      </c>
      <c r="AD246" s="5">
        <v>33.282140417016961</v>
      </c>
      <c r="AE246" s="46" t="s">
        <v>76</v>
      </c>
      <c r="AF246" s="1">
        <v>6.0000000000000009</v>
      </c>
      <c r="AG246" s="7">
        <v>7</v>
      </c>
      <c r="AH246" s="7">
        <v>3</v>
      </c>
      <c r="AI246" s="7">
        <v>2</v>
      </c>
      <c r="AJ246" s="7" t="s">
        <v>15</v>
      </c>
      <c r="AK246">
        <v>6229</v>
      </c>
      <c r="AL246" t="s">
        <v>262</v>
      </c>
      <c r="AM246" t="s">
        <v>262</v>
      </c>
      <c r="AN246" t="s">
        <v>208</v>
      </c>
    </row>
    <row r="247" spans="1:40" hidden="1" x14ac:dyDescent="0.25">
      <c r="A247" s="3">
        <v>8607</v>
      </c>
      <c r="B247" t="s">
        <v>359</v>
      </c>
      <c r="C247" s="15">
        <v>4.6848397256230001</v>
      </c>
      <c r="D247" s="4">
        <v>1</v>
      </c>
      <c r="E247" s="31">
        <v>0.20500001250000699</v>
      </c>
      <c r="F247" s="32">
        <v>69</v>
      </c>
      <c r="G247" s="32">
        <v>69</v>
      </c>
      <c r="H247" s="32">
        <v>68</v>
      </c>
      <c r="I247" s="32">
        <v>1</v>
      </c>
      <c r="J247" s="32">
        <v>331.70699999999999</v>
      </c>
      <c r="K247" s="5">
        <v>100</v>
      </c>
      <c r="L247" s="5">
        <v>234.69117647058823</v>
      </c>
      <c r="M247" s="5">
        <v>460</v>
      </c>
      <c r="N247" s="5">
        <v>237.95652173913044</v>
      </c>
      <c r="O247" s="4">
        <v>101</v>
      </c>
      <c r="P247" s="51">
        <v>35</v>
      </c>
      <c r="Q247" s="4">
        <v>39</v>
      </c>
      <c r="R247" s="4">
        <v>35</v>
      </c>
      <c r="S247" s="4">
        <v>4</v>
      </c>
      <c r="T247" s="5">
        <v>89.743589743589752</v>
      </c>
      <c r="U247" s="6">
        <v>7.4709065944290387</v>
      </c>
      <c r="V247" s="6">
        <v>170.73169690659802</v>
      </c>
      <c r="W247">
        <v>21.559000000000001</v>
      </c>
      <c r="X247">
        <v>492.68299999999999</v>
      </c>
      <c r="Z247" s="3">
        <v>984.89658240000006</v>
      </c>
      <c r="AA247" s="6">
        <v>94.444444444444443</v>
      </c>
      <c r="AB247" s="5">
        <v>23.450091021973208</v>
      </c>
      <c r="AC247" s="5">
        <v>17.591230445887099</v>
      </c>
      <c r="AD247" s="5">
        <v>23.365179999131378</v>
      </c>
      <c r="AE247" s="46" t="s">
        <v>76</v>
      </c>
      <c r="AF247" s="1">
        <v>5.9999999999999991</v>
      </c>
      <c r="AG247" s="7">
        <v>6</v>
      </c>
      <c r="AH247" s="7">
        <v>2</v>
      </c>
      <c r="AI247" s="7">
        <v>5</v>
      </c>
      <c r="AJ247" s="7" t="s">
        <v>10</v>
      </c>
      <c r="AK247">
        <v>6205</v>
      </c>
      <c r="AL247" t="s">
        <v>241</v>
      </c>
      <c r="AM247" t="s">
        <v>241</v>
      </c>
      <c r="AN247" t="s">
        <v>208</v>
      </c>
    </row>
    <row r="248" spans="1:40" hidden="1" x14ac:dyDescent="0.25">
      <c r="A248" s="3">
        <v>8502</v>
      </c>
      <c r="B248" t="s">
        <v>395</v>
      </c>
      <c r="C248" s="15">
        <v>15.502032287713</v>
      </c>
      <c r="D248" s="4">
        <v>15</v>
      </c>
      <c r="E248" s="31">
        <v>2.0873438640711632</v>
      </c>
      <c r="F248" s="32">
        <v>747</v>
      </c>
      <c r="G248" s="32">
        <v>671</v>
      </c>
      <c r="H248" s="32">
        <v>632</v>
      </c>
      <c r="I248" s="32">
        <v>39</v>
      </c>
      <c r="J248" s="32">
        <v>302.77699999999999</v>
      </c>
      <c r="K248" s="5">
        <v>89.825970548862117</v>
      </c>
      <c r="L248" s="5">
        <v>746.40664556962031</v>
      </c>
      <c r="M248" s="5">
        <v>1575.8461538461538</v>
      </c>
      <c r="N248" s="5">
        <v>794.61549925484348</v>
      </c>
      <c r="O248" s="4">
        <v>876</v>
      </c>
      <c r="P248" s="51">
        <v>336</v>
      </c>
      <c r="Q248" s="4">
        <v>672</v>
      </c>
      <c r="R248" s="4">
        <v>327</v>
      </c>
      <c r="S248" s="4">
        <v>345</v>
      </c>
      <c r="T248" s="5">
        <v>48.660714285714285</v>
      </c>
      <c r="U248" s="6">
        <v>21.674577485322072</v>
      </c>
      <c r="V248" s="6">
        <v>160.97012369809752</v>
      </c>
      <c r="W248">
        <v>56.509</v>
      </c>
      <c r="X248">
        <v>419.67200000000003</v>
      </c>
      <c r="Y248" s="48">
        <v>2</v>
      </c>
      <c r="Z248" s="3">
        <v>3137.629833</v>
      </c>
      <c r="AA248" s="6">
        <v>96.129032258064512</v>
      </c>
      <c r="AB248" s="5">
        <v>50.713722344213494</v>
      </c>
      <c r="AC248" s="5">
        <v>158.54900990229135</v>
      </c>
      <c r="AD248" s="5">
        <v>56.981347105413214</v>
      </c>
      <c r="AE248" s="46" t="s">
        <v>76</v>
      </c>
      <c r="AF248" s="1">
        <v>5.9999999999999991</v>
      </c>
      <c r="AG248" s="7">
        <v>6</v>
      </c>
      <c r="AH248" s="7">
        <v>3</v>
      </c>
      <c r="AI248" s="7">
        <v>7</v>
      </c>
      <c r="AJ248" s="7" t="s">
        <v>10</v>
      </c>
      <c r="AK248">
        <v>6107</v>
      </c>
      <c r="AL248" t="s">
        <v>212</v>
      </c>
      <c r="AM248" t="s">
        <v>212</v>
      </c>
      <c r="AN248" t="s">
        <v>208</v>
      </c>
    </row>
    <row r="249" spans="1:40" hidden="1" x14ac:dyDescent="0.25">
      <c r="A249" s="3">
        <v>8503</v>
      </c>
      <c r="B249" t="s">
        <v>397</v>
      </c>
      <c r="C249" s="15">
        <v>9.1272915873959999</v>
      </c>
      <c r="D249" s="4">
        <v>5</v>
      </c>
      <c r="E249" s="31">
        <v>0.37521162865067631</v>
      </c>
      <c r="F249" s="32">
        <v>219</v>
      </c>
      <c r="G249" s="32">
        <v>216</v>
      </c>
      <c r="H249" s="32">
        <v>134</v>
      </c>
      <c r="I249" s="32">
        <v>82</v>
      </c>
      <c r="J249" s="32">
        <v>357.13200000000001</v>
      </c>
      <c r="K249" s="5">
        <v>98.630136986301366</v>
      </c>
      <c r="L249" s="5">
        <v>275.52985074626866</v>
      </c>
      <c r="M249" s="5">
        <v>1695</v>
      </c>
      <c r="N249" s="5">
        <v>814.40277777777783</v>
      </c>
      <c r="O249" s="4">
        <v>145</v>
      </c>
      <c r="P249" s="51">
        <v>49</v>
      </c>
      <c r="Q249" s="4">
        <v>58</v>
      </c>
      <c r="R249" s="4">
        <v>49</v>
      </c>
      <c r="S249" s="4">
        <v>9</v>
      </c>
      <c r="T249" s="5">
        <v>84.482758620689651</v>
      </c>
      <c r="U249" s="6">
        <v>5.3685148031936176</v>
      </c>
      <c r="V249" s="6">
        <v>130.59296743070621</v>
      </c>
      <c r="W249">
        <v>15.885999999999999</v>
      </c>
      <c r="X249">
        <v>386.44900000000001</v>
      </c>
      <c r="Y249" s="48">
        <v>3</v>
      </c>
      <c r="Z249" s="3">
        <v>930.60825609999995</v>
      </c>
      <c r="AA249" s="6">
        <v>108.33333333333333</v>
      </c>
      <c r="AB249" s="5">
        <v>53.325982449758769</v>
      </c>
      <c r="AC249" s="5">
        <v>87.575820011992718</v>
      </c>
      <c r="AD249" s="5">
        <v>66.328235598384637</v>
      </c>
      <c r="AE249" s="46" t="s">
        <v>76</v>
      </c>
      <c r="AF249" s="1">
        <v>5.9999999999999991</v>
      </c>
      <c r="AG249" s="7">
        <v>6</v>
      </c>
      <c r="AH249" s="7">
        <v>2</v>
      </c>
      <c r="AI249" s="7">
        <v>5</v>
      </c>
      <c r="AJ249" s="7" t="s">
        <v>10</v>
      </c>
      <c r="AK249">
        <v>6014</v>
      </c>
      <c r="AL249" t="s">
        <v>213</v>
      </c>
      <c r="AM249" t="s">
        <v>652</v>
      </c>
      <c r="AN249" t="s">
        <v>208</v>
      </c>
    </row>
    <row r="250" spans="1:40" hidden="1" x14ac:dyDescent="0.25">
      <c r="A250" s="3">
        <v>8523</v>
      </c>
      <c r="B250" t="s">
        <v>445</v>
      </c>
      <c r="C250" s="15">
        <v>3.6857081910030001</v>
      </c>
      <c r="D250" s="4">
        <v>1</v>
      </c>
      <c r="E250" s="31">
        <v>0.16553419264784744</v>
      </c>
      <c r="F250" s="32">
        <v>59</v>
      </c>
      <c r="G250" s="32">
        <v>59</v>
      </c>
      <c r="H250" s="32">
        <v>58</v>
      </c>
      <c r="I250" s="32">
        <v>1</v>
      </c>
      <c r="J250" s="32">
        <v>350.38099999999997</v>
      </c>
      <c r="K250" s="5">
        <v>100</v>
      </c>
      <c r="L250" s="5">
        <v>199.4655172413793</v>
      </c>
      <c r="M250" s="5">
        <v>206</v>
      </c>
      <c r="N250" s="5">
        <v>199.57627118644066</v>
      </c>
      <c r="O250" s="4">
        <v>44</v>
      </c>
      <c r="P250" s="51">
        <v>18</v>
      </c>
      <c r="Q250" s="4">
        <v>52</v>
      </c>
      <c r="R250" s="4">
        <v>18</v>
      </c>
      <c r="S250" s="4">
        <v>34</v>
      </c>
      <c r="T250" s="5">
        <v>34.615384615384613</v>
      </c>
      <c r="U250" s="6">
        <v>4.8837290059855825</v>
      </c>
      <c r="V250" s="6">
        <v>108.7388636273635</v>
      </c>
      <c r="W250">
        <v>11.938000000000001</v>
      </c>
      <c r="X250">
        <v>265.80599999999998</v>
      </c>
      <c r="Z250" s="3">
        <v>541.63859520000005</v>
      </c>
      <c r="AA250" s="6">
        <v>216.66666666666666</v>
      </c>
      <c r="AB250" s="5">
        <v>20.307226409350289</v>
      </c>
      <c r="AC250" s="5">
        <v>48.0907492067007</v>
      </c>
      <c r="AD250" s="5">
        <v>20.778133575407075</v>
      </c>
      <c r="AE250" s="46" t="s">
        <v>76</v>
      </c>
      <c r="AF250" s="1">
        <v>5.9999999999999991</v>
      </c>
      <c r="AG250" s="7">
        <v>6</v>
      </c>
      <c r="AH250" s="7">
        <v>1</v>
      </c>
      <c r="AI250" s="7">
        <v>3</v>
      </c>
      <c r="AJ250" s="7" t="s">
        <v>10</v>
      </c>
      <c r="AK250">
        <v>6116</v>
      </c>
      <c r="AL250" t="s">
        <v>219</v>
      </c>
      <c r="AM250" t="s">
        <v>219</v>
      </c>
      <c r="AN250" t="s">
        <v>208</v>
      </c>
    </row>
    <row r="251" spans="1:40" hidden="1" x14ac:dyDescent="0.25">
      <c r="A251" s="3">
        <v>8746</v>
      </c>
      <c r="B251" t="s">
        <v>468</v>
      </c>
      <c r="C251" s="15">
        <v>5.119784850187</v>
      </c>
      <c r="D251" s="4">
        <v>2</v>
      </c>
      <c r="E251" s="31">
        <v>0.37042292665224841</v>
      </c>
      <c r="F251" s="32">
        <v>124</v>
      </c>
      <c r="G251" s="32">
        <v>124</v>
      </c>
      <c r="H251" s="32">
        <v>124</v>
      </c>
      <c r="I251" s="32"/>
      <c r="J251" s="32">
        <v>334.75200000000001</v>
      </c>
      <c r="K251" s="5">
        <v>100</v>
      </c>
      <c r="L251" s="5">
        <v>372.27419354838707</v>
      </c>
      <c r="N251" s="5">
        <v>372.27419354838707</v>
      </c>
      <c r="O251" s="4">
        <v>175</v>
      </c>
      <c r="P251" s="51">
        <v>59</v>
      </c>
      <c r="Q251" s="4">
        <v>87</v>
      </c>
      <c r="R251" s="4">
        <v>57</v>
      </c>
      <c r="S251" s="4">
        <v>30</v>
      </c>
      <c r="T251" s="5">
        <v>65.517241379310349</v>
      </c>
      <c r="U251" s="6">
        <v>11.523921751876943</v>
      </c>
      <c r="V251" s="6">
        <v>159.27739822483767</v>
      </c>
      <c r="W251">
        <v>34.180999999999997</v>
      </c>
      <c r="X251">
        <v>472.43299999999999</v>
      </c>
      <c r="Z251" s="3">
        <v>1304.7351209999999</v>
      </c>
      <c r="AA251" s="6">
        <v>114.81481481481481</v>
      </c>
      <c r="AB251" s="5">
        <v>75.67162185271853</v>
      </c>
      <c r="AC251" s="5">
        <v>0</v>
      </c>
      <c r="AD251" s="5">
        <v>75.67162185271853</v>
      </c>
      <c r="AE251" s="46" t="s">
        <v>76</v>
      </c>
      <c r="AF251" s="1">
        <v>5.9999999999999991</v>
      </c>
      <c r="AG251" s="7">
        <v>6</v>
      </c>
      <c r="AH251" s="7">
        <v>2</v>
      </c>
      <c r="AI251" s="7">
        <v>5</v>
      </c>
      <c r="AJ251" s="7" t="s">
        <v>10</v>
      </c>
      <c r="AK251">
        <v>6302</v>
      </c>
      <c r="AL251" t="s">
        <v>287</v>
      </c>
      <c r="AM251" t="s">
        <v>287</v>
      </c>
      <c r="AN251" t="s">
        <v>208</v>
      </c>
    </row>
    <row r="252" spans="1:40" hidden="1" x14ac:dyDescent="0.25">
      <c r="A252" s="3">
        <v>8505</v>
      </c>
      <c r="B252" t="s">
        <v>553</v>
      </c>
      <c r="C252" s="15">
        <v>2.8579380283039999</v>
      </c>
      <c r="D252" s="4">
        <v>4</v>
      </c>
      <c r="E252" s="31">
        <v>0.43250001572262037</v>
      </c>
      <c r="F252" s="32">
        <v>147</v>
      </c>
      <c r="G252" s="32">
        <v>147</v>
      </c>
      <c r="H252" s="32">
        <v>144</v>
      </c>
      <c r="I252" s="32">
        <v>3</v>
      </c>
      <c r="J252" s="32">
        <v>332.94799999999998</v>
      </c>
      <c r="K252" s="5">
        <v>100</v>
      </c>
      <c r="L252" s="5">
        <v>479.36805555555554</v>
      </c>
      <c r="M252" s="5">
        <v>1047</v>
      </c>
      <c r="N252" s="5">
        <v>490.95238095238096</v>
      </c>
      <c r="O252" s="4">
        <v>121</v>
      </c>
      <c r="P252" s="51">
        <v>45</v>
      </c>
      <c r="Q252" s="4">
        <v>73</v>
      </c>
      <c r="R252" s="4">
        <v>45</v>
      </c>
      <c r="S252" s="4">
        <v>28</v>
      </c>
      <c r="T252" s="5">
        <v>61.643835616438359</v>
      </c>
      <c r="U252" s="6">
        <v>15.745617838573137</v>
      </c>
      <c r="V252" s="6">
        <v>104.04623899218609</v>
      </c>
      <c r="W252">
        <v>42.338000000000001</v>
      </c>
      <c r="X252">
        <v>279.76900000000001</v>
      </c>
      <c r="Z252" s="3">
        <v>1017.412954</v>
      </c>
      <c r="AA252" s="6">
        <v>200</v>
      </c>
      <c r="AB252" s="5">
        <v>38.011766431440286</v>
      </c>
      <c r="AC252" s="5">
        <v>68.596377472351762</v>
      </c>
      <c r="AD252" s="5">
        <v>38.635942166969095</v>
      </c>
      <c r="AE252" s="46" t="s">
        <v>76</v>
      </c>
      <c r="AF252" s="1">
        <v>5.9999999999999991</v>
      </c>
      <c r="AG252" s="7">
        <v>6</v>
      </c>
      <c r="AH252" s="7">
        <v>2</v>
      </c>
      <c r="AI252" s="7">
        <v>5</v>
      </c>
      <c r="AJ252" s="7" t="s">
        <v>10</v>
      </c>
      <c r="AK252">
        <v>6102</v>
      </c>
      <c r="AL252" t="s">
        <v>214</v>
      </c>
      <c r="AM252" t="s">
        <v>214</v>
      </c>
      <c r="AN252" t="s">
        <v>208</v>
      </c>
    </row>
    <row r="253" spans="1:40" hidden="1" x14ac:dyDescent="0.25">
      <c r="A253" s="3">
        <v>2962</v>
      </c>
      <c r="B253" t="s">
        <v>574</v>
      </c>
      <c r="C253" s="15">
        <v>16.880560684479999</v>
      </c>
      <c r="D253" s="4">
        <v>5</v>
      </c>
      <c r="E253" s="31">
        <v>0.71456937263620435</v>
      </c>
      <c r="F253" s="32">
        <v>258</v>
      </c>
      <c r="G253" s="32">
        <v>258</v>
      </c>
      <c r="H253" s="32">
        <v>255</v>
      </c>
      <c r="I253" s="32">
        <v>3</v>
      </c>
      <c r="J253" s="32">
        <v>356.858</v>
      </c>
      <c r="K253" s="5">
        <v>100</v>
      </c>
      <c r="L253" s="5">
        <v>494.65490196078429</v>
      </c>
      <c r="M253" s="5">
        <v>1168.3333333333333</v>
      </c>
      <c r="N253" s="5">
        <v>502.48837209302326</v>
      </c>
      <c r="O253" s="4">
        <v>107</v>
      </c>
      <c r="P253" s="51">
        <v>48</v>
      </c>
      <c r="Q253" s="4">
        <v>125</v>
      </c>
      <c r="R253" s="4">
        <v>48</v>
      </c>
      <c r="S253" s="4">
        <v>77</v>
      </c>
      <c r="T253" s="5">
        <v>38.4</v>
      </c>
      <c r="U253" s="6">
        <v>2.8435074460607956</v>
      </c>
      <c r="V253" s="6">
        <v>67.173324015997764</v>
      </c>
      <c r="W253">
        <v>6.3390000000000004</v>
      </c>
      <c r="X253">
        <v>149.74100000000001</v>
      </c>
      <c r="Z253" s="3">
        <v>665.51609689999998</v>
      </c>
      <c r="AA253" s="6">
        <v>571.42857142857144</v>
      </c>
      <c r="AB253" s="5">
        <v>130.49461312201899</v>
      </c>
      <c r="AC253" s="5">
        <v>102.1439596059878</v>
      </c>
      <c r="AD253" s="5">
        <v>130.16495436020469</v>
      </c>
      <c r="AE253" s="46" t="s">
        <v>76</v>
      </c>
      <c r="AF253" s="1">
        <v>5.9999999999999991</v>
      </c>
      <c r="AG253" s="7">
        <v>6</v>
      </c>
      <c r="AH253" s="7">
        <v>2</v>
      </c>
      <c r="AI253" s="7">
        <v>5</v>
      </c>
      <c r="AJ253" s="7" t="s">
        <v>10</v>
      </c>
      <c r="AK253">
        <v>1460</v>
      </c>
      <c r="AL253" t="s">
        <v>88</v>
      </c>
      <c r="AM253" t="s">
        <v>88</v>
      </c>
      <c r="AN253" t="s">
        <v>8</v>
      </c>
    </row>
    <row r="254" spans="1:40" hidden="1" x14ac:dyDescent="0.25">
      <c r="A254" s="3">
        <v>8881</v>
      </c>
      <c r="B254" t="s">
        <v>590</v>
      </c>
      <c r="C254" s="15">
        <v>12.159801496381</v>
      </c>
      <c r="D254" s="4">
        <v>5</v>
      </c>
      <c r="E254" s="31">
        <v>1.3709280087616034</v>
      </c>
      <c r="F254" s="32">
        <v>547</v>
      </c>
      <c r="G254" s="32">
        <v>547</v>
      </c>
      <c r="H254" s="32">
        <v>543</v>
      </c>
      <c r="I254" s="32">
        <v>4</v>
      </c>
      <c r="J254" s="32">
        <v>396.08199999999999</v>
      </c>
      <c r="K254" s="5">
        <v>100</v>
      </c>
      <c r="L254" s="5">
        <v>687.32596685082876</v>
      </c>
      <c r="M254" s="5">
        <v>1046.75</v>
      </c>
      <c r="N254" s="5">
        <v>689.95429616087756</v>
      </c>
      <c r="O254" s="4">
        <v>647</v>
      </c>
      <c r="P254" s="51">
        <v>232</v>
      </c>
      <c r="Q254" s="4">
        <v>334</v>
      </c>
      <c r="R254" s="4">
        <v>232</v>
      </c>
      <c r="S254" s="4">
        <v>102</v>
      </c>
      <c r="T254" s="5">
        <v>69.461077844311376</v>
      </c>
      <c r="U254" s="6">
        <v>19.079258824171418</v>
      </c>
      <c r="V254" s="6">
        <v>169.22843396391903</v>
      </c>
      <c r="W254">
        <v>53.207999999999998</v>
      </c>
      <c r="X254">
        <v>471.94299999999998</v>
      </c>
      <c r="Y254" s="48">
        <v>1</v>
      </c>
      <c r="Z254" s="3">
        <v>2778.7422029999998</v>
      </c>
      <c r="AA254" s="6">
        <v>113.08411214953271</v>
      </c>
      <c r="AB254" s="5">
        <v>65.676852982033168</v>
      </c>
      <c r="AC254" s="5">
        <v>382.90786925322527</v>
      </c>
      <c r="AD254" s="5">
        <v>67.99664103520459</v>
      </c>
      <c r="AE254" s="46" t="s">
        <v>76</v>
      </c>
      <c r="AF254" s="1">
        <v>5.9999999999999991</v>
      </c>
      <c r="AG254" s="7">
        <v>6</v>
      </c>
      <c r="AH254" s="7">
        <v>3</v>
      </c>
      <c r="AI254" s="7">
        <v>7</v>
      </c>
      <c r="AJ254" s="7" t="s">
        <v>10</v>
      </c>
      <c r="AK254">
        <v>6365</v>
      </c>
      <c r="AL254" t="s">
        <v>314</v>
      </c>
      <c r="AM254" t="s">
        <v>303</v>
      </c>
      <c r="AN254" t="s">
        <v>208</v>
      </c>
    </row>
    <row r="255" spans="1:40" hidden="1" x14ac:dyDescent="0.25">
      <c r="A255" s="3">
        <v>8643</v>
      </c>
      <c r="B255" t="s">
        <v>413</v>
      </c>
      <c r="C255" s="15">
        <v>11.511696000532</v>
      </c>
      <c r="D255" s="4">
        <v>2</v>
      </c>
      <c r="E255" s="31">
        <v>0.23958343516460845</v>
      </c>
      <c r="F255" s="32">
        <v>93</v>
      </c>
      <c r="G255" s="32">
        <v>93</v>
      </c>
      <c r="H255" s="32">
        <v>89</v>
      </c>
      <c r="I255" s="32">
        <v>4</v>
      </c>
      <c r="J255" s="32">
        <v>371.47800000000001</v>
      </c>
      <c r="K255" s="5">
        <v>100</v>
      </c>
      <c r="L255" s="5">
        <v>341.34831460674155</v>
      </c>
      <c r="M255" s="5">
        <v>963</v>
      </c>
      <c r="N255" s="5">
        <v>368.08602150537632</v>
      </c>
      <c r="O255" s="4">
        <v>60</v>
      </c>
      <c r="P255" s="51">
        <v>22</v>
      </c>
      <c r="Q255" s="4">
        <v>50</v>
      </c>
      <c r="R255" s="4">
        <v>22</v>
      </c>
      <c r="S255" s="4">
        <v>28</v>
      </c>
      <c r="T255" s="5">
        <v>44</v>
      </c>
      <c r="U255" s="6">
        <v>1.9110998065778748</v>
      </c>
      <c r="V255" s="6">
        <v>91.826047927247799</v>
      </c>
      <c r="W255">
        <v>5.2119999999999997</v>
      </c>
      <c r="X255">
        <v>250.435</v>
      </c>
      <c r="Z255" s="3">
        <v>912.15810369999997</v>
      </c>
      <c r="AA255" s="6">
        <v>200</v>
      </c>
      <c r="AB255" s="5">
        <v>28.714779685810079</v>
      </c>
      <c r="AC255" s="5">
        <v>18.882527327251399</v>
      </c>
      <c r="AD255" s="5">
        <v>28.291887111248418</v>
      </c>
      <c r="AE255" s="46" t="s">
        <v>76</v>
      </c>
      <c r="AF255" s="1">
        <v>5.8999999999999995</v>
      </c>
      <c r="AG255" s="7">
        <v>6</v>
      </c>
      <c r="AH255" s="7">
        <v>2</v>
      </c>
      <c r="AI255" s="7">
        <v>4</v>
      </c>
      <c r="AJ255" s="7" t="s">
        <v>10</v>
      </c>
      <c r="AK255">
        <v>6231</v>
      </c>
      <c r="AL255" t="s">
        <v>257</v>
      </c>
      <c r="AM255" t="s">
        <v>257</v>
      </c>
      <c r="AN255" t="s">
        <v>208</v>
      </c>
    </row>
    <row r="256" spans="1:40" hidden="1" x14ac:dyDescent="0.25">
      <c r="A256" s="3">
        <v>8600</v>
      </c>
      <c r="B256" t="s">
        <v>527</v>
      </c>
      <c r="C256" s="15">
        <v>8.1904979315769992</v>
      </c>
      <c r="D256" s="4">
        <v>3</v>
      </c>
      <c r="E256" s="31">
        <v>0.3086847862981516</v>
      </c>
      <c r="F256" s="32">
        <v>108</v>
      </c>
      <c r="G256" s="32">
        <v>108</v>
      </c>
      <c r="H256" s="32">
        <v>100</v>
      </c>
      <c r="I256" s="32">
        <v>8</v>
      </c>
      <c r="J256" s="32">
        <v>323.95499999999998</v>
      </c>
      <c r="K256" s="5">
        <v>100</v>
      </c>
      <c r="L256" s="5">
        <v>302.22000000000003</v>
      </c>
      <c r="M256" s="5">
        <v>1169.5</v>
      </c>
      <c r="N256" s="5">
        <v>366.46296296296299</v>
      </c>
      <c r="O256" s="4">
        <v>51</v>
      </c>
      <c r="P256" s="51">
        <v>24</v>
      </c>
      <c r="Q256" s="4">
        <v>48</v>
      </c>
      <c r="R256" s="4">
        <v>24</v>
      </c>
      <c r="S256" s="4">
        <v>24</v>
      </c>
      <c r="T256" s="5">
        <v>50</v>
      </c>
      <c r="U256" s="6">
        <v>2.9302247800432615</v>
      </c>
      <c r="V256" s="6">
        <v>77.749215592435931</v>
      </c>
      <c r="W256">
        <v>6.2270000000000003</v>
      </c>
      <c r="X256">
        <v>165.21700000000001</v>
      </c>
      <c r="Z256" s="3">
        <v>665.64950290000002</v>
      </c>
      <c r="AA256" s="6">
        <v>300</v>
      </c>
      <c r="AB256" s="5">
        <v>29.366465808425474</v>
      </c>
      <c r="AC256" s="5">
        <v>455.99788030363891</v>
      </c>
      <c r="AD256" s="5">
        <v>60.968792808070901</v>
      </c>
      <c r="AE256" s="46" t="s">
        <v>76</v>
      </c>
      <c r="AF256" s="1">
        <v>5.8999999999999995</v>
      </c>
      <c r="AG256" s="7">
        <v>6</v>
      </c>
      <c r="AH256" s="7">
        <v>2</v>
      </c>
      <c r="AI256" s="7">
        <v>4</v>
      </c>
      <c r="AJ256" s="7" t="s">
        <v>10</v>
      </c>
      <c r="AK256">
        <v>6204</v>
      </c>
      <c r="AL256" t="s">
        <v>235</v>
      </c>
      <c r="AM256" t="s">
        <v>235</v>
      </c>
      <c r="AN256" t="s">
        <v>208</v>
      </c>
    </row>
    <row r="257" spans="1:40" hidden="1" x14ac:dyDescent="0.25">
      <c r="A257" s="3">
        <v>2961</v>
      </c>
      <c r="B257" t="s">
        <v>568</v>
      </c>
      <c r="C257" s="15">
        <v>4.0108368296699997</v>
      </c>
      <c r="D257" s="4">
        <v>3</v>
      </c>
      <c r="E257" s="31">
        <v>0.52293822235977427</v>
      </c>
      <c r="F257" s="32">
        <v>205</v>
      </c>
      <c r="G257" s="32">
        <v>205</v>
      </c>
      <c r="H257" s="32">
        <v>205</v>
      </c>
      <c r="I257" s="32"/>
      <c r="J257" s="32">
        <v>392.01600000000002</v>
      </c>
      <c r="K257" s="5">
        <v>100</v>
      </c>
      <c r="L257" s="5">
        <v>376.92195121951221</v>
      </c>
      <c r="N257" s="5">
        <v>376.92195121951221</v>
      </c>
      <c r="O257" s="4">
        <v>70</v>
      </c>
      <c r="P257" s="51">
        <v>32</v>
      </c>
      <c r="Q257" s="4">
        <v>124</v>
      </c>
      <c r="R257" s="4">
        <v>32</v>
      </c>
      <c r="S257" s="4">
        <v>92</v>
      </c>
      <c r="T257" s="5">
        <v>25.806451612903224</v>
      </c>
      <c r="U257" s="6">
        <v>7.9783849004480372</v>
      </c>
      <c r="V257" s="6">
        <v>61.19269663555869</v>
      </c>
      <c r="W257">
        <v>17.452999999999999</v>
      </c>
      <c r="X257">
        <v>133.85900000000001</v>
      </c>
      <c r="Z257" s="3">
        <v>1201.677289</v>
      </c>
      <c r="AA257" s="6">
        <v>1025</v>
      </c>
      <c r="AB257" s="5">
        <v>51.836586796561306</v>
      </c>
      <c r="AC257" s="5">
        <v>0</v>
      </c>
      <c r="AD257" s="5">
        <v>51.836586796561306</v>
      </c>
      <c r="AE257" s="46" t="s">
        <v>76</v>
      </c>
      <c r="AF257" s="1">
        <v>5.8999999999999995</v>
      </c>
      <c r="AG257" s="7">
        <v>6</v>
      </c>
      <c r="AH257" s="7">
        <v>2</v>
      </c>
      <c r="AI257" s="7">
        <v>4</v>
      </c>
      <c r="AJ257" s="7" t="s">
        <v>10</v>
      </c>
      <c r="AK257">
        <v>1461</v>
      </c>
      <c r="AL257" t="s">
        <v>87</v>
      </c>
      <c r="AM257" t="s">
        <v>87</v>
      </c>
      <c r="AN257" t="s">
        <v>8</v>
      </c>
    </row>
    <row r="258" spans="1:40" hidden="1" x14ac:dyDescent="0.25">
      <c r="A258" s="3">
        <v>8609</v>
      </c>
      <c r="B258" t="s">
        <v>633</v>
      </c>
      <c r="C258" s="15">
        <v>7.0734427884900004</v>
      </c>
      <c r="D258" s="4">
        <v>1</v>
      </c>
      <c r="E258" s="31">
        <v>0.12500000999998748</v>
      </c>
      <c r="F258" s="32">
        <v>49</v>
      </c>
      <c r="G258" s="32">
        <v>49</v>
      </c>
      <c r="H258" s="32">
        <v>49</v>
      </c>
      <c r="I258" s="32"/>
      <c r="J258" s="32">
        <v>392</v>
      </c>
      <c r="K258" s="5">
        <v>100</v>
      </c>
      <c r="L258" s="5">
        <v>245.87755102040816</v>
      </c>
      <c r="N258" s="5">
        <v>245.87755102040816</v>
      </c>
      <c r="O258" s="4">
        <v>56</v>
      </c>
      <c r="P258" s="51">
        <v>18</v>
      </c>
      <c r="Q258" s="4">
        <v>21</v>
      </c>
      <c r="R258" s="4">
        <v>18</v>
      </c>
      <c r="S258" s="4">
        <v>3</v>
      </c>
      <c r="T258" s="5">
        <v>85.714285714285708</v>
      </c>
      <c r="U258" s="6">
        <v>2.5447297077584112</v>
      </c>
      <c r="V258" s="6">
        <v>143.99998848001536</v>
      </c>
      <c r="W258">
        <v>7.9169999999999998</v>
      </c>
      <c r="X258">
        <v>448</v>
      </c>
      <c r="Z258" s="3">
        <v>401.42899569999997</v>
      </c>
      <c r="AA258" s="6">
        <v>110.00000000000001</v>
      </c>
      <c r="AB258" s="5">
        <v>20.536000688090127</v>
      </c>
      <c r="AC258" s="5">
        <v>0</v>
      </c>
      <c r="AD258" s="5">
        <v>20.536000688090127</v>
      </c>
      <c r="AE258" s="46" t="s">
        <v>76</v>
      </c>
      <c r="AF258" s="1">
        <v>5.8999999999999995</v>
      </c>
      <c r="AG258" s="7">
        <v>6</v>
      </c>
      <c r="AH258" s="7">
        <v>2</v>
      </c>
      <c r="AI258" s="7">
        <v>4</v>
      </c>
      <c r="AJ258" s="7" t="s">
        <v>10</v>
      </c>
      <c r="AK258">
        <v>6201</v>
      </c>
      <c r="AL258" t="s">
        <v>243</v>
      </c>
      <c r="AM258" t="s">
        <v>243</v>
      </c>
      <c r="AN258" t="s">
        <v>208</v>
      </c>
    </row>
    <row r="259" spans="1:40" hidden="1" x14ac:dyDescent="0.25">
      <c r="A259" s="3">
        <v>8810</v>
      </c>
      <c r="B259" t="s">
        <v>573</v>
      </c>
      <c r="C259" s="15">
        <v>6.0525331736650001</v>
      </c>
      <c r="D259" s="4">
        <v>12</v>
      </c>
      <c r="E259" s="31">
        <v>0.88628280976828466</v>
      </c>
      <c r="F259" s="32">
        <v>340</v>
      </c>
      <c r="G259" s="32">
        <v>340</v>
      </c>
      <c r="H259" s="32">
        <v>336</v>
      </c>
      <c r="I259" s="32">
        <v>4</v>
      </c>
      <c r="J259" s="32">
        <v>379.11099999999999</v>
      </c>
      <c r="K259" s="5">
        <v>100</v>
      </c>
      <c r="L259" s="5">
        <v>732.71130952380952</v>
      </c>
      <c r="M259" s="5">
        <v>1365.5</v>
      </c>
      <c r="N259" s="5">
        <v>740.15588235294115</v>
      </c>
      <c r="O259" s="4">
        <v>302</v>
      </c>
      <c r="P259" s="51">
        <v>113</v>
      </c>
      <c r="Q259" s="4">
        <v>196</v>
      </c>
      <c r="R259" s="4">
        <v>112</v>
      </c>
      <c r="S259" s="4">
        <v>84</v>
      </c>
      <c r="T259" s="5">
        <v>57.142857142857139</v>
      </c>
      <c r="U259" s="6">
        <v>18.669868757047212</v>
      </c>
      <c r="V259" s="6">
        <v>127.49880597316722</v>
      </c>
      <c r="W259">
        <v>49.896000000000001</v>
      </c>
      <c r="X259">
        <v>340.74900000000002</v>
      </c>
      <c r="Z259" s="3">
        <v>1791.0438409999999</v>
      </c>
      <c r="AA259" s="6">
        <v>130.61224489795919</v>
      </c>
      <c r="AB259" s="5">
        <v>221.27118878075285</v>
      </c>
      <c r="AC259" s="5">
        <v>323.14433525374045</v>
      </c>
      <c r="AD259" s="5">
        <v>222.46969638631742</v>
      </c>
      <c r="AE259" s="46" t="s">
        <v>76</v>
      </c>
      <c r="AF259" s="1">
        <v>5.8999999999999986</v>
      </c>
      <c r="AG259" s="7">
        <v>6</v>
      </c>
      <c r="AH259" s="7">
        <v>3</v>
      </c>
      <c r="AI259" s="7">
        <v>6</v>
      </c>
      <c r="AJ259" s="7" t="s">
        <v>10</v>
      </c>
      <c r="AK259">
        <v>6321</v>
      </c>
      <c r="AL259" t="s">
        <v>298</v>
      </c>
      <c r="AM259" t="s">
        <v>298</v>
      </c>
      <c r="AN259" t="s">
        <v>208</v>
      </c>
    </row>
    <row r="260" spans="1:40" hidden="1" x14ac:dyDescent="0.25">
      <c r="A260" s="3">
        <v>8870</v>
      </c>
      <c r="B260" t="s">
        <v>588</v>
      </c>
      <c r="C260" s="15">
        <v>18.791053645474999</v>
      </c>
      <c r="D260" s="4">
        <v>9</v>
      </c>
      <c r="E260" s="31">
        <v>1.8447527929072742</v>
      </c>
      <c r="F260" s="32">
        <v>720</v>
      </c>
      <c r="G260" s="32">
        <v>720</v>
      </c>
      <c r="H260" s="32">
        <v>713</v>
      </c>
      <c r="I260" s="32">
        <v>7</v>
      </c>
      <c r="J260" s="32">
        <v>386.50200000000001</v>
      </c>
      <c r="K260" s="5">
        <v>100</v>
      </c>
      <c r="L260" s="5">
        <v>639.10799438990182</v>
      </c>
      <c r="M260" s="5">
        <v>1149</v>
      </c>
      <c r="N260" s="5">
        <v>644.06527777777774</v>
      </c>
      <c r="O260" s="4">
        <v>448</v>
      </c>
      <c r="P260" s="51">
        <v>148</v>
      </c>
      <c r="Q260" s="4">
        <v>399</v>
      </c>
      <c r="R260" s="4">
        <v>148</v>
      </c>
      <c r="S260" s="4">
        <v>251</v>
      </c>
      <c r="T260" s="5">
        <v>37.092731829573935</v>
      </c>
      <c r="U260" s="6">
        <v>7.8760884191099789</v>
      </c>
      <c r="V260" s="6">
        <v>80.227551663850036</v>
      </c>
      <c r="W260">
        <v>23.841000000000001</v>
      </c>
      <c r="X260">
        <v>242.851</v>
      </c>
      <c r="Y260" s="48">
        <v>2</v>
      </c>
      <c r="Z260" s="3">
        <v>4989.5364499999996</v>
      </c>
      <c r="AA260" s="6">
        <v>184.90566037735849</v>
      </c>
      <c r="AB260" s="5">
        <v>34.786431911855992</v>
      </c>
      <c r="AC260" s="5">
        <v>100.93421051025732</v>
      </c>
      <c r="AD260" s="5">
        <v>35.429535314896</v>
      </c>
      <c r="AE260" s="46" t="s">
        <v>76</v>
      </c>
      <c r="AF260" s="1">
        <v>5.8999999999999986</v>
      </c>
      <c r="AG260" s="7">
        <v>6</v>
      </c>
      <c r="AH260" s="7">
        <v>3</v>
      </c>
      <c r="AI260" s="7">
        <v>6</v>
      </c>
      <c r="AJ260" s="7" t="s">
        <v>10</v>
      </c>
      <c r="AK260">
        <v>6367</v>
      </c>
      <c r="AL260" t="s">
        <v>308</v>
      </c>
      <c r="AM260" t="s">
        <v>303</v>
      </c>
      <c r="AN260" t="s">
        <v>208</v>
      </c>
    </row>
    <row r="261" spans="1:40" hidden="1" x14ac:dyDescent="0.25">
      <c r="A261" s="3">
        <v>8743</v>
      </c>
      <c r="B261" t="s">
        <v>455</v>
      </c>
      <c r="C261" s="15">
        <v>5.2642288056800002</v>
      </c>
      <c r="D261" s="4">
        <v>1</v>
      </c>
      <c r="E261" s="31">
        <v>0.29484116571123237</v>
      </c>
      <c r="F261" s="32">
        <v>102</v>
      </c>
      <c r="G261" s="32">
        <v>102</v>
      </c>
      <c r="H261" s="32">
        <v>102</v>
      </c>
      <c r="I261" s="32"/>
      <c r="J261" s="32">
        <v>345.94900000000001</v>
      </c>
      <c r="K261" s="5">
        <v>100</v>
      </c>
      <c r="L261" s="5">
        <v>229.98039215686273</v>
      </c>
      <c r="N261" s="5">
        <v>229.98039215686273</v>
      </c>
      <c r="O261" s="4">
        <v>58</v>
      </c>
      <c r="P261" s="51">
        <v>23</v>
      </c>
      <c r="Q261" s="4">
        <v>63</v>
      </c>
      <c r="R261" s="4">
        <v>23</v>
      </c>
      <c r="S261" s="4">
        <v>40</v>
      </c>
      <c r="T261" s="5">
        <v>36.507936507936506</v>
      </c>
      <c r="U261" s="6">
        <v>4.3691110035307448</v>
      </c>
      <c r="V261" s="6">
        <v>78.008102920493187</v>
      </c>
      <c r="W261">
        <v>11.018000000000001</v>
      </c>
      <c r="X261">
        <v>196.71600000000001</v>
      </c>
      <c r="AA261" s="6">
        <v>433.33333333333331</v>
      </c>
      <c r="AB261" s="5">
        <v>24.422683753219395</v>
      </c>
      <c r="AC261" s="5">
        <v>0</v>
      </c>
      <c r="AD261" s="5">
        <v>24.422683753219395</v>
      </c>
      <c r="AE261" s="46" t="s">
        <v>76</v>
      </c>
      <c r="AF261" s="1">
        <v>5.8</v>
      </c>
      <c r="AG261" s="7">
        <v>6</v>
      </c>
      <c r="AH261" s="7">
        <v>2</v>
      </c>
      <c r="AI261" s="7">
        <v>4</v>
      </c>
      <c r="AJ261" s="7" t="s">
        <v>15</v>
      </c>
      <c r="AK261">
        <v>6303</v>
      </c>
      <c r="AL261" t="s">
        <v>285</v>
      </c>
      <c r="AM261" t="s">
        <v>285</v>
      </c>
      <c r="AN261" t="s">
        <v>208</v>
      </c>
    </row>
    <row r="262" spans="1:40" hidden="1" x14ac:dyDescent="0.25">
      <c r="A262" s="3">
        <v>8740</v>
      </c>
      <c r="B262" t="s">
        <v>504</v>
      </c>
      <c r="C262" s="15">
        <v>4.3473769236470003</v>
      </c>
      <c r="D262" s="4">
        <v>1</v>
      </c>
      <c r="E262" s="31">
        <v>0.32211402869954592</v>
      </c>
      <c r="F262" s="32">
        <v>112</v>
      </c>
      <c r="G262" s="32">
        <v>112</v>
      </c>
      <c r="H262" s="32">
        <v>112</v>
      </c>
      <c r="I262" s="32"/>
      <c r="J262" s="32">
        <v>347.70299999999997</v>
      </c>
      <c r="K262" s="5">
        <v>100</v>
      </c>
      <c r="L262" s="5">
        <v>305.89285714285717</v>
      </c>
      <c r="N262" s="5">
        <v>305.89285714285717</v>
      </c>
      <c r="O262" s="4">
        <v>67</v>
      </c>
      <c r="P262" s="51">
        <v>30</v>
      </c>
      <c r="Q262" s="4">
        <v>68</v>
      </c>
      <c r="R262" s="4">
        <v>30</v>
      </c>
      <c r="S262" s="4">
        <v>38</v>
      </c>
      <c r="T262" s="5">
        <v>44.117647058823529</v>
      </c>
      <c r="U262" s="6">
        <v>6.9007128958197388</v>
      </c>
      <c r="V262" s="6">
        <v>93.134720400466335</v>
      </c>
      <c r="W262">
        <v>15.412000000000001</v>
      </c>
      <c r="X262">
        <v>208.001</v>
      </c>
      <c r="AA262" s="6">
        <v>800</v>
      </c>
      <c r="AB262" s="5">
        <v>17.076882150596223</v>
      </c>
      <c r="AC262" s="5">
        <v>0</v>
      </c>
      <c r="AD262" s="5">
        <v>17.076882150596223</v>
      </c>
      <c r="AE262" s="46" t="s">
        <v>76</v>
      </c>
      <c r="AF262" s="1">
        <v>5.8</v>
      </c>
      <c r="AG262" s="7">
        <v>6</v>
      </c>
      <c r="AH262" s="7">
        <v>2</v>
      </c>
      <c r="AI262" s="7">
        <v>4</v>
      </c>
      <c r="AJ262" s="7" t="s">
        <v>15</v>
      </c>
      <c r="AK262">
        <v>6307</v>
      </c>
      <c r="AL262" t="s">
        <v>282</v>
      </c>
      <c r="AM262" t="s">
        <v>282</v>
      </c>
      <c r="AN262" t="s">
        <v>208</v>
      </c>
    </row>
    <row r="263" spans="1:40" hidden="1" x14ac:dyDescent="0.25">
      <c r="A263" s="3">
        <v>8545</v>
      </c>
      <c r="B263" t="s">
        <v>506</v>
      </c>
      <c r="C263" s="15">
        <v>7.6446496373420008</v>
      </c>
      <c r="D263" s="4">
        <v>1</v>
      </c>
      <c r="E263" s="31">
        <v>0.27195652607869819</v>
      </c>
      <c r="F263" s="32">
        <v>109</v>
      </c>
      <c r="G263" s="32">
        <v>109</v>
      </c>
      <c r="H263" s="32">
        <v>108</v>
      </c>
      <c r="I263" s="32">
        <v>1</v>
      </c>
      <c r="J263" s="32">
        <v>397.12200000000001</v>
      </c>
      <c r="K263" s="5">
        <v>100</v>
      </c>
      <c r="L263" s="5">
        <v>258.56481481481484</v>
      </c>
      <c r="M263" s="5">
        <v>560</v>
      </c>
      <c r="N263" s="5">
        <v>261.33027522935782</v>
      </c>
      <c r="O263" s="4">
        <v>51</v>
      </c>
      <c r="P263" s="51">
        <v>30</v>
      </c>
      <c r="Q263" s="4">
        <v>76</v>
      </c>
      <c r="R263" s="4">
        <v>30</v>
      </c>
      <c r="S263" s="4">
        <v>46</v>
      </c>
      <c r="T263" s="5">
        <v>39.473684210526315</v>
      </c>
      <c r="U263" s="6">
        <v>3.9243132678649251</v>
      </c>
      <c r="V263" s="6">
        <v>110.31174883929303</v>
      </c>
      <c r="W263">
        <v>6.6710000000000003</v>
      </c>
      <c r="X263">
        <v>187.53</v>
      </c>
      <c r="AA263" s="6">
        <v>1000</v>
      </c>
      <c r="AB263" s="5">
        <v>32.817404003946592</v>
      </c>
      <c r="AC263" s="5">
        <v>165.22675704666</v>
      </c>
      <c r="AD263" s="5">
        <v>34.032168710760473</v>
      </c>
      <c r="AE263" s="46" t="s">
        <v>76</v>
      </c>
      <c r="AF263" s="1">
        <v>5.8</v>
      </c>
      <c r="AG263" s="7">
        <v>6</v>
      </c>
      <c r="AH263" s="7">
        <v>2</v>
      </c>
      <c r="AI263" s="7">
        <v>4</v>
      </c>
      <c r="AJ263" s="7" t="s">
        <v>15</v>
      </c>
      <c r="AK263">
        <v>6128</v>
      </c>
      <c r="AL263" t="s">
        <v>227</v>
      </c>
      <c r="AM263" t="s">
        <v>227</v>
      </c>
      <c r="AN263" t="s">
        <v>208</v>
      </c>
    </row>
    <row r="264" spans="1:40" hidden="1" x14ac:dyDescent="0.25">
      <c r="A264" s="3">
        <v>8726</v>
      </c>
      <c r="B264" t="s">
        <v>543</v>
      </c>
      <c r="C264" s="15">
        <v>2.6920367396809999</v>
      </c>
      <c r="D264" s="4">
        <v>2</v>
      </c>
      <c r="E264" s="31">
        <v>0.40250006721492693</v>
      </c>
      <c r="F264" s="32">
        <v>145</v>
      </c>
      <c r="G264" s="32">
        <v>145</v>
      </c>
      <c r="H264" s="32">
        <v>137</v>
      </c>
      <c r="I264" s="32">
        <v>8</v>
      </c>
      <c r="J264" s="32">
        <v>340.37299999999999</v>
      </c>
      <c r="K264" s="5">
        <v>100</v>
      </c>
      <c r="L264" s="5">
        <v>403.99270072992698</v>
      </c>
      <c r="M264" s="5">
        <v>1359.375</v>
      </c>
      <c r="N264" s="5">
        <v>456.70344827586206</v>
      </c>
      <c r="O264" s="4">
        <v>89</v>
      </c>
      <c r="P264" s="51">
        <v>28</v>
      </c>
      <c r="Q264" s="4">
        <v>59</v>
      </c>
      <c r="R264" s="4">
        <v>28</v>
      </c>
      <c r="S264" s="4">
        <v>31</v>
      </c>
      <c r="T264" s="5">
        <v>47.457627118644069</v>
      </c>
      <c r="U264" s="6">
        <v>10.401046756634509</v>
      </c>
      <c r="V264" s="6">
        <v>69.565205774359697</v>
      </c>
      <c r="W264">
        <v>33.06</v>
      </c>
      <c r="X264">
        <v>221.11799999999999</v>
      </c>
      <c r="Y264" s="48">
        <v>1</v>
      </c>
      <c r="AA264" s="6">
        <v>100</v>
      </c>
      <c r="AB264" s="5">
        <v>43.487874627622006</v>
      </c>
      <c r="AC264" s="5">
        <v>33.667089874819524</v>
      </c>
      <c r="AD264" s="5">
        <v>42.946038227467369</v>
      </c>
      <c r="AE264" s="46" t="s">
        <v>76</v>
      </c>
      <c r="AF264" s="1">
        <v>5.8</v>
      </c>
      <c r="AG264" s="7">
        <v>6</v>
      </c>
      <c r="AH264" s="7">
        <v>2</v>
      </c>
      <c r="AI264" s="7">
        <v>4</v>
      </c>
      <c r="AJ264" s="7" t="s">
        <v>15</v>
      </c>
      <c r="AK264">
        <v>6333</v>
      </c>
      <c r="AL264" t="s">
        <v>278</v>
      </c>
      <c r="AM264" t="s">
        <v>278</v>
      </c>
      <c r="AN264" t="s">
        <v>208</v>
      </c>
    </row>
    <row r="265" spans="1:40" hidden="1" x14ac:dyDescent="0.25">
      <c r="A265" s="3">
        <v>8882</v>
      </c>
      <c r="B265" t="s">
        <v>583</v>
      </c>
      <c r="C265" s="15">
        <v>7.3956557746530001</v>
      </c>
      <c r="D265" s="4">
        <v>2</v>
      </c>
      <c r="E265" s="31">
        <v>0.36250001749032812</v>
      </c>
      <c r="F265" s="32">
        <v>142</v>
      </c>
      <c r="G265" s="32">
        <v>141</v>
      </c>
      <c r="H265" s="32">
        <v>139</v>
      </c>
      <c r="I265" s="32">
        <v>2</v>
      </c>
      <c r="J265" s="32">
        <v>383.44799999999998</v>
      </c>
      <c r="K265" s="5">
        <v>99.295774647887328</v>
      </c>
      <c r="L265" s="5">
        <v>380.96402877697841</v>
      </c>
      <c r="M265" s="5">
        <v>332</v>
      </c>
      <c r="N265" s="5">
        <v>380.26950354609932</v>
      </c>
      <c r="O265" s="4">
        <v>57</v>
      </c>
      <c r="P265" s="51">
        <v>20</v>
      </c>
      <c r="Q265" s="4">
        <v>60</v>
      </c>
      <c r="R265" s="4">
        <v>20</v>
      </c>
      <c r="S265" s="4">
        <v>40</v>
      </c>
      <c r="T265" s="5">
        <v>33.333333333333329</v>
      </c>
      <c r="U265" s="6">
        <v>2.704290276535807</v>
      </c>
      <c r="V265" s="6">
        <v>55.172411131079798</v>
      </c>
      <c r="W265">
        <v>7.7069999999999999</v>
      </c>
      <c r="X265">
        <v>157.24100000000001</v>
      </c>
      <c r="AA265" s="6">
        <v>111.11111111111111</v>
      </c>
      <c r="AB265" s="5">
        <v>194.67147929973302</v>
      </c>
      <c r="AC265" s="5">
        <v>945.93242641403754</v>
      </c>
      <c r="AD265" s="5">
        <v>205.32766294674443</v>
      </c>
      <c r="AE265" s="46" t="s">
        <v>76</v>
      </c>
      <c r="AF265" s="1">
        <v>5.8</v>
      </c>
      <c r="AG265" s="7">
        <v>6</v>
      </c>
      <c r="AH265" s="7">
        <v>2</v>
      </c>
      <c r="AI265" s="7">
        <v>4</v>
      </c>
      <c r="AJ265" s="7" t="s">
        <v>15</v>
      </c>
      <c r="AK265">
        <v>6360</v>
      </c>
      <c r="AL265" t="s">
        <v>315</v>
      </c>
      <c r="AM265" t="s">
        <v>303</v>
      </c>
      <c r="AN265" t="s">
        <v>208</v>
      </c>
    </row>
    <row r="266" spans="1:40" hidden="1" x14ac:dyDescent="0.25">
      <c r="A266" s="3">
        <v>8501</v>
      </c>
      <c r="B266" t="s">
        <v>350</v>
      </c>
      <c r="C266" s="15">
        <v>7.8124916825919994</v>
      </c>
      <c r="D266" s="4">
        <v>6</v>
      </c>
      <c r="E266" s="31">
        <v>0.45999995655806275</v>
      </c>
      <c r="F266" s="32">
        <v>372</v>
      </c>
      <c r="G266" s="32">
        <v>372</v>
      </c>
      <c r="H266" s="32">
        <v>177</v>
      </c>
      <c r="I266" s="34">
        <v>195</v>
      </c>
      <c r="J266" s="32">
        <v>384.78300000000002</v>
      </c>
      <c r="K266" s="5">
        <v>100</v>
      </c>
      <c r="L266" s="5">
        <v>575.24858757062145</v>
      </c>
      <c r="M266" s="5">
        <v>1129.1282051282051</v>
      </c>
      <c r="N266" s="5">
        <v>865.58870967741939</v>
      </c>
      <c r="O266" s="4">
        <v>172</v>
      </c>
      <c r="P266" s="51">
        <v>79</v>
      </c>
      <c r="Q266" s="4">
        <v>80</v>
      </c>
      <c r="R266" s="4">
        <v>65</v>
      </c>
      <c r="S266" s="4">
        <v>15</v>
      </c>
      <c r="T266" s="5">
        <v>81.25</v>
      </c>
      <c r="U266" s="6">
        <v>10.112010765532062</v>
      </c>
      <c r="V266" s="6">
        <v>171.73914665365484</v>
      </c>
      <c r="W266">
        <v>22.015999999999998</v>
      </c>
      <c r="X266">
        <v>373.91300000000001</v>
      </c>
      <c r="Z266" s="3">
        <v>402.44551330000002</v>
      </c>
      <c r="AA266" s="6">
        <v>75</v>
      </c>
      <c r="AB266" s="5">
        <v>113.24644556533673</v>
      </c>
      <c r="AC266" s="5">
        <v>119.68575050997828</v>
      </c>
      <c r="AD266" s="5">
        <v>116.62188767341495</v>
      </c>
      <c r="AE266" s="46" t="s">
        <v>76</v>
      </c>
      <c r="AF266" s="1">
        <v>5.7999999999999989</v>
      </c>
      <c r="AG266" s="7">
        <v>6</v>
      </c>
      <c r="AH266" s="7">
        <v>3</v>
      </c>
      <c r="AI266" s="7">
        <v>5</v>
      </c>
      <c r="AJ266" s="7" t="s">
        <v>10</v>
      </c>
      <c r="AK266">
        <v>6106</v>
      </c>
      <c r="AL266" t="s">
        <v>211</v>
      </c>
      <c r="AM266" t="s">
        <v>211</v>
      </c>
      <c r="AN266" t="s">
        <v>208</v>
      </c>
    </row>
    <row r="267" spans="1:40" hidden="1" x14ac:dyDescent="0.25">
      <c r="A267" s="3">
        <v>8850</v>
      </c>
      <c r="B267" t="s">
        <v>428</v>
      </c>
      <c r="C267" s="15">
        <v>5.1141289789469999</v>
      </c>
      <c r="D267" s="4">
        <v>6</v>
      </c>
      <c r="E267" s="31">
        <v>0.93662889403369654</v>
      </c>
      <c r="F267" s="32">
        <v>306</v>
      </c>
      <c r="G267" s="32">
        <v>306</v>
      </c>
      <c r="H267" s="32">
        <v>294</v>
      </c>
      <c r="I267" s="32">
        <v>12</v>
      </c>
      <c r="J267" s="32">
        <v>313.892</v>
      </c>
      <c r="K267" s="5">
        <v>100</v>
      </c>
      <c r="L267" s="5">
        <v>661.61904761904759</v>
      </c>
      <c r="M267" s="5">
        <v>641.58333333333337</v>
      </c>
      <c r="N267" s="5">
        <v>660.83333333333337</v>
      </c>
      <c r="O267" s="4">
        <v>209</v>
      </c>
      <c r="P267" s="51">
        <v>83</v>
      </c>
      <c r="Q267" s="4">
        <v>177</v>
      </c>
      <c r="R267" s="4">
        <v>83</v>
      </c>
      <c r="S267" s="4">
        <v>94</v>
      </c>
      <c r="T267" s="5">
        <v>46.89265536723164</v>
      </c>
      <c r="U267" s="6">
        <v>16.229547659372823</v>
      </c>
      <c r="V267" s="6">
        <v>88.615673217757859</v>
      </c>
      <c r="W267">
        <v>40.866999999999997</v>
      </c>
      <c r="X267">
        <v>223.14099999999999</v>
      </c>
      <c r="Z267" s="3">
        <v>817.72179129999995</v>
      </c>
      <c r="AA267" s="6">
        <v>154.54545454545453</v>
      </c>
      <c r="AB267" s="5">
        <v>74.026173157547419</v>
      </c>
      <c r="AC267" s="5">
        <v>143.2875429568634</v>
      </c>
      <c r="AD267" s="5">
        <v>76.742305306540231</v>
      </c>
      <c r="AE267" s="46" t="s">
        <v>76</v>
      </c>
      <c r="AF267" s="1">
        <v>5.7999999999999989</v>
      </c>
      <c r="AG267" s="7">
        <v>6</v>
      </c>
      <c r="AH267" s="7">
        <v>3</v>
      </c>
      <c r="AI267" s="7">
        <v>5</v>
      </c>
      <c r="AJ267" s="7" t="s">
        <v>10</v>
      </c>
      <c r="AK267">
        <v>6345</v>
      </c>
      <c r="AL267" t="s">
        <v>304</v>
      </c>
      <c r="AM267" t="s">
        <v>304</v>
      </c>
      <c r="AN267" t="s">
        <v>208</v>
      </c>
    </row>
    <row r="268" spans="1:40" hidden="1" x14ac:dyDescent="0.25">
      <c r="A268" s="3">
        <v>8749</v>
      </c>
      <c r="B268" t="s">
        <v>647</v>
      </c>
      <c r="C268" s="15">
        <v>2.3025434476690001</v>
      </c>
      <c r="D268" s="4">
        <v>1</v>
      </c>
      <c r="E268" s="31">
        <v>0.27205680771000962</v>
      </c>
      <c r="F268" s="32">
        <v>95</v>
      </c>
      <c r="G268" s="32">
        <v>95</v>
      </c>
      <c r="H268" s="32">
        <v>91</v>
      </c>
      <c r="I268" s="32">
        <v>4</v>
      </c>
      <c r="J268" s="32">
        <v>334.48899999999998</v>
      </c>
      <c r="K268" s="5">
        <v>100</v>
      </c>
      <c r="L268" s="5">
        <v>678.53846153846155</v>
      </c>
      <c r="M268" s="5">
        <v>1464.5</v>
      </c>
      <c r="N268" s="5">
        <v>711.63157894736844</v>
      </c>
      <c r="O268" s="4">
        <v>110</v>
      </c>
      <c r="P268" s="51">
        <v>35</v>
      </c>
      <c r="Q268" s="4">
        <v>56</v>
      </c>
      <c r="R268" s="4">
        <v>35</v>
      </c>
      <c r="S268" s="4">
        <v>21</v>
      </c>
      <c r="T268" s="5">
        <v>62.5</v>
      </c>
      <c r="U268" s="6">
        <v>15.20058178942619</v>
      </c>
      <c r="V268" s="6">
        <v>128.64960187766059</v>
      </c>
      <c r="W268">
        <v>47.773000000000003</v>
      </c>
      <c r="X268">
        <v>404.327</v>
      </c>
      <c r="Z268" s="3">
        <v>15.573885819999999</v>
      </c>
      <c r="AA268" s="6">
        <v>94.444444444444443</v>
      </c>
      <c r="AB268" s="5">
        <v>30.418226356567558</v>
      </c>
      <c r="AC268" s="5">
        <v>708.16943120487156</v>
      </c>
      <c r="AD268" s="5">
        <v>58.955119192285622</v>
      </c>
      <c r="AE268" s="46" t="s">
        <v>76</v>
      </c>
      <c r="AF268" s="1">
        <v>5.7999999999999989</v>
      </c>
      <c r="AG268" s="7">
        <v>6</v>
      </c>
      <c r="AH268" s="7">
        <v>3</v>
      </c>
      <c r="AI268" s="7">
        <v>5</v>
      </c>
      <c r="AJ268" s="7" t="s">
        <v>10</v>
      </c>
      <c r="AK268">
        <v>6300</v>
      </c>
      <c r="AL268" t="s">
        <v>290</v>
      </c>
      <c r="AM268" t="s">
        <v>290</v>
      </c>
      <c r="AN268" t="s">
        <v>208</v>
      </c>
    </row>
    <row r="269" spans="1:40" hidden="1" x14ac:dyDescent="0.25">
      <c r="A269" s="3">
        <v>8722</v>
      </c>
      <c r="B269" t="s">
        <v>384</v>
      </c>
      <c r="C269" s="15">
        <v>2.6458852488739999</v>
      </c>
      <c r="D269" s="4">
        <v>1</v>
      </c>
      <c r="E269" s="31">
        <v>0.30999999424925723</v>
      </c>
      <c r="F269" s="32">
        <v>99</v>
      </c>
      <c r="G269" s="32">
        <v>99</v>
      </c>
      <c r="H269" s="32">
        <v>98</v>
      </c>
      <c r="I269" s="32">
        <v>1</v>
      </c>
      <c r="J269" s="32">
        <v>316.12900000000002</v>
      </c>
      <c r="K269" s="5">
        <v>100</v>
      </c>
      <c r="L269" s="5">
        <v>277.33673469387753</v>
      </c>
      <c r="M269" s="5">
        <v>284</v>
      </c>
      <c r="N269" s="5">
        <v>277.40404040404042</v>
      </c>
      <c r="O269" s="4">
        <v>44</v>
      </c>
      <c r="P269" s="51">
        <v>25</v>
      </c>
      <c r="Q269" s="4">
        <v>67</v>
      </c>
      <c r="R269" s="4">
        <v>25</v>
      </c>
      <c r="S269" s="4">
        <v>42</v>
      </c>
      <c r="T269" s="5">
        <v>37.313432835820898</v>
      </c>
      <c r="U269" s="6">
        <v>9.4486335001259647</v>
      </c>
      <c r="V269" s="6">
        <v>80.645162786353509</v>
      </c>
      <c r="W269">
        <v>16.63</v>
      </c>
      <c r="X269">
        <v>141.935</v>
      </c>
      <c r="AA269" s="6"/>
      <c r="AB269" s="5">
        <v>36.096792232801221</v>
      </c>
      <c r="AC269" s="5">
        <v>35.144043780274401</v>
      </c>
      <c r="AD269" s="5">
        <v>36.087168511058529</v>
      </c>
      <c r="AE269" s="46" t="s">
        <v>76</v>
      </c>
      <c r="AF269" s="1">
        <v>5.6999999999999993</v>
      </c>
      <c r="AG269" s="7">
        <v>6</v>
      </c>
      <c r="AH269" s="7">
        <v>2</v>
      </c>
      <c r="AI269" s="7">
        <v>3</v>
      </c>
      <c r="AJ269" s="7" t="s">
        <v>15</v>
      </c>
      <c r="AK269">
        <v>6332</v>
      </c>
      <c r="AL269" t="s">
        <v>274</v>
      </c>
      <c r="AM269" t="s">
        <v>274</v>
      </c>
      <c r="AN269" t="s">
        <v>208</v>
      </c>
    </row>
    <row r="270" spans="1:40" hidden="1" x14ac:dyDescent="0.25">
      <c r="A270" s="3">
        <v>8742</v>
      </c>
      <c r="B270" t="s">
        <v>432</v>
      </c>
      <c r="C270" s="15">
        <v>6.7460650224309999</v>
      </c>
      <c r="D270" s="4">
        <v>3</v>
      </c>
      <c r="E270" s="31">
        <v>0.44250001411422707</v>
      </c>
      <c r="F270" s="32">
        <v>149</v>
      </c>
      <c r="G270" s="32">
        <v>149</v>
      </c>
      <c r="H270" s="32">
        <v>147</v>
      </c>
      <c r="I270" s="32">
        <v>2</v>
      </c>
      <c r="J270" s="32">
        <v>332.20299999999997</v>
      </c>
      <c r="K270" s="5">
        <v>100</v>
      </c>
      <c r="L270" s="5">
        <v>571.24489795918362</v>
      </c>
      <c r="M270" s="5">
        <v>410.5</v>
      </c>
      <c r="N270" s="5">
        <v>569.08724832214762</v>
      </c>
      <c r="O270" s="4">
        <v>110</v>
      </c>
      <c r="P270" s="51">
        <v>48</v>
      </c>
      <c r="Q270" s="4">
        <v>97</v>
      </c>
      <c r="R270" s="4">
        <v>47</v>
      </c>
      <c r="S270" s="4">
        <v>50</v>
      </c>
      <c r="T270" s="5">
        <v>48.453608247422679</v>
      </c>
      <c r="U270" s="6">
        <v>7.1152590199468317</v>
      </c>
      <c r="V270" s="6">
        <v>108.4745728112209</v>
      </c>
      <c r="W270">
        <v>16.306000000000001</v>
      </c>
      <c r="X270">
        <v>248.58799999999999</v>
      </c>
      <c r="AA270" s="6">
        <v>210.52631578947367</v>
      </c>
      <c r="AB270" s="5">
        <v>50.329523265441843</v>
      </c>
      <c r="AC270" s="5">
        <v>115.40348025297399</v>
      </c>
      <c r="AD270" s="5">
        <v>51.202999198160384</v>
      </c>
      <c r="AE270" s="46" t="s">
        <v>76</v>
      </c>
      <c r="AF270" s="1">
        <v>5.6999999999999993</v>
      </c>
      <c r="AG270" s="7">
        <v>6</v>
      </c>
      <c r="AH270" s="7">
        <v>3</v>
      </c>
      <c r="AI270" s="7">
        <v>5</v>
      </c>
      <c r="AJ270" s="7" t="s">
        <v>15</v>
      </c>
      <c r="AK270">
        <v>6308</v>
      </c>
      <c r="AL270" t="s">
        <v>284</v>
      </c>
      <c r="AM270" t="s">
        <v>284</v>
      </c>
      <c r="AN270" t="s">
        <v>208</v>
      </c>
    </row>
    <row r="271" spans="1:40" hidden="1" x14ac:dyDescent="0.25">
      <c r="A271" s="3">
        <v>2959</v>
      </c>
      <c r="B271" t="s">
        <v>546</v>
      </c>
      <c r="C271" s="15">
        <v>1.5867323188310001</v>
      </c>
      <c r="D271" s="4">
        <v>1</v>
      </c>
      <c r="E271" s="31">
        <v>0.21390023400480757</v>
      </c>
      <c r="F271" s="32">
        <v>85</v>
      </c>
      <c r="G271" s="32">
        <v>85</v>
      </c>
      <c r="H271" s="32">
        <v>84</v>
      </c>
      <c r="I271" s="32">
        <v>1</v>
      </c>
      <c r="J271" s="32">
        <v>392.70600000000002</v>
      </c>
      <c r="K271" s="5">
        <v>100</v>
      </c>
      <c r="L271" s="5">
        <v>355.77380952380952</v>
      </c>
      <c r="M271" s="5">
        <v>438</v>
      </c>
      <c r="N271" s="5">
        <v>356.74117647058824</v>
      </c>
      <c r="O271" s="4">
        <v>20</v>
      </c>
      <c r="P271" s="51">
        <v>10</v>
      </c>
      <c r="Q271" s="4">
        <v>55</v>
      </c>
      <c r="R271" s="4">
        <v>55</v>
      </c>
      <c r="S271" s="4"/>
      <c r="T271" s="5"/>
      <c r="U271" s="6"/>
      <c r="V271" s="6"/>
      <c r="Z271" s="3">
        <v>935.22181049999995</v>
      </c>
      <c r="AA271" s="6"/>
      <c r="AB271" s="5">
        <v>25.241585120223952</v>
      </c>
      <c r="AC271" s="5">
        <v>156.332078851847</v>
      </c>
      <c r="AD271" s="5">
        <v>26.783826222948932</v>
      </c>
      <c r="AE271" s="46" t="s">
        <v>76</v>
      </c>
      <c r="AF271" s="1">
        <v>5.6999999999999993</v>
      </c>
      <c r="AG271" s="7">
        <v>6</v>
      </c>
      <c r="AH271" s="7">
        <v>2</v>
      </c>
      <c r="AI271" s="7">
        <v>2</v>
      </c>
      <c r="AJ271" s="7" t="s">
        <v>10</v>
      </c>
      <c r="AK271">
        <v>1468</v>
      </c>
      <c r="AL271" t="s">
        <v>86</v>
      </c>
      <c r="AM271" t="s">
        <v>86</v>
      </c>
      <c r="AN271" t="s">
        <v>8</v>
      </c>
    </row>
    <row r="272" spans="1:40" hidden="1" x14ac:dyDescent="0.25">
      <c r="A272" s="3">
        <v>8744</v>
      </c>
      <c r="B272" t="s">
        <v>542</v>
      </c>
      <c r="C272" s="15">
        <v>2.0726213209369999</v>
      </c>
      <c r="D272" s="4">
        <v>2</v>
      </c>
      <c r="E272" s="31">
        <v>0.11515882939524012</v>
      </c>
      <c r="F272" s="32">
        <v>36</v>
      </c>
      <c r="G272" s="32">
        <v>36</v>
      </c>
      <c r="H272" s="32">
        <v>36</v>
      </c>
      <c r="I272" s="32"/>
      <c r="J272" s="32">
        <v>312.61200000000002</v>
      </c>
      <c r="K272" s="5">
        <v>100</v>
      </c>
      <c r="L272" s="5">
        <v>423.72222222222223</v>
      </c>
      <c r="N272" s="5">
        <v>423.72222222222223</v>
      </c>
      <c r="O272" s="4">
        <v>11</v>
      </c>
      <c r="P272" s="51">
        <v>5</v>
      </c>
      <c r="Q272" s="4">
        <v>24</v>
      </c>
      <c r="R272" s="4">
        <v>5</v>
      </c>
      <c r="S272" s="4">
        <v>19</v>
      </c>
      <c r="T272" s="5">
        <v>20.833333333333336</v>
      </c>
      <c r="U272" s="6">
        <v>2.4124040168319691</v>
      </c>
      <c r="V272" s="6">
        <v>43.418294769559942</v>
      </c>
      <c r="W272">
        <v>5.3070000000000004</v>
      </c>
      <c r="X272">
        <v>95.52</v>
      </c>
      <c r="AA272" s="6"/>
      <c r="AB272" s="5">
        <v>35.824880873055491</v>
      </c>
      <c r="AC272" s="5">
        <v>0</v>
      </c>
      <c r="AD272" s="5">
        <v>35.824880873055491</v>
      </c>
      <c r="AE272" s="46" t="s">
        <v>76</v>
      </c>
      <c r="AF272" s="1">
        <v>5.6</v>
      </c>
      <c r="AG272" s="7">
        <v>6</v>
      </c>
      <c r="AH272" s="7">
        <v>2</v>
      </c>
      <c r="AI272" s="7">
        <v>2</v>
      </c>
      <c r="AJ272" s="7" t="s">
        <v>15</v>
      </c>
      <c r="AK272">
        <v>6304</v>
      </c>
      <c r="AL272" t="s">
        <v>286</v>
      </c>
      <c r="AM272" t="s">
        <v>286</v>
      </c>
      <c r="AN272" t="s">
        <v>208</v>
      </c>
    </row>
    <row r="273" spans="1:40" hidden="1" x14ac:dyDescent="0.25">
      <c r="A273" s="3">
        <v>8808</v>
      </c>
      <c r="B273" t="s">
        <v>534</v>
      </c>
      <c r="C273" s="15">
        <v>3.4041194562079999</v>
      </c>
      <c r="D273" s="4">
        <v>2</v>
      </c>
      <c r="E273" s="31">
        <v>0.23670685083629076</v>
      </c>
      <c r="F273" s="32">
        <v>79</v>
      </c>
      <c r="G273" s="32">
        <v>79</v>
      </c>
      <c r="H273" s="32">
        <v>77</v>
      </c>
      <c r="I273" s="32">
        <v>2</v>
      </c>
      <c r="J273" s="32">
        <v>325.29700000000003</v>
      </c>
      <c r="K273" s="5">
        <v>100</v>
      </c>
      <c r="L273" s="5">
        <v>624.41558441558436</v>
      </c>
      <c r="M273" s="5">
        <v>1038.5</v>
      </c>
      <c r="N273" s="5">
        <v>634.89873417721515</v>
      </c>
      <c r="O273" s="4">
        <v>17</v>
      </c>
      <c r="P273" s="51">
        <v>9</v>
      </c>
      <c r="Q273" s="4">
        <v>39</v>
      </c>
      <c r="R273" s="4">
        <v>9</v>
      </c>
      <c r="S273" s="4">
        <v>30</v>
      </c>
      <c r="T273" s="5">
        <v>23.076923076923077</v>
      </c>
      <c r="U273" s="6">
        <v>2.6438555155833163</v>
      </c>
      <c r="V273" s="6">
        <v>38.021713221238812</v>
      </c>
      <c r="W273">
        <v>4.9939999999999998</v>
      </c>
      <c r="X273">
        <v>71.819000000000003</v>
      </c>
      <c r="Z273" s="3">
        <v>817.40825589999997</v>
      </c>
      <c r="AA273" s="6">
        <v>500</v>
      </c>
      <c r="AB273" s="5">
        <v>29.484503547273974</v>
      </c>
      <c r="AC273" s="5">
        <v>94.673794908276648</v>
      </c>
      <c r="AD273" s="5">
        <v>31.134865353881633</v>
      </c>
      <c r="AE273" s="46" t="s">
        <v>76</v>
      </c>
      <c r="AF273" s="1">
        <v>5.4999999999999991</v>
      </c>
      <c r="AG273" s="7">
        <v>6</v>
      </c>
      <c r="AH273" s="7">
        <v>3</v>
      </c>
      <c r="AI273" s="7">
        <v>2</v>
      </c>
      <c r="AJ273" s="7" t="s">
        <v>10</v>
      </c>
      <c r="AK273">
        <v>6318</v>
      </c>
      <c r="AL273" t="s">
        <v>296</v>
      </c>
      <c r="AM273" t="s">
        <v>296</v>
      </c>
      <c r="AN273" t="s">
        <v>208</v>
      </c>
    </row>
    <row r="274" spans="1:40" hidden="1" x14ac:dyDescent="0.25">
      <c r="A274" s="3">
        <v>8800</v>
      </c>
      <c r="B274" t="s">
        <v>521</v>
      </c>
      <c r="C274" s="15">
        <v>95.269171893242003</v>
      </c>
      <c r="D274" s="4">
        <v>6</v>
      </c>
      <c r="E274" s="31">
        <v>1.1850309116696129</v>
      </c>
      <c r="F274" s="32">
        <v>495</v>
      </c>
      <c r="G274" s="32">
        <v>495</v>
      </c>
      <c r="H274" s="32">
        <v>490</v>
      </c>
      <c r="I274" s="32">
        <v>5</v>
      </c>
      <c r="J274" s="32">
        <v>413.49099999999999</v>
      </c>
      <c r="K274" s="5">
        <v>100</v>
      </c>
      <c r="L274" s="5">
        <v>2871.2204081632653</v>
      </c>
      <c r="M274" s="5">
        <v>7471.2</v>
      </c>
      <c r="N274" s="5">
        <v>2917.6848484848483</v>
      </c>
      <c r="O274" s="4">
        <v>205</v>
      </c>
      <c r="P274" s="51">
        <v>85</v>
      </c>
      <c r="Q274" s="4">
        <v>268</v>
      </c>
      <c r="R274" s="4">
        <v>85</v>
      </c>
      <c r="S274" s="4">
        <v>183</v>
      </c>
      <c r="T274" s="5">
        <v>31.716417910447763</v>
      </c>
      <c r="U274" s="6">
        <v>0.8922088678932828</v>
      </c>
      <c r="V274" s="6">
        <v>71.728086721587587</v>
      </c>
      <c r="W274">
        <v>2.1520000000000001</v>
      </c>
      <c r="X274">
        <v>172.99100000000001</v>
      </c>
      <c r="Y274" s="48">
        <v>1</v>
      </c>
      <c r="Z274" s="3">
        <v>1438.507519</v>
      </c>
      <c r="AA274" s="6">
        <v>150</v>
      </c>
      <c r="AB274" s="5">
        <v>969.56748843824528</v>
      </c>
      <c r="AC274" s="5">
        <v>3214.3804729722028</v>
      </c>
      <c r="AD274" s="5">
        <v>992.24236706990143</v>
      </c>
      <c r="AE274" s="46" t="s">
        <v>76</v>
      </c>
      <c r="AF274" s="1">
        <v>5.4</v>
      </c>
      <c r="AG274" s="7">
        <v>7</v>
      </c>
      <c r="AH274" s="7">
        <v>8</v>
      </c>
      <c r="AI274" s="7">
        <v>5</v>
      </c>
      <c r="AJ274" s="7" t="s">
        <v>10</v>
      </c>
      <c r="AK274">
        <v>6320</v>
      </c>
      <c r="AL274" t="s">
        <v>291</v>
      </c>
      <c r="AM274" t="s">
        <v>291</v>
      </c>
      <c r="AN274" t="s">
        <v>208</v>
      </c>
    </row>
    <row r="275" spans="1:40" hidden="1" x14ac:dyDescent="0.25">
      <c r="A275" s="3">
        <v>8721</v>
      </c>
      <c r="B275" t="s">
        <v>383</v>
      </c>
      <c r="C275" s="15">
        <v>2.9245375955120001</v>
      </c>
      <c r="D275" s="4">
        <v>3</v>
      </c>
      <c r="E275" s="31">
        <v>0.37000000708977715</v>
      </c>
      <c r="F275" s="32">
        <v>99</v>
      </c>
      <c r="G275" s="32">
        <v>99</v>
      </c>
      <c r="H275" s="32">
        <v>98</v>
      </c>
      <c r="I275" s="32">
        <v>1</v>
      </c>
      <c r="J275" s="32">
        <v>264.86500000000001</v>
      </c>
      <c r="K275" s="5">
        <v>100</v>
      </c>
      <c r="L275" s="5">
        <v>364.01020408163265</v>
      </c>
      <c r="M275" s="5">
        <v>72</v>
      </c>
      <c r="N275" s="5">
        <v>361.06060606060606</v>
      </c>
      <c r="O275" s="4">
        <v>65</v>
      </c>
      <c r="P275" s="51">
        <v>26</v>
      </c>
      <c r="Q275" s="4">
        <v>57</v>
      </c>
      <c r="R275" s="4">
        <v>26</v>
      </c>
      <c r="S275" s="4">
        <v>31</v>
      </c>
      <c r="T275" s="5">
        <v>45.614035087719294</v>
      </c>
      <c r="U275" s="6">
        <v>8.8902943288879719</v>
      </c>
      <c r="V275" s="6">
        <v>70.270268923782311</v>
      </c>
      <c r="W275">
        <v>22.225999999999999</v>
      </c>
      <c r="X275">
        <v>175.67599999999999</v>
      </c>
      <c r="Z275" s="3">
        <v>188.94706400000001</v>
      </c>
      <c r="AA275" s="6">
        <v>155.55555555555557</v>
      </c>
      <c r="AB275" s="5">
        <v>54.028321342752093</v>
      </c>
      <c r="AC275" s="5">
        <v>12.5608879457124</v>
      </c>
      <c r="AD275" s="5">
        <v>53.609458379145629</v>
      </c>
      <c r="AE275" s="46" t="s">
        <v>76</v>
      </c>
      <c r="AF275" s="1">
        <v>5.3</v>
      </c>
      <c r="AG275" s="7">
        <v>5</v>
      </c>
      <c r="AH275" s="7">
        <v>2</v>
      </c>
      <c r="AI275" s="7">
        <v>4</v>
      </c>
      <c r="AJ275" s="7" t="s">
        <v>10</v>
      </c>
      <c r="AK275">
        <v>6334</v>
      </c>
      <c r="AL275" t="s">
        <v>273</v>
      </c>
      <c r="AM275" t="s">
        <v>273</v>
      </c>
      <c r="AN275" t="s">
        <v>208</v>
      </c>
    </row>
    <row r="276" spans="1:40" hidden="1" x14ac:dyDescent="0.25">
      <c r="A276" s="3">
        <v>8572</v>
      </c>
      <c r="B276" t="s">
        <v>438</v>
      </c>
      <c r="C276" s="15">
        <v>8.2615987990650002</v>
      </c>
      <c r="D276" s="4">
        <v>3</v>
      </c>
      <c r="E276" s="31">
        <v>0.23749999215070644</v>
      </c>
      <c r="F276" s="32">
        <v>83</v>
      </c>
      <c r="G276" s="32">
        <v>83</v>
      </c>
      <c r="H276" s="32">
        <v>79</v>
      </c>
      <c r="I276" s="32">
        <v>4</v>
      </c>
      <c r="J276" s="32">
        <v>332.63200000000001</v>
      </c>
      <c r="K276" s="5">
        <v>100</v>
      </c>
      <c r="L276" s="5">
        <v>770.25316455696202</v>
      </c>
      <c r="M276" s="5">
        <v>1806.25</v>
      </c>
      <c r="N276" s="5">
        <v>820.18072289156623</v>
      </c>
      <c r="O276" s="4">
        <v>22</v>
      </c>
      <c r="P276" s="51">
        <v>9</v>
      </c>
      <c r="Q276" s="4">
        <v>10</v>
      </c>
      <c r="R276" s="4">
        <v>9</v>
      </c>
      <c r="S276" s="4">
        <v>1</v>
      </c>
      <c r="T276" s="5">
        <v>90</v>
      </c>
      <c r="U276" s="6">
        <v>1.0893775186733308</v>
      </c>
      <c r="V276" s="6">
        <v>37.894738094513365</v>
      </c>
      <c r="W276">
        <v>2.6629999999999998</v>
      </c>
      <c r="X276">
        <v>92.632000000000005</v>
      </c>
      <c r="AA276" s="6"/>
      <c r="AB276" s="5">
        <v>25.249492737767682</v>
      </c>
      <c r="AC276" s="5">
        <v>573.82901115209393</v>
      </c>
      <c r="AD276" s="5">
        <v>51.687059890265338</v>
      </c>
      <c r="AE276" s="46" t="s">
        <v>76</v>
      </c>
      <c r="AF276" s="1">
        <v>5.2</v>
      </c>
      <c r="AG276" s="7">
        <v>6</v>
      </c>
      <c r="AH276" s="7">
        <v>4</v>
      </c>
      <c r="AI276" s="7">
        <v>2</v>
      </c>
      <c r="AJ276" s="7" t="s">
        <v>15</v>
      </c>
      <c r="AK276">
        <v>6130</v>
      </c>
      <c r="AL276" t="s">
        <v>233</v>
      </c>
      <c r="AM276" t="s">
        <v>655</v>
      </c>
      <c r="AN276" t="s">
        <v>208</v>
      </c>
    </row>
    <row r="277" spans="1:40" hidden="1" x14ac:dyDescent="0.25">
      <c r="A277" s="3">
        <v>8879</v>
      </c>
      <c r="B277" t="s">
        <v>581</v>
      </c>
      <c r="C277" s="15">
        <v>6.7132718217190002</v>
      </c>
      <c r="D277" s="4">
        <v>9</v>
      </c>
      <c r="E277" s="31">
        <v>0.5216181095429766</v>
      </c>
      <c r="F277" s="32">
        <v>129</v>
      </c>
      <c r="G277" s="32">
        <v>113</v>
      </c>
      <c r="H277" s="32">
        <v>113</v>
      </c>
      <c r="I277" s="32"/>
      <c r="J277" s="32">
        <v>216.63399999999999</v>
      </c>
      <c r="K277" s="5">
        <v>87.596899224806208</v>
      </c>
      <c r="L277" s="5">
        <v>506.17699115044246</v>
      </c>
      <c r="N277" s="5">
        <v>506.17699115044246</v>
      </c>
      <c r="O277" s="4">
        <v>116</v>
      </c>
      <c r="P277" s="51">
        <v>33</v>
      </c>
      <c r="Q277" s="4">
        <v>42</v>
      </c>
      <c r="R277" s="4">
        <v>33</v>
      </c>
      <c r="S277" s="4">
        <v>9</v>
      </c>
      <c r="T277" s="5">
        <v>78.571428571428569</v>
      </c>
      <c r="U277" s="6">
        <v>4.9156359039771491</v>
      </c>
      <c r="V277" s="6">
        <v>63.264674665750078</v>
      </c>
      <c r="W277">
        <v>17.279</v>
      </c>
      <c r="X277">
        <v>222.38499999999999</v>
      </c>
      <c r="Z277" s="3">
        <v>628.65639980000003</v>
      </c>
      <c r="AA277" s="6">
        <v>20.689655172413794</v>
      </c>
      <c r="AB277" s="5">
        <v>117.53729227354528</v>
      </c>
      <c r="AC277" s="5">
        <v>0</v>
      </c>
      <c r="AD277" s="5">
        <v>117.53729227354528</v>
      </c>
      <c r="AE277" s="46" t="s">
        <v>76</v>
      </c>
      <c r="AF277" s="1">
        <v>5.1999999999999993</v>
      </c>
      <c r="AG277" s="7">
        <v>5</v>
      </c>
      <c r="AH277" s="7">
        <v>3</v>
      </c>
      <c r="AI277" s="7">
        <v>5</v>
      </c>
      <c r="AJ277" s="7" t="s">
        <v>10</v>
      </c>
      <c r="AK277">
        <v>6362</v>
      </c>
      <c r="AL277" t="s">
        <v>312</v>
      </c>
      <c r="AM277" t="s">
        <v>303</v>
      </c>
      <c r="AN277" t="s">
        <v>208</v>
      </c>
    </row>
    <row r="278" spans="1:40" hidden="1" x14ac:dyDescent="0.25">
      <c r="A278" s="3">
        <v>8741</v>
      </c>
      <c r="B278" t="s">
        <v>360</v>
      </c>
      <c r="C278" s="15">
        <v>5.4107399341310005</v>
      </c>
      <c r="D278" s="4">
        <v>2</v>
      </c>
      <c r="E278" s="31">
        <v>0.29749997810261181</v>
      </c>
      <c r="F278" s="32">
        <v>120</v>
      </c>
      <c r="G278" s="32">
        <v>120</v>
      </c>
      <c r="H278" s="32">
        <v>119</v>
      </c>
      <c r="I278" s="32">
        <v>1</v>
      </c>
      <c r="J278" s="32">
        <v>400</v>
      </c>
      <c r="K278" s="5">
        <v>100</v>
      </c>
      <c r="L278" s="5">
        <v>1691.4117647058824</v>
      </c>
      <c r="M278" s="5">
        <v>2309</v>
      </c>
      <c r="N278" s="5">
        <v>1696.5583333333334</v>
      </c>
      <c r="O278" s="4">
        <v>91</v>
      </c>
      <c r="P278" s="51">
        <v>42</v>
      </c>
      <c r="Q278" s="4">
        <v>97</v>
      </c>
      <c r="R278" s="4">
        <v>42</v>
      </c>
      <c r="S278" s="4">
        <v>55</v>
      </c>
      <c r="T278" s="5">
        <v>43.298969072164951</v>
      </c>
      <c r="U278" s="6">
        <v>7.7623394417949365</v>
      </c>
      <c r="V278" s="6">
        <v>141.17648097948305</v>
      </c>
      <c r="W278">
        <v>16.818000000000001</v>
      </c>
      <c r="X278">
        <v>305.88200000000001</v>
      </c>
      <c r="Z278" s="3">
        <v>917.43090849999999</v>
      </c>
      <c r="AA278" s="6">
        <v>500</v>
      </c>
      <c r="AB278" s="5">
        <v>51.821846724947576</v>
      </c>
      <c r="AC278" s="5">
        <v>359.55599801184599</v>
      </c>
      <c r="AD278" s="5">
        <v>54.386297985671732</v>
      </c>
      <c r="AE278" s="46" t="s">
        <v>76</v>
      </c>
      <c r="AF278" s="1">
        <v>5.0999999999999996</v>
      </c>
      <c r="AG278" s="7">
        <v>6</v>
      </c>
      <c r="AH278" s="7">
        <v>6</v>
      </c>
      <c r="AI278" s="7">
        <v>4</v>
      </c>
      <c r="AJ278" s="7" t="s">
        <v>10</v>
      </c>
      <c r="AK278">
        <v>6301</v>
      </c>
      <c r="AL278" t="s">
        <v>283</v>
      </c>
      <c r="AM278" t="s">
        <v>283</v>
      </c>
      <c r="AN278" t="s">
        <v>208</v>
      </c>
    </row>
    <row r="279" spans="1:40" hidden="1" x14ac:dyDescent="0.25">
      <c r="A279" s="3">
        <v>8884</v>
      </c>
      <c r="B279" t="s">
        <v>618</v>
      </c>
      <c r="C279" s="15">
        <v>7.8718544889049999</v>
      </c>
      <c r="D279" s="4">
        <v>12</v>
      </c>
      <c r="E279" s="31">
        <v>0.61767827667317843</v>
      </c>
      <c r="F279" s="32">
        <v>184</v>
      </c>
      <c r="G279" s="32">
        <v>184</v>
      </c>
      <c r="H279" s="32">
        <v>182</v>
      </c>
      <c r="I279" s="32">
        <v>2</v>
      </c>
      <c r="J279" s="32">
        <v>294.65199999999999</v>
      </c>
      <c r="K279" s="5">
        <v>100</v>
      </c>
      <c r="L279" s="5">
        <v>756.27472527472526</v>
      </c>
      <c r="M279" s="5">
        <v>1274.5</v>
      </c>
      <c r="N279" s="5">
        <v>761.90760869565213</v>
      </c>
      <c r="O279" s="4">
        <v>173</v>
      </c>
      <c r="P279" s="51">
        <v>55</v>
      </c>
      <c r="Q279" s="4">
        <v>91</v>
      </c>
      <c r="R279" s="4">
        <v>55</v>
      </c>
      <c r="S279" s="4">
        <v>36</v>
      </c>
      <c r="T279" s="5">
        <v>60.439560439560438</v>
      </c>
      <c r="U279" s="6">
        <v>6.9869177685537576</v>
      </c>
      <c r="V279" s="6">
        <v>89.043118524793471</v>
      </c>
      <c r="W279">
        <v>21.977</v>
      </c>
      <c r="X279">
        <v>280.08100000000002</v>
      </c>
      <c r="Y279" s="48">
        <v>1</v>
      </c>
      <c r="Z279" s="3">
        <v>917.46440510000002</v>
      </c>
      <c r="AA279" s="6">
        <v>76.08695652173914</v>
      </c>
      <c r="AB279" s="5">
        <v>140.41946654811619</v>
      </c>
      <c r="AC279" s="5">
        <v>339.291194944079</v>
      </c>
      <c r="AD279" s="5">
        <v>142.58111576981145</v>
      </c>
      <c r="AE279" s="46" t="s">
        <v>76</v>
      </c>
      <c r="AF279" s="1">
        <v>5</v>
      </c>
      <c r="AG279" s="7">
        <v>5</v>
      </c>
      <c r="AH279" s="7">
        <v>4</v>
      </c>
      <c r="AI279" s="7">
        <v>5</v>
      </c>
      <c r="AJ279" s="7" t="s">
        <v>10</v>
      </c>
      <c r="AK279">
        <v>6368</v>
      </c>
      <c r="AL279" t="s">
        <v>316</v>
      </c>
      <c r="AM279" t="s">
        <v>316</v>
      </c>
      <c r="AN279" t="s">
        <v>208</v>
      </c>
    </row>
    <row r="280" spans="1:40" hidden="1" x14ac:dyDescent="0.25">
      <c r="A280" s="3">
        <v>8851</v>
      </c>
      <c r="B280" t="s">
        <v>471</v>
      </c>
      <c r="C280" s="15">
        <v>0.305456506781</v>
      </c>
      <c r="D280" s="4">
        <v>2</v>
      </c>
      <c r="E280" s="31">
        <v>0.10437500570989125</v>
      </c>
      <c r="F280" s="32">
        <v>31</v>
      </c>
      <c r="G280" s="32">
        <v>31</v>
      </c>
      <c r="H280" s="32">
        <v>30</v>
      </c>
      <c r="I280" s="32">
        <v>1</v>
      </c>
      <c r="J280" s="32">
        <v>287.42500000000001</v>
      </c>
      <c r="K280" s="5">
        <v>100</v>
      </c>
      <c r="L280" s="5">
        <v>593.9</v>
      </c>
      <c r="M280" s="5">
        <v>696</v>
      </c>
      <c r="N280" s="5">
        <v>597.19354838709683</v>
      </c>
      <c r="O280" s="4">
        <v>33</v>
      </c>
      <c r="P280" s="51">
        <v>13</v>
      </c>
      <c r="Q280" s="4">
        <v>12</v>
      </c>
      <c r="R280" s="4">
        <v>12</v>
      </c>
      <c r="S280" s="4">
        <v>0</v>
      </c>
      <c r="T280" s="5">
        <v>100</v>
      </c>
      <c r="U280" s="6">
        <v>42.559250536183455</v>
      </c>
      <c r="V280" s="6">
        <v>124.55089138996843</v>
      </c>
      <c r="W280">
        <v>108.035</v>
      </c>
      <c r="X280">
        <v>316.16800000000001</v>
      </c>
      <c r="AA280" s="6">
        <v>700</v>
      </c>
      <c r="AB280" s="5">
        <v>162.53411501464262</v>
      </c>
      <c r="AC280" s="5">
        <v>113.327626257204</v>
      </c>
      <c r="AD280" s="5">
        <v>160.94680892569298</v>
      </c>
      <c r="AE280" s="46" t="s">
        <v>76</v>
      </c>
      <c r="AF280" s="1">
        <v>4.8999999999999995</v>
      </c>
      <c r="AG280" s="7">
        <v>5</v>
      </c>
      <c r="AH280" s="7">
        <v>3</v>
      </c>
      <c r="AI280" s="7">
        <v>3</v>
      </c>
      <c r="AJ280" s="7" t="s">
        <v>15</v>
      </c>
      <c r="AK280">
        <v>6340</v>
      </c>
      <c r="AL280" t="s">
        <v>305</v>
      </c>
      <c r="AM280" t="s">
        <v>305</v>
      </c>
      <c r="AN280" t="s">
        <v>208</v>
      </c>
    </row>
    <row r="281" spans="1:40" hidden="1" x14ac:dyDescent="0.25">
      <c r="A281" s="3">
        <v>8570</v>
      </c>
      <c r="B281" t="s">
        <v>437</v>
      </c>
      <c r="C281" s="15">
        <v>12.712749878334</v>
      </c>
      <c r="D281" s="4">
        <v>2</v>
      </c>
      <c r="E281" s="31">
        <v>2.6413060093017324</v>
      </c>
      <c r="F281" s="32">
        <v>748</v>
      </c>
      <c r="G281" s="32">
        <v>748</v>
      </c>
      <c r="H281" s="32">
        <v>730</v>
      </c>
      <c r="I281" s="32">
        <v>18</v>
      </c>
      <c r="J281" s="32">
        <v>276.37799999999999</v>
      </c>
      <c r="K281" s="5">
        <v>100</v>
      </c>
      <c r="L281" s="5">
        <v>1049.7630136986302</v>
      </c>
      <c r="M281" s="5">
        <v>1207.6666666666667</v>
      </c>
      <c r="N281" s="5">
        <v>1053.5628342245989</v>
      </c>
      <c r="O281" s="4">
        <v>135</v>
      </c>
      <c r="P281" s="51">
        <v>52</v>
      </c>
      <c r="Q281" s="4">
        <v>94</v>
      </c>
      <c r="R281" s="4">
        <v>52</v>
      </c>
      <c r="S281" s="4">
        <v>42</v>
      </c>
      <c r="T281" s="5">
        <v>55.319148936170215</v>
      </c>
      <c r="U281" s="6">
        <v>4.0903817425545528</v>
      </c>
      <c r="V281" s="6">
        <v>19.687230414376316</v>
      </c>
      <c r="W281">
        <v>10.619</v>
      </c>
      <c r="X281">
        <v>51.110999999999997</v>
      </c>
      <c r="Y281" s="48">
        <v>1</v>
      </c>
      <c r="Z281" s="3">
        <v>629.89297309999995</v>
      </c>
      <c r="AA281" s="6">
        <v>150</v>
      </c>
      <c r="AB281" s="5">
        <v>46.707249288733074</v>
      </c>
      <c r="AC281" s="5">
        <v>324.3605344099326</v>
      </c>
      <c r="AD281" s="5">
        <v>53.388745454751273</v>
      </c>
      <c r="AE281" s="46" t="s">
        <v>76</v>
      </c>
      <c r="AF281" s="1">
        <v>4.8</v>
      </c>
      <c r="AG281" s="7">
        <v>5</v>
      </c>
      <c r="AH281" s="7">
        <v>5</v>
      </c>
      <c r="AI281" s="7">
        <v>5</v>
      </c>
      <c r="AJ281" s="7" t="s">
        <v>10</v>
      </c>
      <c r="AK281">
        <v>6133</v>
      </c>
      <c r="AL281" t="s">
        <v>232</v>
      </c>
      <c r="AM281" t="s">
        <v>655</v>
      </c>
      <c r="AN281" t="s">
        <v>208</v>
      </c>
    </row>
    <row r="282" spans="1:40" hidden="1" x14ac:dyDescent="0.25">
      <c r="A282" s="3">
        <v>2950</v>
      </c>
      <c r="B282" t="s">
        <v>603</v>
      </c>
      <c r="C282" s="15">
        <v>28.305696318550002</v>
      </c>
      <c r="D282" s="4">
        <v>6</v>
      </c>
      <c r="E282" s="31">
        <v>0.32961371977283849</v>
      </c>
      <c r="F282" s="32">
        <v>80</v>
      </c>
      <c r="G282" s="32">
        <v>80</v>
      </c>
      <c r="H282" s="32">
        <v>80</v>
      </c>
      <c r="I282" s="32"/>
      <c r="J282" s="32">
        <v>242.708</v>
      </c>
      <c r="K282" s="5">
        <v>100</v>
      </c>
      <c r="L282" s="5">
        <v>617.88750000000005</v>
      </c>
      <c r="N282" s="5">
        <v>617.88750000000005</v>
      </c>
      <c r="O282" s="4">
        <v>22</v>
      </c>
      <c r="P282" s="51">
        <v>11</v>
      </c>
      <c r="Q282" s="4">
        <v>25</v>
      </c>
      <c r="R282" s="4">
        <v>11</v>
      </c>
      <c r="S282" s="4">
        <v>14</v>
      </c>
      <c r="T282" s="5">
        <v>44</v>
      </c>
      <c r="U282" s="6">
        <v>0.38861435790898397</v>
      </c>
      <c r="V282" s="6">
        <v>33.372397264230763</v>
      </c>
      <c r="W282">
        <v>0.77700000000000002</v>
      </c>
      <c r="X282">
        <v>66.745000000000005</v>
      </c>
      <c r="AA282" s="6">
        <v>600</v>
      </c>
      <c r="AB282" s="5">
        <v>212.22094248483617</v>
      </c>
      <c r="AC282" s="5">
        <v>0</v>
      </c>
      <c r="AD282" s="5">
        <v>212.22094248483617</v>
      </c>
      <c r="AE282" s="46" t="s">
        <v>76</v>
      </c>
      <c r="AF282" s="1">
        <v>4.8</v>
      </c>
      <c r="AG282" s="7">
        <v>5</v>
      </c>
      <c r="AH282" s="7">
        <v>3</v>
      </c>
      <c r="AI282" s="7">
        <v>2</v>
      </c>
      <c r="AJ282" s="7" t="s">
        <v>15</v>
      </c>
      <c r="AK282">
        <v>1456</v>
      </c>
      <c r="AL282" t="s">
        <v>81</v>
      </c>
      <c r="AM282" t="s">
        <v>81</v>
      </c>
      <c r="AN282" t="s">
        <v>8</v>
      </c>
    </row>
    <row r="283" spans="1:40" hidden="1" x14ac:dyDescent="0.25">
      <c r="A283" s="3">
        <v>8654</v>
      </c>
      <c r="B283" t="s">
        <v>629</v>
      </c>
      <c r="C283" s="15">
        <v>4.2315502035900003</v>
      </c>
      <c r="D283" s="4">
        <v>1</v>
      </c>
      <c r="E283" s="31">
        <v>0.15499998750006702</v>
      </c>
      <c r="F283" s="32">
        <v>63</v>
      </c>
      <c r="G283" s="32">
        <v>63</v>
      </c>
      <c r="H283" s="32">
        <v>63</v>
      </c>
      <c r="I283" s="32"/>
      <c r="J283" s="32">
        <v>406.452</v>
      </c>
      <c r="K283" s="5">
        <v>100</v>
      </c>
      <c r="L283" s="5">
        <v>3184.8730158730159</v>
      </c>
      <c r="N283" s="5">
        <v>3184.8730158730159</v>
      </c>
      <c r="O283" s="4">
        <v>2</v>
      </c>
      <c r="P283" s="51">
        <v>2</v>
      </c>
      <c r="Q283" s="4">
        <v>29</v>
      </c>
      <c r="R283" s="4">
        <v>2</v>
      </c>
      <c r="S283" s="4">
        <v>27</v>
      </c>
      <c r="T283" s="5">
        <v>6.8965517241379306</v>
      </c>
      <c r="U283" s="6">
        <v>0.47264002641472197</v>
      </c>
      <c r="V283" s="6">
        <v>12.903226847028844</v>
      </c>
      <c r="W283">
        <v>0.47299999999999998</v>
      </c>
      <c r="X283">
        <v>12.903</v>
      </c>
      <c r="AA283" s="6"/>
      <c r="AB283" s="5">
        <v>1566.1580406729306</v>
      </c>
      <c r="AC283" s="5">
        <v>0</v>
      </c>
      <c r="AD283" s="5">
        <v>1566.1580406729306</v>
      </c>
      <c r="AE283" s="46" t="s">
        <v>76</v>
      </c>
      <c r="AF283" s="1">
        <v>4.7</v>
      </c>
      <c r="AG283" s="7">
        <v>7</v>
      </c>
      <c r="AH283" s="7">
        <v>9</v>
      </c>
      <c r="AI283" s="7">
        <v>1</v>
      </c>
      <c r="AJ283" s="7" t="s">
        <v>15</v>
      </c>
      <c r="AK283">
        <v>6223</v>
      </c>
      <c r="AL283" t="s">
        <v>265</v>
      </c>
      <c r="AM283" t="s">
        <v>265</v>
      </c>
      <c r="AN283" t="s">
        <v>208</v>
      </c>
    </row>
    <row r="284" spans="1:40" hidden="1" x14ac:dyDescent="0.25">
      <c r="A284" s="3">
        <v>8872</v>
      </c>
      <c r="B284" t="s">
        <v>370</v>
      </c>
      <c r="C284" s="15">
        <v>1.214896287243</v>
      </c>
      <c r="D284" s="4">
        <v>3</v>
      </c>
      <c r="E284" s="31">
        <v>0.13740043854735287</v>
      </c>
      <c r="F284" s="32">
        <v>30</v>
      </c>
      <c r="G284" s="32">
        <v>30</v>
      </c>
      <c r="H284" s="32">
        <v>30</v>
      </c>
      <c r="I284" s="32"/>
      <c r="J284" s="32">
        <v>218.34</v>
      </c>
      <c r="K284" s="5">
        <v>100</v>
      </c>
      <c r="L284" s="5">
        <v>837.8</v>
      </c>
      <c r="N284" s="5">
        <v>837.8</v>
      </c>
      <c r="O284" s="4">
        <v>7</v>
      </c>
      <c r="P284" s="51">
        <v>3</v>
      </c>
      <c r="Q284" s="4">
        <v>6</v>
      </c>
      <c r="R284" s="4">
        <v>3</v>
      </c>
      <c r="S284" s="4">
        <v>3</v>
      </c>
      <c r="T284" s="5">
        <v>50</v>
      </c>
      <c r="U284" s="6">
        <v>2.4693465866193307</v>
      </c>
      <c r="V284" s="6">
        <v>21.833991446585507</v>
      </c>
      <c r="W284">
        <v>5.7619999999999996</v>
      </c>
      <c r="X284">
        <v>50.945999999999998</v>
      </c>
      <c r="Z284" s="3">
        <v>137.04426889999999</v>
      </c>
      <c r="AA284" s="6"/>
      <c r="AB284" s="5">
        <v>159.66184897054416</v>
      </c>
      <c r="AC284" s="5">
        <v>0</v>
      </c>
      <c r="AD284" s="5">
        <v>159.66184897054416</v>
      </c>
      <c r="AE284" s="46" t="s">
        <v>76</v>
      </c>
      <c r="AF284" s="1">
        <v>4.5999999999999996</v>
      </c>
      <c r="AG284" s="7">
        <v>5</v>
      </c>
      <c r="AH284" s="7">
        <v>4</v>
      </c>
      <c r="AI284" s="7">
        <v>1</v>
      </c>
      <c r="AJ284" s="7" t="s">
        <v>10</v>
      </c>
      <c r="AK284">
        <v>6369</v>
      </c>
      <c r="AL284" t="s">
        <v>309</v>
      </c>
      <c r="AM284" t="s">
        <v>309</v>
      </c>
      <c r="AN284" t="s">
        <v>208</v>
      </c>
    </row>
    <row r="285" spans="1:40" hidden="1" x14ac:dyDescent="0.25">
      <c r="A285" s="3">
        <v>8875</v>
      </c>
      <c r="B285" t="s">
        <v>580</v>
      </c>
      <c r="C285" s="15">
        <v>36.886751887333993</v>
      </c>
      <c r="D285" s="4">
        <v>5</v>
      </c>
      <c r="E285" s="31">
        <v>1.525566292430554</v>
      </c>
      <c r="F285" s="32">
        <v>406</v>
      </c>
      <c r="G285" s="32">
        <v>336</v>
      </c>
      <c r="H285" s="32">
        <v>333</v>
      </c>
      <c r="I285" s="32">
        <v>3</v>
      </c>
      <c r="J285" s="32">
        <v>218.28</v>
      </c>
      <c r="K285" s="5">
        <v>82.758620689655174</v>
      </c>
      <c r="L285" s="5">
        <v>1527.4924924924926</v>
      </c>
      <c r="M285" s="5">
        <v>3782</v>
      </c>
      <c r="N285" s="5">
        <v>1547.6220238095239</v>
      </c>
      <c r="O285" s="4">
        <v>202</v>
      </c>
      <c r="P285" s="51">
        <v>65</v>
      </c>
      <c r="Q285" s="4">
        <v>169</v>
      </c>
      <c r="R285" s="4">
        <v>65</v>
      </c>
      <c r="S285" s="4">
        <v>104</v>
      </c>
      <c r="T285" s="5">
        <v>38.461538461538467</v>
      </c>
      <c r="U285" s="6">
        <v>1.7621502754846627</v>
      </c>
      <c r="V285" s="6">
        <v>42.607129118224734</v>
      </c>
      <c r="W285">
        <v>5.476</v>
      </c>
      <c r="X285">
        <v>132.41</v>
      </c>
      <c r="Z285" s="3">
        <v>1349.7703819999999</v>
      </c>
      <c r="AA285" s="6">
        <v>64.285714285714292</v>
      </c>
      <c r="AB285" s="5">
        <v>71.304191544950839</v>
      </c>
      <c r="AC285" s="5">
        <v>657.46964449362304</v>
      </c>
      <c r="AD285" s="5">
        <v>76.537811660563989</v>
      </c>
      <c r="AE285" s="46" t="s">
        <v>76</v>
      </c>
      <c r="AF285" s="1">
        <v>4.5999999999999996</v>
      </c>
      <c r="AG285" s="7">
        <v>5</v>
      </c>
      <c r="AH285" s="7">
        <v>6</v>
      </c>
      <c r="AI285" s="7">
        <v>5</v>
      </c>
      <c r="AJ285" s="7" t="s">
        <v>10</v>
      </c>
      <c r="AK285">
        <v>6364</v>
      </c>
      <c r="AL285" t="s">
        <v>310</v>
      </c>
      <c r="AM285" t="s">
        <v>303</v>
      </c>
      <c r="AN285" t="s">
        <v>208</v>
      </c>
    </row>
    <row r="286" spans="1:40" hidden="1" x14ac:dyDescent="0.25">
      <c r="A286" s="3">
        <v>8280</v>
      </c>
      <c r="B286" t="s">
        <v>541</v>
      </c>
      <c r="C286" s="15">
        <v>4.3556637095279997</v>
      </c>
      <c r="D286" s="4">
        <v>4</v>
      </c>
      <c r="E286" s="31">
        <v>2.1549589670349105</v>
      </c>
      <c r="F286" s="32">
        <v>1084</v>
      </c>
      <c r="G286" s="32">
        <v>325</v>
      </c>
      <c r="H286" s="32">
        <v>323</v>
      </c>
      <c r="I286" s="32">
        <v>2</v>
      </c>
      <c r="J286" s="32">
        <v>149.887</v>
      </c>
      <c r="K286" s="5">
        <v>29.981549815498155</v>
      </c>
      <c r="L286" s="5">
        <v>468.68730650154799</v>
      </c>
      <c r="M286" s="5">
        <v>1015</v>
      </c>
      <c r="N286" s="5">
        <v>472.04923076923075</v>
      </c>
      <c r="O286" s="4">
        <v>1689</v>
      </c>
      <c r="P286" s="51">
        <v>587</v>
      </c>
      <c r="Q286" s="4">
        <v>773</v>
      </c>
      <c r="R286" s="4">
        <v>587</v>
      </c>
      <c r="S286" s="4">
        <v>186</v>
      </c>
      <c r="T286" s="5">
        <v>75.9379042690815</v>
      </c>
      <c r="U286" s="6">
        <v>134.76706172607851</v>
      </c>
      <c r="V286" s="6">
        <v>272.39497780678187</v>
      </c>
      <c r="W286">
        <v>387.77100000000002</v>
      </c>
      <c r="X286">
        <v>783.774</v>
      </c>
      <c r="Y286" s="48">
        <v>2</v>
      </c>
      <c r="Z286" s="3">
        <v>5415.2562500000004</v>
      </c>
      <c r="AA286" s="6">
        <v>54.328358208955216</v>
      </c>
      <c r="AB286" s="5">
        <v>22.218379713325717</v>
      </c>
      <c r="AC286" s="5">
        <v>58.179042605913153</v>
      </c>
      <c r="AD286" s="5">
        <v>22.439676100357026</v>
      </c>
      <c r="AE286" s="46" t="s">
        <v>76</v>
      </c>
      <c r="AF286" s="1">
        <v>4.5</v>
      </c>
      <c r="AG286" s="7">
        <v>3</v>
      </c>
      <c r="AH286" s="7">
        <v>2</v>
      </c>
      <c r="AI286" s="7">
        <v>8</v>
      </c>
      <c r="AJ286" s="7" t="s">
        <v>10</v>
      </c>
      <c r="AK286">
        <v>6025</v>
      </c>
      <c r="AL286" t="s">
        <v>207</v>
      </c>
      <c r="AM286" t="s">
        <v>207</v>
      </c>
      <c r="AN286" t="s">
        <v>208</v>
      </c>
    </row>
    <row r="287" spans="1:40" hidden="1" x14ac:dyDescent="0.25">
      <c r="A287" s="3">
        <v>8852</v>
      </c>
      <c r="B287" t="s">
        <v>579</v>
      </c>
      <c r="C287" s="15">
        <v>42.759468536371003</v>
      </c>
      <c r="D287" s="4">
        <v>15</v>
      </c>
      <c r="E287" s="31">
        <v>3.4705896770683955</v>
      </c>
      <c r="F287" s="32">
        <v>1113</v>
      </c>
      <c r="G287" s="32">
        <v>575</v>
      </c>
      <c r="H287" s="32">
        <v>564</v>
      </c>
      <c r="I287" s="32">
        <v>11</v>
      </c>
      <c r="J287" s="32">
        <v>162.50800000000001</v>
      </c>
      <c r="K287" s="5">
        <v>51.662174303683742</v>
      </c>
      <c r="L287" s="5">
        <v>862.07624113475174</v>
      </c>
      <c r="M287" s="5">
        <v>2152.4545454545455</v>
      </c>
      <c r="N287" s="5">
        <v>886.76173913043476</v>
      </c>
      <c r="O287" s="4">
        <v>519</v>
      </c>
      <c r="P287" s="51">
        <v>190</v>
      </c>
      <c r="Q287" s="4">
        <v>748</v>
      </c>
      <c r="R287" s="4">
        <v>189</v>
      </c>
      <c r="S287" s="4">
        <v>559</v>
      </c>
      <c r="T287" s="5">
        <v>25.267379679144387</v>
      </c>
      <c r="U287" s="6">
        <v>4.4434602791750528</v>
      </c>
      <c r="V287" s="6">
        <v>54.745739969033984</v>
      </c>
      <c r="W287">
        <v>12.138</v>
      </c>
      <c r="X287">
        <v>149.542</v>
      </c>
      <c r="Y287" s="48">
        <v>1</v>
      </c>
      <c r="AA287" s="6">
        <v>110.20408163265304</v>
      </c>
      <c r="AB287" s="5">
        <v>94.365032968725046</v>
      </c>
      <c r="AC287" s="5">
        <v>964.61062818683638</v>
      </c>
      <c r="AD287" s="5">
        <v>111.01320957289759</v>
      </c>
      <c r="AE287" s="46" t="s">
        <v>76</v>
      </c>
      <c r="AF287" s="1">
        <v>4.5</v>
      </c>
      <c r="AG287" s="7">
        <v>4</v>
      </c>
      <c r="AH287" s="7">
        <v>4</v>
      </c>
      <c r="AI287" s="7">
        <v>7</v>
      </c>
      <c r="AJ287" s="7" t="s">
        <v>15</v>
      </c>
      <c r="AK287">
        <v>6344</v>
      </c>
      <c r="AL287" t="s">
        <v>306</v>
      </c>
      <c r="AM287" t="s">
        <v>303</v>
      </c>
      <c r="AN287" t="s">
        <v>208</v>
      </c>
    </row>
    <row r="288" spans="1:40" hidden="1" x14ac:dyDescent="0.25">
      <c r="A288" s="3">
        <v>8730</v>
      </c>
      <c r="B288" t="s">
        <v>645</v>
      </c>
      <c r="C288" s="15">
        <v>1.6199164414580001</v>
      </c>
      <c r="D288" s="4">
        <v>4</v>
      </c>
      <c r="E288" s="31">
        <v>0.4364285121577931</v>
      </c>
      <c r="F288" s="32">
        <v>105</v>
      </c>
      <c r="G288" s="32">
        <v>105</v>
      </c>
      <c r="H288" s="32">
        <v>105</v>
      </c>
      <c r="I288" s="32"/>
      <c r="J288" s="32">
        <v>240.589</v>
      </c>
      <c r="K288" s="5">
        <v>100</v>
      </c>
      <c r="L288" s="5">
        <v>1562.1904761904761</v>
      </c>
      <c r="N288" s="5">
        <v>1562.1904761904761</v>
      </c>
      <c r="O288" s="4">
        <v>78</v>
      </c>
      <c r="P288" s="51">
        <v>34</v>
      </c>
      <c r="Q288" s="4">
        <v>55</v>
      </c>
      <c r="R288" s="4">
        <v>34</v>
      </c>
      <c r="S288" s="4">
        <v>21</v>
      </c>
      <c r="T288" s="5">
        <v>61.818181818181813</v>
      </c>
      <c r="U288" s="6">
        <v>20.988736906329823</v>
      </c>
      <c r="V288" s="6">
        <v>77.905084229939391</v>
      </c>
      <c r="W288">
        <v>48.151000000000003</v>
      </c>
      <c r="X288">
        <v>178.72300000000001</v>
      </c>
      <c r="Z288" s="3">
        <v>207.8904843</v>
      </c>
      <c r="AA288" s="6">
        <v>136.36363636363635</v>
      </c>
      <c r="AB288" s="5">
        <v>91.407988094123112</v>
      </c>
      <c r="AC288" s="5">
        <v>0</v>
      </c>
      <c r="AD288" s="5">
        <v>91.407988094123112</v>
      </c>
      <c r="AE288" s="46" t="s">
        <v>76</v>
      </c>
      <c r="AF288" s="1">
        <v>4.5</v>
      </c>
      <c r="AG288" s="7">
        <v>5</v>
      </c>
      <c r="AH288" s="7">
        <v>6</v>
      </c>
      <c r="AI288" s="7">
        <v>4</v>
      </c>
      <c r="AJ288" s="7" t="s">
        <v>10</v>
      </c>
      <c r="AK288">
        <v>6338</v>
      </c>
      <c r="AL288" t="s">
        <v>281</v>
      </c>
      <c r="AM288" t="s">
        <v>281</v>
      </c>
      <c r="AN288" t="s">
        <v>208</v>
      </c>
    </row>
    <row r="289" spans="1:40" hidden="1" x14ac:dyDescent="0.25">
      <c r="A289" s="3">
        <v>8544</v>
      </c>
      <c r="B289" t="s">
        <v>493</v>
      </c>
      <c r="C289" s="16">
        <v>1.489574063589</v>
      </c>
      <c r="D289" s="8">
        <v>1</v>
      </c>
      <c r="E289" s="31">
        <v>1.5000000950880759E-2</v>
      </c>
      <c r="F289" s="32">
        <v>6</v>
      </c>
      <c r="G289" s="32">
        <v>6</v>
      </c>
      <c r="H289" s="32">
        <v>5</v>
      </c>
      <c r="I289" s="32">
        <v>1</v>
      </c>
      <c r="J289" s="32">
        <v>333.33300000000003</v>
      </c>
      <c r="K289" s="5">
        <v>100</v>
      </c>
      <c r="L289" s="5">
        <v>2164.1999999999998</v>
      </c>
      <c r="M289" s="5">
        <v>2585</v>
      </c>
      <c r="N289" s="5">
        <v>2234.3333333333335</v>
      </c>
      <c r="O289" s="4">
        <v>7</v>
      </c>
      <c r="P289" s="51">
        <v>1</v>
      </c>
      <c r="Q289" s="4">
        <v>5</v>
      </c>
      <c r="R289" s="4">
        <v>1</v>
      </c>
      <c r="S289" s="4">
        <v>4</v>
      </c>
      <c r="T289" s="5">
        <v>20</v>
      </c>
      <c r="U289" s="6">
        <v>0.6713328490632996</v>
      </c>
      <c r="V289" s="6">
        <v>66.666662440530231</v>
      </c>
      <c r="W289">
        <v>4.6989999999999998</v>
      </c>
      <c r="X289">
        <v>466.66699999999997</v>
      </c>
      <c r="AA289" s="6">
        <v>0</v>
      </c>
      <c r="AB289" s="5">
        <v>234.49106862922616</v>
      </c>
      <c r="AC289" s="5">
        <v>464.32964940503001</v>
      </c>
      <c r="AD289" s="5">
        <v>272.79749875852684</v>
      </c>
      <c r="AE289" s="46" t="s">
        <v>76</v>
      </c>
      <c r="AF289" s="1">
        <v>4.4999999999999991</v>
      </c>
      <c r="AG289" s="7">
        <v>6</v>
      </c>
      <c r="AH289" s="7">
        <v>7</v>
      </c>
      <c r="AI289" s="7">
        <v>1</v>
      </c>
      <c r="AJ289" s="7" t="s">
        <v>15</v>
      </c>
      <c r="AK289">
        <v>6127</v>
      </c>
      <c r="AL289" t="s">
        <v>226</v>
      </c>
      <c r="AM289" t="s">
        <v>226</v>
      </c>
      <c r="AN289" t="s">
        <v>208</v>
      </c>
    </row>
    <row r="290" spans="1:40" hidden="1" x14ac:dyDescent="0.25">
      <c r="A290" s="3">
        <v>8604</v>
      </c>
      <c r="B290" t="s">
        <v>532</v>
      </c>
      <c r="C290" s="15">
        <v>7.0657196369040003</v>
      </c>
      <c r="D290" s="4">
        <v>1</v>
      </c>
      <c r="E290" s="31">
        <v>5.7500000000000002E-2</v>
      </c>
      <c r="F290" s="32">
        <v>14</v>
      </c>
      <c r="G290" s="32">
        <v>14</v>
      </c>
      <c r="H290" s="32">
        <v>14</v>
      </c>
      <c r="I290" s="32"/>
      <c r="J290" s="32">
        <v>243.47800000000001</v>
      </c>
      <c r="K290" s="5">
        <v>100</v>
      </c>
      <c r="L290" s="5">
        <v>1336.2857142857142</v>
      </c>
      <c r="N290" s="5">
        <v>1336.2857142857142</v>
      </c>
      <c r="O290" s="4">
        <v>0</v>
      </c>
      <c r="P290" s="51">
        <v>0</v>
      </c>
      <c r="Q290" s="4">
        <v>0</v>
      </c>
      <c r="R290" s="4">
        <v>0</v>
      </c>
      <c r="S290" s="4">
        <v>0</v>
      </c>
      <c r="T290" s="5"/>
      <c r="U290" s="6">
        <v>0</v>
      </c>
      <c r="V290" s="6">
        <v>0</v>
      </c>
      <c r="W290">
        <v>0</v>
      </c>
      <c r="X290">
        <v>0</v>
      </c>
      <c r="AA290" s="6"/>
      <c r="AB290" s="5">
        <v>1197.3745911673009</v>
      </c>
      <c r="AC290" s="5">
        <v>0</v>
      </c>
      <c r="AD290" s="5">
        <v>1197.3745911673009</v>
      </c>
      <c r="AE290" s="46" t="s">
        <v>76</v>
      </c>
      <c r="AF290" s="1">
        <v>4.3</v>
      </c>
      <c r="AG290" s="7">
        <v>5</v>
      </c>
      <c r="AH290" s="7">
        <v>5</v>
      </c>
      <c r="AI290" s="7">
        <v>1</v>
      </c>
      <c r="AJ290" s="7" t="s">
        <v>15</v>
      </c>
      <c r="AK290">
        <v>6203</v>
      </c>
      <c r="AL290" t="s">
        <v>238</v>
      </c>
      <c r="AM290" t="s">
        <v>238</v>
      </c>
      <c r="AN290" t="s">
        <v>208</v>
      </c>
    </row>
    <row r="291" spans="1:40" hidden="1" x14ac:dyDescent="0.25">
      <c r="A291" s="3">
        <v>8647</v>
      </c>
      <c r="B291" t="s">
        <v>503</v>
      </c>
      <c r="C291" s="15">
        <v>4.6061585923479997</v>
      </c>
      <c r="D291" s="4">
        <v>1</v>
      </c>
      <c r="E291" s="31">
        <v>0.14249999999971991</v>
      </c>
      <c r="F291" s="32">
        <v>48</v>
      </c>
      <c r="G291" s="32">
        <v>48</v>
      </c>
      <c r="H291" s="32">
        <v>47</v>
      </c>
      <c r="I291" s="32">
        <v>1</v>
      </c>
      <c r="J291" s="32">
        <v>329.82499999999999</v>
      </c>
      <c r="K291" s="5">
        <v>100</v>
      </c>
      <c r="L291" s="5">
        <v>2826.4468085106382</v>
      </c>
      <c r="M291" s="5">
        <v>3586</v>
      </c>
      <c r="N291" s="5">
        <v>2842.2708333333335</v>
      </c>
      <c r="O291" s="4">
        <v>0</v>
      </c>
      <c r="P291" s="51">
        <v>0</v>
      </c>
      <c r="Q291" s="4">
        <v>42</v>
      </c>
      <c r="R291" s="4">
        <v>0</v>
      </c>
      <c r="S291" s="4">
        <v>42</v>
      </c>
      <c r="T291" s="5">
        <v>0</v>
      </c>
      <c r="U291" s="6">
        <v>0</v>
      </c>
      <c r="V291" s="6">
        <v>0</v>
      </c>
      <c r="W291">
        <v>0</v>
      </c>
      <c r="X291">
        <v>0</v>
      </c>
      <c r="AA291" s="6"/>
      <c r="AB291" s="5">
        <v>1796.2414165102521</v>
      </c>
      <c r="AC291" s="5">
        <v>1015.82784112685</v>
      </c>
      <c r="AD291" s="5">
        <v>1779.9828003564314</v>
      </c>
      <c r="AE291" s="46" t="s">
        <v>76</v>
      </c>
      <c r="AF291" s="1">
        <v>4.2999999999999989</v>
      </c>
      <c r="AG291" s="7">
        <v>6</v>
      </c>
      <c r="AH291" s="7">
        <v>8</v>
      </c>
      <c r="AI291" s="7">
        <v>1</v>
      </c>
      <c r="AJ291" s="7" t="s">
        <v>15</v>
      </c>
      <c r="AK291">
        <v>6228</v>
      </c>
      <c r="AL291" t="s">
        <v>261</v>
      </c>
      <c r="AM291" t="s">
        <v>261</v>
      </c>
      <c r="AN291" t="s">
        <v>208</v>
      </c>
    </row>
    <row r="292" spans="1:40" hidden="1" x14ac:dyDescent="0.25">
      <c r="A292" s="3">
        <v>2955</v>
      </c>
      <c r="B292" t="s">
        <v>487</v>
      </c>
      <c r="C292" s="16">
        <v>4.0645738456230003</v>
      </c>
      <c r="D292" s="8">
        <v>3</v>
      </c>
      <c r="E292" s="31">
        <v>1.901306990351604E-2</v>
      </c>
      <c r="F292" s="32">
        <v>8</v>
      </c>
      <c r="G292" s="32">
        <v>8</v>
      </c>
      <c r="H292" s="32">
        <v>7</v>
      </c>
      <c r="I292" s="32">
        <v>1</v>
      </c>
      <c r="J292" s="32">
        <v>368.16800000000001</v>
      </c>
      <c r="K292" s="5">
        <v>100</v>
      </c>
      <c r="L292" s="5">
        <v>3885.8571428571427</v>
      </c>
      <c r="M292" s="5">
        <v>2798</v>
      </c>
      <c r="N292" s="5">
        <v>3749.875</v>
      </c>
      <c r="O292" s="4">
        <v>0</v>
      </c>
      <c r="P292" s="51">
        <v>0</v>
      </c>
      <c r="Q292" s="4">
        <v>0</v>
      </c>
      <c r="R292" s="4">
        <v>0</v>
      </c>
      <c r="S292" s="4">
        <v>0</v>
      </c>
      <c r="T292" s="5"/>
      <c r="U292" s="6">
        <v>0</v>
      </c>
      <c r="V292" s="6">
        <v>0</v>
      </c>
      <c r="W292">
        <v>0</v>
      </c>
      <c r="X292">
        <v>0</v>
      </c>
      <c r="Z292" s="3">
        <v>183.56428260000001</v>
      </c>
      <c r="AA292" s="6"/>
      <c r="AB292" s="5">
        <v>456.80963202200076</v>
      </c>
      <c r="AC292" s="5">
        <v>327.66951986927899</v>
      </c>
      <c r="AD292" s="5">
        <v>440.66711800291057</v>
      </c>
      <c r="AE292" s="46" t="s">
        <v>76</v>
      </c>
      <c r="AF292" s="1">
        <v>4.1999999999999993</v>
      </c>
      <c r="AG292" s="7">
        <v>6</v>
      </c>
      <c r="AH292" s="7">
        <v>9</v>
      </c>
      <c r="AI292" s="7">
        <v>1</v>
      </c>
      <c r="AJ292" s="7" t="s">
        <v>10</v>
      </c>
      <c r="AK292">
        <v>1464</v>
      </c>
      <c r="AL292" t="s">
        <v>84</v>
      </c>
      <c r="AM292" t="s">
        <v>84</v>
      </c>
      <c r="AN292" t="s">
        <v>8</v>
      </c>
    </row>
    <row r="293" spans="1:40" hidden="1" x14ac:dyDescent="0.25">
      <c r="A293" s="3">
        <v>2958</v>
      </c>
      <c r="B293" t="s">
        <v>529</v>
      </c>
      <c r="C293" s="15">
        <v>0.86637261685</v>
      </c>
      <c r="D293" s="4">
        <v>4</v>
      </c>
      <c r="E293" s="31">
        <v>0.12564476234379474</v>
      </c>
      <c r="F293" s="32">
        <v>34</v>
      </c>
      <c r="G293" s="32">
        <v>34</v>
      </c>
      <c r="H293" s="32">
        <v>28</v>
      </c>
      <c r="I293" s="32">
        <v>6</v>
      </c>
      <c r="J293" s="32">
        <v>222.851</v>
      </c>
      <c r="K293" s="5">
        <v>100</v>
      </c>
      <c r="L293" s="5">
        <v>1692.0357142857142</v>
      </c>
      <c r="M293" s="5">
        <v>1795.3333333333333</v>
      </c>
      <c r="N293" s="5">
        <v>1710.2647058823529</v>
      </c>
      <c r="O293" s="4"/>
      <c r="P293" s="51"/>
      <c r="Q293" s="4"/>
      <c r="R293" s="4"/>
      <c r="S293" s="4"/>
      <c r="T293" s="5"/>
      <c r="U293" s="6"/>
      <c r="V293" s="6"/>
      <c r="Z293" s="3">
        <v>108.7462172</v>
      </c>
      <c r="AA293" s="6"/>
      <c r="AB293" s="5">
        <v>147.71955240249</v>
      </c>
      <c r="AC293" s="5">
        <v>40.474198399810888</v>
      </c>
      <c r="AD293" s="5">
        <v>128.79390169613484</v>
      </c>
      <c r="AE293" s="46" t="s">
        <v>76</v>
      </c>
      <c r="AF293" s="1">
        <v>4.1999999999999993</v>
      </c>
      <c r="AG293" s="7">
        <v>5</v>
      </c>
      <c r="AH293" s="7">
        <v>6</v>
      </c>
      <c r="AI293" s="7">
        <v>1</v>
      </c>
      <c r="AJ293" s="7" t="s">
        <v>10</v>
      </c>
      <c r="AK293">
        <v>1467</v>
      </c>
      <c r="AL293" t="s">
        <v>85</v>
      </c>
      <c r="AM293" t="s">
        <v>85</v>
      </c>
      <c r="AN293" t="s">
        <v>8</v>
      </c>
    </row>
    <row r="294" spans="1:40" hidden="1" x14ac:dyDescent="0.25">
      <c r="A294" s="3">
        <v>2951</v>
      </c>
      <c r="B294" t="s">
        <v>367</v>
      </c>
      <c r="C294" s="15">
        <v>10.206325431360002</v>
      </c>
      <c r="D294" s="4">
        <v>3</v>
      </c>
      <c r="E294" s="31">
        <v>1.4866157276720096E-2</v>
      </c>
      <c r="F294" s="32">
        <v>7</v>
      </c>
      <c r="G294" s="32">
        <v>7</v>
      </c>
      <c r="H294" s="32">
        <v>2</v>
      </c>
      <c r="I294" s="32">
        <v>5</v>
      </c>
      <c r="J294" s="32">
        <v>134.53399999999999</v>
      </c>
      <c r="K294" s="5">
        <v>100</v>
      </c>
      <c r="L294" s="5">
        <v>37</v>
      </c>
      <c r="M294" s="5">
        <v>2228.1999999999998</v>
      </c>
      <c r="N294" s="5">
        <v>1602.1428571428571</v>
      </c>
      <c r="O294" s="4">
        <v>29</v>
      </c>
      <c r="P294" s="51">
        <v>13</v>
      </c>
      <c r="Q294" s="4">
        <v>96</v>
      </c>
      <c r="R294" s="4">
        <v>13</v>
      </c>
      <c r="S294" s="4">
        <v>83</v>
      </c>
      <c r="T294" s="5">
        <v>13.541666666666666</v>
      </c>
      <c r="U294" s="6">
        <v>1.273719918831526</v>
      </c>
      <c r="V294" s="6">
        <v>874.46942461435981</v>
      </c>
      <c r="W294">
        <v>2.8410000000000002</v>
      </c>
      <c r="X294">
        <v>1950.739</v>
      </c>
      <c r="AA294" s="6">
        <v>600</v>
      </c>
      <c r="AB294" s="5">
        <v>38.168141244648901</v>
      </c>
      <c r="AC294" s="5">
        <v>875.10090823876783</v>
      </c>
      <c r="AD294" s="5">
        <v>635.97726052616235</v>
      </c>
      <c r="AE294" s="46" t="s">
        <v>76</v>
      </c>
      <c r="AF294" s="1">
        <v>4.0999999999999996</v>
      </c>
      <c r="AG294" s="7">
        <v>3</v>
      </c>
      <c r="AH294" s="7">
        <v>1</v>
      </c>
      <c r="AI294" s="7">
        <v>3</v>
      </c>
      <c r="AJ294" s="7" t="s">
        <v>15</v>
      </c>
      <c r="AK294">
        <v>1466</v>
      </c>
      <c r="AL294" t="s">
        <v>82</v>
      </c>
      <c r="AM294" t="s">
        <v>82</v>
      </c>
      <c r="AN294" t="s">
        <v>8</v>
      </c>
    </row>
    <row r="295" spans="1:40" hidden="1" x14ac:dyDescent="0.25">
      <c r="A295" s="3">
        <v>8644</v>
      </c>
      <c r="B295" t="s">
        <v>421</v>
      </c>
      <c r="C295" s="15">
        <v>11.171233499391999</v>
      </c>
      <c r="D295" s="4">
        <v>1</v>
      </c>
      <c r="E295" s="31">
        <v>0.27999995750007617</v>
      </c>
      <c r="F295" s="32">
        <v>108</v>
      </c>
      <c r="G295" s="32">
        <v>108</v>
      </c>
      <c r="H295" s="32">
        <v>108</v>
      </c>
      <c r="I295" s="32"/>
      <c r="J295" s="32">
        <v>385.714</v>
      </c>
      <c r="K295" s="5">
        <v>100</v>
      </c>
      <c r="L295" s="5">
        <v>4400.5277777777774</v>
      </c>
      <c r="N295" s="5">
        <v>4400.5277777777774</v>
      </c>
      <c r="O295" s="4">
        <v>1</v>
      </c>
      <c r="P295" s="51">
        <v>1</v>
      </c>
      <c r="Q295" s="4">
        <v>10</v>
      </c>
      <c r="R295" s="4">
        <v>1</v>
      </c>
      <c r="S295" s="4">
        <v>9</v>
      </c>
      <c r="T295" s="5">
        <v>10</v>
      </c>
      <c r="U295" s="6">
        <v>8.9515629590449938E-2</v>
      </c>
      <c r="V295" s="6">
        <v>3.5714291135195189</v>
      </c>
      <c r="W295">
        <v>0.09</v>
      </c>
      <c r="X295">
        <v>3.5710000000000002</v>
      </c>
      <c r="AA295" s="6"/>
      <c r="AB295" s="5">
        <v>2437.9331712623039</v>
      </c>
      <c r="AC295" s="5">
        <v>0</v>
      </c>
      <c r="AD295" s="5">
        <v>2437.9331712623039</v>
      </c>
      <c r="AE295" s="46" t="s">
        <v>76</v>
      </c>
      <c r="AF295" s="1">
        <v>4.0999999999999996</v>
      </c>
      <c r="AG295" s="7">
        <v>6</v>
      </c>
      <c r="AH295" s="7">
        <v>9</v>
      </c>
      <c r="AI295" s="7">
        <v>1</v>
      </c>
      <c r="AJ295" s="7" t="s">
        <v>15</v>
      </c>
      <c r="AK295">
        <v>6226</v>
      </c>
      <c r="AL295" t="s">
        <v>258</v>
      </c>
      <c r="AM295" t="s">
        <v>258</v>
      </c>
      <c r="AN295" t="s">
        <v>208</v>
      </c>
    </row>
    <row r="296" spans="1:40" hidden="1" x14ac:dyDescent="0.25">
      <c r="A296" s="3">
        <v>8701</v>
      </c>
      <c r="B296" t="s">
        <v>585</v>
      </c>
      <c r="C296" s="15">
        <v>19.844805767554998</v>
      </c>
      <c r="D296" s="4">
        <v>4</v>
      </c>
      <c r="E296" s="31">
        <v>0.34408070796483886</v>
      </c>
      <c r="F296" s="32">
        <v>144</v>
      </c>
      <c r="G296" s="32">
        <v>144</v>
      </c>
      <c r="H296" s="32">
        <v>125</v>
      </c>
      <c r="I296" s="32">
        <v>19</v>
      </c>
      <c r="J296" s="32">
        <v>363.28699999999998</v>
      </c>
      <c r="K296" s="5">
        <v>100</v>
      </c>
      <c r="L296" s="5">
        <v>5732.0240000000003</v>
      </c>
      <c r="M296" s="5">
        <v>5068.3684210526317</v>
      </c>
      <c r="N296" s="5">
        <v>5644.458333333333</v>
      </c>
      <c r="O296" s="4">
        <v>34</v>
      </c>
      <c r="P296" s="51">
        <v>15</v>
      </c>
      <c r="Q296" s="4">
        <v>25</v>
      </c>
      <c r="R296" s="4">
        <v>12</v>
      </c>
      <c r="S296" s="4">
        <v>13</v>
      </c>
      <c r="T296" s="5">
        <v>48</v>
      </c>
      <c r="U296" s="6">
        <v>0.75586529672787484</v>
      </c>
      <c r="V296" s="6">
        <v>43.594423205885839</v>
      </c>
      <c r="W296">
        <v>1.7130000000000001</v>
      </c>
      <c r="X296">
        <v>98.813999999999993</v>
      </c>
      <c r="AA296" s="6">
        <v>100</v>
      </c>
      <c r="AB296" s="5">
        <v>1483.1962879357716</v>
      </c>
      <c r="AC296" s="5">
        <v>834.11953759481662</v>
      </c>
      <c r="AD296" s="5">
        <v>1397.5542167102287</v>
      </c>
      <c r="AE296" s="46" t="s">
        <v>76</v>
      </c>
      <c r="AF296" s="1">
        <v>4.0999999999999996</v>
      </c>
      <c r="AG296" s="7">
        <v>6</v>
      </c>
      <c r="AH296" s="7">
        <v>10</v>
      </c>
      <c r="AI296" s="7">
        <v>3</v>
      </c>
      <c r="AJ296" s="7" t="s">
        <v>15</v>
      </c>
      <c r="AK296">
        <v>6355</v>
      </c>
      <c r="AL296" t="s">
        <v>267</v>
      </c>
      <c r="AM296" t="s">
        <v>303</v>
      </c>
      <c r="AN296" t="s">
        <v>208</v>
      </c>
    </row>
    <row r="297" spans="1:40" hidden="1" x14ac:dyDescent="0.25">
      <c r="A297" s="3">
        <v>8880</v>
      </c>
      <c r="B297" t="s">
        <v>589</v>
      </c>
      <c r="C297" s="15">
        <v>2.9973762234349999</v>
      </c>
      <c r="D297" s="4">
        <v>1</v>
      </c>
      <c r="E297" s="31">
        <v>0.28506652418035217</v>
      </c>
      <c r="F297" s="32">
        <v>80</v>
      </c>
      <c r="G297" s="32">
        <v>80</v>
      </c>
      <c r="H297" s="32">
        <v>80</v>
      </c>
      <c r="I297" s="32"/>
      <c r="J297" s="32">
        <v>280.63600000000002</v>
      </c>
      <c r="K297" s="5">
        <v>100</v>
      </c>
      <c r="L297" s="5">
        <v>2378.65</v>
      </c>
      <c r="N297" s="5">
        <v>2378.65</v>
      </c>
      <c r="O297" s="4">
        <v>50</v>
      </c>
      <c r="P297" s="51">
        <v>22</v>
      </c>
      <c r="Q297" s="4">
        <v>59</v>
      </c>
      <c r="R297" s="4">
        <v>22</v>
      </c>
      <c r="S297" s="4">
        <v>37</v>
      </c>
      <c r="T297" s="5">
        <v>37.288135593220339</v>
      </c>
      <c r="U297" s="6">
        <v>7.3397526236422701</v>
      </c>
      <c r="V297" s="6">
        <v>77.174968415727861</v>
      </c>
      <c r="W297">
        <v>16.681000000000001</v>
      </c>
      <c r="X297">
        <v>175.398</v>
      </c>
      <c r="AA297" s="6">
        <v>275</v>
      </c>
      <c r="AB297" s="5">
        <v>59.611046693903162</v>
      </c>
      <c r="AC297" s="5">
        <v>0</v>
      </c>
      <c r="AD297" s="5">
        <v>59.611046693903162</v>
      </c>
      <c r="AE297" s="46" t="s">
        <v>76</v>
      </c>
      <c r="AF297" s="1">
        <v>4.0999999999999996</v>
      </c>
      <c r="AG297" s="7">
        <v>5</v>
      </c>
      <c r="AH297" s="7">
        <v>7</v>
      </c>
      <c r="AI297" s="7">
        <v>3</v>
      </c>
      <c r="AJ297" s="7" t="s">
        <v>15</v>
      </c>
      <c r="AK297">
        <v>6366</v>
      </c>
      <c r="AL297" t="s">
        <v>313</v>
      </c>
      <c r="AM297" t="s">
        <v>303</v>
      </c>
      <c r="AN297" t="s">
        <v>208</v>
      </c>
    </row>
    <row r="298" spans="1:40" hidden="1" x14ac:dyDescent="0.25">
      <c r="A298" s="3">
        <v>8809</v>
      </c>
      <c r="B298" t="s">
        <v>535</v>
      </c>
      <c r="C298" s="15">
        <v>3.8401534214249997</v>
      </c>
      <c r="D298" s="4">
        <v>1</v>
      </c>
      <c r="E298" s="31">
        <v>0.13491752291783959</v>
      </c>
      <c r="F298" s="32">
        <v>40</v>
      </c>
      <c r="G298" s="32">
        <v>40</v>
      </c>
      <c r="H298" s="32">
        <v>40</v>
      </c>
      <c r="I298" s="32"/>
      <c r="J298" s="32">
        <v>296.47699999999998</v>
      </c>
      <c r="K298" s="5">
        <v>100</v>
      </c>
      <c r="L298" s="5">
        <v>2042.75</v>
      </c>
      <c r="N298" s="5">
        <v>2042.75</v>
      </c>
      <c r="O298" s="4">
        <v>2</v>
      </c>
      <c r="P298" s="51">
        <v>1</v>
      </c>
      <c r="Q298" s="4">
        <v>1</v>
      </c>
      <c r="R298" s="4">
        <v>1</v>
      </c>
      <c r="S298" s="4">
        <v>0</v>
      </c>
      <c r="T298" s="5">
        <v>100</v>
      </c>
      <c r="U298" s="6">
        <v>0.26040626252607407</v>
      </c>
      <c r="V298" s="6">
        <v>7.4119356653840116</v>
      </c>
      <c r="W298">
        <v>0.52100000000000002</v>
      </c>
      <c r="X298">
        <v>14.824</v>
      </c>
      <c r="AA298" s="6"/>
      <c r="AB298" s="5">
        <v>1033.1310460600594</v>
      </c>
      <c r="AC298" s="5">
        <v>0</v>
      </c>
      <c r="AD298" s="5">
        <v>1033.1310460600594</v>
      </c>
      <c r="AE298" s="46" t="s">
        <v>76</v>
      </c>
      <c r="AF298" s="1">
        <v>3.9</v>
      </c>
      <c r="AG298" s="7">
        <v>5</v>
      </c>
      <c r="AH298" s="7">
        <v>7</v>
      </c>
      <c r="AI298" s="7">
        <v>1</v>
      </c>
      <c r="AJ298" s="7" t="s">
        <v>15</v>
      </c>
      <c r="AK298">
        <v>6319</v>
      </c>
      <c r="AL298" t="s">
        <v>297</v>
      </c>
      <c r="AM298" t="s">
        <v>297</v>
      </c>
      <c r="AN298" t="s">
        <v>208</v>
      </c>
    </row>
    <row r="299" spans="1:40" hidden="1" x14ac:dyDescent="0.25">
      <c r="A299" s="3">
        <v>8606</v>
      </c>
      <c r="B299" t="s">
        <v>599</v>
      </c>
      <c r="C299" s="15">
        <v>5.7806181562579999</v>
      </c>
      <c r="D299" s="4">
        <v>1</v>
      </c>
      <c r="E299" s="31">
        <v>7.749998500002539E-2</v>
      </c>
      <c r="F299" s="32">
        <v>21</v>
      </c>
      <c r="G299" s="32">
        <v>21</v>
      </c>
      <c r="H299" s="32">
        <v>21</v>
      </c>
      <c r="I299" s="32"/>
      <c r="J299" s="32">
        <v>270.96800000000002</v>
      </c>
      <c r="K299" s="5">
        <v>100</v>
      </c>
      <c r="L299" s="5">
        <v>2686.9523809523807</v>
      </c>
      <c r="N299" s="5">
        <v>2686.9523809523807</v>
      </c>
      <c r="O299" s="4">
        <v>8</v>
      </c>
      <c r="P299" s="51">
        <v>3</v>
      </c>
      <c r="Q299" s="4">
        <v>18</v>
      </c>
      <c r="R299" s="4">
        <v>3</v>
      </c>
      <c r="S299" s="4">
        <v>15</v>
      </c>
      <c r="T299" s="5">
        <v>16.666666666666664</v>
      </c>
      <c r="U299" s="6">
        <v>0.51897563874760533</v>
      </c>
      <c r="V299" s="6">
        <v>38.709684911539235</v>
      </c>
      <c r="W299">
        <v>1.3839999999999999</v>
      </c>
      <c r="X299">
        <v>103.226</v>
      </c>
      <c r="Z299" s="3">
        <v>357.94679400000001</v>
      </c>
      <c r="AA299" s="6">
        <v>300</v>
      </c>
      <c r="AB299" s="5">
        <v>53.912403346727125</v>
      </c>
      <c r="AC299" s="5">
        <v>0</v>
      </c>
      <c r="AD299" s="5">
        <v>53.912403346727125</v>
      </c>
      <c r="AE299" s="46" t="s">
        <v>76</v>
      </c>
      <c r="AF299" s="1">
        <v>3.8000000000000003</v>
      </c>
      <c r="AG299" s="7">
        <v>5</v>
      </c>
      <c r="AH299" s="7">
        <v>8</v>
      </c>
      <c r="AI299" s="7">
        <v>1</v>
      </c>
      <c r="AJ299" s="7" t="s">
        <v>10</v>
      </c>
      <c r="AK299">
        <v>6207</v>
      </c>
      <c r="AL299" t="s">
        <v>240</v>
      </c>
      <c r="AM299" t="s">
        <v>240</v>
      </c>
      <c r="AN299" t="s">
        <v>208</v>
      </c>
    </row>
    <row r="300" spans="1:40" hidden="1" x14ac:dyDescent="0.25">
      <c r="A300" s="3">
        <v>8725</v>
      </c>
      <c r="B300" t="s">
        <v>519</v>
      </c>
      <c r="C300" s="15">
        <v>1.9988660708870001</v>
      </c>
      <c r="D300" s="4">
        <v>1</v>
      </c>
      <c r="E300" s="31">
        <v>5.2499997500004204E-2</v>
      </c>
      <c r="F300" s="32">
        <v>23</v>
      </c>
      <c r="G300" s="32">
        <v>23</v>
      </c>
      <c r="H300" s="32">
        <v>12</v>
      </c>
      <c r="I300" s="32">
        <v>11</v>
      </c>
      <c r="J300" s="32">
        <v>228.571</v>
      </c>
      <c r="K300" s="5">
        <v>100</v>
      </c>
      <c r="L300" s="5">
        <v>2646.5</v>
      </c>
      <c r="M300" s="5">
        <v>1148.5454545454545</v>
      </c>
      <c r="N300" s="5">
        <v>1930.0869565217392</v>
      </c>
      <c r="O300" s="4">
        <v>4</v>
      </c>
      <c r="P300" s="51">
        <v>2</v>
      </c>
      <c r="Q300" s="4">
        <v>6</v>
      </c>
      <c r="R300" s="4">
        <v>2</v>
      </c>
      <c r="S300" s="4">
        <v>4</v>
      </c>
      <c r="T300" s="5">
        <v>33.333333333333329</v>
      </c>
      <c r="U300" s="6">
        <v>1.0005672861876618</v>
      </c>
      <c r="V300" s="6">
        <v>38.095239909294087</v>
      </c>
      <c r="W300">
        <v>2.0009999999999999</v>
      </c>
      <c r="X300">
        <v>76.19</v>
      </c>
      <c r="AA300" s="6"/>
      <c r="AB300" s="5">
        <v>871.73693817762648</v>
      </c>
      <c r="AC300" s="5">
        <v>97.726077967910953</v>
      </c>
      <c r="AD300" s="5">
        <v>501.55783112080599</v>
      </c>
      <c r="AE300" s="46" t="s">
        <v>76</v>
      </c>
      <c r="AF300" s="1">
        <v>3.7</v>
      </c>
      <c r="AG300" s="7">
        <v>5</v>
      </c>
      <c r="AH300" s="7">
        <v>8</v>
      </c>
      <c r="AI300" s="7">
        <v>1</v>
      </c>
      <c r="AJ300" s="7" t="s">
        <v>15</v>
      </c>
      <c r="AK300">
        <v>6339</v>
      </c>
      <c r="AL300" t="s">
        <v>277</v>
      </c>
      <c r="AM300" t="s">
        <v>277</v>
      </c>
      <c r="AN300" t="s">
        <v>208</v>
      </c>
    </row>
    <row r="301" spans="1:40" hidden="1" x14ac:dyDescent="0.25">
      <c r="A301" s="3">
        <v>8813</v>
      </c>
      <c r="B301" t="s">
        <v>625</v>
      </c>
      <c r="C301" s="15">
        <v>2.4903448697070001</v>
      </c>
      <c r="D301" s="4">
        <v>2</v>
      </c>
      <c r="E301" s="31">
        <v>0.10749999250000761</v>
      </c>
      <c r="F301" s="32">
        <v>33</v>
      </c>
      <c r="G301" s="32">
        <v>33</v>
      </c>
      <c r="H301" s="32">
        <v>32</v>
      </c>
      <c r="I301" s="32">
        <v>1</v>
      </c>
      <c r="J301" s="32">
        <v>297.67399999999998</v>
      </c>
      <c r="K301" s="5">
        <v>100</v>
      </c>
      <c r="L301" s="5">
        <v>2575.09375</v>
      </c>
      <c r="M301" s="5">
        <v>2601</v>
      </c>
      <c r="N301" s="5">
        <v>2575.878787878788</v>
      </c>
      <c r="O301" s="4">
        <v>0</v>
      </c>
      <c r="P301" s="51">
        <v>0</v>
      </c>
      <c r="Q301" s="4">
        <v>0</v>
      </c>
      <c r="R301" s="4">
        <v>0</v>
      </c>
      <c r="S301" s="4">
        <v>0</v>
      </c>
      <c r="T301" s="5"/>
      <c r="U301" s="6">
        <v>0</v>
      </c>
      <c r="V301" s="6">
        <v>0</v>
      </c>
      <c r="W301">
        <v>0</v>
      </c>
      <c r="X301">
        <v>0</v>
      </c>
      <c r="AA301" s="6"/>
      <c r="AB301" s="5">
        <v>1093.1130815236002</v>
      </c>
      <c r="AC301" s="5">
        <v>895.93073780461896</v>
      </c>
      <c r="AD301" s="5">
        <v>1087.1378589866615</v>
      </c>
      <c r="AE301" s="46" t="s">
        <v>76</v>
      </c>
      <c r="AF301" s="1">
        <v>3.7</v>
      </c>
      <c r="AG301" s="7">
        <v>5</v>
      </c>
      <c r="AH301" s="7">
        <v>8</v>
      </c>
      <c r="AI301" s="7">
        <v>1</v>
      </c>
      <c r="AJ301" s="7" t="s">
        <v>15</v>
      </c>
      <c r="AK301">
        <v>6314</v>
      </c>
      <c r="AL301" t="s">
        <v>301</v>
      </c>
      <c r="AM301" t="s">
        <v>301</v>
      </c>
      <c r="AN301" t="s">
        <v>208</v>
      </c>
    </row>
    <row r="302" spans="1:40" hidden="1" x14ac:dyDescent="0.25">
      <c r="A302" s="3">
        <v>8506</v>
      </c>
      <c r="B302" t="s">
        <v>613</v>
      </c>
      <c r="C302" s="15">
        <v>16.813805861237999</v>
      </c>
      <c r="D302" s="4">
        <v>1</v>
      </c>
      <c r="E302" s="31">
        <v>0.13000001249997301</v>
      </c>
      <c r="F302" s="32">
        <v>34</v>
      </c>
      <c r="G302" s="32">
        <v>34</v>
      </c>
      <c r="H302" s="32">
        <v>34</v>
      </c>
      <c r="I302" s="32"/>
      <c r="J302" s="32">
        <v>261.53800000000001</v>
      </c>
      <c r="K302" s="5">
        <v>100</v>
      </c>
      <c r="L302" s="5">
        <v>3447.8235294117649</v>
      </c>
      <c r="N302" s="5">
        <v>3447.8235294117649</v>
      </c>
      <c r="O302" s="4">
        <v>10</v>
      </c>
      <c r="P302" s="51">
        <v>5</v>
      </c>
      <c r="Q302" s="4">
        <v>8</v>
      </c>
      <c r="R302" s="4">
        <v>5</v>
      </c>
      <c r="S302" s="4">
        <v>3</v>
      </c>
      <c r="T302" s="5">
        <v>62.5</v>
      </c>
      <c r="U302" s="6">
        <v>0.29737467181816568</v>
      </c>
      <c r="V302" s="6">
        <v>38.46153476332195</v>
      </c>
      <c r="W302">
        <v>0.59499999999999997</v>
      </c>
      <c r="X302">
        <v>76.923000000000002</v>
      </c>
      <c r="Z302" s="3">
        <v>139.7914313</v>
      </c>
      <c r="AA302" s="6"/>
      <c r="AB302" s="5">
        <v>433.5702346971853</v>
      </c>
      <c r="AC302" s="5">
        <v>0</v>
      </c>
      <c r="AD302" s="5">
        <v>433.5702346971853</v>
      </c>
      <c r="AE302" s="46" t="s">
        <v>76</v>
      </c>
      <c r="AF302" s="1">
        <v>3.6</v>
      </c>
      <c r="AG302" s="7">
        <v>5</v>
      </c>
      <c r="AH302" s="7">
        <v>9</v>
      </c>
      <c r="AI302" s="7">
        <v>1</v>
      </c>
      <c r="AJ302" s="7" t="s">
        <v>10</v>
      </c>
      <c r="AK302">
        <v>6103</v>
      </c>
      <c r="AL302" t="s">
        <v>215</v>
      </c>
      <c r="AM302" t="s">
        <v>215</v>
      </c>
      <c r="AN302" t="s">
        <v>208</v>
      </c>
    </row>
    <row r="303" spans="1:40" hidden="1" x14ac:dyDescent="0.25">
      <c r="A303" s="3">
        <v>8805</v>
      </c>
      <c r="B303" t="s">
        <v>449</v>
      </c>
      <c r="C303" s="15">
        <v>3.3335335885599999</v>
      </c>
      <c r="D303" s="4">
        <v>1</v>
      </c>
      <c r="E303" s="31">
        <v>7.74999924999977E-2</v>
      </c>
      <c r="F303" s="32">
        <v>23</v>
      </c>
      <c r="G303" s="32">
        <v>23</v>
      </c>
      <c r="H303" s="32">
        <v>23</v>
      </c>
      <c r="I303" s="32"/>
      <c r="J303" s="32">
        <v>296.774</v>
      </c>
      <c r="K303" s="5">
        <v>100</v>
      </c>
      <c r="L303" s="5">
        <v>4431.391304347826</v>
      </c>
      <c r="N303" s="5">
        <v>4431.391304347826</v>
      </c>
      <c r="O303" s="4">
        <v>3</v>
      </c>
      <c r="P303" s="51">
        <v>1</v>
      </c>
      <c r="Q303" s="4">
        <v>1</v>
      </c>
      <c r="R303" s="4">
        <v>1</v>
      </c>
      <c r="S303" s="4">
        <v>0</v>
      </c>
      <c r="T303" s="5">
        <v>100</v>
      </c>
      <c r="U303" s="6">
        <v>0.29998197811229316</v>
      </c>
      <c r="V303" s="6">
        <v>12.903227055151389</v>
      </c>
      <c r="W303">
        <v>0.9</v>
      </c>
      <c r="X303">
        <v>38.71</v>
      </c>
      <c r="AA303" s="6"/>
      <c r="AB303" s="5">
        <v>1411.3657730480554</v>
      </c>
      <c r="AC303" s="5">
        <v>0</v>
      </c>
      <c r="AD303" s="5">
        <v>1411.3657730480554</v>
      </c>
      <c r="AE303" s="46" t="s">
        <v>76</v>
      </c>
      <c r="AF303" s="1">
        <v>3.5</v>
      </c>
      <c r="AG303" s="7">
        <v>5</v>
      </c>
      <c r="AH303" s="7">
        <v>9</v>
      </c>
      <c r="AI303" s="7">
        <v>1</v>
      </c>
      <c r="AJ303" s="7" t="s">
        <v>15</v>
      </c>
      <c r="AK303">
        <v>6313</v>
      </c>
      <c r="AL303" t="s">
        <v>293</v>
      </c>
      <c r="AM303" t="s">
        <v>293</v>
      </c>
      <c r="AN303" t="s">
        <v>208</v>
      </c>
    </row>
    <row r="304" spans="1:40" hidden="1" x14ac:dyDescent="0.25">
      <c r="A304" s="3">
        <v>8806</v>
      </c>
      <c r="B304" t="s">
        <v>451</v>
      </c>
      <c r="C304" s="15">
        <v>4.2550761303220002</v>
      </c>
      <c r="D304" s="4">
        <v>1</v>
      </c>
      <c r="E304" s="31">
        <v>4.7500004999996501E-2</v>
      </c>
      <c r="F304" s="32">
        <v>10</v>
      </c>
      <c r="G304" s="32">
        <v>10</v>
      </c>
      <c r="H304" s="32">
        <v>10</v>
      </c>
      <c r="I304" s="32"/>
      <c r="J304" s="32">
        <v>210.52600000000001</v>
      </c>
      <c r="K304" s="5">
        <v>100</v>
      </c>
      <c r="L304" s="5">
        <v>3372.9</v>
      </c>
      <c r="N304" s="5">
        <v>3372.9</v>
      </c>
      <c r="O304" s="4">
        <v>0</v>
      </c>
      <c r="P304" s="51">
        <v>0</v>
      </c>
      <c r="Q304" s="4">
        <v>0</v>
      </c>
      <c r="R304" s="4">
        <v>0</v>
      </c>
      <c r="S304" s="4">
        <v>0</v>
      </c>
      <c r="T304" s="5"/>
      <c r="U304" s="6">
        <v>0</v>
      </c>
      <c r="V304" s="6">
        <v>0</v>
      </c>
      <c r="W304">
        <v>0</v>
      </c>
      <c r="X304">
        <v>0</v>
      </c>
      <c r="AA304" s="6"/>
      <c r="AB304" s="5">
        <v>2080.6007744751751</v>
      </c>
      <c r="AC304" s="5">
        <v>0</v>
      </c>
      <c r="AD304" s="5">
        <v>2080.6007744751751</v>
      </c>
      <c r="AE304" s="46" t="s">
        <v>76</v>
      </c>
      <c r="AF304" s="1">
        <v>3.5</v>
      </c>
      <c r="AG304" s="7">
        <v>5</v>
      </c>
      <c r="AH304" s="7">
        <v>9</v>
      </c>
      <c r="AI304" s="7">
        <v>1</v>
      </c>
      <c r="AJ304" s="7" t="s">
        <v>15</v>
      </c>
      <c r="AK304">
        <v>6317</v>
      </c>
      <c r="AL304" t="s">
        <v>294</v>
      </c>
      <c r="AM304" t="s">
        <v>294</v>
      </c>
      <c r="AN304" t="s">
        <v>208</v>
      </c>
    </row>
    <row r="305" spans="1:40" hidden="1" x14ac:dyDescent="0.25">
      <c r="A305" s="3">
        <v>8807</v>
      </c>
      <c r="B305" t="s">
        <v>480</v>
      </c>
      <c r="C305" s="15">
        <v>4.4533419336059996</v>
      </c>
      <c r="D305" s="4">
        <v>1</v>
      </c>
      <c r="E305" s="31">
        <v>4.2500012499983697E-2</v>
      </c>
      <c r="F305" s="32">
        <v>11</v>
      </c>
      <c r="G305" s="32">
        <v>11</v>
      </c>
      <c r="H305" s="32">
        <v>11</v>
      </c>
      <c r="I305" s="32"/>
      <c r="J305" s="32">
        <v>258.82299999999998</v>
      </c>
      <c r="K305" s="5">
        <v>100</v>
      </c>
      <c r="L305" s="5">
        <v>3045.090909090909</v>
      </c>
      <c r="N305" s="5">
        <v>3045.090909090909</v>
      </c>
      <c r="O305" s="4">
        <v>0</v>
      </c>
      <c r="P305" s="51">
        <v>0</v>
      </c>
      <c r="Q305" s="4">
        <v>0</v>
      </c>
      <c r="R305" s="4">
        <v>0</v>
      </c>
      <c r="S305" s="4">
        <v>0</v>
      </c>
      <c r="T305" s="5"/>
      <c r="U305" s="6">
        <v>0</v>
      </c>
      <c r="V305" s="6">
        <v>0</v>
      </c>
      <c r="W305">
        <v>0</v>
      </c>
      <c r="X305">
        <v>0</v>
      </c>
      <c r="AA305" s="6"/>
      <c r="AB305" s="5">
        <v>1811.4453558713067</v>
      </c>
      <c r="AC305" s="5">
        <v>0</v>
      </c>
      <c r="AD305" s="5">
        <v>1811.4453558713067</v>
      </c>
      <c r="AE305" s="46" t="s">
        <v>76</v>
      </c>
      <c r="AF305" s="1">
        <v>3.5</v>
      </c>
      <c r="AG305" s="7">
        <v>5</v>
      </c>
      <c r="AH305" s="7">
        <v>9</v>
      </c>
      <c r="AI305" s="7">
        <v>1</v>
      </c>
      <c r="AJ305" s="7" t="s">
        <v>15</v>
      </c>
      <c r="AK305">
        <v>6316</v>
      </c>
      <c r="AL305" t="s">
        <v>295</v>
      </c>
      <c r="AM305" t="s">
        <v>295</v>
      </c>
      <c r="AN305" t="s">
        <v>208</v>
      </c>
    </row>
    <row r="306" spans="1:40" hidden="1" x14ac:dyDescent="0.25">
      <c r="A306" s="3">
        <v>8820</v>
      </c>
      <c r="B306" t="s">
        <v>578</v>
      </c>
      <c r="C306" s="15">
        <v>17.934092656502003</v>
      </c>
      <c r="D306" s="4">
        <v>21</v>
      </c>
      <c r="E306" s="31">
        <v>3.9681925750202427</v>
      </c>
      <c r="F306" s="32">
        <v>1411</v>
      </c>
      <c r="G306" s="32">
        <v>232</v>
      </c>
      <c r="H306" s="32">
        <v>228</v>
      </c>
      <c r="I306" s="32">
        <v>4</v>
      </c>
      <c r="J306" s="32">
        <v>57.457000000000001</v>
      </c>
      <c r="K306" s="5">
        <v>16.442239546420979</v>
      </c>
      <c r="L306" s="5">
        <v>779.84649122807014</v>
      </c>
      <c r="M306" s="5">
        <v>1697.5</v>
      </c>
      <c r="N306" s="5">
        <v>795.66810344827582</v>
      </c>
      <c r="O306" s="4">
        <v>2018</v>
      </c>
      <c r="P306" s="51">
        <v>757</v>
      </c>
      <c r="Q306" s="4">
        <v>2537</v>
      </c>
      <c r="R306" s="4">
        <v>755</v>
      </c>
      <c r="S306" s="4">
        <v>1782</v>
      </c>
      <c r="T306" s="5">
        <v>29.75955853370122</v>
      </c>
      <c r="U306" s="6">
        <v>42.210108673970176</v>
      </c>
      <c r="V306" s="6">
        <v>190.76695137360826</v>
      </c>
      <c r="W306">
        <v>112.523</v>
      </c>
      <c r="X306">
        <v>508.54399999999998</v>
      </c>
      <c r="Y306" s="48">
        <v>17</v>
      </c>
      <c r="Z306" s="3">
        <v>5488.3850220000004</v>
      </c>
      <c r="AA306" s="6">
        <v>85.878962536023053</v>
      </c>
      <c r="AB306" s="5">
        <v>72.598972437024969</v>
      </c>
      <c r="AC306" s="5">
        <v>408.15557330183219</v>
      </c>
      <c r="AD306" s="5">
        <v>78.384431072625105</v>
      </c>
      <c r="AE306" s="46" t="s">
        <v>76</v>
      </c>
      <c r="AF306" s="1">
        <v>3.5</v>
      </c>
      <c r="AG306" s="7">
        <v>2</v>
      </c>
      <c r="AH306" s="7">
        <v>4</v>
      </c>
      <c r="AI306" s="7">
        <v>8</v>
      </c>
      <c r="AJ306" s="7" t="s">
        <v>10</v>
      </c>
      <c r="AK306">
        <v>6343</v>
      </c>
      <c r="AL306" t="s">
        <v>303</v>
      </c>
      <c r="AM306" t="s">
        <v>303</v>
      </c>
      <c r="AN306" t="s">
        <v>208</v>
      </c>
    </row>
    <row r="307" spans="1:40" hidden="1" x14ac:dyDescent="0.25">
      <c r="A307" s="3">
        <v>8814</v>
      </c>
      <c r="B307" t="s">
        <v>606</v>
      </c>
      <c r="C307" s="15">
        <v>3.764930033143</v>
      </c>
      <c r="D307" s="4">
        <v>1</v>
      </c>
      <c r="E307" s="31">
        <v>1.50000049999915E-2</v>
      </c>
      <c r="F307" s="32">
        <v>5</v>
      </c>
      <c r="G307" s="32">
        <v>5</v>
      </c>
      <c r="H307" s="32">
        <v>4</v>
      </c>
      <c r="I307" s="32">
        <v>1</v>
      </c>
      <c r="J307" s="32">
        <v>266.66699999999997</v>
      </c>
      <c r="K307" s="5">
        <v>100</v>
      </c>
      <c r="L307" s="5">
        <v>4293.25</v>
      </c>
      <c r="M307" s="5">
        <v>4300</v>
      </c>
      <c r="N307" s="5">
        <v>4294.6000000000004</v>
      </c>
      <c r="O307" s="4">
        <v>2</v>
      </c>
      <c r="P307" s="51">
        <v>1</v>
      </c>
      <c r="Q307" s="4">
        <v>1</v>
      </c>
      <c r="R307" s="4">
        <v>1</v>
      </c>
      <c r="S307" s="4">
        <v>0</v>
      </c>
      <c r="T307" s="5">
        <v>100</v>
      </c>
      <c r="U307" s="6">
        <v>0.26560918561484936</v>
      </c>
      <c r="V307" s="6">
        <v>66.666644444489634</v>
      </c>
      <c r="W307">
        <v>0.53100000000000003</v>
      </c>
      <c r="X307">
        <v>133.333</v>
      </c>
      <c r="AA307" s="6"/>
      <c r="AB307" s="5">
        <v>2381.7995833529426</v>
      </c>
      <c r="AC307" s="5">
        <v>2407.1461859168398</v>
      </c>
      <c r="AD307" s="5">
        <v>2386.8689038657221</v>
      </c>
      <c r="AE307" s="46" t="s">
        <v>76</v>
      </c>
      <c r="AF307" s="1">
        <v>3.5</v>
      </c>
      <c r="AG307" s="7">
        <v>5</v>
      </c>
      <c r="AH307" s="7">
        <v>9</v>
      </c>
      <c r="AI307" s="7">
        <v>1</v>
      </c>
      <c r="AJ307" s="7" t="s">
        <v>15</v>
      </c>
      <c r="AK307">
        <v>6312</v>
      </c>
      <c r="AL307" t="s">
        <v>302</v>
      </c>
      <c r="AM307" t="s">
        <v>302</v>
      </c>
      <c r="AN307" t="s">
        <v>208</v>
      </c>
    </row>
    <row r="308" spans="1:40" hidden="1" x14ac:dyDescent="0.25">
      <c r="A308" s="3">
        <v>8508</v>
      </c>
      <c r="B308" t="s">
        <v>639</v>
      </c>
      <c r="C308" s="15">
        <v>5.2676601459140002</v>
      </c>
      <c r="D308" s="4">
        <v>1</v>
      </c>
      <c r="E308" s="31">
        <v>7.999999250001269E-2</v>
      </c>
      <c r="F308" s="32">
        <v>19</v>
      </c>
      <c r="G308" s="32">
        <v>19</v>
      </c>
      <c r="H308" s="32">
        <v>19</v>
      </c>
      <c r="I308" s="32"/>
      <c r="J308" s="32">
        <v>237.5</v>
      </c>
      <c r="K308" s="5">
        <v>100</v>
      </c>
      <c r="L308" s="5">
        <v>3124.4736842105262</v>
      </c>
      <c r="N308" s="5">
        <v>3124.4736842105262</v>
      </c>
      <c r="O308" s="4">
        <v>0</v>
      </c>
      <c r="P308" s="51">
        <v>0</v>
      </c>
      <c r="Q308" s="4">
        <v>0</v>
      </c>
      <c r="R308" s="4">
        <v>0</v>
      </c>
      <c r="S308" s="4">
        <v>0</v>
      </c>
      <c r="T308" s="5"/>
      <c r="U308" s="6">
        <v>0</v>
      </c>
      <c r="V308" s="6">
        <v>0</v>
      </c>
      <c r="W308">
        <v>0</v>
      </c>
      <c r="X308">
        <v>0</v>
      </c>
      <c r="AA308" s="6"/>
      <c r="AB308" s="5">
        <v>1272.9321311127158</v>
      </c>
      <c r="AC308" s="5">
        <v>0</v>
      </c>
      <c r="AD308" s="5">
        <v>1272.9321311127158</v>
      </c>
      <c r="AE308" s="46" t="s">
        <v>76</v>
      </c>
      <c r="AF308" s="1">
        <v>3.5</v>
      </c>
      <c r="AG308" s="7">
        <v>5</v>
      </c>
      <c r="AH308" s="7">
        <v>9</v>
      </c>
      <c r="AI308" s="7">
        <v>1</v>
      </c>
      <c r="AJ308" s="7" t="s">
        <v>15</v>
      </c>
      <c r="AK308">
        <v>6108</v>
      </c>
      <c r="AL308" t="s">
        <v>217</v>
      </c>
      <c r="AM308" t="s">
        <v>217</v>
      </c>
      <c r="AN308" t="s">
        <v>208</v>
      </c>
    </row>
    <row r="309" spans="1:40" hidden="1" x14ac:dyDescent="0.25">
      <c r="A309" s="3">
        <v>8706</v>
      </c>
      <c r="B309" t="s">
        <v>631</v>
      </c>
      <c r="C309" s="15">
        <v>5.4697345649280003</v>
      </c>
      <c r="D309" s="4">
        <v>2</v>
      </c>
      <c r="E309" s="31">
        <v>6.1172425760039964E-2</v>
      </c>
      <c r="F309" s="32">
        <v>11</v>
      </c>
      <c r="G309" s="32">
        <v>11</v>
      </c>
      <c r="H309" s="32">
        <v>11</v>
      </c>
      <c r="I309" s="32"/>
      <c r="J309" s="32">
        <v>179.82</v>
      </c>
      <c r="K309" s="5">
        <v>100</v>
      </c>
      <c r="L309" s="5">
        <v>4019</v>
      </c>
      <c r="N309" s="5">
        <v>4019</v>
      </c>
      <c r="O309" s="4">
        <v>0</v>
      </c>
      <c r="P309" s="51">
        <v>0</v>
      </c>
      <c r="Q309" s="4">
        <v>3</v>
      </c>
      <c r="R309" s="4">
        <v>0</v>
      </c>
      <c r="S309" s="4">
        <v>3</v>
      </c>
      <c r="T309" s="5">
        <v>0</v>
      </c>
      <c r="U309" s="6">
        <v>0</v>
      </c>
      <c r="V309" s="6">
        <v>0</v>
      </c>
      <c r="W309">
        <v>0</v>
      </c>
      <c r="X309">
        <v>0</v>
      </c>
      <c r="AA309" s="6"/>
      <c r="AB309" s="5">
        <v>626.50594598494456</v>
      </c>
      <c r="AC309" s="5">
        <v>0</v>
      </c>
      <c r="AD309" s="5">
        <v>626.50594598494456</v>
      </c>
      <c r="AE309" s="46" t="s">
        <v>76</v>
      </c>
      <c r="AF309" s="1">
        <v>2.9</v>
      </c>
      <c r="AG309" s="7">
        <v>4</v>
      </c>
      <c r="AH309" s="7">
        <v>9</v>
      </c>
      <c r="AI309" s="7">
        <v>1</v>
      </c>
      <c r="AJ309" s="7" t="s">
        <v>15</v>
      </c>
      <c r="AK309">
        <v>6354</v>
      </c>
      <c r="AL309" t="s">
        <v>271</v>
      </c>
      <c r="AM309" t="s">
        <v>271</v>
      </c>
      <c r="AN309" t="s">
        <v>208</v>
      </c>
    </row>
    <row r="310" spans="1:40" hidden="1" x14ac:dyDescent="0.25">
      <c r="A310" s="3">
        <v>2953</v>
      </c>
      <c r="B310" t="s">
        <v>388</v>
      </c>
      <c r="C310" s="15">
        <v>2.8985417087110004</v>
      </c>
      <c r="D310" s="4">
        <v>2</v>
      </c>
      <c r="E310" s="31">
        <v>3.2144803521133601E-2</v>
      </c>
      <c r="F310" s="32">
        <v>6</v>
      </c>
      <c r="G310" s="32">
        <v>6</v>
      </c>
      <c r="H310" s="32">
        <v>6</v>
      </c>
      <c r="I310" s="32"/>
      <c r="J310" s="32">
        <v>186.655</v>
      </c>
      <c r="K310" s="5">
        <v>100</v>
      </c>
      <c r="L310" s="5">
        <v>6512.5</v>
      </c>
      <c r="N310" s="5">
        <v>6512.5</v>
      </c>
      <c r="O310" s="4">
        <v>0</v>
      </c>
      <c r="P310" s="51">
        <v>0</v>
      </c>
      <c r="Q310" s="4">
        <v>0</v>
      </c>
      <c r="R310" s="4">
        <v>0</v>
      </c>
      <c r="S310" s="4">
        <v>0</v>
      </c>
      <c r="T310" s="5"/>
      <c r="U310" s="6">
        <v>0</v>
      </c>
      <c r="V310" s="6">
        <v>0</v>
      </c>
      <c r="W310">
        <v>0</v>
      </c>
      <c r="X310">
        <v>0</v>
      </c>
      <c r="Z310" s="3">
        <v>254.23154299999999</v>
      </c>
      <c r="AA310" s="6"/>
      <c r="AB310" s="5">
        <v>116.56696223695106</v>
      </c>
      <c r="AC310" s="5">
        <v>0</v>
      </c>
      <c r="AD310" s="5">
        <v>116.56696223695106</v>
      </c>
      <c r="AE310" s="46" t="s">
        <v>76</v>
      </c>
      <c r="AF310" s="1">
        <v>2.8000000000000003</v>
      </c>
      <c r="AG310" s="7">
        <v>4</v>
      </c>
      <c r="AH310" s="7">
        <v>10</v>
      </c>
      <c r="AI310" s="7">
        <v>1</v>
      </c>
      <c r="AJ310" s="7" t="s">
        <v>10</v>
      </c>
      <c r="AK310">
        <v>1459</v>
      </c>
      <c r="AL310" t="s">
        <v>83</v>
      </c>
      <c r="AM310" t="s">
        <v>83</v>
      </c>
      <c r="AN310" t="s">
        <v>8</v>
      </c>
    </row>
    <row r="311" spans="1:40" s="49" customFormat="1" hidden="1" x14ac:dyDescent="0.25">
      <c r="B311" s="49" t="s">
        <v>694</v>
      </c>
      <c r="C311" s="50"/>
      <c r="E311" s="50"/>
      <c r="K311" s="52"/>
      <c r="L311" s="52"/>
      <c r="M311" s="52"/>
      <c r="N311" s="52"/>
      <c r="P311" s="51">
        <f>SUM(P203:P310)</f>
        <v>8396</v>
      </c>
      <c r="Y311" s="49">
        <f>SUM(Y203:Y310)</f>
        <v>69</v>
      </c>
      <c r="AE311" s="54"/>
      <c r="AF311" s="55"/>
      <c r="AG311" s="56"/>
      <c r="AH311" s="56"/>
      <c r="AI311" s="56"/>
      <c r="AJ311" s="56"/>
    </row>
  </sheetData>
  <autoFilter ref="A1:AN311" xr:uid="{00000000-0001-0000-0100-000000000000}">
    <filterColumn colId="30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311"/>
  <sheetViews>
    <sheetView topLeftCell="H1" zoomScaleNormal="100" workbookViewId="0">
      <selection activeCell="P92" sqref="P92"/>
    </sheetView>
  </sheetViews>
  <sheetFormatPr defaultRowHeight="15.75" x14ac:dyDescent="0.25"/>
  <cols>
    <col min="2" max="2" width="20.140625" customWidth="1"/>
    <col min="3" max="3" width="9.140625" style="15"/>
    <col min="5" max="5" width="12.28515625" style="31" customWidth="1"/>
    <col min="6" max="7" width="9.140625" style="33"/>
    <col min="8" max="8" width="10.5703125" style="33" customWidth="1"/>
    <col min="9" max="10" width="9.140625" style="33"/>
    <col min="11" max="11" width="14.85546875" style="5" customWidth="1"/>
    <col min="12" max="12" width="16.42578125" style="5" bestFit="1" customWidth="1"/>
    <col min="13" max="13" width="17.85546875" style="5" bestFit="1" customWidth="1"/>
    <col min="14" max="14" width="16.140625" style="5" bestFit="1" customWidth="1"/>
    <col min="16" max="16" width="8.7109375" style="49"/>
    <col min="22" max="22" width="12.42578125" customWidth="1"/>
    <col min="25" max="25" width="8.7109375" style="49"/>
    <col min="31" max="31" width="10.140625" style="46" customWidth="1"/>
    <col min="32" max="32" width="9.140625" style="1"/>
    <col min="34" max="37" width="16" style="7" customWidth="1"/>
    <col min="39" max="39" width="0" hidden="1" customWidth="1"/>
    <col min="40" max="41" width="25.85546875" bestFit="1" customWidth="1"/>
    <col min="42" max="42" width="17.140625" customWidth="1"/>
  </cols>
  <sheetData>
    <row r="1" spans="1:42" s="13" customFormat="1" ht="45" x14ac:dyDescent="0.25">
      <c r="A1" s="38" t="s">
        <v>318</v>
      </c>
      <c r="B1" s="38" t="s">
        <v>319</v>
      </c>
      <c r="C1" s="14" t="s">
        <v>320</v>
      </c>
      <c r="D1" s="9" t="s">
        <v>321</v>
      </c>
      <c r="E1" s="29" t="s">
        <v>322</v>
      </c>
      <c r="F1" s="30" t="s">
        <v>323</v>
      </c>
      <c r="G1" s="30" t="s">
        <v>324</v>
      </c>
      <c r="H1" s="30" t="s">
        <v>325</v>
      </c>
      <c r="I1" s="30" t="s">
        <v>326</v>
      </c>
      <c r="J1" s="30" t="s">
        <v>327</v>
      </c>
      <c r="K1" s="10" t="s">
        <v>328</v>
      </c>
      <c r="L1" s="11" t="s">
        <v>329</v>
      </c>
      <c r="M1" s="10" t="s">
        <v>330</v>
      </c>
      <c r="N1" s="10" t="s">
        <v>331</v>
      </c>
      <c r="O1" s="12" t="s">
        <v>4</v>
      </c>
      <c r="P1" s="57" t="s">
        <v>332</v>
      </c>
      <c r="Q1" s="9" t="s">
        <v>333</v>
      </c>
      <c r="R1" s="9" t="s">
        <v>334</v>
      </c>
      <c r="S1" s="9" t="s">
        <v>335</v>
      </c>
      <c r="T1" s="9" t="s">
        <v>336</v>
      </c>
      <c r="U1" s="9" t="s">
        <v>337</v>
      </c>
      <c r="V1" s="9" t="s">
        <v>338</v>
      </c>
      <c r="W1" s="9" t="s">
        <v>339</v>
      </c>
      <c r="X1" s="9" t="s">
        <v>340</v>
      </c>
      <c r="Y1" s="57" t="s">
        <v>341</v>
      </c>
      <c r="Z1" s="9" t="s">
        <v>342</v>
      </c>
      <c r="AA1" s="9" t="s">
        <v>343</v>
      </c>
      <c r="AB1" s="9" t="s">
        <v>344</v>
      </c>
      <c r="AC1" s="9" t="s">
        <v>345</v>
      </c>
      <c r="AD1" s="9" t="s">
        <v>346</v>
      </c>
      <c r="AE1" s="45" t="s">
        <v>1</v>
      </c>
      <c r="AF1" s="36" t="s">
        <v>6</v>
      </c>
      <c r="AH1" s="37" t="s">
        <v>2</v>
      </c>
      <c r="AI1" s="37" t="s">
        <v>3</v>
      </c>
      <c r="AJ1" s="37" t="s">
        <v>659</v>
      </c>
      <c r="AK1" s="37" t="s">
        <v>5</v>
      </c>
      <c r="AM1" s="35" t="s">
        <v>0</v>
      </c>
      <c r="AN1" s="38" t="s">
        <v>663</v>
      </c>
      <c r="AO1" s="39" t="s">
        <v>664</v>
      </c>
      <c r="AP1" s="38" t="s">
        <v>658</v>
      </c>
    </row>
    <row r="2" spans="1:42" x14ac:dyDescent="0.25">
      <c r="A2" s="3">
        <v>2728</v>
      </c>
      <c r="B2" t="s">
        <v>537</v>
      </c>
      <c r="C2" s="15">
        <v>22.900273511527999</v>
      </c>
      <c r="D2" s="4">
        <v>1</v>
      </c>
      <c r="E2" s="31">
        <v>1.0391766103537892</v>
      </c>
      <c r="F2" s="32">
        <v>801</v>
      </c>
      <c r="G2" s="32">
        <v>801</v>
      </c>
      <c r="H2" s="32">
        <v>735</v>
      </c>
      <c r="I2" s="32">
        <v>66</v>
      </c>
      <c r="J2" s="32">
        <v>707.29100000000005</v>
      </c>
      <c r="K2" s="5">
        <v>100</v>
      </c>
      <c r="L2" s="5">
        <v>319.05714285714288</v>
      </c>
      <c r="M2" s="5">
        <v>2967.090909090909</v>
      </c>
      <c r="N2" s="5">
        <v>537.24719101123594</v>
      </c>
      <c r="O2" s="4">
        <v>1023</v>
      </c>
      <c r="P2" s="51">
        <v>337</v>
      </c>
      <c r="Q2" s="4">
        <v>381</v>
      </c>
      <c r="R2" s="4">
        <v>337</v>
      </c>
      <c r="S2" s="4">
        <v>44</v>
      </c>
      <c r="T2" s="5">
        <v>88.451443569553803</v>
      </c>
      <c r="U2" s="6">
        <v>14.715981441459823</v>
      </c>
      <c r="V2" s="6">
        <v>324.29521280821348</v>
      </c>
      <c r="W2">
        <v>44.671999999999997</v>
      </c>
      <c r="X2">
        <v>984.43299999999999</v>
      </c>
      <c r="Y2" s="48">
        <v>2</v>
      </c>
      <c r="Z2" s="3">
        <v>863.79393600000003</v>
      </c>
      <c r="AA2" s="6">
        <v>100.63694267515923</v>
      </c>
      <c r="AB2" s="5">
        <v>25.783806193925347</v>
      </c>
      <c r="AC2" s="5">
        <v>1684.7022954222566</v>
      </c>
      <c r="AD2" s="5">
        <v>162.47371916405001</v>
      </c>
      <c r="AE2" s="46" t="s">
        <v>9</v>
      </c>
      <c r="AF2" s="1">
        <v>8.6999999999999993</v>
      </c>
      <c r="AH2" s="7">
        <v>10</v>
      </c>
      <c r="AI2" s="7">
        <v>2</v>
      </c>
      <c r="AJ2" s="7">
        <v>8</v>
      </c>
      <c r="AK2" s="7" t="s">
        <v>10</v>
      </c>
      <c r="AM2">
        <v>1368</v>
      </c>
      <c r="AN2" t="s">
        <v>35</v>
      </c>
      <c r="AO2" t="s">
        <v>35</v>
      </c>
      <c r="AP2" t="s">
        <v>8</v>
      </c>
    </row>
    <row r="3" spans="1:42" x14ac:dyDescent="0.25">
      <c r="A3" s="3">
        <v>7505</v>
      </c>
      <c r="B3" t="s">
        <v>406</v>
      </c>
      <c r="C3" s="15">
        <v>26.232107684346001</v>
      </c>
      <c r="D3" s="4">
        <v>5</v>
      </c>
      <c r="E3" s="31">
        <v>1.2149999597296561</v>
      </c>
      <c r="F3" s="32">
        <v>815</v>
      </c>
      <c r="G3" s="32">
        <v>815</v>
      </c>
      <c r="H3" s="32">
        <v>792</v>
      </c>
      <c r="I3" s="32">
        <v>23</v>
      </c>
      <c r="J3" s="32">
        <v>651.85199999999998</v>
      </c>
      <c r="K3" s="5">
        <v>100</v>
      </c>
      <c r="L3" s="5">
        <v>344.43055555555554</v>
      </c>
      <c r="M3" s="5">
        <v>1396.7391304347825</v>
      </c>
      <c r="N3" s="5">
        <v>374.12760736196321</v>
      </c>
      <c r="O3" s="4">
        <v>1175</v>
      </c>
      <c r="P3" s="51">
        <v>330</v>
      </c>
      <c r="Q3" s="4">
        <v>373</v>
      </c>
      <c r="R3" s="4">
        <v>330</v>
      </c>
      <c r="S3" s="4">
        <v>43</v>
      </c>
      <c r="T3" s="5">
        <v>88.471849865951739</v>
      </c>
      <c r="U3" s="6">
        <v>12.580003252919221</v>
      </c>
      <c r="V3" s="6">
        <v>271.60494727376511</v>
      </c>
      <c r="W3">
        <v>44.792000000000002</v>
      </c>
      <c r="X3">
        <v>967.07799999999997</v>
      </c>
      <c r="Y3" s="48">
        <v>1</v>
      </c>
      <c r="Z3" s="3">
        <v>1538.5566470000001</v>
      </c>
      <c r="AA3" s="6">
        <v>48.015873015873019</v>
      </c>
      <c r="AB3" s="5">
        <v>32.606484576889869</v>
      </c>
      <c r="AC3" s="5">
        <v>170.33888264881071</v>
      </c>
      <c r="AD3" s="5">
        <v>36.493411148244697</v>
      </c>
      <c r="AE3" s="46" t="s">
        <v>9</v>
      </c>
      <c r="AF3" s="1">
        <v>8.1</v>
      </c>
      <c r="AH3" s="7">
        <v>9</v>
      </c>
      <c r="AI3" s="7">
        <v>2</v>
      </c>
      <c r="AJ3" s="7">
        <v>8</v>
      </c>
      <c r="AK3" s="7" t="s">
        <v>10</v>
      </c>
      <c r="AM3">
        <v>4101</v>
      </c>
      <c r="AN3" t="s">
        <v>172</v>
      </c>
      <c r="AO3" t="s">
        <v>653</v>
      </c>
      <c r="AP3" t="s">
        <v>170</v>
      </c>
    </row>
    <row r="4" spans="1:42" x14ac:dyDescent="0.25">
      <c r="A4" s="3">
        <v>7643</v>
      </c>
      <c r="B4" t="s">
        <v>459</v>
      </c>
      <c r="C4" s="15">
        <v>27.210575348878997</v>
      </c>
      <c r="D4" s="4">
        <v>7</v>
      </c>
      <c r="E4" s="31">
        <v>1.4508738930566536</v>
      </c>
      <c r="F4" s="32">
        <v>1139</v>
      </c>
      <c r="G4" s="32">
        <v>1073</v>
      </c>
      <c r="H4" s="32">
        <v>977</v>
      </c>
      <c r="I4" s="32">
        <v>96</v>
      </c>
      <c r="J4" s="32">
        <v>673.38699999999994</v>
      </c>
      <c r="K4" s="5">
        <v>94.205443371378408</v>
      </c>
      <c r="L4" s="5">
        <v>443.28863868986696</v>
      </c>
      <c r="M4" s="5">
        <v>1498.1145833333333</v>
      </c>
      <c r="N4" s="5">
        <v>537.66262814538675</v>
      </c>
      <c r="O4" s="4">
        <v>1518</v>
      </c>
      <c r="P4" s="51">
        <v>508</v>
      </c>
      <c r="Q4" s="4">
        <v>550</v>
      </c>
      <c r="R4" s="4">
        <v>505</v>
      </c>
      <c r="S4" s="4">
        <v>45</v>
      </c>
      <c r="T4" s="5">
        <v>91.818181818181827</v>
      </c>
      <c r="U4" s="6">
        <v>18.669212006240368</v>
      </c>
      <c r="V4" s="6">
        <v>350.13380723927855</v>
      </c>
      <c r="W4">
        <v>55.786999999999999</v>
      </c>
      <c r="X4">
        <v>1046.2660000000001</v>
      </c>
      <c r="Y4" s="48">
        <v>2</v>
      </c>
      <c r="Z4" s="3">
        <v>2893.2132799999999</v>
      </c>
      <c r="AA4" s="6">
        <v>81.884057971014485</v>
      </c>
      <c r="AB4" s="5">
        <v>29.097783468635416</v>
      </c>
      <c r="AC4" s="5">
        <v>541.7167710006039</v>
      </c>
      <c r="AD4" s="5">
        <v>74.961178438876715</v>
      </c>
      <c r="AE4" s="46" t="s">
        <v>9</v>
      </c>
      <c r="AF4" s="1">
        <v>8.1</v>
      </c>
      <c r="AH4" s="7">
        <v>9</v>
      </c>
      <c r="AI4" s="7">
        <v>2</v>
      </c>
      <c r="AJ4" s="7">
        <v>8</v>
      </c>
      <c r="AK4" s="7" t="s">
        <v>10</v>
      </c>
      <c r="AM4">
        <v>4210</v>
      </c>
      <c r="AN4" t="s">
        <v>184</v>
      </c>
      <c r="AO4" t="s">
        <v>184</v>
      </c>
      <c r="AP4" t="s">
        <v>170</v>
      </c>
    </row>
    <row r="5" spans="1:42" x14ac:dyDescent="0.25">
      <c r="A5" s="3">
        <v>2836</v>
      </c>
      <c r="B5" t="s">
        <v>488</v>
      </c>
      <c r="C5" s="15">
        <v>9.6265457155269996</v>
      </c>
      <c r="D5" s="4">
        <v>2</v>
      </c>
      <c r="E5" s="31">
        <v>0.75660535324116041</v>
      </c>
      <c r="F5" s="32">
        <v>508</v>
      </c>
      <c r="G5" s="32">
        <v>508</v>
      </c>
      <c r="H5" s="32">
        <v>504</v>
      </c>
      <c r="I5" s="32">
        <v>4</v>
      </c>
      <c r="J5" s="32">
        <v>666.13300000000004</v>
      </c>
      <c r="K5" s="5">
        <v>100</v>
      </c>
      <c r="L5" s="5">
        <v>464.93849206349205</v>
      </c>
      <c r="M5" s="5">
        <v>641</v>
      </c>
      <c r="N5" s="5">
        <v>466.32480314960628</v>
      </c>
      <c r="O5" s="4">
        <v>521</v>
      </c>
      <c r="P5" s="51">
        <v>181</v>
      </c>
      <c r="Q5" s="4">
        <v>264</v>
      </c>
      <c r="R5" s="4">
        <v>181</v>
      </c>
      <c r="S5" s="4">
        <v>83</v>
      </c>
      <c r="T5" s="5">
        <v>68.560606060606062</v>
      </c>
      <c r="U5" s="6">
        <v>18.802175292021793</v>
      </c>
      <c r="V5" s="6">
        <v>239.22643320540723</v>
      </c>
      <c r="W5">
        <v>54.121000000000002</v>
      </c>
      <c r="X5">
        <v>688.60199999999998</v>
      </c>
      <c r="Y5" s="48">
        <v>2</v>
      </c>
      <c r="Z5" s="3">
        <v>1422.654835</v>
      </c>
      <c r="AA5" s="6">
        <v>123.25581395348837</v>
      </c>
      <c r="AB5" s="5">
        <v>25.562853966116929</v>
      </c>
      <c r="AC5" s="5">
        <v>152.67023911028718</v>
      </c>
      <c r="AD5" s="5">
        <v>26.563699518433232</v>
      </c>
      <c r="AE5" s="46" t="s">
        <v>9</v>
      </c>
      <c r="AF5" s="1">
        <v>7.9999999999999991</v>
      </c>
      <c r="AH5" s="7">
        <v>9</v>
      </c>
      <c r="AI5" s="7">
        <v>2</v>
      </c>
      <c r="AJ5" s="7">
        <v>7</v>
      </c>
      <c r="AK5" s="7" t="s">
        <v>10</v>
      </c>
      <c r="AM5">
        <v>1410</v>
      </c>
      <c r="AN5" t="s">
        <v>65</v>
      </c>
      <c r="AO5" t="s">
        <v>65</v>
      </c>
      <c r="AP5" t="s">
        <v>8</v>
      </c>
    </row>
    <row r="6" spans="1:42" x14ac:dyDescent="0.25">
      <c r="A6" s="3">
        <v>2779</v>
      </c>
      <c r="B6" t="s">
        <v>560</v>
      </c>
      <c r="C6" s="15">
        <v>19.976672437888997</v>
      </c>
      <c r="D6" s="4">
        <v>4</v>
      </c>
      <c r="E6" s="31">
        <v>0.92249998108275066</v>
      </c>
      <c r="F6" s="32">
        <v>646</v>
      </c>
      <c r="G6" s="32">
        <v>624</v>
      </c>
      <c r="H6" s="32">
        <v>557</v>
      </c>
      <c r="I6" s="32">
        <v>67</v>
      </c>
      <c r="J6" s="32">
        <v>603.79399999999998</v>
      </c>
      <c r="K6" s="5">
        <v>96.59442724458205</v>
      </c>
      <c r="L6" s="5">
        <v>399.0825852782765</v>
      </c>
      <c r="M6" s="5">
        <v>1805.2388059701493</v>
      </c>
      <c r="N6" s="5">
        <v>550.06410256410254</v>
      </c>
      <c r="O6" s="4">
        <v>604</v>
      </c>
      <c r="P6" s="51">
        <v>243</v>
      </c>
      <c r="Q6" s="4">
        <v>279</v>
      </c>
      <c r="R6" s="4">
        <v>239</v>
      </c>
      <c r="S6" s="4">
        <v>40</v>
      </c>
      <c r="T6" s="5">
        <v>85.663082437275989</v>
      </c>
      <c r="U6" s="6">
        <v>12.164188042604689</v>
      </c>
      <c r="V6" s="6">
        <v>263.41463954805465</v>
      </c>
      <c r="W6">
        <v>30.234999999999999</v>
      </c>
      <c r="X6">
        <v>654.74300000000005</v>
      </c>
      <c r="Y6" s="48">
        <v>2</v>
      </c>
      <c r="Z6" s="3">
        <v>2109.1769869999998</v>
      </c>
      <c r="AA6" s="6">
        <v>171.05263157894737</v>
      </c>
      <c r="AB6" s="5">
        <v>43.836698599956932</v>
      </c>
      <c r="AC6" s="5">
        <v>868.0866049681872</v>
      </c>
      <c r="AD6" s="5">
        <v>132.33789046962264</v>
      </c>
      <c r="AE6" s="46" t="s">
        <v>9</v>
      </c>
      <c r="AF6" s="1">
        <v>7.9999999999999991</v>
      </c>
      <c r="AH6" s="7">
        <v>9</v>
      </c>
      <c r="AI6" s="7">
        <v>2</v>
      </c>
      <c r="AJ6" s="7">
        <v>7</v>
      </c>
      <c r="AK6" s="7" t="s">
        <v>10</v>
      </c>
      <c r="AM6">
        <v>1327</v>
      </c>
      <c r="AN6" t="s">
        <v>55</v>
      </c>
      <c r="AO6" t="s">
        <v>55</v>
      </c>
      <c r="AP6" t="s">
        <v>8</v>
      </c>
    </row>
    <row r="7" spans="1:42" x14ac:dyDescent="0.25">
      <c r="A7" s="3">
        <v>7503</v>
      </c>
      <c r="B7" t="s">
        <v>405</v>
      </c>
      <c r="C7" s="15">
        <v>12.561100891469</v>
      </c>
      <c r="D7" s="4">
        <v>2</v>
      </c>
      <c r="E7" s="31">
        <v>0.53000000626334531</v>
      </c>
      <c r="F7" s="32">
        <v>361</v>
      </c>
      <c r="G7" s="32">
        <v>361</v>
      </c>
      <c r="H7" s="32">
        <v>326</v>
      </c>
      <c r="I7" s="32">
        <v>35</v>
      </c>
      <c r="J7" s="32">
        <v>615.09400000000005</v>
      </c>
      <c r="K7" s="5">
        <v>100</v>
      </c>
      <c r="L7" s="5">
        <v>337.57668711656441</v>
      </c>
      <c r="M7" s="5">
        <v>1186.9142857142858</v>
      </c>
      <c r="N7" s="5">
        <v>419.92243767313022</v>
      </c>
      <c r="O7" s="4">
        <v>387</v>
      </c>
      <c r="P7" s="51">
        <v>123</v>
      </c>
      <c r="Q7" s="4">
        <v>136</v>
      </c>
      <c r="R7" s="4">
        <v>123</v>
      </c>
      <c r="S7" s="4">
        <v>13</v>
      </c>
      <c r="T7" s="5">
        <v>90.441176470588232</v>
      </c>
      <c r="U7" s="6">
        <v>9.7921353440872938</v>
      </c>
      <c r="V7" s="6">
        <v>232.07546895553057</v>
      </c>
      <c r="W7">
        <v>30.809000000000001</v>
      </c>
      <c r="X7">
        <v>730.18899999999996</v>
      </c>
      <c r="Y7" s="48">
        <v>2</v>
      </c>
      <c r="Z7" s="3">
        <v>1203.4958280000001</v>
      </c>
      <c r="AA7" s="6">
        <v>53.333333333333336</v>
      </c>
      <c r="AB7" s="5">
        <v>29.383244399292206</v>
      </c>
      <c r="AC7" s="5">
        <v>307.30743840307605</v>
      </c>
      <c r="AD7" s="5">
        <v>56.328803374728295</v>
      </c>
      <c r="AE7" s="46" t="s">
        <v>9</v>
      </c>
      <c r="AF7" s="1">
        <v>7.8999999999999986</v>
      </c>
      <c r="AH7" s="7">
        <v>9</v>
      </c>
      <c r="AI7" s="7">
        <v>2</v>
      </c>
      <c r="AJ7" s="7">
        <v>6</v>
      </c>
      <c r="AK7" s="7" t="s">
        <v>10</v>
      </c>
      <c r="AM7">
        <v>4100</v>
      </c>
      <c r="AN7" t="s">
        <v>171</v>
      </c>
      <c r="AO7" t="s">
        <v>653</v>
      </c>
      <c r="AP7" t="s">
        <v>170</v>
      </c>
    </row>
    <row r="8" spans="1:42" x14ac:dyDescent="0.25">
      <c r="A8" s="3">
        <v>2863</v>
      </c>
      <c r="B8" t="s">
        <v>466</v>
      </c>
      <c r="C8" s="15">
        <v>69.146448271303996</v>
      </c>
      <c r="D8" s="4">
        <v>2</v>
      </c>
      <c r="E8" s="31">
        <v>0.62750002116896875</v>
      </c>
      <c r="F8" s="32">
        <v>394</v>
      </c>
      <c r="G8" s="32">
        <v>394</v>
      </c>
      <c r="H8" s="32">
        <v>387</v>
      </c>
      <c r="I8" s="32">
        <v>7</v>
      </c>
      <c r="J8" s="32">
        <v>616.73299999999995</v>
      </c>
      <c r="K8" s="5">
        <v>100</v>
      </c>
      <c r="L8" s="5">
        <v>484.03875968992247</v>
      </c>
      <c r="M8" s="5">
        <v>1692</v>
      </c>
      <c r="N8" s="5">
        <v>505.5</v>
      </c>
      <c r="O8" s="4">
        <v>271</v>
      </c>
      <c r="P8" s="51">
        <v>123</v>
      </c>
      <c r="Q8" s="4">
        <v>287</v>
      </c>
      <c r="R8" s="4">
        <v>123</v>
      </c>
      <c r="S8" s="4">
        <v>164</v>
      </c>
      <c r="T8" s="5">
        <v>42.857142857142854</v>
      </c>
      <c r="U8" s="6">
        <v>1.7788332311356823</v>
      </c>
      <c r="V8" s="6">
        <v>196.01592964230264</v>
      </c>
      <c r="W8">
        <v>3.919</v>
      </c>
      <c r="X8">
        <v>431.87200000000001</v>
      </c>
      <c r="Y8" s="48">
        <v>4</v>
      </c>
      <c r="AA8" s="6">
        <v>969.99999999999989</v>
      </c>
      <c r="AB8" s="5">
        <v>54.592095171142084</v>
      </c>
      <c r="AC8" s="5">
        <v>956.4559706298777</v>
      </c>
      <c r="AD8" s="5">
        <v>70.615057425485105</v>
      </c>
      <c r="AE8" s="46" t="s">
        <v>9</v>
      </c>
      <c r="AF8" s="1">
        <v>7.7999999999999989</v>
      </c>
      <c r="AH8" s="7">
        <v>9</v>
      </c>
      <c r="AI8" s="7">
        <v>2</v>
      </c>
      <c r="AJ8" s="7">
        <v>6</v>
      </c>
      <c r="AK8" s="7" t="s">
        <v>15</v>
      </c>
      <c r="AM8">
        <v>1427</v>
      </c>
      <c r="AN8" t="s">
        <v>74</v>
      </c>
      <c r="AO8" t="s">
        <v>74</v>
      </c>
      <c r="AP8" t="s">
        <v>8</v>
      </c>
    </row>
    <row r="9" spans="1:42" x14ac:dyDescent="0.25">
      <c r="A9" s="3">
        <v>2751</v>
      </c>
      <c r="B9" t="s">
        <v>390</v>
      </c>
      <c r="C9" s="15">
        <v>7.5948775482580002</v>
      </c>
      <c r="D9" s="4">
        <v>1</v>
      </c>
      <c r="E9" s="31">
        <v>0.38000000386537791</v>
      </c>
      <c r="F9" s="32">
        <v>250</v>
      </c>
      <c r="G9" s="32">
        <v>250</v>
      </c>
      <c r="H9" s="32">
        <v>243</v>
      </c>
      <c r="I9" s="32">
        <v>7</v>
      </c>
      <c r="J9" s="32">
        <v>639.47400000000005</v>
      </c>
      <c r="K9" s="5">
        <v>100</v>
      </c>
      <c r="L9" s="5">
        <v>406.41975308641975</v>
      </c>
      <c r="M9" s="5">
        <v>1774.1428571428571</v>
      </c>
      <c r="N9" s="5">
        <v>444.71600000000001</v>
      </c>
      <c r="O9" s="4">
        <v>67</v>
      </c>
      <c r="P9" s="51">
        <v>35</v>
      </c>
      <c r="Q9" s="4">
        <v>161</v>
      </c>
      <c r="R9" s="4">
        <v>35</v>
      </c>
      <c r="S9" s="4">
        <v>126</v>
      </c>
      <c r="T9" s="5">
        <v>21.739130434782609</v>
      </c>
      <c r="U9" s="6">
        <v>4.60836923013035</v>
      </c>
      <c r="V9" s="6">
        <v>92.10526222099567</v>
      </c>
      <c r="W9">
        <v>8.8219999999999992</v>
      </c>
      <c r="X9">
        <v>176.316</v>
      </c>
      <c r="Y9" s="48">
        <v>1</v>
      </c>
      <c r="Z9" s="3">
        <v>319.88380050000001</v>
      </c>
      <c r="AA9" s="6"/>
      <c r="AB9" s="5">
        <v>14.568764391410442</v>
      </c>
      <c r="AC9" s="5">
        <v>542.26092859798689</v>
      </c>
      <c r="AD9" s="5">
        <v>29.344144989194582</v>
      </c>
      <c r="AE9" s="46" t="s">
        <v>9</v>
      </c>
      <c r="AF9" s="1">
        <v>7.6999999999999993</v>
      </c>
      <c r="AH9" s="7">
        <v>9</v>
      </c>
      <c r="AI9" s="7">
        <v>2</v>
      </c>
      <c r="AJ9" s="7">
        <v>4</v>
      </c>
      <c r="AK9" s="7" t="s">
        <v>10</v>
      </c>
      <c r="AM9">
        <v>1302</v>
      </c>
      <c r="AN9" t="s">
        <v>39</v>
      </c>
      <c r="AO9" t="s">
        <v>39</v>
      </c>
      <c r="AP9" t="s">
        <v>8</v>
      </c>
    </row>
    <row r="10" spans="1:42" x14ac:dyDescent="0.25">
      <c r="A10" s="3">
        <v>7735</v>
      </c>
      <c r="B10" t="s">
        <v>496</v>
      </c>
      <c r="C10" s="15">
        <v>27.192472560587998</v>
      </c>
      <c r="D10" s="4">
        <v>5</v>
      </c>
      <c r="E10" s="31">
        <v>1.0693589607165526</v>
      </c>
      <c r="F10" s="32">
        <v>832</v>
      </c>
      <c r="G10" s="32">
        <v>832</v>
      </c>
      <c r="H10" s="32">
        <v>664</v>
      </c>
      <c r="I10" s="32">
        <v>168</v>
      </c>
      <c r="J10" s="32">
        <v>620.93299999999999</v>
      </c>
      <c r="K10" s="5">
        <v>100</v>
      </c>
      <c r="L10" s="5">
        <v>776.20632530120486</v>
      </c>
      <c r="M10" s="5">
        <v>2023.5</v>
      </c>
      <c r="N10" s="5">
        <v>1028.0637019230769</v>
      </c>
      <c r="O10" s="4">
        <v>1312</v>
      </c>
      <c r="P10" s="51">
        <v>447</v>
      </c>
      <c r="Q10" s="4">
        <v>502</v>
      </c>
      <c r="R10" s="4">
        <v>441</v>
      </c>
      <c r="S10" s="4">
        <v>61</v>
      </c>
      <c r="T10" s="5">
        <v>87.848605577689241</v>
      </c>
      <c r="U10" s="6">
        <v>16.43837275201922</v>
      </c>
      <c r="V10" s="6">
        <v>418.00743849425049</v>
      </c>
      <c r="W10">
        <v>48.249000000000002</v>
      </c>
      <c r="X10">
        <v>1226.903</v>
      </c>
      <c r="Y10" s="48">
        <v>2</v>
      </c>
      <c r="Z10" s="3">
        <v>2844.1867269999998</v>
      </c>
      <c r="AA10" s="6">
        <v>110.00000000000001</v>
      </c>
      <c r="AB10" s="5">
        <v>20.977133445452864</v>
      </c>
      <c r="AC10" s="5">
        <v>343.30055540793944</v>
      </c>
      <c r="AD10" s="5">
        <v>86.061670572493441</v>
      </c>
      <c r="AE10" s="46" t="s">
        <v>9</v>
      </c>
      <c r="AF10" s="1">
        <v>7.6999999999999993</v>
      </c>
      <c r="AH10" s="7">
        <v>9</v>
      </c>
      <c r="AI10" s="7">
        <v>4</v>
      </c>
      <c r="AJ10" s="7">
        <v>8</v>
      </c>
      <c r="AK10" s="7" t="s">
        <v>10</v>
      </c>
      <c r="AM10">
        <v>4309</v>
      </c>
      <c r="AN10" t="s">
        <v>200</v>
      </c>
      <c r="AO10" t="s">
        <v>200</v>
      </c>
      <c r="AP10" t="s">
        <v>170</v>
      </c>
    </row>
    <row r="11" spans="1:42" x14ac:dyDescent="0.25">
      <c r="A11" s="3">
        <v>2772</v>
      </c>
      <c r="B11" t="s">
        <v>353</v>
      </c>
      <c r="C11" s="15">
        <v>20.69735648412</v>
      </c>
      <c r="D11" s="4">
        <v>2</v>
      </c>
      <c r="E11" s="31">
        <v>0.97000003915881738</v>
      </c>
      <c r="F11" s="32">
        <v>542</v>
      </c>
      <c r="G11" s="32">
        <v>542</v>
      </c>
      <c r="H11" s="32">
        <v>540</v>
      </c>
      <c r="I11" s="32">
        <v>2</v>
      </c>
      <c r="J11" s="32">
        <v>556.70100000000002</v>
      </c>
      <c r="K11" s="5">
        <v>100</v>
      </c>
      <c r="L11" s="5">
        <v>305.13888888888891</v>
      </c>
      <c r="M11" s="5">
        <v>586.5</v>
      </c>
      <c r="N11" s="5">
        <v>306.17712177121768</v>
      </c>
      <c r="O11" s="4">
        <v>568</v>
      </c>
      <c r="P11" s="51">
        <v>196</v>
      </c>
      <c r="Q11" s="4">
        <v>256</v>
      </c>
      <c r="R11" s="4">
        <v>195</v>
      </c>
      <c r="S11" s="4">
        <v>61</v>
      </c>
      <c r="T11" s="5">
        <v>76.171875</v>
      </c>
      <c r="U11" s="6">
        <v>9.4698083859347228</v>
      </c>
      <c r="V11" s="6">
        <v>202.06184751288353</v>
      </c>
      <c r="W11">
        <v>27.443000000000001</v>
      </c>
      <c r="X11">
        <v>585.56700000000001</v>
      </c>
      <c r="Y11" s="48">
        <v>2</v>
      </c>
      <c r="Z11" s="3">
        <v>547.17703329999995</v>
      </c>
      <c r="AA11" s="6">
        <v>153.42465753424656</v>
      </c>
      <c r="AB11" s="5">
        <v>35.096099177887126</v>
      </c>
      <c r="AC11" s="5">
        <v>227.406924847884</v>
      </c>
      <c r="AD11" s="5">
        <v>35.805733220949847</v>
      </c>
      <c r="AE11" s="46" t="s">
        <v>9</v>
      </c>
      <c r="AF11" s="1">
        <v>7.3999999999999995</v>
      </c>
      <c r="AH11" s="7">
        <v>8</v>
      </c>
      <c r="AI11" s="7">
        <v>2</v>
      </c>
      <c r="AJ11" s="7">
        <v>7</v>
      </c>
      <c r="AK11" s="7" t="s">
        <v>10</v>
      </c>
      <c r="AM11">
        <v>1324</v>
      </c>
      <c r="AN11" t="s">
        <v>49</v>
      </c>
      <c r="AO11" t="s">
        <v>49</v>
      </c>
      <c r="AP11" t="s">
        <v>8</v>
      </c>
    </row>
    <row r="12" spans="1:42" x14ac:dyDescent="0.25">
      <c r="A12" s="3">
        <v>7573</v>
      </c>
      <c r="B12" t="s">
        <v>399</v>
      </c>
      <c r="C12" s="15">
        <v>11.897829958504001</v>
      </c>
      <c r="D12" s="4">
        <v>7</v>
      </c>
      <c r="E12" s="31">
        <v>1.1283693713848857</v>
      </c>
      <c r="F12" s="32">
        <v>625</v>
      </c>
      <c r="G12" s="32">
        <v>625</v>
      </c>
      <c r="H12" s="32">
        <v>623</v>
      </c>
      <c r="I12" s="32">
        <v>2</v>
      </c>
      <c r="J12" s="32">
        <v>552.12400000000002</v>
      </c>
      <c r="K12" s="5">
        <v>100</v>
      </c>
      <c r="L12" s="5">
        <v>499.91171749598715</v>
      </c>
      <c r="M12" s="5">
        <v>1689</v>
      </c>
      <c r="N12" s="5">
        <v>503.71679999999998</v>
      </c>
      <c r="O12" s="4">
        <v>790</v>
      </c>
      <c r="P12" s="51">
        <v>230</v>
      </c>
      <c r="Q12" s="4">
        <v>368</v>
      </c>
      <c r="R12" s="4">
        <v>230</v>
      </c>
      <c r="S12" s="4">
        <v>138</v>
      </c>
      <c r="T12" s="5">
        <v>62.5</v>
      </c>
      <c r="U12" s="6">
        <v>19.331256271283905</v>
      </c>
      <c r="V12" s="6">
        <v>203.83396238211719</v>
      </c>
      <c r="W12">
        <v>66.399000000000001</v>
      </c>
      <c r="X12">
        <v>700.125</v>
      </c>
      <c r="Y12" s="48">
        <v>1</v>
      </c>
      <c r="Z12" s="3">
        <v>2390.8342120000002</v>
      </c>
      <c r="AA12" s="6">
        <v>64.84375</v>
      </c>
      <c r="AB12" s="5">
        <v>35.611581977473982</v>
      </c>
      <c r="AC12" s="5">
        <v>584.05977667713955</v>
      </c>
      <c r="AD12" s="5">
        <v>37.366616200512901</v>
      </c>
      <c r="AE12" s="46" t="s">
        <v>9</v>
      </c>
      <c r="AF12" s="1">
        <v>7.3999999999999995</v>
      </c>
      <c r="AH12" s="7">
        <v>8</v>
      </c>
      <c r="AI12" s="7">
        <v>2</v>
      </c>
      <c r="AJ12" s="7">
        <v>7</v>
      </c>
      <c r="AK12" s="7" t="s">
        <v>10</v>
      </c>
      <c r="AM12">
        <v>4122</v>
      </c>
      <c r="AN12" t="s">
        <v>175</v>
      </c>
      <c r="AO12" t="s">
        <v>175</v>
      </c>
      <c r="AP12" t="s">
        <v>170</v>
      </c>
    </row>
    <row r="13" spans="1:42" x14ac:dyDescent="0.25">
      <c r="A13" s="3">
        <v>2573</v>
      </c>
      <c r="B13" t="s">
        <v>554</v>
      </c>
      <c r="C13" s="15">
        <v>10.877164158742</v>
      </c>
      <c r="D13" s="4">
        <v>4</v>
      </c>
      <c r="E13" s="31">
        <v>0.64647653696503393</v>
      </c>
      <c r="F13" s="32">
        <v>402</v>
      </c>
      <c r="G13" s="32">
        <v>402</v>
      </c>
      <c r="H13" s="32">
        <v>354</v>
      </c>
      <c r="I13" s="32">
        <v>48</v>
      </c>
      <c r="J13" s="32">
        <v>547.58399999999995</v>
      </c>
      <c r="K13" s="5">
        <v>100</v>
      </c>
      <c r="L13" s="5">
        <v>226.99435028248587</v>
      </c>
      <c r="M13" s="5">
        <v>1029.2083333333333</v>
      </c>
      <c r="N13" s="5">
        <v>322.78109452736317</v>
      </c>
      <c r="O13" s="4">
        <v>505</v>
      </c>
      <c r="P13" s="51">
        <v>180</v>
      </c>
      <c r="Q13" s="4">
        <v>192</v>
      </c>
      <c r="R13" s="4">
        <v>171</v>
      </c>
      <c r="S13" s="4">
        <v>21</v>
      </c>
      <c r="T13" s="5">
        <v>89.0625</v>
      </c>
      <c r="U13" s="6">
        <v>16.548430948827193</v>
      </c>
      <c r="V13" s="6">
        <v>278.4323787604618</v>
      </c>
      <c r="W13">
        <v>46.427999999999997</v>
      </c>
      <c r="X13">
        <v>781.15800000000002</v>
      </c>
      <c r="Y13" s="48">
        <v>3</v>
      </c>
      <c r="Z13" s="3">
        <v>1397.726271</v>
      </c>
      <c r="AA13" s="6">
        <v>88.461538461538453</v>
      </c>
      <c r="AB13" s="5">
        <v>19.834290111469539</v>
      </c>
      <c r="AC13" s="5">
        <v>248.61840656573528</v>
      </c>
      <c r="AD13" s="5">
        <v>47.151796553769955</v>
      </c>
      <c r="AE13" s="46" t="s">
        <v>9</v>
      </c>
      <c r="AF13" s="1">
        <v>7.3999999999999995</v>
      </c>
      <c r="AH13" s="7">
        <v>8</v>
      </c>
      <c r="AI13" s="7">
        <v>2</v>
      </c>
      <c r="AJ13" s="7">
        <v>7</v>
      </c>
      <c r="AK13" s="7" t="s">
        <v>10</v>
      </c>
      <c r="AM13">
        <v>1120</v>
      </c>
      <c r="AN13" t="s">
        <v>12</v>
      </c>
      <c r="AO13" t="s">
        <v>657</v>
      </c>
      <c r="AP13" t="s">
        <v>8</v>
      </c>
    </row>
    <row r="14" spans="1:42" x14ac:dyDescent="0.25">
      <c r="A14" s="3">
        <v>2780</v>
      </c>
      <c r="B14" t="s">
        <v>593</v>
      </c>
      <c r="C14" s="15">
        <v>10.921713697744</v>
      </c>
      <c r="D14" s="4">
        <v>1</v>
      </c>
      <c r="E14" s="31">
        <v>0.77000004865520644</v>
      </c>
      <c r="F14" s="32">
        <v>394</v>
      </c>
      <c r="G14" s="32">
        <v>394</v>
      </c>
      <c r="H14" s="32">
        <v>393</v>
      </c>
      <c r="I14" s="32">
        <v>1</v>
      </c>
      <c r="J14" s="32">
        <v>510.39</v>
      </c>
      <c r="K14" s="5">
        <v>100</v>
      </c>
      <c r="L14" s="5">
        <v>326.43511450381681</v>
      </c>
      <c r="M14" s="5">
        <v>525</v>
      </c>
      <c r="N14" s="5">
        <v>326.93908629441626</v>
      </c>
      <c r="O14" s="4">
        <v>558</v>
      </c>
      <c r="P14" s="51">
        <v>194</v>
      </c>
      <c r="Q14" s="4">
        <v>222</v>
      </c>
      <c r="R14" s="4">
        <v>193</v>
      </c>
      <c r="S14" s="4">
        <v>29</v>
      </c>
      <c r="T14" s="5">
        <v>86.936936936936931</v>
      </c>
      <c r="U14" s="6">
        <v>17.762780216448345</v>
      </c>
      <c r="V14" s="6">
        <v>251.94803602781337</v>
      </c>
      <c r="W14">
        <v>51.091000000000001</v>
      </c>
      <c r="X14">
        <v>724.67499999999995</v>
      </c>
      <c r="Y14" s="48">
        <v>1</v>
      </c>
      <c r="Z14" s="3">
        <v>1905.5334330000001</v>
      </c>
      <c r="AA14" s="6">
        <v>101.06382978723406</v>
      </c>
      <c r="AB14" s="5">
        <v>25.252132804161768</v>
      </c>
      <c r="AC14" s="5">
        <v>35.196961400897202</v>
      </c>
      <c r="AD14" s="5">
        <v>25.277373485879373</v>
      </c>
      <c r="AE14" s="46" t="s">
        <v>9</v>
      </c>
      <c r="AF14" s="1">
        <v>7.3999999999999995</v>
      </c>
      <c r="AH14" s="7">
        <v>8</v>
      </c>
      <c r="AI14" s="7">
        <v>2</v>
      </c>
      <c r="AJ14" s="7">
        <v>7</v>
      </c>
      <c r="AK14" s="7" t="s">
        <v>10</v>
      </c>
      <c r="AM14">
        <v>1330</v>
      </c>
      <c r="AN14" t="s">
        <v>56</v>
      </c>
      <c r="AO14" t="s">
        <v>56</v>
      </c>
      <c r="AP14" t="s">
        <v>8</v>
      </c>
    </row>
    <row r="15" spans="1:42" x14ac:dyDescent="0.25">
      <c r="A15" s="3">
        <v>2622</v>
      </c>
      <c r="B15" t="s">
        <v>544</v>
      </c>
      <c r="C15" s="15">
        <v>24.713388874535003</v>
      </c>
      <c r="D15" s="4">
        <v>11</v>
      </c>
      <c r="E15" s="31">
        <v>1.3268614578542111</v>
      </c>
      <c r="F15" s="32">
        <v>737</v>
      </c>
      <c r="G15" s="32">
        <v>737</v>
      </c>
      <c r="H15" s="32">
        <v>674</v>
      </c>
      <c r="I15" s="32">
        <v>63</v>
      </c>
      <c r="J15" s="32">
        <v>507.96600000000001</v>
      </c>
      <c r="K15" s="5">
        <v>100</v>
      </c>
      <c r="L15" s="5">
        <v>598.93620178041544</v>
      </c>
      <c r="M15" s="5">
        <v>2008.3968253968253</v>
      </c>
      <c r="N15" s="5">
        <v>719.41926729986426</v>
      </c>
      <c r="O15" s="4">
        <v>860</v>
      </c>
      <c r="P15" s="51">
        <v>276</v>
      </c>
      <c r="Q15" s="4">
        <v>328</v>
      </c>
      <c r="R15" s="4">
        <v>275</v>
      </c>
      <c r="S15" s="4">
        <v>53</v>
      </c>
      <c r="T15" s="5">
        <v>83.841463414634148</v>
      </c>
      <c r="U15" s="6">
        <v>11.16803532697185</v>
      </c>
      <c r="V15" s="6">
        <v>208.00965946086401</v>
      </c>
      <c r="W15">
        <v>34.798999999999999</v>
      </c>
      <c r="X15">
        <v>648.14599999999996</v>
      </c>
      <c r="Y15" s="48">
        <v>2</v>
      </c>
      <c r="Z15" s="3">
        <v>1382.2437460000001</v>
      </c>
      <c r="AA15" s="6">
        <v>120</v>
      </c>
      <c r="AB15" s="5">
        <v>116.25161726058765</v>
      </c>
      <c r="AC15" s="5">
        <v>730.11678528939092</v>
      </c>
      <c r="AD15" s="5">
        <v>168.72584464975264</v>
      </c>
      <c r="AE15" s="46" t="s">
        <v>9</v>
      </c>
      <c r="AF15" s="1">
        <v>7.2</v>
      </c>
      <c r="AH15" s="7">
        <v>8</v>
      </c>
      <c r="AI15" s="7">
        <v>3</v>
      </c>
      <c r="AJ15" s="7">
        <v>7</v>
      </c>
      <c r="AK15" s="7" t="s">
        <v>10</v>
      </c>
      <c r="AM15">
        <v>1213</v>
      </c>
      <c r="AN15" t="s">
        <v>25</v>
      </c>
      <c r="AO15" t="s">
        <v>25</v>
      </c>
      <c r="AP15" t="s">
        <v>8</v>
      </c>
    </row>
    <row r="16" spans="1:42" x14ac:dyDescent="0.25">
      <c r="A16" s="3">
        <v>2675</v>
      </c>
      <c r="B16" t="s">
        <v>430</v>
      </c>
      <c r="C16" s="15">
        <v>9.1211224231999992</v>
      </c>
      <c r="D16" s="4">
        <v>2</v>
      </c>
      <c r="E16" s="31">
        <v>0.48751596095663774</v>
      </c>
      <c r="F16" s="32">
        <v>285</v>
      </c>
      <c r="G16" s="32">
        <v>285</v>
      </c>
      <c r="H16" s="32">
        <v>278</v>
      </c>
      <c r="I16" s="32">
        <v>7</v>
      </c>
      <c r="J16" s="32">
        <v>570.23800000000006</v>
      </c>
      <c r="K16" s="5">
        <v>100</v>
      </c>
      <c r="L16" s="5">
        <v>395.42086330935251</v>
      </c>
      <c r="M16" s="5">
        <v>801.28571428571433</v>
      </c>
      <c r="N16" s="5">
        <v>405.38947368421054</v>
      </c>
      <c r="O16" s="4">
        <v>373</v>
      </c>
      <c r="P16" s="51">
        <v>102</v>
      </c>
      <c r="Q16" s="4">
        <v>116</v>
      </c>
      <c r="R16" s="4">
        <v>102</v>
      </c>
      <c r="S16" s="4">
        <v>14</v>
      </c>
      <c r="T16" s="5">
        <v>87.931034482758619</v>
      </c>
      <c r="U16" s="6">
        <v>11.18283422449832</v>
      </c>
      <c r="V16" s="6">
        <v>209.22391915097199</v>
      </c>
      <c r="W16">
        <v>40.893999999999998</v>
      </c>
      <c r="X16">
        <v>765.10299999999995</v>
      </c>
      <c r="Y16" s="48">
        <v>2</v>
      </c>
      <c r="AA16" s="6">
        <v>24.731182795698924</v>
      </c>
      <c r="AB16" s="5">
        <v>19.36899923556933</v>
      </c>
      <c r="AC16" s="5">
        <v>92.919220663977313</v>
      </c>
      <c r="AD16" s="5">
        <v>21.17549590223198</v>
      </c>
      <c r="AE16" s="46" t="s">
        <v>9</v>
      </c>
      <c r="AF16" s="1">
        <v>7.1999999999999993</v>
      </c>
      <c r="AH16" s="7">
        <v>8</v>
      </c>
      <c r="AI16" s="7">
        <v>2</v>
      </c>
      <c r="AJ16" s="7">
        <v>6</v>
      </c>
      <c r="AK16" s="7" t="s">
        <v>15</v>
      </c>
      <c r="AM16">
        <v>1242</v>
      </c>
      <c r="AN16" t="s">
        <v>34</v>
      </c>
      <c r="AO16" t="s">
        <v>34</v>
      </c>
      <c r="AP16" t="s">
        <v>8</v>
      </c>
    </row>
    <row r="17" spans="1:42" x14ac:dyDescent="0.25">
      <c r="A17" s="3">
        <v>7576</v>
      </c>
      <c r="B17" t="s">
        <v>482</v>
      </c>
      <c r="C17" s="15">
        <v>21.034407875166</v>
      </c>
      <c r="D17" s="4">
        <v>7</v>
      </c>
      <c r="E17" s="31">
        <v>0.64164740871943604</v>
      </c>
      <c r="F17" s="32">
        <v>526</v>
      </c>
      <c r="G17" s="32">
        <v>450</v>
      </c>
      <c r="H17" s="32">
        <v>380</v>
      </c>
      <c r="I17" s="32">
        <v>70</v>
      </c>
      <c r="J17" s="32">
        <v>592.226</v>
      </c>
      <c r="K17" s="5">
        <v>85.551330798479086</v>
      </c>
      <c r="L17" s="5">
        <v>325.08157894736843</v>
      </c>
      <c r="M17" s="5">
        <v>1298.5285714285715</v>
      </c>
      <c r="N17" s="5">
        <v>476.50666666666666</v>
      </c>
      <c r="O17" s="4">
        <v>427</v>
      </c>
      <c r="P17" s="51">
        <v>154</v>
      </c>
      <c r="Q17" s="4">
        <v>179</v>
      </c>
      <c r="R17" s="4">
        <v>154</v>
      </c>
      <c r="S17" s="4">
        <v>25</v>
      </c>
      <c r="T17" s="5">
        <v>86.033519553072622</v>
      </c>
      <c r="U17" s="6">
        <v>7.3213375396137534</v>
      </c>
      <c r="V17" s="6">
        <v>240.00720318865555</v>
      </c>
      <c r="W17">
        <v>20.3</v>
      </c>
      <c r="X17">
        <v>665.47500000000002</v>
      </c>
      <c r="AA17" s="6">
        <v>206.25</v>
      </c>
      <c r="AB17" s="5">
        <v>83.981610430179174</v>
      </c>
      <c r="AC17" s="5">
        <v>602.45962737669026</v>
      </c>
      <c r="AD17" s="5">
        <v>164.63374639963649</v>
      </c>
      <c r="AE17" s="46" t="s">
        <v>9</v>
      </c>
      <c r="AF17" s="1">
        <v>7.1999999999999993</v>
      </c>
      <c r="AH17" s="7">
        <v>8</v>
      </c>
      <c r="AI17" s="7">
        <v>2</v>
      </c>
      <c r="AJ17" s="7">
        <v>6</v>
      </c>
      <c r="AK17" s="7" t="s">
        <v>15</v>
      </c>
      <c r="AM17">
        <v>4126</v>
      </c>
      <c r="AN17" t="s">
        <v>178</v>
      </c>
      <c r="AO17" t="s">
        <v>178</v>
      </c>
      <c r="AP17" t="s">
        <v>170</v>
      </c>
    </row>
    <row r="18" spans="1:42" x14ac:dyDescent="0.25">
      <c r="A18" s="3">
        <v>7736</v>
      </c>
      <c r="B18" t="s">
        <v>531</v>
      </c>
      <c r="C18" s="15">
        <v>11.300208302198</v>
      </c>
      <c r="D18" s="4">
        <v>8</v>
      </c>
      <c r="E18" s="31">
        <v>0.58807509602542052</v>
      </c>
      <c r="F18" s="32">
        <v>978</v>
      </c>
      <c r="G18" s="32">
        <v>972</v>
      </c>
      <c r="H18" s="32">
        <v>305</v>
      </c>
      <c r="I18" s="32">
        <v>667</v>
      </c>
      <c r="J18" s="32">
        <v>518.64099999999996</v>
      </c>
      <c r="K18" s="5">
        <v>99.386503067484668</v>
      </c>
      <c r="L18" s="5">
        <v>419.52786885245899</v>
      </c>
      <c r="M18" s="5">
        <v>1018.3328335832084</v>
      </c>
      <c r="N18" s="5">
        <v>830.43621399176959</v>
      </c>
      <c r="O18" s="4">
        <v>158</v>
      </c>
      <c r="P18" s="51">
        <v>59</v>
      </c>
      <c r="Q18" s="4">
        <v>88</v>
      </c>
      <c r="R18" s="4">
        <v>59</v>
      </c>
      <c r="S18" s="4">
        <v>29</v>
      </c>
      <c r="T18" s="5">
        <v>67.045454545454547</v>
      </c>
      <c r="U18" s="6">
        <v>5.221142692433725</v>
      </c>
      <c r="V18" s="6">
        <v>100.32732281771311</v>
      </c>
      <c r="W18">
        <v>13.981999999999999</v>
      </c>
      <c r="X18">
        <v>268.673</v>
      </c>
      <c r="Z18" s="3">
        <v>764.08350689999997</v>
      </c>
      <c r="AA18" s="6">
        <v>171.42857142857142</v>
      </c>
      <c r="AB18" s="5">
        <v>84.665108139364492</v>
      </c>
      <c r="AC18" s="5">
        <v>106.47348566131735</v>
      </c>
      <c r="AD18" s="5">
        <v>99.630321932721017</v>
      </c>
      <c r="AE18" s="46" t="s">
        <v>9</v>
      </c>
      <c r="AF18" s="1">
        <v>7.1999999999999993</v>
      </c>
      <c r="AH18" s="7">
        <v>8</v>
      </c>
      <c r="AI18" s="7">
        <v>2</v>
      </c>
      <c r="AJ18" s="7">
        <v>5</v>
      </c>
      <c r="AK18" s="7" t="s">
        <v>10</v>
      </c>
      <c r="AM18">
        <v>4301</v>
      </c>
      <c r="AN18" t="s">
        <v>201</v>
      </c>
      <c r="AO18" t="s">
        <v>201</v>
      </c>
      <c r="AP18" t="s">
        <v>170</v>
      </c>
    </row>
    <row r="19" spans="1:42" x14ac:dyDescent="0.25">
      <c r="A19" s="3">
        <v>2866</v>
      </c>
      <c r="B19" t="s">
        <v>548</v>
      </c>
      <c r="C19" s="15">
        <v>8.2417589404939999</v>
      </c>
      <c r="D19" s="4">
        <v>2</v>
      </c>
      <c r="E19" s="31">
        <v>0.51238661374998018</v>
      </c>
      <c r="F19" s="32">
        <v>313</v>
      </c>
      <c r="G19" s="32">
        <v>312</v>
      </c>
      <c r="H19" s="32">
        <v>305</v>
      </c>
      <c r="I19" s="32">
        <v>7</v>
      </c>
      <c r="J19" s="32">
        <v>595.25400000000002</v>
      </c>
      <c r="K19" s="5">
        <v>99.680511182108617</v>
      </c>
      <c r="L19" s="5">
        <v>424.42950819672132</v>
      </c>
      <c r="M19" s="5">
        <v>3181.5714285714284</v>
      </c>
      <c r="N19" s="5">
        <v>486.28846153846155</v>
      </c>
      <c r="O19" s="4">
        <v>174</v>
      </c>
      <c r="P19" s="51">
        <v>80</v>
      </c>
      <c r="Q19" s="4">
        <v>347</v>
      </c>
      <c r="R19" s="4">
        <v>80</v>
      </c>
      <c r="S19" s="4">
        <v>267</v>
      </c>
      <c r="T19" s="5">
        <v>23.054755043227665</v>
      </c>
      <c r="U19" s="6">
        <v>9.7066658437361326</v>
      </c>
      <c r="V19" s="6">
        <v>156.13210387076217</v>
      </c>
      <c r="W19">
        <v>21.111999999999998</v>
      </c>
      <c r="X19">
        <v>339.58699999999999</v>
      </c>
      <c r="Y19" s="48">
        <v>1</v>
      </c>
      <c r="Z19" s="3">
        <v>1804.3278170000001</v>
      </c>
      <c r="AA19" s="6">
        <v>1480</v>
      </c>
      <c r="AB19" s="5">
        <v>18.80316110670115</v>
      </c>
      <c r="AC19" s="5">
        <v>319.3172008932296</v>
      </c>
      <c r="AD19" s="5">
        <v>25.545463281398902</v>
      </c>
      <c r="AE19" s="46" t="s">
        <v>9</v>
      </c>
      <c r="AF19" s="1">
        <v>7.1999999999999993</v>
      </c>
      <c r="AH19" s="7">
        <v>8</v>
      </c>
      <c r="AI19" s="7">
        <v>2</v>
      </c>
      <c r="AJ19" s="7">
        <v>5</v>
      </c>
      <c r="AK19" s="7" t="s">
        <v>10</v>
      </c>
      <c r="AM19">
        <v>1422</v>
      </c>
      <c r="AN19" t="s">
        <v>77</v>
      </c>
      <c r="AO19" t="s">
        <v>77</v>
      </c>
      <c r="AP19" t="s">
        <v>8</v>
      </c>
    </row>
    <row r="20" spans="1:42" x14ac:dyDescent="0.25">
      <c r="A20" s="3">
        <v>2756</v>
      </c>
      <c r="B20" t="s">
        <v>592</v>
      </c>
      <c r="C20" s="15">
        <v>2.3925313493679998</v>
      </c>
      <c r="D20" s="4">
        <v>3</v>
      </c>
      <c r="E20" s="31">
        <v>0.31167716257546063</v>
      </c>
      <c r="F20" s="32">
        <v>179</v>
      </c>
      <c r="G20" s="32">
        <v>179</v>
      </c>
      <c r="H20" s="32">
        <v>176</v>
      </c>
      <c r="I20" s="32">
        <v>3</v>
      </c>
      <c r="J20" s="32">
        <v>564.68700000000001</v>
      </c>
      <c r="K20" s="5">
        <v>100</v>
      </c>
      <c r="L20" s="5">
        <v>305.89204545454544</v>
      </c>
      <c r="M20" s="5">
        <v>1716</v>
      </c>
      <c r="N20" s="5">
        <v>329.52513966480444</v>
      </c>
      <c r="O20" s="4">
        <v>128</v>
      </c>
      <c r="P20" s="51">
        <v>60</v>
      </c>
      <c r="Q20" s="4">
        <v>166</v>
      </c>
      <c r="R20" s="4">
        <v>60</v>
      </c>
      <c r="S20" s="4">
        <v>106</v>
      </c>
      <c r="T20" s="5">
        <v>36.144578313253014</v>
      </c>
      <c r="U20" s="6">
        <v>25.078041303763616</v>
      </c>
      <c r="V20" s="6">
        <v>192.5068859848636</v>
      </c>
      <c r="W20">
        <v>53.5</v>
      </c>
      <c r="X20">
        <v>410.68099999999998</v>
      </c>
      <c r="Y20" s="48">
        <v>1</v>
      </c>
      <c r="Z20" s="3">
        <v>1054.603034</v>
      </c>
      <c r="AA20" s="6">
        <v>850</v>
      </c>
      <c r="AB20" s="5">
        <v>14.151807293200408</v>
      </c>
      <c r="AC20" s="5">
        <v>333.12845110330437</v>
      </c>
      <c r="AD20" s="5">
        <v>19.49778456376081</v>
      </c>
      <c r="AE20" s="46" t="s">
        <v>9</v>
      </c>
      <c r="AF20" s="1">
        <v>7.1999999999999993</v>
      </c>
      <c r="AH20" s="7">
        <v>8</v>
      </c>
      <c r="AI20" s="7">
        <v>2</v>
      </c>
      <c r="AJ20" s="7">
        <v>5</v>
      </c>
      <c r="AK20" s="7" t="s">
        <v>10</v>
      </c>
      <c r="AM20">
        <v>1304</v>
      </c>
      <c r="AN20" t="s">
        <v>44</v>
      </c>
      <c r="AO20" t="s">
        <v>44</v>
      </c>
      <c r="AP20" t="s">
        <v>8</v>
      </c>
    </row>
    <row r="21" spans="1:42" x14ac:dyDescent="0.25">
      <c r="A21" s="3">
        <v>2835</v>
      </c>
      <c r="B21" t="s">
        <v>473</v>
      </c>
      <c r="C21" s="15">
        <v>6.3079443933599997</v>
      </c>
      <c r="D21" s="4">
        <v>6</v>
      </c>
      <c r="E21" s="31">
        <v>0.47507156485055657</v>
      </c>
      <c r="F21" s="32">
        <v>266</v>
      </c>
      <c r="G21" s="32">
        <v>243</v>
      </c>
      <c r="H21" s="32">
        <v>242</v>
      </c>
      <c r="I21" s="32">
        <v>1</v>
      </c>
      <c r="J21" s="32">
        <v>509.39699999999999</v>
      </c>
      <c r="K21" s="5">
        <v>91.353383458646618</v>
      </c>
      <c r="L21" s="5">
        <v>316.52066115702479</v>
      </c>
      <c r="M21" s="5">
        <v>211</v>
      </c>
      <c r="N21" s="5">
        <v>316.08641975308643</v>
      </c>
      <c r="O21" s="4">
        <v>114</v>
      </c>
      <c r="P21" s="51">
        <v>50</v>
      </c>
      <c r="Q21" s="4">
        <v>125</v>
      </c>
      <c r="R21" s="4">
        <v>50</v>
      </c>
      <c r="S21" s="4">
        <v>75</v>
      </c>
      <c r="T21" s="5">
        <v>40</v>
      </c>
      <c r="U21" s="6">
        <v>7.9265124867987176</v>
      </c>
      <c r="V21" s="6">
        <v>105.24730103711536</v>
      </c>
      <c r="W21">
        <v>18.071999999999999</v>
      </c>
      <c r="X21">
        <v>239.964</v>
      </c>
      <c r="Y21" s="48">
        <v>1</v>
      </c>
      <c r="AA21" s="6">
        <v>2850</v>
      </c>
      <c r="AB21" s="5">
        <v>21.996393371176275</v>
      </c>
      <c r="AC21" s="5">
        <v>7.3212619466158797</v>
      </c>
      <c r="AD21" s="5">
        <v>21.936001883832407</v>
      </c>
      <c r="AE21" s="46" t="s">
        <v>9</v>
      </c>
      <c r="AF21" s="1">
        <v>7.1</v>
      </c>
      <c r="AH21" s="7">
        <v>8</v>
      </c>
      <c r="AI21" s="7">
        <v>2</v>
      </c>
      <c r="AJ21" s="7">
        <v>5</v>
      </c>
      <c r="AK21" s="7" t="s">
        <v>15</v>
      </c>
      <c r="AM21">
        <v>1416</v>
      </c>
      <c r="AN21" t="s">
        <v>64</v>
      </c>
      <c r="AO21" t="s">
        <v>64</v>
      </c>
      <c r="AP21" t="s">
        <v>8</v>
      </c>
    </row>
    <row r="22" spans="1:42" x14ac:dyDescent="0.25">
      <c r="A22" s="3">
        <v>7649</v>
      </c>
      <c r="B22" t="s">
        <v>649</v>
      </c>
      <c r="C22" s="15">
        <v>13.035877311130001</v>
      </c>
      <c r="D22" s="4">
        <v>13</v>
      </c>
      <c r="E22" s="31">
        <v>1.3846651614911067</v>
      </c>
      <c r="F22" s="32">
        <v>833</v>
      </c>
      <c r="G22" s="32">
        <v>818</v>
      </c>
      <c r="H22" s="32">
        <v>646</v>
      </c>
      <c r="I22" s="32">
        <v>172</v>
      </c>
      <c r="J22" s="32">
        <v>466.53899999999999</v>
      </c>
      <c r="K22" s="5">
        <v>98.199279711884756</v>
      </c>
      <c r="L22" s="5">
        <v>465.69040247678021</v>
      </c>
      <c r="M22" s="5">
        <v>1162.1220930232557</v>
      </c>
      <c r="N22" s="5">
        <v>612.12836185819071</v>
      </c>
      <c r="O22" s="4">
        <v>1261</v>
      </c>
      <c r="P22" s="51">
        <v>367</v>
      </c>
      <c r="Q22" s="4">
        <v>482</v>
      </c>
      <c r="R22" s="4">
        <v>367</v>
      </c>
      <c r="S22" s="4">
        <v>115</v>
      </c>
      <c r="T22" s="5">
        <v>76.141078838174266</v>
      </c>
      <c r="U22" s="6">
        <v>28.153072573539511</v>
      </c>
      <c r="V22" s="6">
        <v>265.04602715994389</v>
      </c>
      <c r="W22">
        <v>96.733000000000004</v>
      </c>
      <c r="X22">
        <v>910.68899999999996</v>
      </c>
      <c r="Y22" s="48">
        <v>1</v>
      </c>
      <c r="Z22" s="3">
        <v>2511.8164350000002</v>
      </c>
      <c r="AA22" s="6">
        <v>45.945945945945951</v>
      </c>
      <c r="AB22" s="5">
        <v>57.980312451357456</v>
      </c>
      <c r="AC22" s="5">
        <v>435.93741134180163</v>
      </c>
      <c r="AD22" s="5">
        <v>137.45295427184209</v>
      </c>
      <c r="AE22" s="46" t="s">
        <v>9</v>
      </c>
      <c r="AF22" s="1">
        <v>6.8999999999999995</v>
      </c>
      <c r="AH22" s="7">
        <v>7</v>
      </c>
      <c r="AI22" s="7">
        <v>2</v>
      </c>
      <c r="AJ22" s="7">
        <v>8</v>
      </c>
      <c r="AK22" s="7" t="s">
        <v>10</v>
      </c>
      <c r="AM22">
        <v>4213</v>
      </c>
      <c r="AN22" t="s">
        <v>186</v>
      </c>
      <c r="AO22" t="s">
        <v>186</v>
      </c>
      <c r="AP22" t="s">
        <v>170</v>
      </c>
    </row>
    <row r="23" spans="1:42" x14ac:dyDescent="0.25">
      <c r="A23" s="3">
        <v>2831</v>
      </c>
      <c r="B23" t="s">
        <v>450</v>
      </c>
      <c r="C23" s="15">
        <v>13.734965460384</v>
      </c>
      <c r="D23" s="4">
        <v>6</v>
      </c>
      <c r="E23" s="31">
        <v>1.7301865288922487</v>
      </c>
      <c r="F23" s="32">
        <v>834</v>
      </c>
      <c r="G23" s="32">
        <v>834</v>
      </c>
      <c r="H23" s="32">
        <v>807</v>
      </c>
      <c r="I23" s="32">
        <v>27</v>
      </c>
      <c r="J23" s="32">
        <v>466.42399999999998</v>
      </c>
      <c r="K23" s="5">
        <v>100</v>
      </c>
      <c r="L23" s="5">
        <v>467.30483271375465</v>
      </c>
      <c r="M23" s="5">
        <v>2839.0740740740739</v>
      </c>
      <c r="N23" s="5">
        <v>544.0887290167866</v>
      </c>
      <c r="O23" s="4">
        <v>827</v>
      </c>
      <c r="P23" s="51">
        <v>277</v>
      </c>
      <c r="Q23" s="4">
        <v>482</v>
      </c>
      <c r="R23" s="4">
        <v>277</v>
      </c>
      <c r="S23" s="4">
        <v>205</v>
      </c>
      <c r="T23" s="5">
        <v>57.468879668049787</v>
      </c>
      <c r="U23" s="6">
        <v>20.167506121435537</v>
      </c>
      <c r="V23" s="6">
        <v>160.09834510580149</v>
      </c>
      <c r="W23">
        <v>60.210999999999999</v>
      </c>
      <c r="X23">
        <v>477.983</v>
      </c>
      <c r="Y23" s="48">
        <v>9</v>
      </c>
      <c r="Z23" s="3">
        <v>6347.6916590000001</v>
      </c>
      <c r="AA23" s="6">
        <v>159.66386554621849</v>
      </c>
      <c r="AB23" s="5">
        <v>29.230999725794312</v>
      </c>
      <c r="AC23" s="5">
        <v>68.073663167989636</v>
      </c>
      <c r="AD23" s="5">
        <v>30.488496024282657</v>
      </c>
      <c r="AE23" s="46" t="s">
        <v>9</v>
      </c>
      <c r="AF23" s="1">
        <v>6.8</v>
      </c>
      <c r="AH23" s="7">
        <v>7</v>
      </c>
      <c r="AI23" s="7">
        <v>2</v>
      </c>
      <c r="AJ23" s="7">
        <v>7</v>
      </c>
      <c r="AK23" s="7" t="s">
        <v>10</v>
      </c>
      <c r="AM23">
        <v>1411</v>
      </c>
      <c r="AN23" t="s">
        <v>61</v>
      </c>
      <c r="AO23" t="s">
        <v>61</v>
      </c>
      <c r="AP23" t="s">
        <v>8</v>
      </c>
    </row>
    <row r="24" spans="1:42" x14ac:dyDescent="0.25">
      <c r="A24" s="3">
        <v>7575</v>
      </c>
      <c r="B24" t="s">
        <v>478</v>
      </c>
      <c r="C24" s="15">
        <v>13.699549825981</v>
      </c>
      <c r="D24" s="4">
        <v>7</v>
      </c>
      <c r="E24" s="31">
        <v>0.39069394853627704</v>
      </c>
      <c r="F24" s="32">
        <v>201</v>
      </c>
      <c r="G24" s="32">
        <v>201</v>
      </c>
      <c r="H24" s="32">
        <v>200</v>
      </c>
      <c r="I24" s="32">
        <v>1</v>
      </c>
      <c r="J24" s="32">
        <v>511.91</v>
      </c>
      <c r="K24" s="5">
        <v>100</v>
      </c>
      <c r="L24" s="5">
        <v>834.06</v>
      </c>
      <c r="M24" s="5">
        <v>397</v>
      </c>
      <c r="N24" s="5">
        <v>831.88557213930346</v>
      </c>
      <c r="O24" s="4">
        <v>233</v>
      </c>
      <c r="P24" s="51">
        <v>79</v>
      </c>
      <c r="Q24" s="4">
        <v>109</v>
      </c>
      <c r="R24" s="4">
        <v>79</v>
      </c>
      <c r="S24" s="4">
        <v>30</v>
      </c>
      <c r="T24" s="5">
        <v>72.477064220183479</v>
      </c>
      <c r="U24" s="6">
        <v>5.7666128452029595</v>
      </c>
      <c r="V24" s="6">
        <v>202.20430927064803</v>
      </c>
      <c r="W24">
        <v>17.007999999999999</v>
      </c>
      <c r="X24">
        <v>596.375</v>
      </c>
      <c r="Z24" s="3">
        <v>1230.3361480000001</v>
      </c>
      <c r="AA24" s="6">
        <v>105.55555555555556</v>
      </c>
      <c r="AB24" s="5">
        <v>27.840102534763499</v>
      </c>
      <c r="AC24" s="5">
        <v>71.708781905655499</v>
      </c>
      <c r="AD24" s="5">
        <v>28.058354670937085</v>
      </c>
      <c r="AE24" s="46" t="s">
        <v>9</v>
      </c>
      <c r="AF24" s="1">
        <v>6.8</v>
      </c>
      <c r="AH24" s="7">
        <v>8</v>
      </c>
      <c r="AI24" s="7">
        <v>4</v>
      </c>
      <c r="AJ24" s="7">
        <v>5</v>
      </c>
      <c r="AK24" s="7" t="s">
        <v>10</v>
      </c>
      <c r="AM24">
        <v>4124</v>
      </c>
      <c r="AN24" t="s">
        <v>177</v>
      </c>
      <c r="AO24" t="s">
        <v>177</v>
      </c>
      <c r="AP24" t="s">
        <v>170</v>
      </c>
    </row>
    <row r="25" spans="1:42" x14ac:dyDescent="0.25">
      <c r="A25" s="3">
        <v>2740</v>
      </c>
      <c r="B25" t="s">
        <v>562</v>
      </c>
      <c r="C25" s="15">
        <v>16.733457445174999</v>
      </c>
      <c r="D25" s="4">
        <v>2</v>
      </c>
      <c r="E25" s="31">
        <v>0.79655967590820653</v>
      </c>
      <c r="F25" s="32">
        <v>406</v>
      </c>
      <c r="G25" s="32">
        <v>406</v>
      </c>
      <c r="H25" s="32">
        <v>386</v>
      </c>
      <c r="I25" s="32">
        <v>20</v>
      </c>
      <c r="J25" s="32">
        <v>484.584</v>
      </c>
      <c r="K25" s="5">
        <v>100</v>
      </c>
      <c r="L25" s="5">
        <v>444.11139896373055</v>
      </c>
      <c r="M25" s="5">
        <v>1559.4</v>
      </c>
      <c r="N25" s="5">
        <v>499.05172413793105</v>
      </c>
      <c r="O25" s="4">
        <v>686</v>
      </c>
      <c r="P25" s="51">
        <v>227</v>
      </c>
      <c r="Q25" s="4">
        <v>358</v>
      </c>
      <c r="R25" s="4">
        <v>227</v>
      </c>
      <c r="S25" s="4">
        <v>131</v>
      </c>
      <c r="T25" s="5">
        <v>63.407821229050278</v>
      </c>
      <c r="U25" s="6">
        <v>13.56563643489315</v>
      </c>
      <c r="V25" s="6">
        <v>284.97551014138821</v>
      </c>
      <c r="W25">
        <v>40.996000000000002</v>
      </c>
      <c r="X25">
        <v>861.20399999999995</v>
      </c>
      <c r="Y25" s="48">
        <v>3</v>
      </c>
      <c r="Z25" s="3">
        <v>1509.2463009999999</v>
      </c>
      <c r="AA25" s="6">
        <v>121.875</v>
      </c>
      <c r="AB25" s="5">
        <v>22.716726330594394</v>
      </c>
      <c r="AC25" s="5">
        <v>562.14665576103209</v>
      </c>
      <c r="AD25" s="5">
        <v>49.289629258202154</v>
      </c>
      <c r="AE25" s="46" t="s">
        <v>9</v>
      </c>
      <c r="AF25" s="1">
        <v>6.8</v>
      </c>
      <c r="AH25" s="7">
        <v>7</v>
      </c>
      <c r="AI25" s="7">
        <v>2</v>
      </c>
      <c r="AJ25" s="7">
        <v>7</v>
      </c>
      <c r="AK25" s="7" t="s">
        <v>10</v>
      </c>
      <c r="AM25">
        <v>1300</v>
      </c>
      <c r="AN25" t="s">
        <v>36</v>
      </c>
      <c r="AO25" t="s">
        <v>36</v>
      </c>
      <c r="AP25" t="s">
        <v>8</v>
      </c>
    </row>
    <row r="26" spans="1:42" x14ac:dyDescent="0.25">
      <c r="A26" s="3">
        <v>4846</v>
      </c>
      <c r="B26" t="s">
        <v>624</v>
      </c>
      <c r="C26" s="15">
        <v>4.9193880683210001</v>
      </c>
      <c r="D26" s="4">
        <v>2</v>
      </c>
      <c r="E26" s="31">
        <v>0.26243915831644959</v>
      </c>
      <c r="F26" s="32">
        <v>144</v>
      </c>
      <c r="G26" s="32">
        <v>144</v>
      </c>
      <c r="H26" s="32">
        <v>133</v>
      </c>
      <c r="I26" s="32">
        <v>11</v>
      </c>
      <c r="J26" s="32">
        <v>506.78399999999999</v>
      </c>
      <c r="K26" s="5">
        <v>100</v>
      </c>
      <c r="L26" s="5">
        <v>250.49624060150376</v>
      </c>
      <c r="M26" s="5">
        <v>767</v>
      </c>
      <c r="N26" s="5">
        <v>289.95138888888891</v>
      </c>
      <c r="O26" s="4">
        <v>25</v>
      </c>
      <c r="P26" s="51">
        <v>18</v>
      </c>
      <c r="Q26" s="4">
        <v>139</v>
      </c>
      <c r="R26" s="4">
        <v>18</v>
      </c>
      <c r="S26" s="4">
        <v>121</v>
      </c>
      <c r="T26" s="5">
        <v>12.949640287769784</v>
      </c>
      <c r="U26" s="6">
        <v>3.6589916774228888</v>
      </c>
      <c r="V26" s="6">
        <v>68.587325593749881</v>
      </c>
      <c r="W26">
        <v>5.0819999999999999</v>
      </c>
      <c r="X26">
        <v>95.26</v>
      </c>
      <c r="AA26" s="6"/>
      <c r="AB26" s="5">
        <v>18.553525391092723</v>
      </c>
      <c r="AC26" s="5">
        <v>288.04490405356762</v>
      </c>
      <c r="AD26" s="5">
        <v>39.13967237225399</v>
      </c>
      <c r="AE26" s="46" t="s">
        <v>9</v>
      </c>
      <c r="AF26" s="1">
        <v>6.8</v>
      </c>
      <c r="AH26" s="7">
        <v>8</v>
      </c>
      <c r="AI26" s="7">
        <v>2</v>
      </c>
      <c r="AJ26" s="7">
        <v>2</v>
      </c>
      <c r="AK26" s="7" t="s">
        <v>15</v>
      </c>
      <c r="AM26">
        <v>5344</v>
      </c>
      <c r="AN26" t="s">
        <v>158</v>
      </c>
      <c r="AO26" t="s">
        <v>158</v>
      </c>
      <c r="AP26" t="s">
        <v>90</v>
      </c>
    </row>
    <row r="27" spans="1:42" x14ac:dyDescent="0.25">
      <c r="A27" s="3">
        <v>7571</v>
      </c>
      <c r="B27" t="s">
        <v>348</v>
      </c>
      <c r="C27" s="15">
        <v>15.852806446493</v>
      </c>
      <c r="D27" s="4">
        <v>8</v>
      </c>
      <c r="E27" s="31">
        <v>2.2869747715261712</v>
      </c>
      <c r="F27" s="32">
        <v>1030</v>
      </c>
      <c r="G27" s="32">
        <v>1030</v>
      </c>
      <c r="H27" s="32">
        <v>984</v>
      </c>
      <c r="I27" s="32">
        <v>46</v>
      </c>
      <c r="J27" s="32">
        <v>430.26299999999998</v>
      </c>
      <c r="K27" s="5">
        <v>100</v>
      </c>
      <c r="L27" s="5">
        <v>636.82723577235777</v>
      </c>
      <c r="M27" s="5">
        <v>1553.4347826086957</v>
      </c>
      <c r="N27" s="5">
        <v>677.76310679611652</v>
      </c>
      <c r="O27" s="4">
        <v>1146</v>
      </c>
      <c r="P27" s="51">
        <v>357</v>
      </c>
      <c r="Q27" s="4">
        <v>463</v>
      </c>
      <c r="R27" s="4">
        <v>356</v>
      </c>
      <c r="S27" s="4">
        <v>107</v>
      </c>
      <c r="T27" s="5">
        <v>76.889848812095025</v>
      </c>
      <c r="U27" s="6">
        <v>22.519671908249183</v>
      </c>
      <c r="V27" s="6">
        <v>156.10141591625975</v>
      </c>
      <c r="W27">
        <v>72.290000000000006</v>
      </c>
      <c r="X27">
        <v>501.09899999999999</v>
      </c>
      <c r="Y27" s="48">
        <v>1</v>
      </c>
      <c r="Z27" s="3">
        <v>4660.5092969999996</v>
      </c>
      <c r="AA27" s="6">
        <v>55.882352941176471</v>
      </c>
      <c r="AB27" s="5">
        <v>116.32638675418991</v>
      </c>
      <c r="AC27" s="5">
        <v>656.26807534713066</v>
      </c>
      <c r="AD27" s="5">
        <v>140.44028740979701</v>
      </c>
      <c r="AE27" s="46" t="s">
        <v>9</v>
      </c>
      <c r="AF27" s="1">
        <v>6.7</v>
      </c>
      <c r="AH27" s="7">
        <v>7</v>
      </c>
      <c r="AI27" s="7">
        <v>3</v>
      </c>
      <c r="AJ27" s="7">
        <v>8</v>
      </c>
      <c r="AK27" s="7" t="s">
        <v>10</v>
      </c>
      <c r="AL27" s="2" t="s">
        <v>347</v>
      </c>
      <c r="AM27">
        <v>4127</v>
      </c>
      <c r="AN27" t="s">
        <v>173</v>
      </c>
      <c r="AO27" t="s">
        <v>173</v>
      </c>
      <c r="AP27" t="s">
        <v>170</v>
      </c>
    </row>
    <row r="28" spans="1:42" x14ac:dyDescent="0.25">
      <c r="A28" s="3">
        <v>4843</v>
      </c>
      <c r="B28" t="s">
        <v>463</v>
      </c>
      <c r="C28" s="15">
        <v>6.8988876550180001</v>
      </c>
      <c r="D28" s="4">
        <v>3</v>
      </c>
      <c r="E28" s="31">
        <v>0.31250002362155949</v>
      </c>
      <c r="F28" s="32">
        <v>190</v>
      </c>
      <c r="G28" s="32">
        <v>190</v>
      </c>
      <c r="H28" s="32">
        <v>178</v>
      </c>
      <c r="I28" s="32">
        <v>12</v>
      </c>
      <c r="J28" s="32">
        <v>569.6</v>
      </c>
      <c r="K28" s="5">
        <v>100</v>
      </c>
      <c r="L28" s="5">
        <v>690.14606741573039</v>
      </c>
      <c r="M28" s="5">
        <v>919.5</v>
      </c>
      <c r="N28" s="5">
        <v>704.63157894736844</v>
      </c>
      <c r="O28" s="4">
        <v>44</v>
      </c>
      <c r="P28" s="51">
        <v>25</v>
      </c>
      <c r="Q28" s="4">
        <v>186</v>
      </c>
      <c r="R28" s="4">
        <v>25</v>
      </c>
      <c r="S28" s="4">
        <v>161</v>
      </c>
      <c r="T28" s="5">
        <v>13.440860215053762</v>
      </c>
      <c r="U28" s="6">
        <v>3.6237725920664774</v>
      </c>
      <c r="V28" s="6">
        <v>79.999993952881226</v>
      </c>
      <c r="W28">
        <v>6.3780000000000001</v>
      </c>
      <c r="X28">
        <v>140.80000000000001</v>
      </c>
      <c r="AA28" s="6"/>
      <c r="AB28" s="5">
        <v>49.339886020112992</v>
      </c>
      <c r="AC28" s="5">
        <v>499.16277278696515</v>
      </c>
      <c r="AD28" s="5">
        <v>77.749752552756291</v>
      </c>
      <c r="AE28" s="46" t="s">
        <v>9</v>
      </c>
      <c r="AF28" s="1">
        <v>6.7</v>
      </c>
      <c r="AH28" s="7">
        <v>8</v>
      </c>
      <c r="AI28" s="7">
        <v>3</v>
      </c>
      <c r="AJ28" s="7">
        <v>3</v>
      </c>
      <c r="AK28" s="7" t="s">
        <v>15</v>
      </c>
      <c r="AM28">
        <v>5343</v>
      </c>
      <c r="AN28" t="s">
        <v>155</v>
      </c>
      <c r="AO28" t="s">
        <v>155</v>
      </c>
      <c r="AP28" t="s">
        <v>90</v>
      </c>
    </row>
    <row r="29" spans="1:42" x14ac:dyDescent="0.25">
      <c r="A29" s="3">
        <v>2777</v>
      </c>
      <c r="B29" t="s">
        <v>552</v>
      </c>
      <c r="C29" s="15">
        <v>33.181043221181</v>
      </c>
      <c r="D29" s="4">
        <v>6</v>
      </c>
      <c r="E29" s="31">
        <v>0.99451726354150716</v>
      </c>
      <c r="F29" s="32">
        <v>400</v>
      </c>
      <c r="G29" s="32">
        <v>400</v>
      </c>
      <c r="H29" s="32">
        <v>398</v>
      </c>
      <c r="I29" s="32">
        <v>2</v>
      </c>
      <c r="J29" s="32">
        <v>400.19400000000002</v>
      </c>
      <c r="K29" s="5">
        <v>100</v>
      </c>
      <c r="L29" s="5">
        <v>373.321608040201</v>
      </c>
      <c r="M29" s="5">
        <v>1627</v>
      </c>
      <c r="N29" s="5">
        <v>379.59</v>
      </c>
      <c r="O29" s="4">
        <v>447</v>
      </c>
      <c r="P29" s="51">
        <v>145</v>
      </c>
      <c r="Q29" s="4">
        <v>187</v>
      </c>
      <c r="R29" s="4">
        <v>144</v>
      </c>
      <c r="S29" s="4">
        <v>43</v>
      </c>
      <c r="T29" s="5">
        <v>77.005347593582883</v>
      </c>
      <c r="U29" s="6">
        <v>4.369965074137264</v>
      </c>
      <c r="V29" s="6">
        <v>145.79937957401609</v>
      </c>
      <c r="W29">
        <v>13.472</v>
      </c>
      <c r="X29">
        <v>449.464</v>
      </c>
      <c r="Y29" s="48">
        <v>2</v>
      </c>
      <c r="Z29" s="3">
        <v>2556.4160510000002</v>
      </c>
      <c r="AA29" s="6">
        <v>121.21212121212122</v>
      </c>
      <c r="AB29" s="5">
        <v>106.76206152839228</v>
      </c>
      <c r="AC29" s="5">
        <v>1194.174564615126</v>
      </c>
      <c r="AD29" s="5">
        <v>112.19912404382595</v>
      </c>
      <c r="AE29" s="46" t="s">
        <v>9</v>
      </c>
      <c r="AF29" s="1">
        <v>6.6999999999999993</v>
      </c>
      <c r="AH29" s="7">
        <v>7</v>
      </c>
      <c r="AI29" s="7">
        <v>2</v>
      </c>
      <c r="AJ29" s="7">
        <v>6</v>
      </c>
      <c r="AK29" s="7" t="s">
        <v>10</v>
      </c>
      <c r="AM29">
        <v>1322</v>
      </c>
      <c r="AN29" t="s">
        <v>54</v>
      </c>
      <c r="AO29" t="s">
        <v>54</v>
      </c>
      <c r="AP29" t="s">
        <v>8</v>
      </c>
    </row>
    <row r="30" spans="1:42" x14ac:dyDescent="0.25">
      <c r="A30" s="3">
        <v>2620</v>
      </c>
      <c r="B30" t="s">
        <v>630</v>
      </c>
      <c r="C30" s="15">
        <v>15.336062244694</v>
      </c>
      <c r="D30" s="4">
        <v>2</v>
      </c>
      <c r="E30" s="31">
        <v>0.62381273560033235</v>
      </c>
      <c r="F30" s="32">
        <v>341</v>
      </c>
      <c r="G30" s="32">
        <v>341</v>
      </c>
      <c r="H30" s="32">
        <v>290</v>
      </c>
      <c r="I30" s="32">
        <v>51</v>
      </c>
      <c r="J30" s="32">
        <v>464.88299999999998</v>
      </c>
      <c r="K30" s="5">
        <v>100</v>
      </c>
      <c r="L30" s="5">
        <v>358.04137931034484</v>
      </c>
      <c r="M30" s="5">
        <v>2139.6078431372548</v>
      </c>
      <c r="N30" s="5">
        <v>624.49266862170089</v>
      </c>
      <c r="O30" s="4">
        <v>480</v>
      </c>
      <c r="P30" s="51">
        <v>160</v>
      </c>
      <c r="Q30" s="4">
        <v>217</v>
      </c>
      <c r="R30" s="4">
        <v>157</v>
      </c>
      <c r="S30" s="4">
        <v>60</v>
      </c>
      <c r="T30" s="5">
        <v>72.350230414746548</v>
      </c>
      <c r="U30" s="6">
        <v>10.432925835010685</v>
      </c>
      <c r="V30" s="6">
        <v>256.48722904963205</v>
      </c>
      <c r="W30">
        <v>31.298999999999999</v>
      </c>
      <c r="X30">
        <v>769.46199999999999</v>
      </c>
      <c r="Y30" s="48">
        <v>1</v>
      </c>
      <c r="Z30" s="3">
        <v>112.7901514</v>
      </c>
      <c r="AA30" s="6">
        <v>116.43835616438356</v>
      </c>
      <c r="AB30" s="5">
        <v>25.619725498300102</v>
      </c>
      <c r="AC30" s="5">
        <v>310.56205333053441</v>
      </c>
      <c r="AD30" s="5">
        <v>68.235733473209038</v>
      </c>
      <c r="AE30" s="46" t="s">
        <v>9</v>
      </c>
      <c r="AF30" s="1">
        <v>6.6999999999999993</v>
      </c>
      <c r="AH30" s="7">
        <v>7</v>
      </c>
      <c r="AI30" s="7">
        <v>2</v>
      </c>
      <c r="AJ30" s="7">
        <v>6</v>
      </c>
      <c r="AK30" s="7" t="s">
        <v>10</v>
      </c>
      <c r="AM30">
        <v>1201</v>
      </c>
      <c r="AN30" t="s">
        <v>24</v>
      </c>
      <c r="AO30" t="s">
        <v>24</v>
      </c>
      <c r="AP30" t="s">
        <v>8</v>
      </c>
    </row>
    <row r="31" spans="1:42" x14ac:dyDescent="0.25">
      <c r="A31" s="3">
        <v>2617</v>
      </c>
      <c r="B31" t="s">
        <v>379</v>
      </c>
      <c r="C31" s="15">
        <v>9.1548817682620012</v>
      </c>
      <c r="D31" s="4">
        <v>5</v>
      </c>
      <c r="E31" s="31">
        <v>1.0675371505732578</v>
      </c>
      <c r="F31" s="32">
        <v>515</v>
      </c>
      <c r="G31" s="32">
        <v>515</v>
      </c>
      <c r="H31" s="32">
        <v>512</v>
      </c>
      <c r="I31" s="32">
        <v>3</v>
      </c>
      <c r="J31" s="32">
        <v>479.60899999999998</v>
      </c>
      <c r="K31" s="5">
        <v>100</v>
      </c>
      <c r="L31" s="5">
        <v>649.853515625</v>
      </c>
      <c r="M31" s="5">
        <v>1280.6666666666667</v>
      </c>
      <c r="N31" s="5">
        <v>653.52815533980583</v>
      </c>
      <c r="O31" s="4">
        <v>509</v>
      </c>
      <c r="P31" s="51">
        <v>182</v>
      </c>
      <c r="Q31" s="4">
        <v>224</v>
      </c>
      <c r="R31" s="4">
        <v>182</v>
      </c>
      <c r="S31" s="4">
        <v>42</v>
      </c>
      <c r="T31" s="5">
        <v>81.25</v>
      </c>
      <c r="U31" s="6">
        <v>19.880103818593781</v>
      </c>
      <c r="V31" s="6">
        <v>170.48587011915009</v>
      </c>
      <c r="W31">
        <v>55.598999999999997</v>
      </c>
      <c r="X31">
        <v>476.798</v>
      </c>
      <c r="Y31" s="48">
        <v>2</v>
      </c>
      <c r="Z31" s="3">
        <v>1689.717009</v>
      </c>
      <c r="AA31" s="6">
        <v>85.263157894736835</v>
      </c>
      <c r="AB31" s="5">
        <v>45.039056419237475</v>
      </c>
      <c r="AC31" s="5">
        <v>423.67859572996304</v>
      </c>
      <c r="AD31" s="5">
        <v>47.244723638523254</v>
      </c>
      <c r="AE31" s="46" t="s">
        <v>9</v>
      </c>
      <c r="AF31" s="1">
        <v>6.6000000000000005</v>
      </c>
      <c r="AH31" s="7">
        <v>7</v>
      </c>
      <c r="AI31" s="7">
        <v>3</v>
      </c>
      <c r="AJ31" s="7">
        <v>7</v>
      </c>
      <c r="AK31" s="7" t="s">
        <v>10</v>
      </c>
      <c r="AM31">
        <v>1212</v>
      </c>
      <c r="AN31" t="s">
        <v>21</v>
      </c>
      <c r="AO31" t="s">
        <v>21</v>
      </c>
      <c r="AP31" t="s">
        <v>8</v>
      </c>
    </row>
    <row r="32" spans="1:42" x14ac:dyDescent="0.25">
      <c r="A32" s="3">
        <v>7739</v>
      </c>
      <c r="B32" t="s">
        <v>452</v>
      </c>
      <c r="C32" s="15">
        <v>2.2374513444110002</v>
      </c>
      <c r="D32" s="4">
        <v>6</v>
      </c>
      <c r="E32" s="31">
        <v>1.2706298439974781</v>
      </c>
      <c r="F32" s="32">
        <v>542</v>
      </c>
      <c r="G32" s="32">
        <v>542</v>
      </c>
      <c r="H32" s="32">
        <v>541</v>
      </c>
      <c r="I32" s="32">
        <v>1</v>
      </c>
      <c r="J32" s="32">
        <v>425.77300000000002</v>
      </c>
      <c r="K32" s="5">
        <v>100</v>
      </c>
      <c r="L32" s="5">
        <v>539.25693160813307</v>
      </c>
      <c r="M32" s="5">
        <v>1053</v>
      </c>
      <c r="N32" s="5">
        <v>540.20479704797049</v>
      </c>
      <c r="O32" s="4">
        <v>589</v>
      </c>
      <c r="P32" s="51">
        <v>196</v>
      </c>
      <c r="Q32" s="4">
        <v>523</v>
      </c>
      <c r="R32" s="4">
        <v>190</v>
      </c>
      <c r="S32" s="4">
        <v>333</v>
      </c>
      <c r="T32" s="5">
        <v>36.328871892925427</v>
      </c>
      <c r="U32" s="6">
        <v>87.599670263040366</v>
      </c>
      <c r="V32" s="6">
        <v>154.25420780561251</v>
      </c>
      <c r="W32">
        <v>263.24599999999998</v>
      </c>
      <c r="X32">
        <v>463.55</v>
      </c>
      <c r="Y32" s="48">
        <v>3</v>
      </c>
      <c r="Z32" s="3">
        <v>3579.1531049999999</v>
      </c>
      <c r="AA32" s="6">
        <v>76.923076923076934</v>
      </c>
      <c r="AB32" s="5">
        <v>40.178934975105236</v>
      </c>
      <c r="AC32" s="5">
        <v>196.44593467444199</v>
      </c>
      <c r="AD32" s="5">
        <v>40.467250472705487</v>
      </c>
      <c r="AE32" s="46" t="s">
        <v>9</v>
      </c>
      <c r="AF32" s="1">
        <v>6.6000000000000005</v>
      </c>
      <c r="AH32" s="7">
        <v>7</v>
      </c>
      <c r="AI32" s="7">
        <v>3</v>
      </c>
      <c r="AJ32" s="7">
        <v>7</v>
      </c>
      <c r="AK32" s="7" t="s">
        <v>10</v>
      </c>
      <c r="AM32">
        <v>4300</v>
      </c>
      <c r="AN32" t="s">
        <v>203</v>
      </c>
      <c r="AO32" t="s">
        <v>203</v>
      </c>
      <c r="AP32" t="s">
        <v>170</v>
      </c>
    </row>
    <row r="33" spans="1:42" x14ac:dyDescent="0.25">
      <c r="A33" s="3">
        <v>2645</v>
      </c>
      <c r="B33" t="s">
        <v>469</v>
      </c>
      <c r="C33" s="15">
        <v>21.041150637765998</v>
      </c>
      <c r="D33" s="4">
        <v>6</v>
      </c>
      <c r="E33" s="31">
        <v>0.94388781536900579</v>
      </c>
      <c r="F33" s="32">
        <v>494</v>
      </c>
      <c r="G33" s="32">
        <v>490</v>
      </c>
      <c r="H33" s="32">
        <v>398</v>
      </c>
      <c r="I33" s="32">
        <v>92</v>
      </c>
      <c r="J33" s="32">
        <v>421.66</v>
      </c>
      <c r="K33" s="5">
        <v>99.190283400809719</v>
      </c>
      <c r="L33" s="5">
        <v>545.5251256281407</v>
      </c>
      <c r="M33" s="5">
        <v>1872.358695652174</v>
      </c>
      <c r="N33" s="5">
        <v>794.64489795918371</v>
      </c>
      <c r="O33" s="4">
        <v>572</v>
      </c>
      <c r="P33" s="51">
        <v>167</v>
      </c>
      <c r="Q33" s="4">
        <v>250</v>
      </c>
      <c r="R33" s="4">
        <v>162</v>
      </c>
      <c r="S33" s="4">
        <v>88</v>
      </c>
      <c r="T33" s="5">
        <v>64.8</v>
      </c>
      <c r="U33" s="6">
        <v>7.9368283073007309</v>
      </c>
      <c r="V33" s="6">
        <v>176.92780569978288</v>
      </c>
      <c r="W33">
        <v>27.184999999999999</v>
      </c>
      <c r="X33">
        <v>606.00400000000002</v>
      </c>
      <c r="Y33" s="48">
        <v>2</v>
      </c>
      <c r="Z33" s="3">
        <v>2989.2897459999999</v>
      </c>
      <c r="AA33" s="6">
        <v>51.020408163265309</v>
      </c>
      <c r="AB33" s="5">
        <v>46.004361724251339</v>
      </c>
      <c r="AC33" s="5">
        <v>510.98643467654659</v>
      </c>
      <c r="AD33" s="5">
        <v>133.30711827855981</v>
      </c>
      <c r="AE33" s="46" t="s">
        <v>9</v>
      </c>
      <c r="AF33" s="1">
        <v>6.6000000000000005</v>
      </c>
      <c r="AH33" s="7">
        <v>7</v>
      </c>
      <c r="AI33" s="7">
        <v>3</v>
      </c>
      <c r="AJ33" s="7">
        <v>7</v>
      </c>
      <c r="AK33" s="7" t="s">
        <v>10</v>
      </c>
      <c r="AM33">
        <v>1220</v>
      </c>
      <c r="AN33" t="s">
        <v>30</v>
      </c>
      <c r="AO33" t="s">
        <v>30</v>
      </c>
      <c r="AP33" t="s">
        <v>8</v>
      </c>
    </row>
    <row r="34" spans="1:42" x14ac:dyDescent="0.25">
      <c r="A34" s="3">
        <v>4844</v>
      </c>
      <c r="B34" t="s">
        <v>505</v>
      </c>
      <c r="C34" s="15">
        <v>6.3518546415520003</v>
      </c>
      <c r="D34" s="4">
        <v>1</v>
      </c>
      <c r="E34" s="31">
        <v>0.47000000609606857</v>
      </c>
      <c r="F34" s="32">
        <v>240</v>
      </c>
      <c r="G34" s="32">
        <v>240</v>
      </c>
      <c r="H34" s="32">
        <v>237</v>
      </c>
      <c r="I34" s="32">
        <v>3</v>
      </c>
      <c r="J34" s="32">
        <v>504.255</v>
      </c>
      <c r="K34" s="5">
        <v>100</v>
      </c>
      <c r="L34" s="5">
        <v>825.71729957805906</v>
      </c>
      <c r="M34" s="5">
        <v>1387</v>
      </c>
      <c r="N34" s="5">
        <v>832.73333333333335</v>
      </c>
      <c r="O34" s="4">
        <v>88</v>
      </c>
      <c r="P34" s="51">
        <v>51</v>
      </c>
      <c r="Q34" s="4">
        <v>214</v>
      </c>
      <c r="R34" s="4">
        <v>51</v>
      </c>
      <c r="S34" s="4">
        <v>163</v>
      </c>
      <c r="T34" s="5">
        <v>23.831775700934578</v>
      </c>
      <c r="U34" s="6">
        <v>8.029150992589269</v>
      </c>
      <c r="V34" s="6">
        <v>108.51063689045046</v>
      </c>
      <c r="W34">
        <v>13.853999999999999</v>
      </c>
      <c r="X34">
        <v>187.23400000000001</v>
      </c>
      <c r="Y34" s="48">
        <v>1</v>
      </c>
      <c r="AA34" s="6"/>
      <c r="AB34" s="5">
        <v>20.329092948351278</v>
      </c>
      <c r="AC34" s="5">
        <v>25.289168472744503</v>
      </c>
      <c r="AD34" s="5">
        <v>20.391093892406193</v>
      </c>
      <c r="AE34" s="46" t="s">
        <v>9</v>
      </c>
      <c r="AF34" s="1">
        <v>6.6000000000000005</v>
      </c>
      <c r="AH34" s="7">
        <v>8</v>
      </c>
      <c r="AI34" s="7">
        <v>4</v>
      </c>
      <c r="AJ34" s="7">
        <v>4</v>
      </c>
      <c r="AK34" s="7" t="s">
        <v>15</v>
      </c>
      <c r="AM34">
        <v>5345</v>
      </c>
      <c r="AN34" t="s">
        <v>156</v>
      </c>
      <c r="AO34" t="s">
        <v>156</v>
      </c>
      <c r="AP34" t="s">
        <v>90</v>
      </c>
    </row>
    <row r="35" spans="1:42" x14ac:dyDescent="0.25">
      <c r="A35" s="3">
        <v>7577</v>
      </c>
      <c r="B35" t="s">
        <v>522</v>
      </c>
      <c r="C35" s="15">
        <v>14.551883002865999</v>
      </c>
      <c r="D35" s="4">
        <v>22</v>
      </c>
      <c r="E35" s="31">
        <v>2.6058268933943278</v>
      </c>
      <c r="F35" s="32">
        <v>1062</v>
      </c>
      <c r="G35" s="32">
        <v>1062</v>
      </c>
      <c r="H35" s="32">
        <v>1053</v>
      </c>
      <c r="I35" s="32">
        <v>9</v>
      </c>
      <c r="J35" s="32">
        <v>404.09399999999999</v>
      </c>
      <c r="K35" s="5">
        <v>100</v>
      </c>
      <c r="L35" s="5">
        <v>525.79297245963915</v>
      </c>
      <c r="M35" s="5">
        <v>1247.5555555555557</v>
      </c>
      <c r="N35" s="5">
        <v>531.90960451977401</v>
      </c>
      <c r="O35" s="4">
        <v>832</v>
      </c>
      <c r="P35" s="51">
        <v>296</v>
      </c>
      <c r="Q35" s="4">
        <v>1109</v>
      </c>
      <c r="R35" s="4">
        <v>292</v>
      </c>
      <c r="S35" s="4">
        <v>817</v>
      </c>
      <c r="T35" s="5">
        <v>26.330027051397654</v>
      </c>
      <c r="U35" s="6">
        <v>20.34101015942079</v>
      </c>
      <c r="V35" s="6">
        <v>113.59158229211187</v>
      </c>
      <c r="W35">
        <v>57.174999999999997</v>
      </c>
      <c r="X35">
        <v>319.28399999999999</v>
      </c>
      <c r="Y35" s="48">
        <v>1</v>
      </c>
      <c r="Z35" s="3">
        <v>3343.060806</v>
      </c>
      <c r="AA35" s="6">
        <v>152</v>
      </c>
      <c r="AB35" s="5">
        <v>47.547069713859017</v>
      </c>
      <c r="AC35" s="5">
        <v>119.52166319121751</v>
      </c>
      <c r="AD35" s="5">
        <v>48.15702389587053</v>
      </c>
      <c r="AE35" s="46" t="s">
        <v>9</v>
      </c>
      <c r="AF35" s="1">
        <v>6.6000000000000005</v>
      </c>
      <c r="AH35" s="7">
        <v>7</v>
      </c>
      <c r="AI35" s="7">
        <v>3</v>
      </c>
      <c r="AJ35" s="7">
        <v>7</v>
      </c>
      <c r="AK35" s="7" t="s">
        <v>10</v>
      </c>
      <c r="AM35">
        <v>4120</v>
      </c>
      <c r="AN35" t="s">
        <v>179</v>
      </c>
      <c r="AO35" t="s">
        <v>179</v>
      </c>
      <c r="AP35" t="s">
        <v>170</v>
      </c>
    </row>
    <row r="36" spans="1:42" x14ac:dyDescent="0.25">
      <c r="A36" s="3">
        <v>2611</v>
      </c>
      <c r="B36" t="s">
        <v>372</v>
      </c>
      <c r="C36" s="15">
        <v>14.079847370642002</v>
      </c>
      <c r="D36" s="4">
        <v>4</v>
      </c>
      <c r="E36" s="31">
        <v>0.87411708343261518</v>
      </c>
      <c r="F36" s="32">
        <v>549</v>
      </c>
      <c r="G36" s="32">
        <v>548</v>
      </c>
      <c r="H36" s="32">
        <v>432</v>
      </c>
      <c r="I36" s="32">
        <v>116</v>
      </c>
      <c r="J36" s="32">
        <v>494.21300000000002</v>
      </c>
      <c r="K36" s="5">
        <v>99.817850637522767</v>
      </c>
      <c r="L36" s="5">
        <v>470.48611111111109</v>
      </c>
      <c r="M36" s="5">
        <v>2392.4310344827586</v>
      </c>
      <c r="N36" s="5">
        <v>877.32116788321173</v>
      </c>
      <c r="O36" s="4">
        <v>472</v>
      </c>
      <c r="P36" s="51">
        <v>156</v>
      </c>
      <c r="Q36" s="4">
        <v>169</v>
      </c>
      <c r="R36" s="4">
        <v>156</v>
      </c>
      <c r="S36" s="4">
        <v>13</v>
      </c>
      <c r="T36" s="5">
        <v>92.307692307692307</v>
      </c>
      <c r="U36" s="6">
        <v>11.079665559818269</v>
      </c>
      <c r="V36" s="6">
        <v>178.46579475073935</v>
      </c>
      <c r="W36">
        <v>33.523000000000003</v>
      </c>
      <c r="X36">
        <v>539.97299999999996</v>
      </c>
      <c r="Y36" s="48">
        <v>2</v>
      </c>
      <c r="AA36" s="6">
        <v>84.93150684931507</v>
      </c>
      <c r="AB36" s="5">
        <v>41.240297487460246</v>
      </c>
      <c r="AC36" s="5">
        <v>823.0100958827187</v>
      </c>
      <c r="AD36" s="5">
        <v>206.72441539594561</v>
      </c>
      <c r="AE36" s="46" t="s">
        <v>9</v>
      </c>
      <c r="AF36" s="1">
        <v>6.6</v>
      </c>
      <c r="AH36" s="7">
        <v>7</v>
      </c>
      <c r="AI36" s="7">
        <v>2</v>
      </c>
      <c r="AJ36" s="7">
        <v>6</v>
      </c>
      <c r="AK36" s="7" t="s">
        <v>15</v>
      </c>
      <c r="AM36">
        <v>1211</v>
      </c>
      <c r="AN36" t="s">
        <v>16</v>
      </c>
      <c r="AO36" t="s">
        <v>16</v>
      </c>
      <c r="AP36" t="s">
        <v>8</v>
      </c>
    </row>
    <row r="37" spans="1:42" x14ac:dyDescent="0.25">
      <c r="A37" s="3">
        <v>2834</v>
      </c>
      <c r="B37" t="s">
        <v>467</v>
      </c>
      <c r="C37" s="15">
        <v>16.85720912915</v>
      </c>
      <c r="D37" s="4">
        <v>3</v>
      </c>
      <c r="E37" s="31">
        <v>0.35062814124190783</v>
      </c>
      <c r="F37" s="32">
        <v>145</v>
      </c>
      <c r="G37" s="32">
        <v>145</v>
      </c>
      <c r="H37" s="32">
        <v>142</v>
      </c>
      <c r="I37" s="32">
        <v>3</v>
      </c>
      <c r="J37" s="32">
        <v>404.98700000000002</v>
      </c>
      <c r="K37" s="5">
        <v>100</v>
      </c>
      <c r="L37" s="5">
        <v>473.18309859154931</v>
      </c>
      <c r="M37" s="5">
        <v>836</v>
      </c>
      <c r="N37" s="5">
        <v>480.68965517241378</v>
      </c>
      <c r="O37" s="4">
        <v>129</v>
      </c>
      <c r="P37" s="51">
        <v>54</v>
      </c>
      <c r="Q37" s="4">
        <v>95</v>
      </c>
      <c r="R37" s="4">
        <v>54</v>
      </c>
      <c r="S37" s="4">
        <v>41</v>
      </c>
      <c r="T37" s="5">
        <v>56.84210526315789</v>
      </c>
      <c r="U37" s="6">
        <v>3.2033772367824254</v>
      </c>
      <c r="V37" s="6">
        <v>154.00931542098883</v>
      </c>
      <c r="W37">
        <v>7.6529999999999996</v>
      </c>
      <c r="X37">
        <v>367.911</v>
      </c>
      <c r="Z37" s="3">
        <v>1251.6426429999999</v>
      </c>
      <c r="AA37" s="6">
        <v>338.46153846153845</v>
      </c>
      <c r="AB37" s="5">
        <v>123.69246643530154</v>
      </c>
      <c r="AC37" s="5">
        <v>291.91289928979967</v>
      </c>
      <c r="AD37" s="5">
        <v>127.17288918401532</v>
      </c>
      <c r="AE37" s="46" t="s">
        <v>9</v>
      </c>
      <c r="AF37" s="1">
        <v>6.6</v>
      </c>
      <c r="AH37" s="7">
        <v>7</v>
      </c>
      <c r="AI37" s="7">
        <v>2</v>
      </c>
      <c r="AJ37" s="7">
        <v>5</v>
      </c>
      <c r="AK37" s="7" t="s">
        <v>10</v>
      </c>
      <c r="AM37">
        <v>1403</v>
      </c>
      <c r="AN37" t="s">
        <v>63</v>
      </c>
      <c r="AO37" t="s">
        <v>63</v>
      </c>
      <c r="AP37" t="s">
        <v>8</v>
      </c>
    </row>
    <row r="38" spans="1:42" x14ac:dyDescent="0.25">
      <c r="A38" s="3">
        <v>2564</v>
      </c>
      <c r="B38" t="s">
        <v>490</v>
      </c>
      <c r="C38" s="15">
        <v>5.0436400014179998</v>
      </c>
      <c r="D38" s="4">
        <v>2</v>
      </c>
      <c r="E38" s="31">
        <v>0.34588740507964227</v>
      </c>
      <c r="F38" s="32">
        <v>182</v>
      </c>
      <c r="G38" s="32">
        <v>182</v>
      </c>
      <c r="H38" s="32">
        <v>158</v>
      </c>
      <c r="I38" s="32">
        <v>24</v>
      </c>
      <c r="J38" s="32">
        <v>456.79599999999999</v>
      </c>
      <c r="K38" s="5">
        <v>100</v>
      </c>
      <c r="L38" s="5">
        <v>315.57594936708858</v>
      </c>
      <c r="M38" s="5">
        <v>1239</v>
      </c>
      <c r="N38" s="5">
        <v>437.34615384615387</v>
      </c>
      <c r="O38" s="4">
        <v>160</v>
      </c>
      <c r="P38" s="51">
        <v>64</v>
      </c>
      <c r="Q38" s="4">
        <v>75</v>
      </c>
      <c r="R38" s="4">
        <v>64</v>
      </c>
      <c r="S38" s="4">
        <v>11</v>
      </c>
      <c r="T38" s="5">
        <v>85.333333333333343</v>
      </c>
      <c r="U38" s="6">
        <v>12.689248237781969</v>
      </c>
      <c r="V38" s="6">
        <v>185.03131094138476</v>
      </c>
      <c r="W38">
        <v>31.722999999999999</v>
      </c>
      <c r="X38">
        <v>462.57799999999997</v>
      </c>
      <c r="Z38" s="3">
        <v>1212.597765</v>
      </c>
      <c r="AA38" s="6">
        <v>144.82758620689654</v>
      </c>
      <c r="AB38" s="5">
        <v>21.720670860704999</v>
      </c>
      <c r="AC38" s="5">
        <v>382.36579017389346</v>
      </c>
      <c r="AD38" s="5">
        <v>69.278269011894693</v>
      </c>
      <c r="AE38" s="46" t="s">
        <v>9</v>
      </c>
      <c r="AF38" s="1">
        <v>6.6</v>
      </c>
      <c r="AH38" s="7">
        <v>7</v>
      </c>
      <c r="AI38" s="7">
        <v>2</v>
      </c>
      <c r="AJ38" s="7">
        <v>5</v>
      </c>
      <c r="AK38" s="7" t="s">
        <v>10</v>
      </c>
      <c r="AM38">
        <v>1104</v>
      </c>
      <c r="AN38" t="s">
        <v>7</v>
      </c>
      <c r="AO38" t="s">
        <v>7</v>
      </c>
      <c r="AP38" t="s">
        <v>8</v>
      </c>
    </row>
    <row r="39" spans="1:42" x14ac:dyDescent="0.25">
      <c r="A39" s="3">
        <v>2867</v>
      </c>
      <c r="B39" t="s">
        <v>557</v>
      </c>
      <c r="C39" s="15">
        <v>3.6715980971130002</v>
      </c>
      <c r="D39" s="4">
        <v>4</v>
      </c>
      <c r="E39" s="31">
        <v>0.41794607194972222</v>
      </c>
      <c r="F39" s="32">
        <v>196</v>
      </c>
      <c r="G39" s="32">
        <v>196</v>
      </c>
      <c r="H39" s="32">
        <v>188</v>
      </c>
      <c r="I39" s="32">
        <v>8</v>
      </c>
      <c r="J39" s="32">
        <v>449.81900000000002</v>
      </c>
      <c r="K39" s="5">
        <v>100</v>
      </c>
      <c r="L39" s="5">
        <v>497</v>
      </c>
      <c r="M39" s="5">
        <v>1365</v>
      </c>
      <c r="N39" s="5">
        <v>532.42857142857144</v>
      </c>
      <c r="O39" s="4">
        <v>158</v>
      </c>
      <c r="P39" s="51">
        <v>57</v>
      </c>
      <c r="Q39" s="4">
        <v>148</v>
      </c>
      <c r="R39" s="4">
        <v>54</v>
      </c>
      <c r="S39" s="4">
        <v>94</v>
      </c>
      <c r="T39" s="5">
        <v>36.486486486486484</v>
      </c>
      <c r="U39" s="6">
        <v>15.524574992240966</v>
      </c>
      <c r="V39" s="6">
        <v>136.3812315165315</v>
      </c>
      <c r="W39">
        <v>43.033000000000001</v>
      </c>
      <c r="X39">
        <v>378.03899999999999</v>
      </c>
      <c r="Y39" s="48">
        <v>1</v>
      </c>
      <c r="Z39" s="3">
        <v>2226.0499759999998</v>
      </c>
      <c r="AA39" s="6">
        <v>178.94736842105263</v>
      </c>
      <c r="AB39" s="5">
        <v>101.47474853638906</v>
      </c>
      <c r="AC39" s="5">
        <v>728.11566173362519</v>
      </c>
      <c r="AD39" s="5">
        <v>127.0519286668885</v>
      </c>
      <c r="AE39" s="46" t="s">
        <v>9</v>
      </c>
      <c r="AF39" s="1">
        <v>6.6</v>
      </c>
      <c r="AH39" s="7">
        <v>7</v>
      </c>
      <c r="AI39" s="7">
        <v>2</v>
      </c>
      <c r="AJ39" s="7">
        <v>5</v>
      </c>
      <c r="AK39" s="7" t="s">
        <v>10</v>
      </c>
      <c r="AM39">
        <v>1423</v>
      </c>
      <c r="AN39" t="s">
        <v>78</v>
      </c>
      <c r="AO39" t="s">
        <v>78</v>
      </c>
      <c r="AP39" t="s">
        <v>8</v>
      </c>
    </row>
    <row r="40" spans="1:42" x14ac:dyDescent="0.25">
      <c r="A40" s="3">
        <v>2850</v>
      </c>
      <c r="B40" t="s">
        <v>569</v>
      </c>
      <c r="C40" s="15">
        <v>10.439440349302</v>
      </c>
      <c r="D40" s="4">
        <v>3</v>
      </c>
      <c r="E40" s="31">
        <v>0.99506535399931051</v>
      </c>
      <c r="F40" s="32">
        <v>428</v>
      </c>
      <c r="G40" s="32">
        <v>428</v>
      </c>
      <c r="H40" s="32">
        <v>425</v>
      </c>
      <c r="I40" s="32">
        <v>3</v>
      </c>
      <c r="J40" s="32">
        <v>427.108</v>
      </c>
      <c r="K40" s="5">
        <v>100</v>
      </c>
      <c r="L40" s="5">
        <v>467.04</v>
      </c>
      <c r="M40" s="5">
        <v>1646.3333333333333</v>
      </c>
      <c r="N40" s="5">
        <v>475.30607476635515</v>
      </c>
      <c r="O40" s="4">
        <v>132</v>
      </c>
      <c r="P40" s="51">
        <v>72</v>
      </c>
      <c r="Q40" s="4">
        <v>404</v>
      </c>
      <c r="R40" s="4">
        <v>68</v>
      </c>
      <c r="S40" s="4">
        <v>336</v>
      </c>
      <c r="T40" s="5">
        <v>16.831683168316832</v>
      </c>
      <c r="U40" s="6">
        <v>6.8969214431896297</v>
      </c>
      <c r="V40" s="6">
        <v>72.357056459278439</v>
      </c>
      <c r="W40">
        <v>12.644</v>
      </c>
      <c r="X40">
        <v>132.655</v>
      </c>
      <c r="Y40" s="48">
        <v>3</v>
      </c>
      <c r="Z40" s="3">
        <v>3167.1439829999999</v>
      </c>
      <c r="AA40" s="6">
        <v>436.36363636363632</v>
      </c>
      <c r="AB40" s="5">
        <v>19.861475821733102</v>
      </c>
      <c r="AC40" s="5">
        <v>102.10903705126633</v>
      </c>
      <c r="AD40" s="5">
        <v>20.437977419136374</v>
      </c>
      <c r="AE40" s="46" t="s">
        <v>9</v>
      </c>
      <c r="AF40" s="1">
        <v>6.6</v>
      </c>
      <c r="AH40" s="7">
        <v>7</v>
      </c>
      <c r="AI40" s="7">
        <v>2</v>
      </c>
      <c r="AJ40" s="7">
        <v>5</v>
      </c>
      <c r="AK40" s="7" t="s">
        <v>10</v>
      </c>
      <c r="AM40">
        <v>1420</v>
      </c>
      <c r="AN40" t="s">
        <v>71</v>
      </c>
      <c r="AO40" t="s">
        <v>71</v>
      </c>
      <c r="AP40" t="s">
        <v>8</v>
      </c>
    </row>
    <row r="41" spans="1:42" x14ac:dyDescent="0.25">
      <c r="A41" s="3">
        <v>2755</v>
      </c>
      <c r="B41" t="s">
        <v>575</v>
      </c>
      <c r="C41" s="15">
        <v>21.043654485773001</v>
      </c>
      <c r="D41" s="4">
        <v>6</v>
      </c>
      <c r="E41" s="31">
        <v>0.54191231805752438</v>
      </c>
      <c r="F41" s="32">
        <v>286</v>
      </c>
      <c r="G41" s="32">
        <v>286</v>
      </c>
      <c r="H41" s="32">
        <v>278</v>
      </c>
      <c r="I41" s="32">
        <v>8</v>
      </c>
      <c r="J41" s="32">
        <v>512.99800000000005</v>
      </c>
      <c r="K41" s="5">
        <v>100</v>
      </c>
      <c r="L41" s="5">
        <v>1497.1618705035971</v>
      </c>
      <c r="M41" s="5">
        <v>5273.875</v>
      </c>
      <c r="N41" s="5">
        <v>1602.8041958041958</v>
      </c>
      <c r="O41" s="4">
        <v>117</v>
      </c>
      <c r="P41" s="51">
        <v>57</v>
      </c>
      <c r="Q41" s="4">
        <v>170</v>
      </c>
      <c r="R41" s="4">
        <v>57</v>
      </c>
      <c r="S41" s="4">
        <v>113</v>
      </c>
      <c r="T41" s="5">
        <v>33.529411764705877</v>
      </c>
      <c r="U41" s="6">
        <v>2.7086550027960228</v>
      </c>
      <c r="V41" s="6">
        <v>105.18306763041583</v>
      </c>
      <c r="W41">
        <v>5.56</v>
      </c>
      <c r="X41">
        <v>215.90199999999999</v>
      </c>
      <c r="Y41" s="48">
        <v>1</v>
      </c>
      <c r="Z41" s="3">
        <v>2630.8644800000002</v>
      </c>
      <c r="AA41" s="6">
        <v>1016.6666666666666</v>
      </c>
      <c r="AB41" s="5">
        <v>162.79982888685663</v>
      </c>
      <c r="AC41" s="5">
        <v>1597.2789819651293</v>
      </c>
      <c r="AD41" s="5">
        <v>202.92511988205308</v>
      </c>
      <c r="AE41" s="46" t="s">
        <v>9</v>
      </c>
      <c r="AF41" s="1">
        <v>6.6</v>
      </c>
      <c r="AH41" s="7">
        <v>8</v>
      </c>
      <c r="AI41" s="7">
        <v>5</v>
      </c>
      <c r="AJ41" s="7">
        <v>5</v>
      </c>
      <c r="AK41" s="7" t="s">
        <v>10</v>
      </c>
      <c r="AM41">
        <v>1309</v>
      </c>
      <c r="AN41" t="s">
        <v>43</v>
      </c>
      <c r="AO41" t="s">
        <v>43</v>
      </c>
      <c r="AP41" t="s">
        <v>8</v>
      </c>
    </row>
    <row r="42" spans="1:42" x14ac:dyDescent="0.25">
      <c r="A42" s="3">
        <v>2641</v>
      </c>
      <c r="B42" t="s">
        <v>394</v>
      </c>
      <c r="C42" s="15">
        <v>10.801841941754001</v>
      </c>
      <c r="D42" s="4">
        <v>8</v>
      </c>
      <c r="E42" s="31">
        <v>0.72982972609292318</v>
      </c>
      <c r="F42" s="32">
        <v>360</v>
      </c>
      <c r="G42" s="32">
        <v>360</v>
      </c>
      <c r="H42" s="32">
        <v>307</v>
      </c>
      <c r="I42" s="32">
        <v>53</v>
      </c>
      <c r="J42" s="32">
        <v>420.64600000000002</v>
      </c>
      <c r="K42" s="5">
        <v>100</v>
      </c>
      <c r="L42" s="5">
        <v>618.62866449511398</v>
      </c>
      <c r="M42" s="5">
        <v>1760.9811320754718</v>
      </c>
      <c r="N42" s="5">
        <v>786.80833333333328</v>
      </c>
      <c r="O42" s="4">
        <v>443</v>
      </c>
      <c r="P42" s="51">
        <v>148</v>
      </c>
      <c r="Q42" s="4">
        <v>204</v>
      </c>
      <c r="R42" s="4">
        <v>141</v>
      </c>
      <c r="S42" s="4">
        <v>63</v>
      </c>
      <c r="T42" s="5">
        <v>69.117647058823522</v>
      </c>
      <c r="U42" s="6">
        <v>13.701366933348018</v>
      </c>
      <c r="V42" s="6">
        <v>202.78702649219906</v>
      </c>
      <c r="W42">
        <v>41.012</v>
      </c>
      <c r="X42">
        <v>606.99099999999999</v>
      </c>
      <c r="Y42" s="48">
        <v>2</v>
      </c>
      <c r="Z42" s="3">
        <v>1733.631322</v>
      </c>
      <c r="AA42" s="6">
        <v>42.168674698795186</v>
      </c>
      <c r="AB42" s="5">
        <v>71.105548530976648</v>
      </c>
      <c r="AC42" s="5">
        <v>426.5983282737871</v>
      </c>
      <c r="AD42" s="5">
        <v>123.44198554866824</v>
      </c>
      <c r="AE42" s="46" t="s">
        <v>9</v>
      </c>
      <c r="AF42" s="1">
        <v>6.5</v>
      </c>
      <c r="AH42" s="7">
        <v>7</v>
      </c>
      <c r="AI42" s="7">
        <v>3</v>
      </c>
      <c r="AJ42" s="7">
        <v>6</v>
      </c>
      <c r="AK42" s="7" t="s">
        <v>10</v>
      </c>
      <c r="AM42">
        <v>1222</v>
      </c>
      <c r="AN42" t="s">
        <v>27</v>
      </c>
      <c r="AO42" t="s">
        <v>27</v>
      </c>
      <c r="AP42" t="s">
        <v>8</v>
      </c>
    </row>
    <row r="43" spans="1:42" x14ac:dyDescent="0.25">
      <c r="A43" s="3">
        <v>2613</v>
      </c>
      <c r="B43" t="s">
        <v>404</v>
      </c>
      <c r="C43" s="15">
        <v>3.7287526883049997</v>
      </c>
      <c r="D43" s="4">
        <v>1</v>
      </c>
      <c r="E43" s="31">
        <v>0.13790086222422768</v>
      </c>
      <c r="F43" s="32">
        <v>73</v>
      </c>
      <c r="G43" s="32">
        <v>73</v>
      </c>
      <c r="H43" s="32">
        <v>67</v>
      </c>
      <c r="I43" s="32">
        <v>6</v>
      </c>
      <c r="J43" s="32">
        <v>485.85599999999999</v>
      </c>
      <c r="K43" s="5">
        <v>100</v>
      </c>
      <c r="L43" s="5">
        <v>254.92537313432837</v>
      </c>
      <c r="M43" s="5">
        <v>1323</v>
      </c>
      <c r="N43" s="5">
        <v>342.71232876712327</v>
      </c>
      <c r="O43" s="4">
        <v>87</v>
      </c>
      <c r="P43" s="51">
        <v>28</v>
      </c>
      <c r="Q43" s="4">
        <v>57</v>
      </c>
      <c r="R43" s="4">
        <v>28</v>
      </c>
      <c r="S43" s="4">
        <v>29</v>
      </c>
      <c r="T43" s="5">
        <v>49.122807017543856</v>
      </c>
      <c r="U43" s="6">
        <v>7.5092134932467509</v>
      </c>
      <c r="V43" s="6">
        <v>203.04441573738546</v>
      </c>
      <c r="W43">
        <v>23.332000000000001</v>
      </c>
      <c r="X43">
        <v>630.88800000000003</v>
      </c>
      <c r="Z43" s="3">
        <v>169.969944</v>
      </c>
      <c r="AA43" s="6">
        <v>158.33333333333331</v>
      </c>
      <c r="AB43" s="5">
        <v>15.860421471967301</v>
      </c>
      <c r="AC43" s="5">
        <v>551.64190327866675</v>
      </c>
      <c r="AD43" s="5">
        <v>59.897255593065864</v>
      </c>
      <c r="AE43" s="46" t="s">
        <v>9</v>
      </c>
      <c r="AF43" s="1">
        <v>6.5</v>
      </c>
      <c r="AH43" s="7">
        <v>7</v>
      </c>
      <c r="AI43" s="7">
        <v>2</v>
      </c>
      <c r="AJ43" s="7">
        <v>4</v>
      </c>
      <c r="AK43" s="7" t="s">
        <v>10</v>
      </c>
      <c r="AM43">
        <v>1202</v>
      </c>
      <c r="AN43" t="s">
        <v>18</v>
      </c>
      <c r="AO43" t="s">
        <v>18</v>
      </c>
      <c r="AP43" t="s">
        <v>8</v>
      </c>
    </row>
    <row r="44" spans="1:42" x14ac:dyDescent="0.25">
      <c r="A44" s="3">
        <v>2774</v>
      </c>
      <c r="B44" t="s">
        <v>422</v>
      </c>
      <c r="C44" s="15">
        <v>7.9623002048730003</v>
      </c>
      <c r="D44" s="4">
        <v>6</v>
      </c>
      <c r="E44" s="31">
        <v>0.94048272501493191</v>
      </c>
      <c r="F44" s="32">
        <v>403</v>
      </c>
      <c r="G44" s="32">
        <v>403</v>
      </c>
      <c r="H44" s="32">
        <v>383</v>
      </c>
      <c r="I44" s="32">
        <v>20</v>
      </c>
      <c r="J44" s="32">
        <v>407.238</v>
      </c>
      <c r="K44" s="5">
        <v>100</v>
      </c>
      <c r="L44" s="5">
        <v>640.70496083550916</v>
      </c>
      <c r="M44" s="5">
        <v>2309</v>
      </c>
      <c r="N44" s="5">
        <v>723.49875930521091</v>
      </c>
      <c r="O44" s="4">
        <v>347</v>
      </c>
      <c r="P44" s="51">
        <v>120</v>
      </c>
      <c r="Q44" s="4">
        <v>160</v>
      </c>
      <c r="R44" s="4">
        <v>120</v>
      </c>
      <c r="S44" s="4">
        <v>40</v>
      </c>
      <c r="T44" s="5">
        <v>75</v>
      </c>
      <c r="U44" s="6">
        <v>15.071021804297068</v>
      </c>
      <c r="V44" s="6">
        <v>127.59405017045346</v>
      </c>
      <c r="W44">
        <v>43.58</v>
      </c>
      <c r="X44">
        <v>368.959</v>
      </c>
      <c r="Y44" s="48">
        <v>1</v>
      </c>
      <c r="Z44" s="3">
        <v>2296.676015</v>
      </c>
      <c r="AA44" s="6">
        <v>141.30434782608697</v>
      </c>
      <c r="AB44" s="5">
        <v>52.560272730852212</v>
      </c>
      <c r="AC44" s="5">
        <v>69.795455654322069</v>
      </c>
      <c r="AD44" s="5">
        <v>53.415616796533108</v>
      </c>
      <c r="AE44" s="46" t="s">
        <v>9</v>
      </c>
      <c r="AF44" s="1">
        <v>6.5</v>
      </c>
      <c r="AH44" s="7">
        <v>7</v>
      </c>
      <c r="AI44" s="7">
        <v>3</v>
      </c>
      <c r="AJ44" s="7">
        <v>6</v>
      </c>
      <c r="AK44" s="7" t="s">
        <v>10</v>
      </c>
      <c r="AM44">
        <v>1323</v>
      </c>
      <c r="AN44" t="s">
        <v>51</v>
      </c>
      <c r="AO44" t="s">
        <v>51</v>
      </c>
      <c r="AP44" t="s">
        <v>8</v>
      </c>
    </row>
    <row r="45" spans="1:42" x14ac:dyDescent="0.25">
      <c r="A45" s="3">
        <v>2753</v>
      </c>
      <c r="B45" t="s">
        <v>500</v>
      </c>
      <c r="C45" s="15">
        <v>8.0512754979659995</v>
      </c>
      <c r="D45" s="4">
        <v>3</v>
      </c>
      <c r="E45" s="31">
        <v>0.37015027818648533</v>
      </c>
      <c r="F45" s="32">
        <v>169</v>
      </c>
      <c r="G45" s="32">
        <v>169</v>
      </c>
      <c r="H45" s="32">
        <v>167</v>
      </c>
      <c r="I45" s="32">
        <v>2</v>
      </c>
      <c r="J45" s="32">
        <v>451.16800000000001</v>
      </c>
      <c r="K45" s="5">
        <v>100</v>
      </c>
      <c r="L45" s="5">
        <v>290.23952095808386</v>
      </c>
      <c r="M45" s="5">
        <v>1070.5</v>
      </c>
      <c r="N45" s="5">
        <v>299.47337278106511</v>
      </c>
      <c r="O45" s="4">
        <v>84</v>
      </c>
      <c r="P45" s="51">
        <v>41</v>
      </c>
      <c r="Q45" s="4">
        <v>119</v>
      </c>
      <c r="R45" s="4">
        <v>41</v>
      </c>
      <c r="S45" s="4">
        <v>78</v>
      </c>
      <c r="T45" s="5">
        <v>34.45378151260504</v>
      </c>
      <c r="U45" s="6">
        <v>5.0923608328093932</v>
      </c>
      <c r="V45" s="6">
        <v>110.76582246777023</v>
      </c>
      <c r="W45">
        <v>10.433</v>
      </c>
      <c r="X45">
        <v>226.935</v>
      </c>
      <c r="Z45" s="3">
        <v>1125.2656340000001</v>
      </c>
      <c r="AA45" s="6"/>
      <c r="AB45" s="5">
        <v>103.03430383548324</v>
      </c>
      <c r="AC45" s="5">
        <v>295.02632244087602</v>
      </c>
      <c r="AD45" s="5">
        <v>105.30639873022162</v>
      </c>
      <c r="AE45" s="46" t="s">
        <v>9</v>
      </c>
      <c r="AF45" s="1">
        <v>6.5</v>
      </c>
      <c r="AH45" s="7">
        <v>7</v>
      </c>
      <c r="AI45" s="7">
        <v>2</v>
      </c>
      <c r="AJ45" s="7">
        <v>4</v>
      </c>
      <c r="AK45" s="7" t="s">
        <v>10</v>
      </c>
      <c r="AM45">
        <v>1305</v>
      </c>
      <c r="AN45" t="s">
        <v>41</v>
      </c>
      <c r="AO45" t="s">
        <v>41</v>
      </c>
      <c r="AP45" t="s">
        <v>8</v>
      </c>
    </row>
    <row r="46" spans="1:42" x14ac:dyDescent="0.25">
      <c r="A46" s="3">
        <v>2842</v>
      </c>
      <c r="B46" t="s">
        <v>621</v>
      </c>
      <c r="C46" s="15">
        <v>5.481316785882</v>
      </c>
      <c r="D46" s="4">
        <v>2</v>
      </c>
      <c r="E46" s="31">
        <v>1.3282686646391813</v>
      </c>
      <c r="F46" s="32">
        <v>647</v>
      </c>
      <c r="G46" s="32">
        <v>647</v>
      </c>
      <c r="H46" s="32">
        <v>636</v>
      </c>
      <c r="I46" s="32">
        <v>11</v>
      </c>
      <c r="J46" s="32">
        <v>478.81900000000002</v>
      </c>
      <c r="K46" s="5">
        <v>100</v>
      </c>
      <c r="L46" s="5">
        <v>566.09748427672957</v>
      </c>
      <c r="M46" s="5">
        <v>746.90909090909088</v>
      </c>
      <c r="N46" s="5">
        <v>569.17156105100469</v>
      </c>
      <c r="O46" s="4">
        <v>498</v>
      </c>
      <c r="P46" s="51">
        <v>192</v>
      </c>
      <c r="Q46" s="4">
        <v>320</v>
      </c>
      <c r="R46" s="4">
        <v>192</v>
      </c>
      <c r="S46" s="4">
        <v>128</v>
      </c>
      <c r="T46" s="5">
        <v>60</v>
      </c>
      <c r="U46" s="6">
        <v>35.02807947435668</v>
      </c>
      <c r="V46" s="6">
        <v>144.5490698616729</v>
      </c>
      <c r="W46">
        <v>90.853999999999999</v>
      </c>
      <c r="X46">
        <v>374.92399999999998</v>
      </c>
      <c r="Y46" s="48">
        <v>1</v>
      </c>
      <c r="Z46" s="3">
        <v>2551.9259860000002</v>
      </c>
      <c r="AA46" s="6">
        <v>251.61290322580646</v>
      </c>
      <c r="AB46" s="5">
        <v>30.243735275386996</v>
      </c>
      <c r="AC46" s="5">
        <v>356.95124572944547</v>
      </c>
      <c r="AD46" s="5">
        <v>35.798267910618286</v>
      </c>
      <c r="AE46" s="46" t="s">
        <v>9</v>
      </c>
      <c r="AF46" s="1">
        <v>6.5</v>
      </c>
      <c r="AH46" s="7">
        <v>7</v>
      </c>
      <c r="AI46" s="7">
        <v>3</v>
      </c>
      <c r="AJ46" s="7">
        <v>6</v>
      </c>
      <c r="AK46" s="7" t="s">
        <v>10</v>
      </c>
      <c r="AM46">
        <v>1409</v>
      </c>
      <c r="AN46" t="s">
        <v>68</v>
      </c>
      <c r="AO46" t="s">
        <v>68</v>
      </c>
      <c r="AP46" t="s">
        <v>8</v>
      </c>
    </row>
    <row r="47" spans="1:42" x14ac:dyDescent="0.25">
      <c r="A47" s="3">
        <v>2843</v>
      </c>
      <c r="B47" t="s">
        <v>637</v>
      </c>
      <c r="C47" s="15">
        <v>2.169664192046</v>
      </c>
      <c r="D47" s="4">
        <v>1</v>
      </c>
      <c r="E47" s="31">
        <v>0.75397020112259028</v>
      </c>
      <c r="F47" s="32">
        <v>350</v>
      </c>
      <c r="G47" s="32">
        <v>350</v>
      </c>
      <c r="H47" s="32">
        <v>350</v>
      </c>
      <c r="I47" s="32"/>
      <c r="J47" s="32">
        <v>464.209</v>
      </c>
      <c r="K47" s="5">
        <v>100</v>
      </c>
      <c r="L47" s="5">
        <v>266.33428571428573</v>
      </c>
      <c r="N47" s="5">
        <v>266.33428571428573</v>
      </c>
      <c r="O47" s="4">
        <v>240</v>
      </c>
      <c r="P47" s="51">
        <v>101</v>
      </c>
      <c r="Q47" s="4">
        <v>175</v>
      </c>
      <c r="R47" s="4">
        <v>101</v>
      </c>
      <c r="S47" s="4">
        <v>74</v>
      </c>
      <c r="T47" s="5">
        <v>57.714285714285715</v>
      </c>
      <c r="U47" s="6">
        <v>46.550982576136214</v>
      </c>
      <c r="V47" s="6">
        <v>133.95754878590768</v>
      </c>
      <c r="W47">
        <v>110.616</v>
      </c>
      <c r="X47">
        <v>318.315</v>
      </c>
      <c r="Y47" s="48">
        <v>1</v>
      </c>
      <c r="AA47" s="6">
        <v>475</v>
      </c>
      <c r="AB47" s="5">
        <v>26.887952485319879</v>
      </c>
      <c r="AC47" s="5">
        <v>0</v>
      </c>
      <c r="AD47" s="5">
        <v>26.887952485319879</v>
      </c>
      <c r="AE47" s="46" t="s">
        <v>9</v>
      </c>
      <c r="AF47" s="1">
        <v>6.5</v>
      </c>
      <c r="AH47" s="7">
        <v>7</v>
      </c>
      <c r="AI47" s="7">
        <v>2</v>
      </c>
      <c r="AJ47" s="7">
        <v>5</v>
      </c>
      <c r="AK47" s="7" t="s">
        <v>15</v>
      </c>
      <c r="AM47">
        <v>1412</v>
      </c>
      <c r="AN47" t="s">
        <v>69</v>
      </c>
      <c r="AO47" t="s">
        <v>69</v>
      </c>
      <c r="AP47" t="s">
        <v>8</v>
      </c>
    </row>
    <row r="48" spans="1:42" x14ac:dyDescent="0.25">
      <c r="A48" s="3">
        <v>2845</v>
      </c>
      <c r="B48" t="s">
        <v>515</v>
      </c>
      <c r="C48" s="15">
        <v>5.3539318072899995</v>
      </c>
      <c r="D48" s="4">
        <v>3</v>
      </c>
      <c r="E48" s="31">
        <v>0.64325370521585867</v>
      </c>
      <c r="F48" s="32">
        <v>324</v>
      </c>
      <c r="G48" s="32">
        <v>273</v>
      </c>
      <c r="H48" s="32">
        <v>271</v>
      </c>
      <c r="I48" s="32">
        <v>2</v>
      </c>
      <c r="J48" s="32">
        <v>421.29599999999999</v>
      </c>
      <c r="K48" s="5">
        <v>84.259259259259252</v>
      </c>
      <c r="L48" s="5">
        <v>586.12915129151293</v>
      </c>
      <c r="M48" s="5">
        <v>880.5</v>
      </c>
      <c r="N48" s="5">
        <v>588.28571428571433</v>
      </c>
      <c r="O48" s="4">
        <v>161</v>
      </c>
      <c r="P48" s="51">
        <v>70</v>
      </c>
      <c r="Q48" s="4">
        <v>126</v>
      </c>
      <c r="R48" s="4">
        <v>70</v>
      </c>
      <c r="S48" s="4">
        <v>56</v>
      </c>
      <c r="T48" s="5">
        <v>55.555555555555557</v>
      </c>
      <c r="U48" s="6">
        <v>13.074503471390292</v>
      </c>
      <c r="V48" s="6">
        <v>108.82175948991988</v>
      </c>
      <c r="W48">
        <v>30.071000000000002</v>
      </c>
      <c r="X48">
        <v>250.29</v>
      </c>
      <c r="Z48" s="3">
        <v>442.55871580000002</v>
      </c>
      <c r="AA48" s="6">
        <v>814.28571428571422</v>
      </c>
      <c r="AB48" s="5">
        <v>23.170095916795137</v>
      </c>
      <c r="AC48" s="5">
        <v>209.46405486552959</v>
      </c>
      <c r="AD48" s="5">
        <v>24.534886824844474</v>
      </c>
      <c r="AE48" s="46" t="s">
        <v>9</v>
      </c>
      <c r="AF48" s="1">
        <v>6.4</v>
      </c>
      <c r="AH48" s="7">
        <v>7</v>
      </c>
      <c r="AI48" s="7">
        <v>3</v>
      </c>
      <c r="AJ48" s="7">
        <v>5</v>
      </c>
      <c r="AK48" s="7" t="s">
        <v>10</v>
      </c>
      <c r="AM48">
        <v>1415</v>
      </c>
      <c r="AN48" t="s">
        <v>70</v>
      </c>
      <c r="AO48" t="s">
        <v>70</v>
      </c>
      <c r="AP48" t="s">
        <v>8</v>
      </c>
    </row>
    <row r="49" spans="1:42" x14ac:dyDescent="0.25">
      <c r="A49" s="3">
        <v>4840</v>
      </c>
      <c r="B49" t="s">
        <v>600</v>
      </c>
      <c r="C49" s="15">
        <v>7.7920475702250007</v>
      </c>
      <c r="D49" s="4">
        <v>6</v>
      </c>
      <c r="E49" s="31">
        <v>0.98994022818975913</v>
      </c>
      <c r="F49" s="32">
        <v>419</v>
      </c>
      <c r="G49" s="32">
        <v>419</v>
      </c>
      <c r="H49" s="32">
        <v>412</v>
      </c>
      <c r="I49" s="32">
        <v>7</v>
      </c>
      <c r="J49" s="32">
        <v>416.18700000000001</v>
      </c>
      <c r="K49" s="5">
        <v>100</v>
      </c>
      <c r="L49" s="5">
        <v>671.22572815533977</v>
      </c>
      <c r="M49" s="5">
        <v>2648.7142857142858</v>
      </c>
      <c r="N49" s="5">
        <v>704.26252983293557</v>
      </c>
      <c r="O49" s="4">
        <v>123</v>
      </c>
      <c r="P49" s="51">
        <v>56</v>
      </c>
      <c r="Q49" s="4">
        <v>297</v>
      </c>
      <c r="R49" s="4">
        <v>56</v>
      </c>
      <c r="S49" s="4">
        <v>241</v>
      </c>
      <c r="T49" s="5">
        <v>18.855218855218855</v>
      </c>
      <c r="U49" s="6">
        <v>7.1868144406596537</v>
      </c>
      <c r="V49" s="6">
        <v>56.569071955388303</v>
      </c>
      <c r="W49">
        <v>15.785</v>
      </c>
      <c r="X49">
        <v>124.25</v>
      </c>
      <c r="Y49" s="48">
        <v>2</v>
      </c>
      <c r="Z49" s="3">
        <v>3782.4993549999999</v>
      </c>
      <c r="AA49" s="6">
        <v>5800</v>
      </c>
      <c r="AB49" s="5">
        <v>36.020157876775443</v>
      </c>
      <c r="AC49" s="5">
        <v>97.066601536113836</v>
      </c>
      <c r="AD49" s="5">
        <v>37.040026863924297</v>
      </c>
      <c r="AE49" s="46" t="s">
        <v>9</v>
      </c>
      <c r="AF49" s="1">
        <v>6.4</v>
      </c>
      <c r="AH49" s="7">
        <v>7</v>
      </c>
      <c r="AI49" s="7">
        <v>3</v>
      </c>
      <c r="AJ49" s="7">
        <v>5</v>
      </c>
      <c r="AK49" s="7" t="s">
        <v>10</v>
      </c>
      <c r="AM49">
        <v>5342</v>
      </c>
      <c r="AN49" t="s">
        <v>153</v>
      </c>
      <c r="AO49" t="s">
        <v>153</v>
      </c>
      <c r="AP49" t="s">
        <v>90</v>
      </c>
    </row>
    <row r="50" spans="1:42" x14ac:dyDescent="0.25">
      <c r="A50" s="3">
        <v>2773</v>
      </c>
      <c r="B50" t="s">
        <v>357</v>
      </c>
      <c r="C50" s="15">
        <v>21.046740261086999</v>
      </c>
      <c r="D50" s="4">
        <v>2</v>
      </c>
      <c r="E50" s="31">
        <v>0.33499998381147694</v>
      </c>
      <c r="F50" s="32">
        <v>149</v>
      </c>
      <c r="G50" s="32">
        <v>149</v>
      </c>
      <c r="H50" s="32">
        <v>138</v>
      </c>
      <c r="I50" s="32">
        <v>11</v>
      </c>
      <c r="J50" s="32">
        <v>411.94</v>
      </c>
      <c r="K50" s="5">
        <v>100</v>
      </c>
      <c r="L50" s="5">
        <v>223.81159420289856</v>
      </c>
      <c r="M50" s="5">
        <v>1176.6363636363637</v>
      </c>
      <c r="N50" s="5">
        <v>294.1543624161074</v>
      </c>
      <c r="O50" s="4">
        <v>26</v>
      </c>
      <c r="P50" s="51">
        <v>11</v>
      </c>
      <c r="Q50" s="4">
        <v>103</v>
      </c>
      <c r="R50" s="4">
        <v>11</v>
      </c>
      <c r="S50" s="4">
        <v>92</v>
      </c>
      <c r="T50" s="5">
        <v>10.679611650485436</v>
      </c>
      <c r="U50" s="6">
        <v>0.52264625607309534</v>
      </c>
      <c r="V50" s="6">
        <v>32.835822482279013</v>
      </c>
      <c r="W50">
        <v>1.2350000000000001</v>
      </c>
      <c r="X50">
        <v>77.611999999999995</v>
      </c>
      <c r="Y50" s="48">
        <v>1</v>
      </c>
      <c r="Z50" s="3">
        <v>140.83060860000001</v>
      </c>
      <c r="AA50" s="6">
        <v>175</v>
      </c>
      <c r="AB50" s="5">
        <v>24.839977271935584</v>
      </c>
      <c r="AC50" s="5">
        <v>548.11168936180911</v>
      </c>
      <c r="AD50" s="5">
        <v>63.470774808771871</v>
      </c>
      <c r="AE50" s="46" t="s">
        <v>9</v>
      </c>
      <c r="AF50" s="1">
        <v>6.3999999999999995</v>
      </c>
      <c r="AH50" s="7">
        <v>7</v>
      </c>
      <c r="AI50" s="7">
        <v>2</v>
      </c>
      <c r="AJ50" s="7">
        <v>3</v>
      </c>
      <c r="AK50" s="7" t="s">
        <v>10</v>
      </c>
      <c r="AM50">
        <v>1321</v>
      </c>
      <c r="AN50" t="s">
        <v>50</v>
      </c>
      <c r="AO50" t="s">
        <v>50</v>
      </c>
      <c r="AP50" t="s">
        <v>8</v>
      </c>
    </row>
    <row r="51" spans="1:42" x14ac:dyDescent="0.25">
      <c r="A51" s="3">
        <v>4814</v>
      </c>
      <c r="B51" t="s">
        <v>638</v>
      </c>
      <c r="C51" s="15">
        <v>21.96575170261</v>
      </c>
      <c r="D51" s="4">
        <v>5</v>
      </c>
      <c r="E51" s="31">
        <v>0.840749673712329</v>
      </c>
      <c r="F51" s="32">
        <v>377</v>
      </c>
      <c r="G51" s="32">
        <v>369</v>
      </c>
      <c r="H51" s="32">
        <v>349</v>
      </c>
      <c r="I51" s="32">
        <v>20</v>
      </c>
      <c r="J51" s="32">
        <v>415.10599999999999</v>
      </c>
      <c r="K51" s="5">
        <v>97.877984084880637</v>
      </c>
      <c r="L51" s="5">
        <v>777.55587392550149</v>
      </c>
      <c r="M51" s="5">
        <v>1739.4</v>
      </c>
      <c r="N51" s="5">
        <v>829.68834688346885</v>
      </c>
      <c r="O51" s="4">
        <v>391</v>
      </c>
      <c r="P51" s="51">
        <v>169</v>
      </c>
      <c r="Q51" s="4">
        <v>370</v>
      </c>
      <c r="R51" s="4">
        <v>167</v>
      </c>
      <c r="S51" s="4">
        <v>203</v>
      </c>
      <c r="T51" s="5">
        <v>45.135135135135137</v>
      </c>
      <c r="U51" s="6">
        <v>7.6937954269927946</v>
      </c>
      <c r="V51" s="6">
        <v>201.01108009210486</v>
      </c>
      <c r="W51">
        <v>17.8</v>
      </c>
      <c r="X51">
        <v>465.06099999999998</v>
      </c>
      <c r="Y51" s="48">
        <v>4</v>
      </c>
      <c r="Z51" s="3">
        <v>2262.9798850000002</v>
      </c>
      <c r="AA51" s="6">
        <v>448.48484848484844</v>
      </c>
      <c r="AB51" s="5">
        <v>45.02319168814482</v>
      </c>
      <c r="AC51" s="5">
        <v>438.52507219149754</v>
      </c>
      <c r="AD51" s="5">
        <v>66.351206891578585</v>
      </c>
      <c r="AE51" s="46" t="s">
        <v>9</v>
      </c>
      <c r="AF51" s="1">
        <v>6.3000000000000007</v>
      </c>
      <c r="AH51" s="7">
        <v>7</v>
      </c>
      <c r="AI51" s="7">
        <v>4</v>
      </c>
      <c r="AJ51" s="7">
        <v>6</v>
      </c>
      <c r="AK51" s="7" t="s">
        <v>10</v>
      </c>
      <c r="AM51">
        <v>5352</v>
      </c>
      <c r="AN51" t="s">
        <v>152</v>
      </c>
      <c r="AO51" t="s">
        <v>152</v>
      </c>
      <c r="AP51" t="s">
        <v>90</v>
      </c>
    </row>
    <row r="52" spans="1:42" x14ac:dyDescent="0.25">
      <c r="A52" s="3">
        <v>2758</v>
      </c>
      <c r="B52" t="s">
        <v>640</v>
      </c>
      <c r="C52" s="15">
        <v>14.061483147155</v>
      </c>
      <c r="D52" s="4">
        <v>3</v>
      </c>
      <c r="E52" s="31">
        <v>0.36788210434348118</v>
      </c>
      <c r="F52" s="32">
        <v>184</v>
      </c>
      <c r="G52" s="32">
        <v>184</v>
      </c>
      <c r="H52" s="32">
        <v>160</v>
      </c>
      <c r="I52" s="32">
        <v>24</v>
      </c>
      <c r="J52" s="32">
        <v>434.92200000000003</v>
      </c>
      <c r="K52" s="5">
        <v>100</v>
      </c>
      <c r="L52" s="5">
        <v>665.29375000000005</v>
      </c>
      <c r="M52" s="5">
        <v>3178.75</v>
      </c>
      <c r="N52" s="5">
        <v>993.13586956521738</v>
      </c>
      <c r="O52" s="4">
        <v>90</v>
      </c>
      <c r="P52" s="51">
        <v>42</v>
      </c>
      <c r="Q52" s="4">
        <v>113</v>
      </c>
      <c r="R52" s="4">
        <v>42</v>
      </c>
      <c r="S52" s="4">
        <v>71</v>
      </c>
      <c r="T52" s="5">
        <v>37.168141592920357</v>
      </c>
      <c r="U52" s="6">
        <v>2.9868826467638785</v>
      </c>
      <c r="V52" s="6">
        <v>114.16701031150399</v>
      </c>
      <c r="W52">
        <v>6.4</v>
      </c>
      <c r="X52">
        <v>244.64400000000001</v>
      </c>
      <c r="Z52" s="3">
        <v>104.71770720000001</v>
      </c>
      <c r="AA52" s="6">
        <v>800</v>
      </c>
      <c r="AB52" s="5">
        <v>210.95145811860084</v>
      </c>
      <c r="AC52" s="5">
        <v>1388.9810549948527</v>
      </c>
      <c r="AD52" s="5">
        <v>364.60749249376408</v>
      </c>
      <c r="AE52" s="46" t="s">
        <v>9</v>
      </c>
      <c r="AF52" s="1">
        <v>6.3000000000000007</v>
      </c>
      <c r="AH52" s="7">
        <v>7</v>
      </c>
      <c r="AI52" s="7">
        <v>3</v>
      </c>
      <c r="AJ52" s="7">
        <v>4</v>
      </c>
      <c r="AK52" s="7" t="s">
        <v>10</v>
      </c>
      <c r="AM52">
        <v>1303</v>
      </c>
      <c r="AN52" t="s">
        <v>46</v>
      </c>
      <c r="AO52" t="s">
        <v>46</v>
      </c>
      <c r="AP52" t="s">
        <v>8</v>
      </c>
    </row>
    <row r="53" spans="1:42" x14ac:dyDescent="0.25">
      <c r="A53" s="3">
        <v>2861</v>
      </c>
      <c r="B53" t="s">
        <v>424</v>
      </c>
      <c r="C53" s="15">
        <v>26.329012263693002</v>
      </c>
      <c r="D53" s="4">
        <v>4</v>
      </c>
      <c r="E53" s="31">
        <v>0.43499996931854612</v>
      </c>
      <c r="F53" s="32">
        <v>211</v>
      </c>
      <c r="G53" s="32">
        <v>211</v>
      </c>
      <c r="H53" s="32">
        <v>205</v>
      </c>
      <c r="I53" s="32">
        <v>6</v>
      </c>
      <c r="J53" s="32">
        <v>471.26400000000001</v>
      </c>
      <c r="K53" s="5">
        <v>100</v>
      </c>
      <c r="L53" s="5">
        <v>515.88780487804877</v>
      </c>
      <c r="M53" s="5">
        <v>2456</v>
      </c>
      <c r="N53" s="5">
        <v>571.05687203791467</v>
      </c>
      <c r="O53" s="4">
        <v>75</v>
      </c>
      <c r="P53" s="51">
        <v>39</v>
      </c>
      <c r="Q53" s="4">
        <v>209</v>
      </c>
      <c r="R53" s="4">
        <v>39</v>
      </c>
      <c r="S53" s="4">
        <v>170</v>
      </c>
      <c r="T53" s="5">
        <v>18.660287081339714</v>
      </c>
      <c r="U53" s="6">
        <v>1.4812557193336093</v>
      </c>
      <c r="V53" s="6">
        <v>89.655178737359151</v>
      </c>
      <c r="W53">
        <v>2.8490000000000002</v>
      </c>
      <c r="X53">
        <v>172.41399999999999</v>
      </c>
      <c r="AA53" s="6">
        <v>4900</v>
      </c>
      <c r="AB53" s="5">
        <v>26.670205648266347</v>
      </c>
      <c r="AC53" s="5">
        <v>388.16847976451385</v>
      </c>
      <c r="AD53" s="5">
        <v>36.949777424083805</v>
      </c>
      <c r="AE53" s="46" t="s">
        <v>9</v>
      </c>
      <c r="AF53" s="1">
        <v>6.2000000000000011</v>
      </c>
      <c r="AH53" s="7">
        <v>7</v>
      </c>
      <c r="AI53" s="7">
        <v>3</v>
      </c>
      <c r="AJ53" s="7">
        <v>4</v>
      </c>
      <c r="AK53" s="7" t="s">
        <v>15</v>
      </c>
      <c r="AM53">
        <v>1425</v>
      </c>
      <c r="AN53" t="s">
        <v>72</v>
      </c>
      <c r="AO53" t="s">
        <v>72</v>
      </c>
      <c r="AP53" t="s">
        <v>8</v>
      </c>
    </row>
    <row r="54" spans="1:42" x14ac:dyDescent="0.25">
      <c r="A54" s="3">
        <v>2862</v>
      </c>
      <c r="B54" t="s">
        <v>462</v>
      </c>
      <c r="C54" s="15">
        <v>32.816550092378002</v>
      </c>
      <c r="D54" s="4">
        <v>12</v>
      </c>
      <c r="E54" s="31">
        <v>1.1321676059981094</v>
      </c>
      <c r="F54" s="32">
        <v>512</v>
      </c>
      <c r="G54" s="32">
        <v>507</v>
      </c>
      <c r="H54" s="32">
        <v>493</v>
      </c>
      <c r="I54" s="32">
        <v>14</v>
      </c>
      <c r="J54" s="32">
        <v>435.44799999999998</v>
      </c>
      <c r="K54" s="5">
        <v>99.0234375</v>
      </c>
      <c r="L54" s="5">
        <v>1021.7018255578093</v>
      </c>
      <c r="M54" s="5">
        <v>4107.3571428571431</v>
      </c>
      <c r="N54" s="5">
        <v>1106.9072978303748</v>
      </c>
      <c r="O54" s="4">
        <v>263</v>
      </c>
      <c r="P54" s="51">
        <v>100</v>
      </c>
      <c r="Q54" s="4">
        <v>401</v>
      </c>
      <c r="R54" s="4">
        <v>96</v>
      </c>
      <c r="S54" s="4">
        <v>305</v>
      </c>
      <c r="T54" s="5">
        <v>23.940149625935163</v>
      </c>
      <c r="U54" s="6">
        <v>3.0472429221993718</v>
      </c>
      <c r="V54" s="6">
        <v>88.326144883681636</v>
      </c>
      <c r="W54">
        <v>8.0139999999999993</v>
      </c>
      <c r="X54">
        <v>232.298</v>
      </c>
      <c r="Y54" s="48">
        <v>2</v>
      </c>
      <c r="Z54" s="3">
        <v>3057.3101630000001</v>
      </c>
      <c r="AA54" s="6">
        <v>269.44444444444446</v>
      </c>
      <c r="AB54" s="5">
        <v>27.556047141601848</v>
      </c>
      <c r="AC54" s="5">
        <v>233.15049813858988</v>
      </c>
      <c r="AD54" s="5">
        <v>33.233211468934861</v>
      </c>
      <c r="AE54" s="46" t="s">
        <v>9</v>
      </c>
      <c r="AF54" s="1">
        <v>6.1</v>
      </c>
      <c r="AH54" s="7">
        <v>7</v>
      </c>
      <c r="AI54" s="7">
        <v>5</v>
      </c>
      <c r="AJ54" s="7">
        <v>6</v>
      </c>
      <c r="AK54" s="7" t="s">
        <v>10</v>
      </c>
      <c r="AM54">
        <v>1424</v>
      </c>
      <c r="AN54" t="s">
        <v>73</v>
      </c>
      <c r="AO54" t="s">
        <v>73</v>
      </c>
      <c r="AP54" t="s">
        <v>8</v>
      </c>
    </row>
    <row r="55" spans="1:42" x14ac:dyDescent="0.25">
      <c r="A55" s="3">
        <v>7743</v>
      </c>
      <c r="B55" t="s">
        <v>648</v>
      </c>
      <c r="C55" s="15">
        <v>7.9884873779739998</v>
      </c>
      <c r="D55" s="4">
        <v>10</v>
      </c>
      <c r="E55" s="31">
        <v>0.97819582811354311</v>
      </c>
      <c r="F55" s="32">
        <v>344</v>
      </c>
      <c r="G55" s="32">
        <v>344</v>
      </c>
      <c r="H55" s="32">
        <v>335</v>
      </c>
      <c r="I55" s="32">
        <v>9</v>
      </c>
      <c r="J55" s="32">
        <v>342.46699999999998</v>
      </c>
      <c r="K55" s="5">
        <v>100</v>
      </c>
      <c r="L55" s="5">
        <v>438.66567164179105</v>
      </c>
      <c r="M55" s="5">
        <v>1547.7777777777778</v>
      </c>
      <c r="N55" s="5">
        <v>467.68313953488371</v>
      </c>
      <c r="O55" s="4">
        <v>271</v>
      </c>
      <c r="P55" s="51">
        <v>115</v>
      </c>
      <c r="Q55" s="4">
        <v>253</v>
      </c>
      <c r="R55" s="4">
        <v>110</v>
      </c>
      <c r="S55" s="4">
        <v>143</v>
      </c>
      <c r="T55" s="5">
        <v>43.478260869565219</v>
      </c>
      <c r="U55" s="6">
        <v>14.395716555437023</v>
      </c>
      <c r="V55" s="6">
        <v>117.56337196998503</v>
      </c>
      <c r="W55">
        <v>33.923999999999999</v>
      </c>
      <c r="X55">
        <v>277.041</v>
      </c>
      <c r="Z55" s="3">
        <v>2720.7363359999999</v>
      </c>
      <c r="AA55" s="6">
        <v>117.5</v>
      </c>
      <c r="AB55" s="5">
        <v>82.962354759279137</v>
      </c>
      <c r="AC55" s="5">
        <v>482.06880204303098</v>
      </c>
      <c r="AD55" s="5">
        <v>93.404093205656366</v>
      </c>
      <c r="AE55" s="46" t="s">
        <v>9</v>
      </c>
      <c r="AF55" s="1">
        <v>6.1</v>
      </c>
      <c r="AH55" s="7">
        <v>6</v>
      </c>
      <c r="AI55" s="7">
        <v>2</v>
      </c>
      <c r="AJ55" s="7">
        <v>6</v>
      </c>
      <c r="AK55" s="7" t="s">
        <v>10</v>
      </c>
      <c r="AM55">
        <v>4305</v>
      </c>
      <c r="AN55" t="s">
        <v>206</v>
      </c>
      <c r="AO55" t="s">
        <v>206</v>
      </c>
      <c r="AP55" t="s">
        <v>170</v>
      </c>
    </row>
    <row r="56" spans="1:42" x14ac:dyDescent="0.25">
      <c r="A56" s="3">
        <v>2752</v>
      </c>
      <c r="B56" t="s">
        <v>412</v>
      </c>
      <c r="C56" s="15">
        <v>8.3809811983800007</v>
      </c>
      <c r="D56" s="4">
        <v>3</v>
      </c>
      <c r="E56" s="31">
        <v>0.26165291519360279</v>
      </c>
      <c r="F56" s="32">
        <v>120</v>
      </c>
      <c r="G56" s="32">
        <v>120</v>
      </c>
      <c r="H56" s="32">
        <v>99</v>
      </c>
      <c r="I56" s="32">
        <v>21</v>
      </c>
      <c r="J56" s="32">
        <v>378.36399999999998</v>
      </c>
      <c r="K56" s="5">
        <v>100</v>
      </c>
      <c r="L56" s="5">
        <v>249.79797979797979</v>
      </c>
      <c r="M56" s="5">
        <v>1056.047619047619</v>
      </c>
      <c r="N56" s="5">
        <v>390.89166666666665</v>
      </c>
      <c r="O56" s="4">
        <v>170</v>
      </c>
      <c r="P56" s="51">
        <v>72</v>
      </c>
      <c r="Q56" s="4">
        <v>128</v>
      </c>
      <c r="R56" s="4">
        <v>72</v>
      </c>
      <c r="S56" s="4">
        <v>56</v>
      </c>
      <c r="T56" s="5">
        <v>56.25</v>
      </c>
      <c r="U56" s="6">
        <v>8.5908795516588459</v>
      </c>
      <c r="V56" s="6">
        <v>275.17369698222399</v>
      </c>
      <c r="W56">
        <v>20.283999999999999</v>
      </c>
      <c r="X56">
        <v>649.71600000000001</v>
      </c>
      <c r="Y56" s="48">
        <v>1</v>
      </c>
      <c r="Z56" s="3">
        <v>974.9318184</v>
      </c>
      <c r="AA56" s="6">
        <v>533.33333333333326</v>
      </c>
      <c r="AB56" s="5">
        <v>12.600117853407884</v>
      </c>
      <c r="AC56" s="5">
        <v>205.9212967090846</v>
      </c>
      <c r="AD56" s="5">
        <v>46.431324153151301</v>
      </c>
      <c r="AE56" s="46" t="s">
        <v>9</v>
      </c>
      <c r="AF56" s="1">
        <v>5.9999999999999991</v>
      </c>
      <c r="AH56" s="7">
        <v>6</v>
      </c>
      <c r="AI56" s="7">
        <v>2</v>
      </c>
      <c r="AJ56" s="7">
        <v>5</v>
      </c>
      <c r="AK56" s="7" t="s">
        <v>10</v>
      </c>
      <c r="AM56">
        <v>1301</v>
      </c>
      <c r="AN56" t="s">
        <v>40</v>
      </c>
      <c r="AO56" t="s">
        <v>40</v>
      </c>
      <c r="AP56" t="s">
        <v>8</v>
      </c>
    </row>
    <row r="57" spans="1:42" x14ac:dyDescent="0.25">
      <c r="A57" s="3">
        <v>2832</v>
      </c>
      <c r="B57" t="s">
        <v>457</v>
      </c>
      <c r="C57" s="15">
        <v>9.8002418730310001</v>
      </c>
      <c r="D57" s="4">
        <v>3</v>
      </c>
      <c r="E57" s="31">
        <v>0.7315674175897422</v>
      </c>
      <c r="F57" s="32">
        <v>235</v>
      </c>
      <c r="G57" s="32">
        <v>235</v>
      </c>
      <c r="H57" s="32">
        <v>229</v>
      </c>
      <c r="I57" s="32">
        <v>6</v>
      </c>
      <c r="J57" s="32">
        <v>313.02699999999999</v>
      </c>
      <c r="K57" s="5">
        <v>100</v>
      </c>
      <c r="L57" s="5">
        <v>376.32751091703057</v>
      </c>
      <c r="M57" s="5">
        <v>870.33333333333337</v>
      </c>
      <c r="N57" s="5">
        <v>388.94042553191491</v>
      </c>
      <c r="O57" s="4">
        <v>200</v>
      </c>
      <c r="P57" s="51">
        <v>81</v>
      </c>
      <c r="Q57" s="4">
        <v>157</v>
      </c>
      <c r="R57" s="4">
        <v>81</v>
      </c>
      <c r="S57" s="4">
        <v>76</v>
      </c>
      <c r="T57" s="5">
        <v>51.592356687898089</v>
      </c>
      <c r="U57" s="6">
        <v>8.2651021321118137</v>
      </c>
      <c r="V57" s="6">
        <v>110.72116944035939</v>
      </c>
      <c r="W57">
        <v>20.408000000000001</v>
      </c>
      <c r="X57">
        <v>273.38600000000002</v>
      </c>
      <c r="Z57" s="3">
        <v>1385.8692149999999</v>
      </c>
      <c r="AA57" s="6">
        <v>312</v>
      </c>
      <c r="AB57" s="5">
        <v>39.243215393324874</v>
      </c>
      <c r="AC57" s="5">
        <v>182.42833643644681</v>
      </c>
      <c r="AD57" s="5">
        <v>42.899005717830114</v>
      </c>
      <c r="AE57" s="46" t="s">
        <v>9</v>
      </c>
      <c r="AF57" s="1">
        <v>5.9999999999999991</v>
      </c>
      <c r="AH57" s="7">
        <v>6</v>
      </c>
      <c r="AI57" s="7">
        <v>2</v>
      </c>
      <c r="AJ57" s="7">
        <v>5</v>
      </c>
      <c r="AK57" s="7" t="s">
        <v>10</v>
      </c>
      <c r="AM57">
        <v>1408</v>
      </c>
      <c r="AN57" t="s">
        <v>62</v>
      </c>
      <c r="AO57" t="s">
        <v>62</v>
      </c>
      <c r="AP57" t="s">
        <v>8</v>
      </c>
    </row>
    <row r="58" spans="1:42" x14ac:dyDescent="0.25">
      <c r="A58" s="3">
        <v>2616</v>
      </c>
      <c r="B58" t="s">
        <v>461</v>
      </c>
      <c r="C58" s="15">
        <v>8.5837138986620012</v>
      </c>
      <c r="D58" s="4">
        <v>8</v>
      </c>
      <c r="E58" s="31">
        <v>1.4276692048444153</v>
      </c>
      <c r="F58" s="32">
        <v>549</v>
      </c>
      <c r="G58" s="32">
        <v>548</v>
      </c>
      <c r="H58" s="32">
        <v>524</v>
      </c>
      <c r="I58" s="32">
        <v>24</v>
      </c>
      <c r="J58" s="32">
        <v>367.03199999999998</v>
      </c>
      <c r="K58" s="5">
        <v>99.817850637522767</v>
      </c>
      <c r="L58" s="5">
        <v>599.43893129770993</v>
      </c>
      <c r="M58" s="5">
        <v>2133.6666666666665</v>
      </c>
      <c r="N58" s="5">
        <v>666.6313868613139</v>
      </c>
      <c r="O58" s="4">
        <v>734</v>
      </c>
      <c r="P58" s="51">
        <v>238</v>
      </c>
      <c r="Q58" s="4">
        <v>287</v>
      </c>
      <c r="R58" s="4">
        <v>238</v>
      </c>
      <c r="S58" s="4">
        <v>49</v>
      </c>
      <c r="T58" s="5">
        <v>82.926829268292678</v>
      </c>
      <c r="U58" s="6">
        <v>27.726925991452092</v>
      </c>
      <c r="V58" s="6">
        <v>166.70528382373899</v>
      </c>
      <c r="W58">
        <v>85.510999999999996</v>
      </c>
      <c r="X58">
        <v>514.125</v>
      </c>
      <c r="Y58" s="48">
        <v>2</v>
      </c>
      <c r="Z58" s="3">
        <v>2666.4286459999998</v>
      </c>
      <c r="AA58" s="6">
        <v>62.773722627737229</v>
      </c>
      <c r="AB58" s="5">
        <v>52.82410254330734</v>
      </c>
      <c r="AC58" s="5">
        <v>260.72154941482984</v>
      </c>
      <c r="AD58" s="5">
        <v>61.929100216512708</v>
      </c>
      <c r="AE58" s="46" t="s">
        <v>9</v>
      </c>
      <c r="AF58" s="1">
        <v>5.9999999999999991</v>
      </c>
      <c r="AH58" s="7">
        <v>6</v>
      </c>
      <c r="AI58" s="7">
        <v>3</v>
      </c>
      <c r="AJ58" s="7">
        <v>7</v>
      </c>
      <c r="AK58" s="7" t="s">
        <v>10</v>
      </c>
      <c r="AM58">
        <v>1207</v>
      </c>
      <c r="AN58" t="s">
        <v>20</v>
      </c>
      <c r="AO58" t="s">
        <v>20</v>
      </c>
      <c r="AP58" t="s">
        <v>8</v>
      </c>
    </row>
    <row r="59" spans="1:42" x14ac:dyDescent="0.25">
      <c r="A59" s="3">
        <v>7648</v>
      </c>
      <c r="B59" t="s">
        <v>601</v>
      </c>
      <c r="C59" s="15">
        <v>39.565737978344004</v>
      </c>
      <c r="D59" s="4">
        <v>12</v>
      </c>
      <c r="E59" s="31">
        <v>1.8953683734037781</v>
      </c>
      <c r="F59" s="32">
        <v>784</v>
      </c>
      <c r="G59" s="32">
        <v>653</v>
      </c>
      <c r="H59" s="32">
        <v>577</v>
      </c>
      <c r="I59" s="32">
        <v>76</v>
      </c>
      <c r="J59" s="32">
        <v>304.42599999999999</v>
      </c>
      <c r="K59" s="5">
        <v>83.290816326530617</v>
      </c>
      <c r="L59" s="5">
        <v>501.20450606585791</v>
      </c>
      <c r="M59" s="5">
        <v>1454.0394736842106</v>
      </c>
      <c r="N59" s="5">
        <v>612.10107197549769</v>
      </c>
      <c r="O59" s="4">
        <v>812</v>
      </c>
      <c r="P59" s="51">
        <v>232</v>
      </c>
      <c r="Q59" s="4">
        <v>310</v>
      </c>
      <c r="R59" s="4">
        <v>228</v>
      </c>
      <c r="S59" s="4">
        <v>82</v>
      </c>
      <c r="T59" s="5">
        <v>73.548387096774192</v>
      </c>
      <c r="U59" s="6">
        <v>5.8636591115015566</v>
      </c>
      <c r="V59" s="6">
        <v>122.40364630721633</v>
      </c>
      <c r="W59">
        <v>20.523</v>
      </c>
      <c r="X59">
        <v>428.41300000000001</v>
      </c>
      <c r="Y59" s="48">
        <v>1</v>
      </c>
      <c r="Z59" s="3">
        <v>1782.3318220000001</v>
      </c>
      <c r="AA59" s="6">
        <v>52.325581395348841</v>
      </c>
      <c r="AB59" s="5">
        <v>61.23379955509909</v>
      </c>
      <c r="AC59" s="5">
        <v>373.4988067093384</v>
      </c>
      <c r="AD59" s="5">
        <v>97.577046942116198</v>
      </c>
      <c r="AE59" s="46" t="s">
        <v>9</v>
      </c>
      <c r="AF59" s="1">
        <v>5.9999999999999991</v>
      </c>
      <c r="AH59" s="7">
        <v>6</v>
      </c>
      <c r="AI59" s="7">
        <v>3</v>
      </c>
      <c r="AJ59" s="7">
        <v>7</v>
      </c>
      <c r="AK59" s="7" t="s">
        <v>10</v>
      </c>
      <c r="AM59">
        <v>4214</v>
      </c>
      <c r="AN59" t="s">
        <v>185</v>
      </c>
      <c r="AO59" t="s">
        <v>185</v>
      </c>
      <c r="AP59" t="s">
        <v>170</v>
      </c>
    </row>
    <row r="60" spans="1:42" x14ac:dyDescent="0.25">
      <c r="A60" s="3">
        <v>2574</v>
      </c>
      <c r="B60" t="s">
        <v>608</v>
      </c>
      <c r="C60" s="15">
        <v>17.348322141644001</v>
      </c>
      <c r="D60" s="4">
        <v>16</v>
      </c>
      <c r="E60" s="31">
        <v>1.513566756471894</v>
      </c>
      <c r="F60" s="32">
        <v>692</v>
      </c>
      <c r="G60" s="32">
        <v>592</v>
      </c>
      <c r="H60" s="32">
        <v>462</v>
      </c>
      <c r="I60" s="32">
        <v>130</v>
      </c>
      <c r="J60" s="32">
        <v>305.23899999999998</v>
      </c>
      <c r="K60" s="5">
        <v>85.549132947976886</v>
      </c>
      <c r="L60" s="5">
        <v>558.17748917748918</v>
      </c>
      <c r="M60" s="5">
        <v>1863.0973451327434</v>
      </c>
      <c r="N60" s="5">
        <v>814.62260869565216</v>
      </c>
      <c r="O60" s="4">
        <v>754</v>
      </c>
      <c r="P60" s="51">
        <v>222</v>
      </c>
      <c r="Q60" s="4">
        <v>300</v>
      </c>
      <c r="R60" s="4">
        <v>222</v>
      </c>
      <c r="S60" s="4">
        <v>78</v>
      </c>
      <c r="T60" s="5">
        <v>74</v>
      </c>
      <c r="U60" s="6">
        <v>12.796626566386918</v>
      </c>
      <c r="V60" s="6">
        <v>146.67341169508728</v>
      </c>
      <c r="W60">
        <v>43.462000000000003</v>
      </c>
      <c r="X60">
        <v>498.161</v>
      </c>
      <c r="Y60" s="48">
        <v>2</v>
      </c>
      <c r="Z60" s="3">
        <v>4079.9737829999999</v>
      </c>
      <c r="AA60" s="6">
        <v>42.441860465116278</v>
      </c>
      <c r="AB60" s="5">
        <v>36.665589409596137</v>
      </c>
      <c r="AC60" s="5">
        <v>495.61420514512946</v>
      </c>
      <c r="AD60" s="5">
        <v>137.44822462179101</v>
      </c>
      <c r="AE60" s="46" t="s">
        <v>9</v>
      </c>
      <c r="AF60" s="1">
        <v>5.9999999999999991</v>
      </c>
      <c r="AH60" s="7">
        <v>6</v>
      </c>
      <c r="AI60" s="7">
        <v>3</v>
      </c>
      <c r="AJ60" s="7">
        <v>7</v>
      </c>
      <c r="AK60" s="7" t="s">
        <v>10</v>
      </c>
      <c r="AM60">
        <v>1100</v>
      </c>
      <c r="AN60" t="s">
        <v>13</v>
      </c>
      <c r="AO60" t="s">
        <v>13</v>
      </c>
      <c r="AP60" t="s">
        <v>8</v>
      </c>
    </row>
    <row r="61" spans="1:42" x14ac:dyDescent="0.25">
      <c r="A61" s="3">
        <v>7501</v>
      </c>
      <c r="B61" t="s">
        <v>381</v>
      </c>
      <c r="C61" s="15">
        <v>20.042807889120002</v>
      </c>
      <c r="D61" s="4">
        <v>6</v>
      </c>
      <c r="E61" s="31">
        <v>0.47749998361585172</v>
      </c>
      <c r="F61" s="32">
        <v>155</v>
      </c>
      <c r="G61" s="32">
        <v>155</v>
      </c>
      <c r="H61" s="32">
        <v>155</v>
      </c>
      <c r="I61" s="32"/>
      <c r="J61" s="32">
        <v>324.60700000000003</v>
      </c>
      <c r="K61" s="5">
        <v>100</v>
      </c>
      <c r="L61" s="5">
        <v>461.12258064516129</v>
      </c>
      <c r="N61" s="5">
        <v>461.12258064516129</v>
      </c>
      <c r="O61" s="4">
        <v>218</v>
      </c>
      <c r="P61" s="51">
        <v>50</v>
      </c>
      <c r="Q61" s="4">
        <v>59</v>
      </c>
      <c r="R61" s="4">
        <v>50</v>
      </c>
      <c r="S61" s="4">
        <v>9</v>
      </c>
      <c r="T61" s="5">
        <v>84.745762711864401</v>
      </c>
      <c r="U61" s="6">
        <v>2.4946604426190153</v>
      </c>
      <c r="V61" s="6">
        <v>104.71204547773335</v>
      </c>
      <c r="W61">
        <v>10.877000000000001</v>
      </c>
      <c r="X61">
        <v>456.54500000000002</v>
      </c>
      <c r="AA61" s="6">
        <v>15.384615384615385</v>
      </c>
      <c r="AB61" s="5">
        <v>78.959141683319075</v>
      </c>
      <c r="AC61" s="5">
        <v>0</v>
      </c>
      <c r="AD61" s="5">
        <v>78.959141683319075</v>
      </c>
      <c r="AE61" s="46" t="s">
        <v>9</v>
      </c>
      <c r="AF61" s="1">
        <v>5.8999999999999995</v>
      </c>
      <c r="AH61" s="7">
        <v>6</v>
      </c>
      <c r="AI61" s="7">
        <v>2</v>
      </c>
      <c r="AJ61" s="7">
        <v>5</v>
      </c>
      <c r="AK61" s="7" t="s">
        <v>15</v>
      </c>
      <c r="AM61">
        <v>4103</v>
      </c>
      <c r="AN61" t="s">
        <v>169</v>
      </c>
      <c r="AO61" t="s">
        <v>650</v>
      </c>
      <c r="AP61" t="s">
        <v>170</v>
      </c>
    </row>
    <row r="62" spans="1:42" x14ac:dyDescent="0.25">
      <c r="A62" s="3">
        <v>2776</v>
      </c>
      <c r="B62" t="s">
        <v>474</v>
      </c>
      <c r="C62" s="15">
        <v>13.253657123206001</v>
      </c>
      <c r="D62" s="4">
        <v>4</v>
      </c>
      <c r="E62" s="31">
        <v>0.69731615417688098</v>
      </c>
      <c r="F62" s="32">
        <v>352</v>
      </c>
      <c r="G62" s="32">
        <v>352</v>
      </c>
      <c r="H62" s="32">
        <v>275</v>
      </c>
      <c r="I62" s="32">
        <v>77</v>
      </c>
      <c r="J62" s="32">
        <v>394.36900000000003</v>
      </c>
      <c r="K62" s="5">
        <v>100</v>
      </c>
      <c r="L62" s="5">
        <v>597.5272727272727</v>
      </c>
      <c r="M62" s="5">
        <v>1162.7402597402597</v>
      </c>
      <c r="N62" s="5">
        <v>721.16761363636363</v>
      </c>
      <c r="O62" s="4">
        <v>339</v>
      </c>
      <c r="P62" s="51">
        <v>122</v>
      </c>
      <c r="Q62" s="4">
        <v>144</v>
      </c>
      <c r="R62" s="4">
        <v>122</v>
      </c>
      <c r="S62" s="4">
        <v>22</v>
      </c>
      <c r="T62" s="5">
        <v>84.722222222222214</v>
      </c>
      <c r="U62" s="6">
        <v>9.2050065024232914</v>
      </c>
      <c r="V62" s="6">
        <v>174.95650899413056</v>
      </c>
      <c r="W62">
        <v>25.577999999999999</v>
      </c>
      <c r="X62">
        <v>486.15</v>
      </c>
      <c r="Y62" s="48">
        <v>1</v>
      </c>
      <c r="Z62" s="3">
        <v>733.39434689999996</v>
      </c>
      <c r="AA62" s="6">
        <v>170.58823529411765</v>
      </c>
      <c r="AB62" s="5">
        <v>29.035438522441382</v>
      </c>
      <c r="AC62" s="5">
        <v>129.10162979724464</v>
      </c>
      <c r="AD62" s="5">
        <v>50.924917863804588</v>
      </c>
      <c r="AE62" s="46" t="s">
        <v>9</v>
      </c>
      <c r="AF62" s="1">
        <v>5.8999999999999986</v>
      </c>
      <c r="AH62" s="7">
        <v>6</v>
      </c>
      <c r="AI62" s="7">
        <v>3</v>
      </c>
      <c r="AJ62" s="7">
        <v>6</v>
      </c>
      <c r="AK62" s="7" t="s">
        <v>10</v>
      </c>
      <c r="AM62">
        <v>1326</v>
      </c>
      <c r="AN62" t="s">
        <v>53</v>
      </c>
      <c r="AO62" t="s">
        <v>53</v>
      </c>
      <c r="AP62" t="s">
        <v>8</v>
      </c>
    </row>
    <row r="63" spans="1:42" x14ac:dyDescent="0.25">
      <c r="A63" s="3">
        <v>4842</v>
      </c>
      <c r="B63" t="s">
        <v>361</v>
      </c>
      <c r="C63" s="15">
        <v>3.2244650355240001</v>
      </c>
      <c r="D63" s="4">
        <v>1</v>
      </c>
      <c r="E63" s="31">
        <v>0.28950641984449793</v>
      </c>
      <c r="F63" s="32">
        <v>106</v>
      </c>
      <c r="G63" s="32">
        <v>106</v>
      </c>
      <c r="H63" s="32">
        <v>106</v>
      </c>
      <c r="I63" s="32"/>
      <c r="J63" s="32">
        <v>366.14</v>
      </c>
      <c r="K63" s="5">
        <v>100</v>
      </c>
      <c r="L63" s="5">
        <v>417.71698113207549</v>
      </c>
      <c r="N63" s="5">
        <v>417.71698113207549</v>
      </c>
      <c r="O63" s="4">
        <v>54</v>
      </c>
      <c r="P63" s="51">
        <v>30</v>
      </c>
      <c r="Q63" s="4">
        <v>103</v>
      </c>
      <c r="R63" s="4">
        <v>30</v>
      </c>
      <c r="S63" s="4">
        <v>73</v>
      </c>
      <c r="T63" s="5">
        <v>29.126213592233007</v>
      </c>
      <c r="U63" s="6">
        <v>9.3038689114285198</v>
      </c>
      <c r="V63" s="6">
        <v>103.62464506353209</v>
      </c>
      <c r="W63">
        <v>16.747</v>
      </c>
      <c r="X63">
        <v>186.524</v>
      </c>
      <c r="AA63" s="6"/>
      <c r="AB63" s="5">
        <v>21.980499507840435</v>
      </c>
      <c r="AC63" s="5">
        <v>0</v>
      </c>
      <c r="AD63" s="5">
        <v>21.980499507840435</v>
      </c>
      <c r="AE63" s="46" t="s">
        <v>9</v>
      </c>
      <c r="AF63" s="1">
        <v>5.8</v>
      </c>
      <c r="AH63" s="7">
        <v>6</v>
      </c>
      <c r="AI63" s="7">
        <v>2</v>
      </c>
      <c r="AJ63" s="7">
        <v>4</v>
      </c>
      <c r="AK63" s="7" t="s">
        <v>15</v>
      </c>
      <c r="AM63">
        <v>5340</v>
      </c>
      <c r="AN63" t="s">
        <v>154</v>
      </c>
      <c r="AO63" t="s">
        <v>154</v>
      </c>
      <c r="AP63" t="s">
        <v>90</v>
      </c>
    </row>
    <row r="64" spans="1:42" x14ac:dyDescent="0.25">
      <c r="A64" s="3">
        <v>2642</v>
      </c>
      <c r="B64" t="s">
        <v>446</v>
      </c>
      <c r="C64" s="15">
        <v>4.3177227879179991</v>
      </c>
      <c r="D64" s="4">
        <v>5</v>
      </c>
      <c r="E64" s="31">
        <v>0.78174179304342062</v>
      </c>
      <c r="F64" s="32">
        <v>292</v>
      </c>
      <c r="G64" s="32">
        <v>277</v>
      </c>
      <c r="H64" s="32">
        <v>276</v>
      </c>
      <c r="I64" s="32">
        <v>1</v>
      </c>
      <c r="J64" s="32">
        <v>353.05799999999999</v>
      </c>
      <c r="K64" s="5">
        <v>94.863013698630141</v>
      </c>
      <c r="L64" s="5">
        <v>791.4202898550725</v>
      </c>
      <c r="M64" s="5">
        <v>932</v>
      </c>
      <c r="N64" s="5">
        <v>791.92779783393507</v>
      </c>
      <c r="O64" s="4">
        <v>524</v>
      </c>
      <c r="P64" s="51">
        <v>165</v>
      </c>
      <c r="Q64" s="4">
        <v>181</v>
      </c>
      <c r="R64" s="4">
        <v>165</v>
      </c>
      <c r="S64" s="4">
        <v>16</v>
      </c>
      <c r="T64" s="5">
        <v>91.160220994475139</v>
      </c>
      <c r="U64" s="6">
        <v>38.214588593253069</v>
      </c>
      <c r="V64" s="6">
        <v>211.06713427413663</v>
      </c>
      <c r="W64">
        <v>121.36</v>
      </c>
      <c r="X64">
        <v>670.298</v>
      </c>
      <c r="Y64" s="48">
        <v>1</v>
      </c>
      <c r="Z64" s="3">
        <v>2236.7847419999998</v>
      </c>
      <c r="AA64" s="6">
        <v>47.727272727272727</v>
      </c>
      <c r="AB64" s="5">
        <v>37.554963613883785</v>
      </c>
      <c r="AC64" s="5">
        <v>64.738597311014402</v>
      </c>
      <c r="AD64" s="5">
        <v>37.653099475606268</v>
      </c>
      <c r="AE64" s="46" t="s">
        <v>9</v>
      </c>
      <c r="AF64" s="1">
        <v>5.8</v>
      </c>
      <c r="AH64" s="7">
        <v>6</v>
      </c>
      <c r="AI64" s="7">
        <v>4</v>
      </c>
      <c r="AJ64" s="7">
        <v>7</v>
      </c>
      <c r="AK64" s="7" t="s">
        <v>10</v>
      </c>
      <c r="AM64">
        <v>1228</v>
      </c>
      <c r="AN64" t="s">
        <v>28</v>
      </c>
      <c r="AO64" t="s">
        <v>28</v>
      </c>
      <c r="AP64" t="s">
        <v>8</v>
      </c>
    </row>
    <row r="65" spans="1:42" x14ac:dyDescent="0.25">
      <c r="A65" s="3">
        <v>2619</v>
      </c>
      <c r="B65" t="s">
        <v>464</v>
      </c>
      <c r="C65" s="15">
        <v>5.2445889989259999</v>
      </c>
      <c r="D65" s="4">
        <v>1</v>
      </c>
      <c r="E65" s="31">
        <v>0.29122629997495814</v>
      </c>
      <c r="F65" s="32">
        <v>92</v>
      </c>
      <c r="G65" s="32">
        <v>92</v>
      </c>
      <c r="H65" s="32">
        <v>89</v>
      </c>
      <c r="I65" s="32">
        <v>3</v>
      </c>
      <c r="J65" s="32">
        <v>305.60399999999998</v>
      </c>
      <c r="K65" s="5">
        <v>100</v>
      </c>
      <c r="L65" s="5">
        <v>365.77528089887642</v>
      </c>
      <c r="M65" s="5">
        <v>2181</v>
      </c>
      <c r="N65" s="5">
        <v>424.96739130434781</v>
      </c>
      <c r="O65" s="4">
        <v>97</v>
      </c>
      <c r="P65" s="51">
        <v>36</v>
      </c>
      <c r="Q65" s="4">
        <v>63</v>
      </c>
      <c r="R65" s="4">
        <v>35</v>
      </c>
      <c r="S65" s="4">
        <v>28</v>
      </c>
      <c r="T65" s="5">
        <v>55.555555555555557</v>
      </c>
      <c r="U65" s="6">
        <v>6.8642175787982946</v>
      </c>
      <c r="V65" s="6">
        <v>123.61520921391906</v>
      </c>
      <c r="W65">
        <v>18.495000000000001</v>
      </c>
      <c r="X65">
        <v>333.07400000000001</v>
      </c>
      <c r="AA65" s="6">
        <v>165</v>
      </c>
      <c r="AB65" s="5">
        <v>29.829663203607403</v>
      </c>
      <c r="AC65" s="5">
        <v>380.46799379339103</v>
      </c>
      <c r="AD65" s="5">
        <v>41.263521809795996</v>
      </c>
      <c r="AE65" s="46" t="s">
        <v>9</v>
      </c>
      <c r="AF65" s="1">
        <v>5.8</v>
      </c>
      <c r="AH65" s="7">
        <v>6</v>
      </c>
      <c r="AI65" s="7">
        <v>2</v>
      </c>
      <c r="AJ65" s="7">
        <v>4</v>
      </c>
      <c r="AK65" s="7" t="s">
        <v>15</v>
      </c>
      <c r="AM65">
        <v>1200</v>
      </c>
      <c r="AN65" t="s">
        <v>23</v>
      </c>
      <c r="AO65" t="s">
        <v>23</v>
      </c>
      <c r="AP65" t="s">
        <v>8</v>
      </c>
    </row>
    <row r="66" spans="1:42" x14ac:dyDescent="0.25">
      <c r="A66" s="3">
        <v>2869</v>
      </c>
      <c r="B66" t="s">
        <v>628</v>
      </c>
      <c r="C66" s="15">
        <v>31.960505735991003</v>
      </c>
      <c r="D66" s="4">
        <v>5</v>
      </c>
      <c r="E66" s="31">
        <v>0.41500000576456519</v>
      </c>
      <c r="F66" s="32">
        <v>159</v>
      </c>
      <c r="G66" s="32">
        <v>159</v>
      </c>
      <c r="H66" s="32">
        <v>149</v>
      </c>
      <c r="I66" s="32">
        <v>10</v>
      </c>
      <c r="J66" s="32">
        <v>359.036</v>
      </c>
      <c r="K66" s="5">
        <v>100</v>
      </c>
      <c r="L66" s="5">
        <v>422.90604026845637</v>
      </c>
      <c r="M66" s="5">
        <v>1740.1</v>
      </c>
      <c r="N66" s="5">
        <v>505.74842767295598</v>
      </c>
      <c r="O66" s="4">
        <v>79</v>
      </c>
      <c r="P66" s="51">
        <v>29</v>
      </c>
      <c r="Q66" s="4">
        <v>87</v>
      </c>
      <c r="R66" s="4">
        <v>29</v>
      </c>
      <c r="S66" s="4">
        <v>58</v>
      </c>
      <c r="T66" s="5">
        <v>33.333333333333329</v>
      </c>
      <c r="U66" s="6">
        <v>0.90736987204000497</v>
      </c>
      <c r="V66" s="6">
        <v>69.879517101626433</v>
      </c>
      <c r="W66">
        <v>2.472</v>
      </c>
      <c r="X66">
        <v>190.36099999999999</v>
      </c>
      <c r="AA66" s="6">
        <v>825</v>
      </c>
      <c r="AB66" s="5">
        <v>46.409275578418573</v>
      </c>
      <c r="AC66" s="5">
        <v>106.82354384936824</v>
      </c>
      <c r="AD66" s="5">
        <v>50.208915092314776</v>
      </c>
      <c r="AE66" s="46" t="s">
        <v>9</v>
      </c>
      <c r="AF66" s="1">
        <v>5.8</v>
      </c>
      <c r="AH66" s="7">
        <v>6</v>
      </c>
      <c r="AI66" s="7">
        <v>2</v>
      </c>
      <c r="AJ66" s="7">
        <v>4</v>
      </c>
      <c r="AK66" s="7" t="s">
        <v>15</v>
      </c>
      <c r="AM66">
        <v>1426</v>
      </c>
      <c r="AN66" t="s">
        <v>79</v>
      </c>
      <c r="AO66" t="s">
        <v>79</v>
      </c>
      <c r="AP66" t="s">
        <v>8</v>
      </c>
    </row>
    <row r="67" spans="1:42" x14ac:dyDescent="0.25">
      <c r="A67" s="3">
        <v>2820</v>
      </c>
      <c r="B67" t="s">
        <v>351</v>
      </c>
      <c r="C67" s="15">
        <v>5.2258577650019999</v>
      </c>
      <c r="D67" s="4">
        <v>1</v>
      </c>
      <c r="E67" s="31">
        <v>0.2168718594156849</v>
      </c>
      <c r="F67" s="32">
        <v>70</v>
      </c>
      <c r="G67" s="32">
        <v>70</v>
      </c>
      <c r="H67" s="32">
        <v>69</v>
      </c>
      <c r="I67" s="32">
        <v>1</v>
      </c>
      <c r="J67" s="32">
        <v>318.16000000000003</v>
      </c>
      <c r="K67" s="5">
        <v>100</v>
      </c>
      <c r="L67" s="5">
        <v>205.57971014492753</v>
      </c>
      <c r="M67" s="5">
        <v>859</v>
      </c>
      <c r="N67" s="5">
        <v>214.91428571428571</v>
      </c>
      <c r="O67" s="4">
        <v>27</v>
      </c>
      <c r="P67" s="51">
        <v>14</v>
      </c>
      <c r="Q67" s="4">
        <v>40</v>
      </c>
      <c r="R67" s="4">
        <v>14</v>
      </c>
      <c r="S67" s="4">
        <v>26</v>
      </c>
      <c r="T67" s="5">
        <v>35</v>
      </c>
      <c r="U67" s="6">
        <v>2.6789860401021923</v>
      </c>
      <c r="V67" s="6">
        <v>64.554248936307474</v>
      </c>
      <c r="W67">
        <v>5.1669999999999998</v>
      </c>
      <c r="X67">
        <v>124.497</v>
      </c>
      <c r="Z67" s="3">
        <v>652.67717500000003</v>
      </c>
      <c r="AA67" s="6"/>
      <c r="AB67" s="5">
        <v>24.456972368039605</v>
      </c>
      <c r="AC67" s="5">
        <v>981.08961334986395</v>
      </c>
      <c r="AD67" s="5">
        <v>38.123152953494241</v>
      </c>
      <c r="AE67" s="46" t="s">
        <v>9</v>
      </c>
      <c r="AF67" s="1">
        <v>5.7999999999999989</v>
      </c>
      <c r="AH67" s="7">
        <v>6</v>
      </c>
      <c r="AI67" s="7">
        <v>2</v>
      </c>
      <c r="AJ67" s="7">
        <v>3</v>
      </c>
      <c r="AK67" s="7" t="s">
        <v>10</v>
      </c>
      <c r="AM67">
        <v>1402</v>
      </c>
      <c r="AN67" t="s">
        <v>58</v>
      </c>
      <c r="AO67" t="s">
        <v>58</v>
      </c>
      <c r="AP67" t="s">
        <v>8</v>
      </c>
    </row>
    <row r="68" spans="1:42" x14ac:dyDescent="0.25">
      <c r="A68" s="3">
        <v>2610</v>
      </c>
      <c r="B68" t="s">
        <v>362</v>
      </c>
      <c r="C68" s="15">
        <v>17.17267689969</v>
      </c>
      <c r="D68" s="4">
        <v>8</v>
      </c>
      <c r="E68" s="31">
        <v>0.88569822865209902</v>
      </c>
      <c r="F68" s="32">
        <v>384</v>
      </c>
      <c r="G68" s="32">
        <v>384</v>
      </c>
      <c r="H68" s="32">
        <v>354</v>
      </c>
      <c r="I68" s="32">
        <v>30</v>
      </c>
      <c r="J68" s="32">
        <v>399.685</v>
      </c>
      <c r="K68" s="5">
        <v>100</v>
      </c>
      <c r="L68" s="5">
        <v>530.67231638418082</v>
      </c>
      <c r="M68" s="5">
        <v>876.5</v>
      </c>
      <c r="N68" s="5">
        <v>557.69010416666663</v>
      </c>
      <c r="O68" s="4">
        <v>412</v>
      </c>
      <c r="P68" s="51">
        <v>145</v>
      </c>
      <c r="Q68" s="4">
        <v>229</v>
      </c>
      <c r="R68" s="4">
        <v>145</v>
      </c>
      <c r="S68" s="4">
        <v>84</v>
      </c>
      <c r="T68" s="5">
        <v>63.318777292576421</v>
      </c>
      <c r="U68" s="6">
        <v>8.4436457313546462</v>
      </c>
      <c r="V68" s="6">
        <v>163.71264535627276</v>
      </c>
      <c r="W68">
        <v>23.992000000000001</v>
      </c>
      <c r="X68">
        <v>465.17</v>
      </c>
      <c r="Y68" s="48">
        <v>2</v>
      </c>
      <c r="AA68" s="6">
        <v>93.150684931506845</v>
      </c>
      <c r="AB68" s="5">
        <v>89.546677537085529</v>
      </c>
      <c r="AC68" s="5">
        <v>337.65890963942559</v>
      </c>
      <c r="AD68" s="5">
        <v>108.93044567008083</v>
      </c>
      <c r="AE68" s="46" t="s">
        <v>9</v>
      </c>
      <c r="AF68" s="1">
        <v>5.7999999999999989</v>
      </c>
      <c r="AH68" s="7">
        <v>6</v>
      </c>
      <c r="AI68" s="7">
        <v>3</v>
      </c>
      <c r="AJ68" s="7">
        <v>6</v>
      </c>
      <c r="AK68" s="7" t="s">
        <v>15</v>
      </c>
      <c r="AM68">
        <v>1206</v>
      </c>
      <c r="AN68" t="s">
        <v>14</v>
      </c>
      <c r="AO68" t="s">
        <v>14</v>
      </c>
      <c r="AP68" t="s">
        <v>8</v>
      </c>
    </row>
    <row r="69" spans="1:42" x14ac:dyDescent="0.25">
      <c r="A69" s="3">
        <v>2615</v>
      </c>
      <c r="B69" t="s">
        <v>429</v>
      </c>
      <c r="C69" s="15">
        <v>16.741173540388999</v>
      </c>
      <c r="D69" s="4">
        <v>7</v>
      </c>
      <c r="E69" s="31">
        <v>0.53810940183060496</v>
      </c>
      <c r="F69" s="32">
        <v>210</v>
      </c>
      <c r="G69" s="32">
        <v>210</v>
      </c>
      <c r="H69" s="32">
        <v>199</v>
      </c>
      <c r="I69" s="32">
        <v>11</v>
      </c>
      <c r="J69" s="32">
        <v>369.81299999999999</v>
      </c>
      <c r="K69" s="5">
        <v>100</v>
      </c>
      <c r="L69" s="5">
        <v>613.0753768844221</v>
      </c>
      <c r="M69" s="5">
        <v>2218.181818181818</v>
      </c>
      <c r="N69" s="5">
        <v>697.15238095238101</v>
      </c>
      <c r="O69" s="4">
        <v>196</v>
      </c>
      <c r="P69" s="51">
        <v>72</v>
      </c>
      <c r="Q69" s="4">
        <v>144</v>
      </c>
      <c r="R69" s="4">
        <v>70</v>
      </c>
      <c r="S69" s="4">
        <v>74</v>
      </c>
      <c r="T69" s="5">
        <v>48.611111111111107</v>
      </c>
      <c r="U69" s="6">
        <v>4.3007737675197051</v>
      </c>
      <c r="V69" s="6">
        <v>133.80178780571717</v>
      </c>
      <c r="W69">
        <v>11.708</v>
      </c>
      <c r="X69">
        <v>364.238</v>
      </c>
      <c r="Y69" s="48">
        <v>1</v>
      </c>
      <c r="Z69" s="3">
        <v>2662.811236</v>
      </c>
      <c r="AA69" s="6">
        <v>333.33333333333337</v>
      </c>
      <c r="AB69" s="5">
        <v>41.764350324362432</v>
      </c>
      <c r="AC69" s="5">
        <v>254.36600923874929</v>
      </c>
      <c r="AD69" s="5">
        <v>52.900627696068419</v>
      </c>
      <c r="AE69" s="46" t="s">
        <v>9</v>
      </c>
      <c r="AF69" s="1">
        <v>5.7999999999999989</v>
      </c>
      <c r="AH69" s="7">
        <v>6</v>
      </c>
      <c r="AI69" s="7">
        <v>3</v>
      </c>
      <c r="AJ69" s="7">
        <v>5</v>
      </c>
      <c r="AK69" s="7" t="s">
        <v>10</v>
      </c>
      <c r="AM69">
        <v>1204</v>
      </c>
      <c r="AN69" t="s">
        <v>19</v>
      </c>
      <c r="AO69" t="s">
        <v>19</v>
      </c>
      <c r="AP69" t="s">
        <v>8</v>
      </c>
    </row>
    <row r="70" spans="1:42" x14ac:dyDescent="0.25">
      <c r="A70" s="3">
        <v>7578</v>
      </c>
      <c r="B70" t="s">
        <v>538</v>
      </c>
      <c r="C70" s="15">
        <v>7.5515836099110007</v>
      </c>
      <c r="D70" s="4">
        <v>5</v>
      </c>
      <c r="E70" s="31">
        <v>0.24589237651232596</v>
      </c>
      <c r="F70" s="32">
        <v>100</v>
      </c>
      <c r="G70" s="32">
        <v>100</v>
      </c>
      <c r="H70" s="32">
        <v>81</v>
      </c>
      <c r="I70" s="32">
        <v>19</v>
      </c>
      <c r="J70" s="32">
        <v>329.41199999999998</v>
      </c>
      <c r="K70" s="5">
        <v>100</v>
      </c>
      <c r="L70" s="5">
        <v>358.32098765432102</v>
      </c>
      <c r="M70" s="5">
        <v>1707.6315789473683</v>
      </c>
      <c r="N70" s="5">
        <v>614.69000000000005</v>
      </c>
      <c r="O70" s="4">
        <v>50</v>
      </c>
      <c r="P70" s="51">
        <v>23</v>
      </c>
      <c r="Q70" s="4">
        <v>27</v>
      </c>
      <c r="R70" s="4">
        <v>23</v>
      </c>
      <c r="S70" s="4">
        <v>4</v>
      </c>
      <c r="T70" s="5">
        <v>85.18518518518519</v>
      </c>
      <c r="U70" s="6">
        <v>3.0457187774248937</v>
      </c>
      <c r="V70" s="6">
        <v>93.536856759148321</v>
      </c>
      <c r="W70">
        <v>6.6210000000000004</v>
      </c>
      <c r="X70">
        <v>203.34100000000001</v>
      </c>
      <c r="Z70" s="3">
        <v>150.1058347</v>
      </c>
      <c r="AA70" s="6">
        <v>600</v>
      </c>
      <c r="AB70" s="5">
        <v>41.29163860476573</v>
      </c>
      <c r="AC70" s="5">
        <v>186.14085240807154</v>
      </c>
      <c r="AD70" s="5">
        <v>68.812989227393828</v>
      </c>
      <c r="AE70" s="46" t="s">
        <v>9</v>
      </c>
      <c r="AF70" s="1">
        <v>5.7999999999999989</v>
      </c>
      <c r="AH70" s="7">
        <v>6</v>
      </c>
      <c r="AI70" s="7">
        <v>2</v>
      </c>
      <c r="AJ70" s="7">
        <v>3</v>
      </c>
      <c r="AK70" s="7" t="s">
        <v>10</v>
      </c>
      <c r="AM70">
        <v>4128</v>
      </c>
      <c r="AN70" t="s">
        <v>180</v>
      </c>
      <c r="AO70" t="s">
        <v>180</v>
      </c>
      <c r="AP70" t="s">
        <v>170</v>
      </c>
    </row>
    <row r="71" spans="1:42" x14ac:dyDescent="0.25">
      <c r="A71" s="3">
        <v>2781</v>
      </c>
      <c r="B71" t="s">
        <v>555</v>
      </c>
      <c r="C71" s="15">
        <v>16.186193433301</v>
      </c>
      <c r="D71" s="4">
        <v>6</v>
      </c>
      <c r="E71" s="31">
        <v>0.48250004095367327</v>
      </c>
      <c r="F71" s="32">
        <v>155</v>
      </c>
      <c r="G71" s="32">
        <v>155</v>
      </c>
      <c r="H71" s="32">
        <v>153</v>
      </c>
      <c r="I71" s="32">
        <v>2</v>
      </c>
      <c r="J71" s="32">
        <v>317.09800000000001</v>
      </c>
      <c r="K71" s="5">
        <v>100</v>
      </c>
      <c r="L71" s="5">
        <v>630.35947712418306</v>
      </c>
      <c r="M71" s="5">
        <v>603.5</v>
      </c>
      <c r="N71" s="5">
        <v>630.01290322580644</v>
      </c>
      <c r="O71" s="4">
        <v>138</v>
      </c>
      <c r="P71" s="51">
        <v>39</v>
      </c>
      <c r="Q71" s="4">
        <v>81</v>
      </c>
      <c r="R71" s="4">
        <v>39</v>
      </c>
      <c r="S71" s="4">
        <v>42</v>
      </c>
      <c r="T71" s="5">
        <v>48.148148148148145</v>
      </c>
      <c r="U71" s="6">
        <v>2.4094608878059338</v>
      </c>
      <c r="V71" s="6">
        <v>80.829008683430445</v>
      </c>
      <c r="W71">
        <v>8.5259999999999998</v>
      </c>
      <c r="X71">
        <v>286.01</v>
      </c>
      <c r="Y71" s="48">
        <v>1</v>
      </c>
      <c r="Z71" s="3">
        <v>1454.0997809999999</v>
      </c>
      <c r="AA71" s="6">
        <v>95</v>
      </c>
      <c r="AB71" s="5">
        <v>226.08974889389413</v>
      </c>
      <c r="AC71" s="5">
        <v>180.44345252924205</v>
      </c>
      <c r="AD71" s="5">
        <v>225.50076442467281</v>
      </c>
      <c r="AE71" s="46" t="s">
        <v>9</v>
      </c>
      <c r="AF71" s="1">
        <v>5.7999999999999989</v>
      </c>
      <c r="AH71" s="7">
        <v>6</v>
      </c>
      <c r="AI71" s="7">
        <v>3</v>
      </c>
      <c r="AJ71" s="7">
        <v>5</v>
      </c>
      <c r="AK71" s="7" t="s">
        <v>10</v>
      </c>
      <c r="AM71">
        <v>1320</v>
      </c>
      <c r="AN71" t="s">
        <v>57</v>
      </c>
      <c r="AO71" t="s">
        <v>57</v>
      </c>
      <c r="AP71" t="s">
        <v>8</v>
      </c>
    </row>
    <row r="72" spans="1:42" x14ac:dyDescent="0.25">
      <c r="A72" s="3">
        <v>2757</v>
      </c>
      <c r="B72" t="s">
        <v>607</v>
      </c>
      <c r="C72" s="15">
        <v>9.1462452492219999</v>
      </c>
      <c r="D72" s="4">
        <v>2</v>
      </c>
      <c r="E72" s="31">
        <v>0.24984973763721802</v>
      </c>
      <c r="F72" s="32">
        <v>87</v>
      </c>
      <c r="G72" s="32">
        <v>87</v>
      </c>
      <c r="H72" s="32">
        <v>84</v>
      </c>
      <c r="I72" s="32">
        <v>3</v>
      </c>
      <c r="J72" s="32">
        <v>336.202</v>
      </c>
      <c r="K72" s="5">
        <v>100</v>
      </c>
      <c r="L72" s="5">
        <v>295.83333333333331</v>
      </c>
      <c r="M72" s="5">
        <v>554.33333333333337</v>
      </c>
      <c r="N72" s="5">
        <v>304.74712643678163</v>
      </c>
      <c r="O72" s="4">
        <v>44</v>
      </c>
      <c r="P72" s="51">
        <v>20</v>
      </c>
      <c r="Q72" s="4">
        <v>70</v>
      </c>
      <c r="R72" s="4">
        <v>20</v>
      </c>
      <c r="S72" s="4">
        <v>50</v>
      </c>
      <c r="T72" s="5">
        <v>28.571428571428569</v>
      </c>
      <c r="U72" s="6">
        <v>2.1866896693701983</v>
      </c>
      <c r="V72" s="6">
        <v>80.048112874306923</v>
      </c>
      <c r="W72">
        <v>4.8109999999999999</v>
      </c>
      <c r="X72">
        <v>176.10599999999999</v>
      </c>
      <c r="Z72" s="3">
        <v>570.02943930000004</v>
      </c>
      <c r="AA72" s="6">
        <v>480</v>
      </c>
      <c r="AB72" s="5">
        <v>41.341856586594517</v>
      </c>
      <c r="AC72" s="5">
        <v>426.80331095694697</v>
      </c>
      <c r="AD72" s="5">
        <v>54.633630875227361</v>
      </c>
      <c r="AE72" s="46" t="s">
        <v>9</v>
      </c>
      <c r="AF72" s="1">
        <v>5.7999999999999989</v>
      </c>
      <c r="AH72" s="7">
        <v>6</v>
      </c>
      <c r="AI72" s="7">
        <v>2</v>
      </c>
      <c r="AJ72" s="7">
        <v>3</v>
      </c>
      <c r="AK72" s="7" t="s">
        <v>10</v>
      </c>
      <c r="AM72">
        <v>1306</v>
      </c>
      <c r="AN72" t="s">
        <v>45</v>
      </c>
      <c r="AO72" t="s">
        <v>45</v>
      </c>
      <c r="AP72" t="s">
        <v>8</v>
      </c>
    </row>
    <row r="73" spans="1:42" x14ac:dyDescent="0.25">
      <c r="A73" s="3">
        <v>2839</v>
      </c>
      <c r="B73" t="s">
        <v>611</v>
      </c>
      <c r="C73" s="15">
        <v>3.4851758464449998</v>
      </c>
      <c r="D73" s="4">
        <v>2</v>
      </c>
      <c r="E73" s="31">
        <v>0.5183403175949447</v>
      </c>
      <c r="F73" s="32">
        <v>208</v>
      </c>
      <c r="G73" s="32">
        <v>208</v>
      </c>
      <c r="H73" s="32">
        <v>207</v>
      </c>
      <c r="I73" s="32">
        <v>1</v>
      </c>
      <c r="J73" s="32">
        <v>399.35199999999998</v>
      </c>
      <c r="K73" s="5">
        <v>100</v>
      </c>
      <c r="L73" s="5">
        <v>655.55555555555554</v>
      </c>
      <c r="M73" s="5">
        <v>1261</v>
      </c>
      <c r="N73" s="5">
        <v>658.46634615384619</v>
      </c>
      <c r="O73" s="4">
        <v>228</v>
      </c>
      <c r="P73" s="51">
        <v>74</v>
      </c>
      <c r="Q73" s="4">
        <v>131</v>
      </c>
      <c r="R73" s="4">
        <v>74</v>
      </c>
      <c r="S73" s="4">
        <v>57</v>
      </c>
      <c r="T73" s="5">
        <v>56.488549618320619</v>
      </c>
      <c r="U73" s="6">
        <v>21.232788031479835</v>
      </c>
      <c r="V73" s="6">
        <v>142.76334965289553</v>
      </c>
      <c r="W73">
        <v>65.42</v>
      </c>
      <c r="X73">
        <v>439.86500000000001</v>
      </c>
      <c r="Y73" s="48">
        <v>1</v>
      </c>
      <c r="Z73" s="3">
        <v>1404.763858</v>
      </c>
      <c r="AA73" s="6">
        <v>109.09090909090908</v>
      </c>
      <c r="AB73" s="5">
        <v>37.363693438755639</v>
      </c>
      <c r="AC73" s="5">
        <v>141.87088231648099</v>
      </c>
      <c r="AD73" s="5">
        <v>37.866131846821624</v>
      </c>
      <c r="AE73" s="46" t="s">
        <v>9</v>
      </c>
      <c r="AF73" s="1">
        <v>5.7999999999999989</v>
      </c>
      <c r="AH73" s="7">
        <v>6</v>
      </c>
      <c r="AI73" s="7">
        <v>3</v>
      </c>
      <c r="AJ73" s="7">
        <v>5</v>
      </c>
      <c r="AK73" s="7" t="s">
        <v>10</v>
      </c>
      <c r="AM73">
        <v>1407</v>
      </c>
      <c r="AN73" t="s">
        <v>66</v>
      </c>
      <c r="AO73" t="s">
        <v>66</v>
      </c>
      <c r="AP73" t="s">
        <v>8</v>
      </c>
    </row>
    <row r="74" spans="1:42" x14ac:dyDescent="0.25">
      <c r="A74" s="3">
        <v>2841</v>
      </c>
      <c r="B74" t="s">
        <v>614</v>
      </c>
      <c r="C74" s="15">
        <v>13.771729138947</v>
      </c>
      <c r="D74" s="4">
        <v>9</v>
      </c>
      <c r="E74" s="31">
        <v>1.138234033561778</v>
      </c>
      <c r="F74" s="32">
        <v>402</v>
      </c>
      <c r="G74" s="32">
        <v>402</v>
      </c>
      <c r="H74" s="32">
        <v>382</v>
      </c>
      <c r="I74" s="32">
        <v>20</v>
      </c>
      <c r="J74" s="32">
        <v>335.608</v>
      </c>
      <c r="K74" s="5">
        <v>100</v>
      </c>
      <c r="L74" s="5">
        <v>705.52356020942409</v>
      </c>
      <c r="M74" s="5">
        <v>879.3</v>
      </c>
      <c r="N74" s="5">
        <v>714.16915422885575</v>
      </c>
      <c r="O74" s="4">
        <v>123</v>
      </c>
      <c r="P74" s="51">
        <v>57</v>
      </c>
      <c r="Q74" s="4">
        <v>225</v>
      </c>
      <c r="R74" s="4">
        <v>57</v>
      </c>
      <c r="S74" s="4">
        <v>168</v>
      </c>
      <c r="T74" s="5">
        <v>25.333333333333336</v>
      </c>
      <c r="U74" s="6">
        <v>4.1389138157532974</v>
      </c>
      <c r="V74" s="6">
        <v>50.077574839011618</v>
      </c>
      <c r="W74">
        <v>8.9309999999999992</v>
      </c>
      <c r="X74">
        <v>108.062</v>
      </c>
      <c r="Z74" s="3">
        <v>1459.0287559999999</v>
      </c>
      <c r="AA74" s="6">
        <v>985.71428571428578</v>
      </c>
      <c r="AB74" s="5">
        <v>50.042634762418167</v>
      </c>
      <c r="AC74" s="5">
        <v>416.30401578623031</v>
      </c>
      <c r="AD74" s="5">
        <v>68.264594017334204</v>
      </c>
      <c r="AE74" s="46" t="s">
        <v>9</v>
      </c>
      <c r="AF74" s="1">
        <v>5.7999999999999989</v>
      </c>
      <c r="AH74" s="7">
        <v>6</v>
      </c>
      <c r="AI74" s="7">
        <v>3</v>
      </c>
      <c r="AJ74" s="7">
        <v>5</v>
      </c>
      <c r="AK74" s="7" t="s">
        <v>10</v>
      </c>
      <c r="AM74">
        <v>1400</v>
      </c>
      <c r="AN74" t="s">
        <v>67</v>
      </c>
      <c r="AO74" t="s">
        <v>67</v>
      </c>
      <c r="AP74" t="s">
        <v>8</v>
      </c>
    </row>
    <row r="75" spans="1:42" x14ac:dyDescent="0.25">
      <c r="A75" s="3">
        <v>7641</v>
      </c>
      <c r="B75" t="s">
        <v>349</v>
      </c>
      <c r="C75" s="15">
        <v>12.114715330399999</v>
      </c>
      <c r="D75" s="4">
        <v>5</v>
      </c>
      <c r="E75" s="31">
        <v>0.78562643355845252</v>
      </c>
      <c r="F75" s="32">
        <v>328</v>
      </c>
      <c r="G75" s="32">
        <v>328</v>
      </c>
      <c r="H75" s="32">
        <v>280</v>
      </c>
      <c r="I75" s="32">
        <v>48</v>
      </c>
      <c r="J75" s="32">
        <v>356.40300000000002</v>
      </c>
      <c r="K75" s="5">
        <v>100</v>
      </c>
      <c r="L75" s="5">
        <v>752.90357142857147</v>
      </c>
      <c r="M75" s="5">
        <v>1940.875</v>
      </c>
      <c r="N75" s="5">
        <v>926.7530487804878</v>
      </c>
      <c r="O75" s="4">
        <v>339</v>
      </c>
      <c r="P75" s="51">
        <v>101</v>
      </c>
      <c r="Q75" s="4">
        <v>141</v>
      </c>
      <c r="R75" s="4">
        <v>94</v>
      </c>
      <c r="S75" s="4">
        <v>47</v>
      </c>
      <c r="T75" s="5">
        <v>66.666666666666657</v>
      </c>
      <c r="U75" s="6">
        <v>8.3369684920747709</v>
      </c>
      <c r="V75" s="6">
        <v>128.55982905580959</v>
      </c>
      <c r="W75">
        <v>27.981999999999999</v>
      </c>
      <c r="X75">
        <v>431.50299999999999</v>
      </c>
      <c r="Y75" s="48">
        <v>1</v>
      </c>
      <c r="Z75" s="3">
        <v>1859.322103</v>
      </c>
      <c r="AA75" s="6">
        <v>19.736842105263158</v>
      </c>
      <c r="AB75" s="5">
        <v>65.87436944053259</v>
      </c>
      <c r="AC75" s="5">
        <v>684.06897468249053</v>
      </c>
      <c r="AD75" s="5">
        <v>156.34187264667275</v>
      </c>
      <c r="AE75" s="46" t="s">
        <v>9</v>
      </c>
      <c r="AF75" s="1">
        <v>5.6999999999999993</v>
      </c>
      <c r="AH75" s="7">
        <v>6</v>
      </c>
      <c r="AI75" s="7">
        <v>4</v>
      </c>
      <c r="AJ75" s="7">
        <v>6</v>
      </c>
      <c r="AK75" s="7" t="s">
        <v>10</v>
      </c>
      <c r="AM75">
        <v>4211</v>
      </c>
      <c r="AN75" t="s">
        <v>182</v>
      </c>
      <c r="AO75" t="s">
        <v>182</v>
      </c>
      <c r="AP75" t="s">
        <v>170</v>
      </c>
    </row>
    <row r="76" spans="1:42" x14ac:dyDescent="0.25">
      <c r="A76" s="3">
        <v>2644</v>
      </c>
      <c r="B76" t="s">
        <v>465</v>
      </c>
      <c r="C76" s="15">
        <v>13.213227969962</v>
      </c>
      <c r="D76" s="4">
        <v>10</v>
      </c>
      <c r="E76" s="31">
        <v>0.87117335695812781</v>
      </c>
      <c r="F76" s="32">
        <v>359</v>
      </c>
      <c r="G76" s="32">
        <v>358</v>
      </c>
      <c r="H76" s="32">
        <v>321</v>
      </c>
      <c r="I76" s="32">
        <v>37</v>
      </c>
      <c r="J76" s="32">
        <v>368.46899999999999</v>
      </c>
      <c r="K76" s="5">
        <v>99.721448467966582</v>
      </c>
      <c r="L76" s="5">
        <v>907.04361370716515</v>
      </c>
      <c r="M76" s="5">
        <v>2111.5945945945946</v>
      </c>
      <c r="N76" s="5">
        <v>1031.536312849162</v>
      </c>
      <c r="O76" s="4">
        <v>475</v>
      </c>
      <c r="P76" s="51">
        <v>164</v>
      </c>
      <c r="Q76" s="4">
        <v>212</v>
      </c>
      <c r="R76" s="4">
        <v>164</v>
      </c>
      <c r="S76" s="4">
        <v>48</v>
      </c>
      <c r="T76" s="5">
        <v>77.358490566037744</v>
      </c>
      <c r="U76" s="6">
        <v>12.411804320096934</v>
      </c>
      <c r="V76" s="6">
        <v>188.25185445596969</v>
      </c>
      <c r="W76">
        <v>35.948999999999998</v>
      </c>
      <c r="X76">
        <v>545.24199999999996</v>
      </c>
      <c r="Y76" s="48">
        <v>3</v>
      </c>
      <c r="Z76" s="3">
        <v>2108.5949679999999</v>
      </c>
      <c r="AA76" s="6">
        <v>66.21621621621621</v>
      </c>
      <c r="AB76" s="5">
        <v>230.06015866763153</v>
      </c>
      <c r="AC76" s="5">
        <v>815.39568200626741</v>
      </c>
      <c r="AD76" s="5">
        <v>290.55572951547941</v>
      </c>
      <c r="AE76" s="46" t="s">
        <v>9</v>
      </c>
      <c r="AF76" s="1">
        <v>5.6999999999999993</v>
      </c>
      <c r="AH76" s="7">
        <v>6</v>
      </c>
      <c r="AI76" s="7">
        <v>4</v>
      </c>
      <c r="AJ76" s="7">
        <v>6</v>
      </c>
      <c r="AK76" s="7" t="s">
        <v>10</v>
      </c>
      <c r="AM76">
        <v>1223</v>
      </c>
      <c r="AN76" t="s">
        <v>29</v>
      </c>
      <c r="AO76" t="s">
        <v>29</v>
      </c>
      <c r="AP76" t="s">
        <v>8</v>
      </c>
    </row>
    <row r="77" spans="1:42" x14ac:dyDescent="0.25">
      <c r="A77" s="3">
        <v>2568</v>
      </c>
      <c r="B77" t="s">
        <v>523</v>
      </c>
      <c r="C77" s="15">
        <v>21.375903071878</v>
      </c>
      <c r="D77" s="4">
        <v>14</v>
      </c>
      <c r="E77" s="31">
        <v>1.735148160602572</v>
      </c>
      <c r="F77" s="32">
        <v>766</v>
      </c>
      <c r="G77" s="32">
        <v>746</v>
      </c>
      <c r="H77" s="32">
        <v>627</v>
      </c>
      <c r="I77" s="32">
        <v>119</v>
      </c>
      <c r="J77" s="32">
        <v>361.35199999999998</v>
      </c>
      <c r="K77" s="5">
        <v>97.38903394255874</v>
      </c>
      <c r="L77" s="5">
        <v>1105.189792663477</v>
      </c>
      <c r="M77" s="5">
        <v>1802.5294117647059</v>
      </c>
      <c r="N77" s="5">
        <v>1216.4276139410188</v>
      </c>
      <c r="O77" s="4">
        <v>646</v>
      </c>
      <c r="P77" s="51">
        <v>185</v>
      </c>
      <c r="Q77" s="4">
        <v>215</v>
      </c>
      <c r="R77" s="4">
        <v>183</v>
      </c>
      <c r="S77" s="4">
        <v>32</v>
      </c>
      <c r="T77" s="5">
        <v>85.116279069767444</v>
      </c>
      <c r="U77" s="6">
        <v>8.6546051120237735</v>
      </c>
      <c r="V77" s="6">
        <v>106.61913731663945</v>
      </c>
      <c r="W77">
        <v>30.221</v>
      </c>
      <c r="X77">
        <v>372.303</v>
      </c>
      <c r="Y77" s="48">
        <v>2</v>
      </c>
      <c r="Z77" s="3">
        <v>3250.561436</v>
      </c>
      <c r="AA77" s="6">
        <v>44.144144144144143</v>
      </c>
      <c r="AB77" s="5">
        <v>330.06551708865106</v>
      </c>
      <c r="AC77" s="5">
        <v>743.20709918047999</v>
      </c>
      <c r="AD77" s="5">
        <v>395.96879895048448</v>
      </c>
      <c r="AE77" s="46" t="s">
        <v>9</v>
      </c>
      <c r="AF77" s="1">
        <v>5.6</v>
      </c>
      <c r="AH77" s="7">
        <v>6</v>
      </c>
      <c r="AI77" s="7">
        <v>5</v>
      </c>
      <c r="AJ77" s="7">
        <v>7</v>
      </c>
      <c r="AK77" s="7" t="s">
        <v>10</v>
      </c>
      <c r="AM77">
        <v>1101</v>
      </c>
      <c r="AN77" t="s">
        <v>11</v>
      </c>
      <c r="AO77" t="s">
        <v>11</v>
      </c>
      <c r="AP77" t="s">
        <v>8</v>
      </c>
    </row>
    <row r="78" spans="1:42" x14ac:dyDescent="0.25">
      <c r="A78" s="3">
        <v>2647</v>
      </c>
      <c r="B78" t="s">
        <v>530</v>
      </c>
      <c r="C78" s="15">
        <v>9.4940060082389994</v>
      </c>
      <c r="D78" s="4">
        <v>4</v>
      </c>
      <c r="E78" s="31">
        <v>0.15314427338035225</v>
      </c>
      <c r="F78" s="32">
        <v>178</v>
      </c>
      <c r="G78" s="32">
        <v>175</v>
      </c>
      <c r="H78" s="32">
        <v>38</v>
      </c>
      <c r="I78" s="32">
        <v>137</v>
      </c>
      <c r="J78" s="32">
        <v>248.13200000000001</v>
      </c>
      <c r="K78" s="5">
        <v>98.31460674157303</v>
      </c>
      <c r="L78" s="5">
        <v>168.68421052631578</v>
      </c>
      <c r="M78" s="5">
        <v>1835.8905109489051</v>
      </c>
      <c r="N78" s="5">
        <v>1473.8685714285714</v>
      </c>
      <c r="O78" s="4">
        <v>146</v>
      </c>
      <c r="P78" s="51">
        <v>55</v>
      </c>
      <c r="Q78" s="4">
        <v>58</v>
      </c>
      <c r="R78" s="4">
        <v>55</v>
      </c>
      <c r="S78" s="4">
        <v>3</v>
      </c>
      <c r="T78" s="5">
        <v>94.827586206896555</v>
      </c>
      <c r="U78" s="6">
        <v>5.7931288385819872</v>
      </c>
      <c r="V78" s="6">
        <v>359.13846979704476</v>
      </c>
      <c r="W78">
        <v>15.378</v>
      </c>
      <c r="X78">
        <v>953.34900000000005</v>
      </c>
      <c r="Z78" s="3">
        <v>366.66841699999998</v>
      </c>
      <c r="AA78" s="6">
        <v>57.142857142857139</v>
      </c>
      <c r="AB78" s="5">
        <v>22.687934548180568</v>
      </c>
      <c r="AC78" s="5">
        <v>199.07552527008693</v>
      </c>
      <c r="AD78" s="5">
        <v>160.77421985618727</v>
      </c>
      <c r="AE78" s="46" t="s">
        <v>9</v>
      </c>
      <c r="AF78" s="1">
        <v>5.6</v>
      </c>
      <c r="AH78" s="7">
        <v>5</v>
      </c>
      <c r="AI78" s="7">
        <v>1</v>
      </c>
      <c r="AJ78" s="7">
        <v>5</v>
      </c>
      <c r="AK78" s="7" t="s">
        <v>10</v>
      </c>
      <c r="AM78">
        <v>1224</v>
      </c>
      <c r="AN78" t="s">
        <v>32</v>
      </c>
      <c r="AO78" t="s">
        <v>32</v>
      </c>
      <c r="AP78" t="s">
        <v>8</v>
      </c>
    </row>
    <row r="79" spans="1:42" x14ac:dyDescent="0.25">
      <c r="A79" s="3">
        <v>7737</v>
      </c>
      <c r="B79" t="s">
        <v>533</v>
      </c>
      <c r="C79" s="15">
        <v>14.216497992627</v>
      </c>
      <c r="D79" s="4">
        <v>18</v>
      </c>
      <c r="E79" s="31">
        <v>2.9460480609852877</v>
      </c>
      <c r="F79" s="32">
        <v>949</v>
      </c>
      <c r="G79" s="32">
        <v>943</v>
      </c>
      <c r="H79" s="32">
        <v>902</v>
      </c>
      <c r="I79" s="32">
        <v>41</v>
      </c>
      <c r="J79" s="32">
        <v>306.173</v>
      </c>
      <c r="K79" s="5">
        <v>99.367755532139086</v>
      </c>
      <c r="L79" s="5">
        <v>1045.5598669623059</v>
      </c>
      <c r="M79" s="5">
        <v>1865.6097560975609</v>
      </c>
      <c r="N79" s="5">
        <v>1081.2142099681867</v>
      </c>
      <c r="O79" s="4">
        <v>710</v>
      </c>
      <c r="P79" s="51">
        <v>268</v>
      </c>
      <c r="Q79" s="4">
        <v>420</v>
      </c>
      <c r="R79" s="4">
        <v>254</v>
      </c>
      <c r="S79" s="4">
        <v>166</v>
      </c>
      <c r="T79" s="5">
        <v>60.476190476190474</v>
      </c>
      <c r="U79" s="6">
        <v>18.851337378515506</v>
      </c>
      <c r="V79" s="6">
        <v>90.969323803349312</v>
      </c>
      <c r="W79">
        <v>49.942</v>
      </c>
      <c r="X79">
        <v>241.001</v>
      </c>
      <c r="Y79" s="48">
        <v>1</v>
      </c>
      <c r="Z79" s="3">
        <v>3976.0487859999998</v>
      </c>
      <c r="AA79" s="6">
        <v>100</v>
      </c>
      <c r="AB79" s="5">
        <v>164.57128115745641</v>
      </c>
      <c r="AC79" s="5">
        <v>729.0494910138982</v>
      </c>
      <c r="AD79" s="5">
        <v>189.11381202077999</v>
      </c>
      <c r="AE79" s="46" t="s">
        <v>9</v>
      </c>
      <c r="AF79" s="1">
        <v>5.6</v>
      </c>
      <c r="AH79" s="7">
        <v>6</v>
      </c>
      <c r="AI79" s="7">
        <v>5</v>
      </c>
      <c r="AJ79" s="7">
        <v>7</v>
      </c>
      <c r="AK79" s="7" t="s">
        <v>10</v>
      </c>
      <c r="AM79">
        <v>4306</v>
      </c>
      <c r="AN79" t="s">
        <v>202</v>
      </c>
      <c r="AO79" t="s">
        <v>202</v>
      </c>
      <c r="AP79" t="s">
        <v>170</v>
      </c>
    </row>
    <row r="80" spans="1:42" x14ac:dyDescent="0.25">
      <c r="A80" s="3">
        <v>7572</v>
      </c>
      <c r="B80" t="s">
        <v>385</v>
      </c>
      <c r="C80" s="15">
        <v>9.6432255549369987</v>
      </c>
      <c r="D80" s="4">
        <v>14</v>
      </c>
      <c r="E80" s="31">
        <v>0.88414442221692258</v>
      </c>
      <c r="F80" s="32">
        <v>369</v>
      </c>
      <c r="G80" s="32">
        <v>369</v>
      </c>
      <c r="H80" s="32">
        <v>351</v>
      </c>
      <c r="I80" s="32">
        <v>18</v>
      </c>
      <c r="J80" s="32">
        <v>396.99400000000003</v>
      </c>
      <c r="K80" s="5">
        <v>100</v>
      </c>
      <c r="L80" s="5">
        <v>1077.031339031339</v>
      </c>
      <c r="M80" s="5">
        <v>1393.8888888888889</v>
      </c>
      <c r="N80" s="5">
        <v>1092.4878048780488</v>
      </c>
      <c r="O80" s="4">
        <v>345</v>
      </c>
      <c r="P80" s="51">
        <v>134</v>
      </c>
      <c r="Q80" s="4">
        <v>198</v>
      </c>
      <c r="R80" s="4">
        <v>134</v>
      </c>
      <c r="S80" s="4">
        <v>64</v>
      </c>
      <c r="T80" s="5">
        <v>67.676767676767682</v>
      </c>
      <c r="U80" s="6">
        <v>13.895765398891518</v>
      </c>
      <c r="V80" s="6">
        <v>151.55894968381472</v>
      </c>
      <c r="W80">
        <v>35.776000000000003</v>
      </c>
      <c r="X80">
        <v>390.20800000000003</v>
      </c>
      <c r="Y80" s="48">
        <v>1</v>
      </c>
      <c r="Z80" s="3">
        <v>1756.9453679999999</v>
      </c>
      <c r="AA80" s="6">
        <v>116.27906976744187</v>
      </c>
      <c r="AB80" s="5">
        <v>130.50560707608807</v>
      </c>
      <c r="AC80" s="5">
        <v>444.43753062609204</v>
      </c>
      <c r="AD80" s="5">
        <v>145.81935944438098</v>
      </c>
      <c r="AE80" s="46" t="s">
        <v>9</v>
      </c>
      <c r="AF80" s="1">
        <v>5.5</v>
      </c>
      <c r="AH80" s="7">
        <v>6</v>
      </c>
      <c r="AI80" s="7">
        <v>5</v>
      </c>
      <c r="AJ80" s="7">
        <v>6</v>
      </c>
      <c r="AK80" s="7" t="s">
        <v>10</v>
      </c>
      <c r="AM80">
        <v>4121</v>
      </c>
      <c r="AN80" t="s">
        <v>174</v>
      </c>
      <c r="AO80" t="s">
        <v>174</v>
      </c>
      <c r="AP80" t="s">
        <v>170</v>
      </c>
    </row>
    <row r="81" spans="1:42" x14ac:dyDescent="0.25">
      <c r="A81" s="3">
        <v>2612</v>
      </c>
      <c r="B81" t="s">
        <v>525</v>
      </c>
      <c r="C81" s="15">
        <v>6.5211946661909996</v>
      </c>
      <c r="D81" s="4">
        <v>3</v>
      </c>
      <c r="E81" s="31">
        <v>1.2074532202554975</v>
      </c>
      <c r="F81" s="32">
        <v>457</v>
      </c>
      <c r="G81" s="32">
        <v>371</v>
      </c>
      <c r="H81" s="32">
        <v>334</v>
      </c>
      <c r="I81" s="32">
        <v>37</v>
      </c>
      <c r="J81" s="32">
        <v>276.61500000000001</v>
      </c>
      <c r="K81" s="5">
        <v>81.181619256017498</v>
      </c>
      <c r="L81" s="5">
        <v>481.56886227544908</v>
      </c>
      <c r="M81" s="5">
        <v>1865.2702702702702</v>
      </c>
      <c r="N81" s="5">
        <v>619.56603773584902</v>
      </c>
      <c r="O81" s="4">
        <v>490</v>
      </c>
      <c r="P81" s="51">
        <v>150</v>
      </c>
      <c r="Q81" s="4">
        <v>153</v>
      </c>
      <c r="R81" s="4">
        <v>149</v>
      </c>
      <c r="S81" s="4">
        <v>4</v>
      </c>
      <c r="T81" s="5">
        <v>97.385620915032675</v>
      </c>
      <c r="U81" s="6">
        <v>23.00192030421541</v>
      </c>
      <c r="V81" s="6">
        <v>124.22841521616874</v>
      </c>
      <c r="W81">
        <v>75.14</v>
      </c>
      <c r="X81">
        <v>405.81299999999999</v>
      </c>
      <c r="Y81" s="48">
        <v>3</v>
      </c>
      <c r="Z81" s="3">
        <v>2015.611768</v>
      </c>
      <c r="AA81" s="6">
        <v>51.111111111111107</v>
      </c>
      <c r="AB81" s="5">
        <v>62.853209465520273</v>
      </c>
      <c r="AC81" s="5">
        <v>519.68215329389795</v>
      </c>
      <c r="AD81" s="5">
        <v>108.41296936215096</v>
      </c>
      <c r="AE81" s="46" t="s">
        <v>9</v>
      </c>
      <c r="AF81" s="1">
        <v>5.5</v>
      </c>
      <c r="AH81" s="7">
        <v>5</v>
      </c>
      <c r="AI81" s="7">
        <v>2</v>
      </c>
      <c r="AJ81" s="7">
        <v>6</v>
      </c>
      <c r="AK81" s="7" t="s">
        <v>10</v>
      </c>
      <c r="AM81">
        <v>1208</v>
      </c>
      <c r="AN81" t="s">
        <v>17</v>
      </c>
      <c r="AO81" t="s">
        <v>17</v>
      </c>
      <c r="AP81" t="s">
        <v>8</v>
      </c>
    </row>
    <row r="82" spans="1:42" x14ac:dyDescent="0.25">
      <c r="A82" s="3">
        <v>2823</v>
      </c>
      <c r="B82" t="s">
        <v>366</v>
      </c>
      <c r="C82" s="15">
        <v>21.434681849598</v>
      </c>
      <c r="D82" s="4">
        <v>2</v>
      </c>
      <c r="E82" s="31">
        <v>0.37499998732169049</v>
      </c>
      <c r="F82" s="32">
        <v>121</v>
      </c>
      <c r="G82" s="32">
        <v>121</v>
      </c>
      <c r="H82" s="32">
        <v>119</v>
      </c>
      <c r="I82" s="32">
        <v>2</v>
      </c>
      <c r="J82" s="32">
        <v>317.33300000000003</v>
      </c>
      <c r="K82" s="5">
        <v>100</v>
      </c>
      <c r="L82" s="5">
        <v>740.63865546218483</v>
      </c>
      <c r="M82" s="5">
        <v>902</v>
      </c>
      <c r="N82" s="5">
        <v>743.30578512396698</v>
      </c>
      <c r="O82" s="4">
        <v>49</v>
      </c>
      <c r="P82" s="51">
        <v>19</v>
      </c>
      <c r="Q82" s="4">
        <v>79</v>
      </c>
      <c r="R82" s="4">
        <v>19</v>
      </c>
      <c r="S82" s="4">
        <v>60</v>
      </c>
      <c r="T82" s="5">
        <v>24.050632911392405</v>
      </c>
      <c r="U82" s="6">
        <v>0.88641390309958523</v>
      </c>
      <c r="V82" s="6">
        <v>50.666668379647213</v>
      </c>
      <c r="W82">
        <v>2.286</v>
      </c>
      <c r="X82">
        <v>130.667</v>
      </c>
      <c r="AA82" s="6">
        <v>500</v>
      </c>
      <c r="AB82" s="5">
        <v>34.568872368373704</v>
      </c>
      <c r="AC82" s="5">
        <v>99.353609289267553</v>
      </c>
      <c r="AD82" s="5">
        <v>35.639694466239725</v>
      </c>
      <c r="AE82" s="46" t="s">
        <v>9</v>
      </c>
      <c r="AF82" s="1">
        <v>5.4999999999999991</v>
      </c>
      <c r="AH82" s="7">
        <v>6</v>
      </c>
      <c r="AI82" s="7">
        <v>3</v>
      </c>
      <c r="AJ82" s="7">
        <v>3</v>
      </c>
      <c r="AK82" s="7" t="s">
        <v>15</v>
      </c>
      <c r="AM82">
        <v>1405</v>
      </c>
      <c r="AN82" t="s">
        <v>60</v>
      </c>
      <c r="AO82" t="s">
        <v>60</v>
      </c>
      <c r="AP82" t="s">
        <v>8</v>
      </c>
    </row>
    <row r="83" spans="1:42" x14ac:dyDescent="0.25">
      <c r="A83" s="3">
        <v>2754</v>
      </c>
      <c r="B83" t="s">
        <v>516</v>
      </c>
      <c r="C83" s="15">
        <v>3.1270599936029999</v>
      </c>
      <c r="D83" s="4">
        <v>2</v>
      </c>
      <c r="E83" s="31">
        <v>0.21043590918467314</v>
      </c>
      <c r="F83" s="32">
        <v>81</v>
      </c>
      <c r="G83" s="32">
        <v>81</v>
      </c>
      <c r="H83" s="32">
        <v>80</v>
      </c>
      <c r="I83" s="32">
        <v>1</v>
      </c>
      <c r="J83" s="32">
        <v>380.16300000000001</v>
      </c>
      <c r="K83" s="5">
        <v>100</v>
      </c>
      <c r="L83" s="5">
        <v>634.3125</v>
      </c>
      <c r="M83" s="5">
        <v>1264</v>
      </c>
      <c r="N83" s="5">
        <v>642.08641975308637</v>
      </c>
      <c r="O83" s="4">
        <v>18</v>
      </c>
      <c r="P83" s="51">
        <v>10</v>
      </c>
      <c r="Q83" s="4">
        <v>52</v>
      </c>
      <c r="R83" s="4">
        <v>10</v>
      </c>
      <c r="S83" s="4">
        <v>42</v>
      </c>
      <c r="T83" s="5">
        <v>19.230769230769234</v>
      </c>
      <c r="U83" s="6">
        <v>3.1978919561687063</v>
      </c>
      <c r="V83" s="6">
        <v>47.520406753508297</v>
      </c>
      <c r="W83">
        <v>5.7560000000000002</v>
      </c>
      <c r="X83">
        <v>85.537000000000006</v>
      </c>
      <c r="Z83" s="3">
        <v>1131.656434</v>
      </c>
      <c r="AA83" s="6"/>
      <c r="AB83" s="5">
        <v>25.823520059355523</v>
      </c>
      <c r="AC83" s="5">
        <v>37.743807422639897</v>
      </c>
      <c r="AD83" s="5">
        <v>25.970684100877552</v>
      </c>
      <c r="AE83" s="46" t="s">
        <v>9</v>
      </c>
      <c r="AF83" s="1">
        <v>5.4999999999999991</v>
      </c>
      <c r="AH83" s="7">
        <v>6</v>
      </c>
      <c r="AI83" s="7">
        <v>3</v>
      </c>
      <c r="AJ83" s="7">
        <v>2</v>
      </c>
      <c r="AK83" s="7" t="s">
        <v>10</v>
      </c>
      <c r="AM83">
        <v>1307</v>
      </c>
      <c r="AN83" t="s">
        <v>42</v>
      </c>
      <c r="AO83" t="s">
        <v>42</v>
      </c>
      <c r="AP83" t="s">
        <v>8</v>
      </c>
    </row>
    <row r="84" spans="1:42" x14ac:dyDescent="0.25">
      <c r="A84" s="3">
        <v>4845</v>
      </c>
      <c r="B84" t="s">
        <v>561</v>
      </c>
      <c r="C84" s="15">
        <v>4.3516910751769995</v>
      </c>
      <c r="D84" s="4">
        <v>3</v>
      </c>
      <c r="E84" s="31">
        <v>0.32851413715474609</v>
      </c>
      <c r="F84" s="32">
        <v>109</v>
      </c>
      <c r="G84" s="32">
        <v>109</v>
      </c>
      <c r="H84" s="32">
        <v>109</v>
      </c>
      <c r="I84" s="32"/>
      <c r="J84" s="32">
        <v>331.79700000000003</v>
      </c>
      <c r="K84" s="5">
        <v>100</v>
      </c>
      <c r="L84" s="5">
        <v>533.67889908256882</v>
      </c>
      <c r="N84" s="5">
        <v>533.67889908256882</v>
      </c>
      <c r="O84" s="4">
        <v>20</v>
      </c>
      <c r="P84" s="51">
        <v>13</v>
      </c>
      <c r="Q84" s="4">
        <v>87</v>
      </c>
      <c r="R84" s="4">
        <v>13</v>
      </c>
      <c r="S84" s="4">
        <v>74</v>
      </c>
      <c r="T84" s="5">
        <v>14.942528735632186</v>
      </c>
      <c r="U84" s="6">
        <v>2.9873444082818406</v>
      </c>
      <c r="V84" s="6">
        <v>39.572117390723946</v>
      </c>
      <c r="W84">
        <v>4.5960000000000001</v>
      </c>
      <c r="X84">
        <v>60.88</v>
      </c>
      <c r="Z84" s="3">
        <v>1432.8013539999999</v>
      </c>
      <c r="AA84" s="6"/>
      <c r="AB84" s="5">
        <v>43.048702679394637</v>
      </c>
      <c r="AC84" s="5">
        <v>0</v>
      </c>
      <c r="AD84" s="5">
        <v>43.048702679394637</v>
      </c>
      <c r="AE84" s="46" t="s">
        <v>9</v>
      </c>
      <c r="AF84" s="1">
        <v>5.4999999999999991</v>
      </c>
      <c r="AH84" s="7">
        <v>6</v>
      </c>
      <c r="AI84" s="7">
        <v>3</v>
      </c>
      <c r="AJ84" s="7">
        <v>2</v>
      </c>
      <c r="AK84" s="7" t="s">
        <v>10</v>
      </c>
      <c r="AM84">
        <v>5341</v>
      </c>
      <c r="AN84" t="s">
        <v>157</v>
      </c>
      <c r="AO84" t="s">
        <v>157</v>
      </c>
      <c r="AP84" t="s">
        <v>90</v>
      </c>
    </row>
    <row r="85" spans="1:42" x14ac:dyDescent="0.25">
      <c r="A85" s="3">
        <v>2651</v>
      </c>
      <c r="B85" t="s">
        <v>591</v>
      </c>
      <c r="C85" s="15">
        <v>18.410284139040002</v>
      </c>
      <c r="D85" s="4">
        <v>8</v>
      </c>
      <c r="E85" s="31">
        <v>0.75877314922722539</v>
      </c>
      <c r="F85" s="32">
        <v>328</v>
      </c>
      <c r="G85" s="32">
        <v>325</v>
      </c>
      <c r="H85" s="32">
        <v>292</v>
      </c>
      <c r="I85" s="32">
        <v>33</v>
      </c>
      <c r="J85" s="32">
        <v>384.83199999999999</v>
      </c>
      <c r="K85" s="5">
        <v>99.08536585365853</v>
      </c>
      <c r="L85" s="5">
        <v>1230.5821917808219</v>
      </c>
      <c r="M85" s="5">
        <v>2747.787878787879</v>
      </c>
      <c r="N85" s="5">
        <v>1384.636923076923</v>
      </c>
      <c r="O85" s="4">
        <v>419</v>
      </c>
      <c r="P85" s="51">
        <v>113</v>
      </c>
      <c r="Q85" s="4">
        <v>149</v>
      </c>
      <c r="R85" s="4">
        <v>113</v>
      </c>
      <c r="S85" s="4">
        <v>36</v>
      </c>
      <c r="T85" s="5">
        <v>75.838926174496649</v>
      </c>
      <c r="U85" s="6">
        <v>6.137873763739333</v>
      </c>
      <c r="V85" s="6">
        <v>148.92461615844624</v>
      </c>
      <c r="W85">
        <v>22.759</v>
      </c>
      <c r="X85">
        <v>552.20699999999999</v>
      </c>
      <c r="Y85" s="48">
        <v>1</v>
      </c>
      <c r="AA85" s="6">
        <v>85.483870967741936</v>
      </c>
      <c r="AB85" s="5">
        <v>161.55901548631815</v>
      </c>
      <c r="AC85" s="5">
        <v>1366.4306727499638</v>
      </c>
      <c r="AD85" s="5">
        <v>283.89982991616534</v>
      </c>
      <c r="AE85" s="46" t="s">
        <v>9</v>
      </c>
      <c r="AF85" s="1">
        <v>5.4</v>
      </c>
      <c r="AH85" s="7">
        <v>6</v>
      </c>
      <c r="AI85" s="7">
        <v>5</v>
      </c>
      <c r="AJ85" s="7">
        <v>6</v>
      </c>
      <c r="AK85" s="7" t="s">
        <v>15</v>
      </c>
      <c r="AM85">
        <v>1226</v>
      </c>
      <c r="AN85" t="s">
        <v>33</v>
      </c>
      <c r="AO85" t="s">
        <v>33</v>
      </c>
      <c r="AP85" t="s">
        <v>8</v>
      </c>
    </row>
    <row r="86" spans="1:42" x14ac:dyDescent="0.25">
      <c r="A86" s="3">
        <v>7730</v>
      </c>
      <c r="B86" t="s">
        <v>364</v>
      </c>
      <c r="C86" s="15">
        <v>37.568964666005002</v>
      </c>
      <c r="D86" s="4">
        <v>25</v>
      </c>
      <c r="E86" s="31">
        <v>3.0055646368736588</v>
      </c>
      <c r="F86" s="32">
        <v>1119</v>
      </c>
      <c r="G86" s="32">
        <v>1119</v>
      </c>
      <c r="H86" s="32">
        <v>1063</v>
      </c>
      <c r="I86" s="32">
        <v>56</v>
      </c>
      <c r="J86" s="32">
        <v>353.67700000000002</v>
      </c>
      <c r="K86" s="5">
        <v>100</v>
      </c>
      <c r="L86" s="5">
        <v>1531.2841015992474</v>
      </c>
      <c r="M86" s="5">
        <v>2391.4285714285716</v>
      </c>
      <c r="N86" s="5">
        <v>1574.3297587131367</v>
      </c>
      <c r="O86" s="4">
        <v>663</v>
      </c>
      <c r="P86" s="51">
        <v>212</v>
      </c>
      <c r="Q86" s="4">
        <v>387</v>
      </c>
      <c r="R86" s="4">
        <v>212</v>
      </c>
      <c r="S86" s="4">
        <v>175</v>
      </c>
      <c r="T86" s="5">
        <v>54.780361757105943</v>
      </c>
      <c r="U86" s="6">
        <v>5.6429556120249504</v>
      </c>
      <c r="V86" s="6">
        <v>70.535831237527162</v>
      </c>
      <c r="W86">
        <v>17.648</v>
      </c>
      <c r="X86">
        <v>220.59100000000001</v>
      </c>
      <c r="Y86" s="48">
        <v>2</v>
      </c>
      <c r="Z86" s="3">
        <v>6120.9484730000004</v>
      </c>
      <c r="AA86" s="6">
        <v>98.98989898989899</v>
      </c>
      <c r="AB86" s="5">
        <v>125.0404344182255</v>
      </c>
      <c r="AC86" s="5">
        <v>285.47728669711165</v>
      </c>
      <c r="AD86" s="5">
        <v>133.06944579232518</v>
      </c>
      <c r="AE86" s="46" t="s">
        <v>9</v>
      </c>
      <c r="AF86" s="1">
        <v>5.3999999999999995</v>
      </c>
      <c r="AH86" s="7">
        <v>6</v>
      </c>
      <c r="AI86" s="7">
        <v>6</v>
      </c>
      <c r="AJ86" s="7">
        <v>7</v>
      </c>
      <c r="AK86" s="7" t="s">
        <v>10</v>
      </c>
      <c r="AM86">
        <v>4307</v>
      </c>
      <c r="AN86" t="s">
        <v>197</v>
      </c>
      <c r="AO86" t="s">
        <v>197</v>
      </c>
      <c r="AP86" t="s">
        <v>170</v>
      </c>
    </row>
    <row r="87" spans="1:42" x14ac:dyDescent="0.25">
      <c r="A87" s="3">
        <v>2745</v>
      </c>
      <c r="B87" t="s">
        <v>563</v>
      </c>
      <c r="C87" s="15">
        <v>18.981046622543001</v>
      </c>
      <c r="D87" s="4">
        <v>8</v>
      </c>
      <c r="E87" s="31">
        <v>1.5311386490543861</v>
      </c>
      <c r="F87" s="32">
        <v>459</v>
      </c>
      <c r="G87" s="32">
        <v>459</v>
      </c>
      <c r="H87" s="32">
        <v>421</v>
      </c>
      <c r="I87" s="32">
        <v>38</v>
      </c>
      <c r="J87" s="32">
        <v>274.959</v>
      </c>
      <c r="K87" s="5">
        <v>100</v>
      </c>
      <c r="L87" s="5">
        <v>725.64133016627079</v>
      </c>
      <c r="M87" s="5">
        <v>2166.5789473684213</v>
      </c>
      <c r="N87" s="5">
        <v>844.93464052287584</v>
      </c>
      <c r="O87" s="4">
        <v>333</v>
      </c>
      <c r="P87" s="51">
        <v>112</v>
      </c>
      <c r="Q87" s="4">
        <v>271</v>
      </c>
      <c r="R87" s="4">
        <v>112</v>
      </c>
      <c r="S87" s="4">
        <v>159</v>
      </c>
      <c r="T87" s="5">
        <v>41.328413284132843</v>
      </c>
      <c r="U87" s="6">
        <v>5.9006229860360939</v>
      </c>
      <c r="V87" s="6">
        <v>73.14817640399184</v>
      </c>
      <c r="W87">
        <v>17.544</v>
      </c>
      <c r="X87">
        <v>217.48500000000001</v>
      </c>
      <c r="Y87" s="48">
        <v>2</v>
      </c>
      <c r="Z87" s="3">
        <v>3797.2152729999998</v>
      </c>
      <c r="AA87" s="6">
        <v>158.13953488372093</v>
      </c>
      <c r="AB87" s="5">
        <v>33.535558423098472</v>
      </c>
      <c r="AC87" s="5">
        <v>301.27926396932298</v>
      </c>
      <c r="AD87" s="5">
        <v>55.701703980302241</v>
      </c>
      <c r="AE87" s="46" t="s">
        <v>9</v>
      </c>
      <c r="AF87" s="1">
        <v>5.2999999999999989</v>
      </c>
      <c r="AH87" s="7">
        <v>5</v>
      </c>
      <c r="AI87" s="7">
        <v>3</v>
      </c>
      <c r="AJ87" s="7">
        <v>6</v>
      </c>
      <c r="AK87" s="7" t="s">
        <v>10</v>
      </c>
      <c r="AM87">
        <v>1310</v>
      </c>
      <c r="AN87" t="s">
        <v>37</v>
      </c>
      <c r="AO87" t="s">
        <v>37</v>
      </c>
      <c r="AP87" t="s">
        <v>8</v>
      </c>
    </row>
    <row r="88" spans="1:42" x14ac:dyDescent="0.25">
      <c r="A88" s="3">
        <v>2646</v>
      </c>
      <c r="B88" t="s">
        <v>472</v>
      </c>
      <c r="C88" s="15">
        <v>4.8388006428079997</v>
      </c>
      <c r="D88" s="4">
        <v>3</v>
      </c>
      <c r="E88" s="31">
        <v>2.6011881381920537E-2</v>
      </c>
      <c r="F88" s="32">
        <v>30</v>
      </c>
      <c r="G88" s="32">
        <v>30</v>
      </c>
      <c r="H88" s="32">
        <v>6</v>
      </c>
      <c r="I88" s="32">
        <v>24</v>
      </c>
      <c r="J88" s="32">
        <v>230.66399999999999</v>
      </c>
      <c r="K88" s="5">
        <v>100</v>
      </c>
      <c r="L88" s="5">
        <v>301.66666666666669</v>
      </c>
      <c r="M88" s="5">
        <v>1259.8333333333333</v>
      </c>
      <c r="N88" s="5">
        <v>1068.2</v>
      </c>
      <c r="O88" s="4">
        <v>24</v>
      </c>
      <c r="P88" s="51">
        <v>8</v>
      </c>
      <c r="Q88" s="4">
        <v>18</v>
      </c>
      <c r="R88" s="4">
        <v>8</v>
      </c>
      <c r="S88" s="4">
        <v>10</v>
      </c>
      <c r="T88" s="5">
        <v>44.444444444444443</v>
      </c>
      <c r="U88" s="6">
        <v>1.6533022520550729</v>
      </c>
      <c r="V88" s="6">
        <v>307.55176384743822</v>
      </c>
      <c r="W88">
        <v>4.96</v>
      </c>
      <c r="X88">
        <v>922.65499999999997</v>
      </c>
      <c r="Z88" s="3">
        <v>180.2813677</v>
      </c>
      <c r="AA88" s="6">
        <v>200</v>
      </c>
      <c r="AB88" s="5">
        <v>42.383606003848286</v>
      </c>
      <c r="AC88" s="5">
        <v>528.96525070844461</v>
      </c>
      <c r="AD88" s="5">
        <v>431.64892176752539</v>
      </c>
      <c r="AE88" s="46" t="s">
        <v>9</v>
      </c>
      <c r="AF88" s="1">
        <v>5.0999999999999996</v>
      </c>
      <c r="AH88" s="7">
        <v>5</v>
      </c>
      <c r="AI88" s="7">
        <v>2</v>
      </c>
      <c r="AJ88" s="7">
        <v>2</v>
      </c>
      <c r="AK88" s="7" t="s">
        <v>10</v>
      </c>
      <c r="AM88">
        <v>1221</v>
      </c>
      <c r="AN88" t="s">
        <v>31</v>
      </c>
      <c r="AO88" t="s">
        <v>31</v>
      </c>
      <c r="AP88" t="s">
        <v>8</v>
      </c>
    </row>
    <row r="89" spans="1:42" x14ac:dyDescent="0.25">
      <c r="A89" s="3">
        <v>2750</v>
      </c>
      <c r="B89" t="s">
        <v>389</v>
      </c>
      <c r="C89" s="15">
        <v>3.1332055648299999</v>
      </c>
      <c r="D89" s="4">
        <v>3</v>
      </c>
      <c r="E89" s="31">
        <v>0.21070076406680233</v>
      </c>
      <c r="F89" s="32">
        <v>60</v>
      </c>
      <c r="G89" s="32">
        <v>60</v>
      </c>
      <c r="H89" s="32">
        <v>57</v>
      </c>
      <c r="I89" s="32">
        <v>3</v>
      </c>
      <c r="J89" s="32">
        <v>270.52600000000001</v>
      </c>
      <c r="K89" s="5">
        <v>100</v>
      </c>
      <c r="L89" s="5">
        <v>299.61403508771929</v>
      </c>
      <c r="M89" s="5">
        <v>924.33333333333337</v>
      </c>
      <c r="N89" s="5">
        <v>330.85</v>
      </c>
      <c r="O89" s="4">
        <v>9</v>
      </c>
      <c r="P89" s="51">
        <v>5</v>
      </c>
      <c r="Q89" s="4">
        <v>26</v>
      </c>
      <c r="R89" s="4">
        <v>5</v>
      </c>
      <c r="S89" s="4">
        <v>21</v>
      </c>
      <c r="T89" s="5">
        <v>19.230769230769234</v>
      </c>
      <c r="U89" s="6">
        <v>1.595809753475683</v>
      </c>
      <c r="V89" s="6">
        <v>23.730336347592733</v>
      </c>
      <c r="W89">
        <v>2.8719999999999999</v>
      </c>
      <c r="X89">
        <v>42.715000000000003</v>
      </c>
      <c r="Z89" s="3">
        <v>752.0078542</v>
      </c>
      <c r="AA89" s="6"/>
      <c r="AB89" s="5">
        <v>112.80235638043511</v>
      </c>
      <c r="AC89" s="5">
        <v>610.07594959529069</v>
      </c>
      <c r="AD89" s="5">
        <v>137.66603604117788</v>
      </c>
      <c r="AE89" s="46" t="s">
        <v>9</v>
      </c>
      <c r="AF89" s="1">
        <v>4.9999999999999991</v>
      </c>
      <c r="AH89" s="7">
        <v>5</v>
      </c>
      <c r="AI89" s="7">
        <v>2</v>
      </c>
      <c r="AJ89" s="7">
        <v>1</v>
      </c>
      <c r="AK89" s="7" t="s">
        <v>10</v>
      </c>
      <c r="AM89">
        <v>1308</v>
      </c>
      <c r="AN89" t="s">
        <v>38</v>
      </c>
      <c r="AO89" t="s">
        <v>38</v>
      </c>
      <c r="AP89" t="s">
        <v>8</v>
      </c>
    </row>
    <row r="90" spans="1:42" x14ac:dyDescent="0.25">
      <c r="A90" s="3">
        <v>2770</v>
      </c>
      <c r="B90" t="s">
        <v>494</v>
      </c>
      <c r="C90" s="15">
        <v>20.881558106612001</v>
      </c>
      <c r="D90" s="4">
        <v>4</v>
      </c>
      <c r="E90" s="31">
        <v>0.1925000074429471</v>
      </c>
      <c r="F90" s="32">
        <v>84</v>
      </c>
      <c r="G90" s="32">
        <v>84</v>
      </c>
      <c r="H90" s="32">
        <v>48</v>
      </c>
      <c r="I90" s="32">
        <v>36</v>
      </c>
      <c r="J90" s="32">
        <v>249.351</v>
      </c>
      <c r="K90" s="5">
        <v>100</v>
      </c>
      <c r="L90" s="5">
        <v>656.3125</v>
      </c>
      <c r="M90" s="5">
        <v>3805.0555555555557</v>
      </c>
      <c r="N90" s="5">
        <v>2005.7738095238096</v>
      </c>
      <c r="O90" s="4">
        <v>17</v>
      </c>
      <c r="P90" s="51">
        <v>8</v>
      </c>
      <c r="Q90" s="4">
        <v>12</v>
      </c>
      <c r="R90" s="4">
        <v>8</v>
      </c>
      <c r="S90" s="4">
        <v>4</v>
      </c>
      <c r="T90" s="5">
        <v>66.666666666666657</v>
      </c>
      <c r="U90" s="6">
        <v>0.38311317379457693</v>
      </c>
      <c r="V90" s="6">
        <v>41.558439951598601</v>
      </c>
      <c r="W90">
        <v>0.81399999999999995</v>
      </c>
      <c r="X90">
        <v>88.311999999999998</v>
      </c>
      <c r="Z90" s="3">
        <v>1077.8797</v>
      </c>
      <c r="AA90" s="6">
        <v>800</v>
      </c>
      <c r="AB90" s="5">
        <v>57.5954639584643</v>
      </c>
      <c r="AC90" s="5">
        <v>123.30860345992505</v>
      </c>
      <c r="AD90" s="5">
        <v>85.758238030518925</v>
      </c>
      <c r="AE90" s="46" t="s">
        <v>9</v>
      </c>
      <c r="AF90" s="1">
        <v>4.8999999999999995</v>
      </c>
      <c r="AH90" s="7">
        <v>5</v>
      </c>
      <c r="AI90" s="7">
        <v>3</v>
      </c>
      <c r="AJ90" s="7">
        <v>2</v>
      </c>
      <c r="AK90" s="7" t="s">
        <v>10</v>
      </c>
      <c r="AM90">
        <v>1329</v>
      </c>
      <c r="AN90" t="s">
        <v>47</v>
      </c>
      <c r="AO90" t="s">
        <v>47</v>
      </c>
      <c r="AP90" t="s">
        <v>8</v>
      </c>
    </row>
    <row r="91" spans="1:42" x14ac:dyDescent="0.25">
      <c r="A91" s="3">
        <v>7574</v>
      </c>
      <c r="B91" t="s">
        <v>403</v>
      </c>
      <c r="C91" s="15">
        <v>3.1315088332239998</v>
      </c>
      <c r="D91" s="4">
        <v>2</v>
      </c>
      <c r="E91" s="31">
        <v>0.30787354576688142</v>
      </c>
      <c r="F91" s="32">
        <v>87</v>
      </c>
      <c r="G91" s="32">
        <v>87</v>
      </c>
      <c r="H91" s="32">
        <v>81</v>
      </c>
      <c r="I91" s="32">
        <v>6</v>
      </c>
      <c r="J91" s="32">
        <v>263.09500000000003</v>
      </c>
      <c r="K91" s="5">
        <v>100</v>
      </c>
      <c r="L91" s="5">
        <v>1342.2716049382716</v>
      </c>
      <c r="M91" s="5">
        <v>2404.6666666666665</v>
      </c>
      <c r="N91" s="5">
        <v>1415.5402298850574</v>
      </c>
      <c r="O91" s="4">
        <v>6</v>
      </c>
      <c r="P91" s="51">
        <v>1</v>
      </c>
      <c r="Q91" s="4">
        <v>1</v>
      </c>
      <c r="R91" s="4">
        <v>1</v>
      </c>
      <c r="S91" s="4">
        <v>0</v>
      </c>
      <c r="T91" s="5">
        <v>100</v>
      </c>
      <c r="U91" s="6">
        <v>0.31933488080583328</v>
      </c>
      <c r="V91" s="6">
        <v>3.2480867997576817</v>
      </c>
      <c r="W91">
        <v>1.9159999999999999</v>
      </c>
      <c r="X91">
        <v>19.489000000000001</v>
      </c>
      <c r="Z91" s="3">
        <v>369.85331819999999</v>
      </c>
      <c r="AA91" s="6"/>
      <c r="AB91" s="5">
        <v>230.41257534076138</v>
      </c>
      <c r="AC91" s="5">
        <v>1218.689796391322</v>
      </c>
      <c r="AD91" s="5">
        <v>298.56962506838624</v>
      </c>
      <c r="AE91" s="46" t="s">
        <v>9</v>
      </c>
      <c r="AF91" s="1">
        <v>4.3999999999999995</v>
      </c>
      <c r="AH91" s="7">
        <v>5</v>
      </c>
      <c r="AI91" s="7">
        <v>5</v>
      </c>
      <c r="AJ91" s="7">
        <v>1</v>
      </c>
      <c r="AK91" s="7" t="s">
        <v>10</v>
      </c>
      <c r="AM91">
        <v>4123</v>
      </c>
      <c r="AN91" t="s">
        <v>176</v>
      </c>
      <c r="AO91" t="s">
        <v>176</v>
      </c>
      <c r="AP91" t="s">
        <v>170</v>
      </c>
    </row>
    <row r="92" spans="1:42" x14ac:dyDescent="0.25">
      <c r="A92" s="3">
        <v>4800</v>
      </c>
      <c r="B92" t="s">
        <v>626</v>
      </c>
      <c r="C92" s="15">
        <v>10.885781615714</v>
      </c>
      <c r="D92" s="4">
        <v>8</v>
      </c>
      <c r="E92" s="31">
        <v>0.8923579041813281</v>
      </c>
      <c r="F92" s="32">
        <v>255</v>
      </c>
      <c r="G92" s="32">
        <v>247</v>
      </c>
      <c r="H92" s="32">
        <v>235</v>
      </c>
      <c r="I92" s="32">
        <v>12</v>
      </c>
      <c r="J92" s="32">
        <v>263.34699999999998</v>
      </c>
      <c r="K92" s="5">
        <v>96.862745098039213</v>
      </c>
      <c r="L92" s="5">
        <v>1269.3191489361702</v>
      </c>
      <c r="M92" s="5">
        <v>2675.0833333333335</v>
      </c>
      <c r="N92" s="5">
        <v>1337.6153846153845</v>
      </c>
      <c r="O92" s="4"/>
      <c r="P92" s="51"/>
      <c r="Q92" s="4"/>
      <c r="R92" s="4"/>
      <c r="S92" s="4"/>
      <c r="T92" s="5"/>
      <c r="U92" s="6"/>
      <c r="V92" s="6"/>
      <c r="Y92" s="48">
        <v>2</v>
      </c>
      <c r="AA92" s="6"/>
      <c r="AB92" s="5">
        <v>110.75093536665018</v>
      </c>
      <c r="AC92" s="5">
        <v>94.050838647595825</v>
      </c>
      <c r="AD92" s="5">
        <v>109.93959463536008</v>
      </c>
      <c r="AE92" s="46" t="s">
        <v>9</v>
      </c>
      <c r="AF92" s="1">
        <v>4.3</v>
      </c>
      <c r="AH92" s="7">
        <v>5</v>
      </c>
      <c r="AI92" s="7">
        <v>5</v>
      </c>
      <c r="AJ92" s="7">
        <v>1</v>
      </c>
      <c r="AK92" s="7" t="s">
        <v>15</v>
      </c>
      <c r="AM92">
        <v>5356</v>
      </c>
      <c r="AN92" t="s">
        <v>317</v>
      </c>
      <c r="AO92" t="s">
        <v>317</v>
      </c>
      <c r="AP92" t="s">
        <v>90</v>
      </c>
    </row>
    <row r="93" spans="1:42" x14ac:dyDescent="0.25">
      <c r="A93" s="3">
        <v>2771</v>
      </c>
      <c r="B93" t="s">
        <v>495</v>
      </c>
      <c r="C93" s="15">
        <v>4.3073336717839998</v>
      </c>
      <c r="D93" s="4">
        <v>1</v>
      </c>
      <c r="E93" s="31">
        <v>0.13749998500003</v>
      </c>
      <c r="F93" s="32">
        <v>57</v>
      </c>
      <c r="G93" s="32">
        <v>57</v>
      </c>
      <c r="H93" s="32">
        <v>51</v>
      </c>
      <c r="I93" s="32">
        <v>6</v>
      </c>
      <c r="J93" s="32">
        <v>370.90899999999999</v>
      </c>
      <c r="K93" s="5">
        <v>100</v>
      </c>
      <c r="L93" s="5">
        <v>2750.9215686274511</v>
      </c>
      <c r="M93" s="5">
        <v>2180.3333333333335</v>
      </c>
      <c r="N93" s="5">
        <v>2690.8596491228072</v>
      </c>
      <c r="O93" s="4">
        <v>4</v>
      </c>
      <c r="P93" s="51">
        <v>1</v>
      </c>
      <c r="Q93" s="4">
        <v>1</v>
      </c>
      <c r="R93" s="4">
        <v>1</v>
      </c>
      <c r="S93" s="4">
        <v>0</v>
      </c>
      <c r="T93" s="5">
        <v>100</v>
      </c>
      <c r="U93" s="6">
        <v>0.23216218575094108</v>
      </c>
      <c r="V93" s="6">
        <v>7.2727280661142029</v>
      </c>
      <c r="W93">
        <v>0.92900000000000005</v>
      </c>
      <c r="X93">
        <v>29.091000000000001</v>
      </c>
      <c r="AA93" s="6"/>
      <c r="AB93" s="5">
        <v>274.24411312953316</v>
      </c>
      <c r="AC93" s="5">
        <v>33.649817291829294</v>
      </c>
      <c r="AD93" s="5">
        <v>248.9183977781959</v>
      </c>
      <c r="AE93" s="46" t="s">
        <v>9</v>
      </c>
      <c r="AF93" s="1">
        <v>4.2999999999999989</v>
      </c>
      <c r="AH93" s="7">
        <v>6</v>
      </c>
      <c r="AI93" s="7">
        <v>8</v>
      </c>
      <c r="AJ93" s="7">
        <v>1</v>
      </c>
      <c r="AK93" s="7" t="s">
        <v>15</v>
      </c>
      <c r="AM93">
        <v>1328</v>
      </c>
      <c r="AN93" t="s">
        <v>48</v>
      </c>
      <c r="AO93" t="s">
        <v>48</v>
      </c>
      <c r="AP93" t="s">
        <v>8</v>
      </c>
    </row>
    <row r="94" spans="1:42" x14ac:dyDescent="0.25">
      <c r="A94" s="3">
        <v>2623</v>
      </c>
      <c r="B94" t="s">
        <v>634</v>
      </c>
      <c r="C94" s="15">
        <v>6.6020008466159998</v>
      </c>
      <c r="D94" s="4">
        <v>5</v>
      </c>
      <c r="E94" s="31">
        <v>0.23767695305541264</v>
      </c>
      <c r="F94" s="32">
        <v>79</v>
      </c>
      <c r="G94" s="32">
        <v>55</v>
      </c>
      <c r="H94" s="32">
        <v>47</v>
      </c>
      <c r="I94" s="32">
        <v>8</v>
      </c>
      <c r="J94" s="32">
        <v>197.74700000000001</v>
      </c>
      <c r="K94" s="5">
        <v>69.620253164556971</v>
      </c>
      <c r="L94" s="5">
        <v>958.89361702127655</v>
      </c>
      <c r="M94" s="5">
        <v>3448.875</v>
      </c>
      <c r="N94" s="5">
        <v>1321.0727272727272</v>
      </c>
      <c r="O94" s="4">
        <v>15</v>
      </c>
      <c r="P94" s="51">
        <v>3</v>
      </c>
      <c r="Q94" s="4">
        <v>38</v>
      </c>
      <c r="R94" s="4">
        <v>3</v>
      </c>
      <c r="S94" s="4">
        <v>35</v>
      </c>
      <c r="T94" s="5">
        <v>7.8947368421052628</v>
      </c>
      <c r="U94" s="6">
        <v>0.45440769695413108</v>
      </c>
      <c r="V94" s="6">
        <v>12.622174600583053</v>
      </c>
      <c r="W94">
        <v>2.2719999999999998</v>
      </c>
      <c r="X94">
        <v>63.110999999999997</v>
      </c>
      <c r="Z94" s="3">
        <v>875.28851789999999</v>
      </c>
      <c r="AA94" s="6">
        <v>83.333333333333343</v>
      </c>
      <c r="AB94" s="5">
        <v>581.11890706977726</v>
      </c>
      <c r="AC94" s="5">
        <v>1988.7200767977524</v>
      </c>
      <c r="AD94" s="5">
        <v>785.86089539384636</v>
      </c>
      <c r="AE94" s="46" t="s">
        <v>9</v>
      </c>
      <c r="AF94" s="1">
        <v>4.0999999999999996</v>
      </c>
      <c r="AH94" s="7">
        <v>4</v>
      </c>
      <c r="AI94" s="7">
        <v>4</v>
      </c>
      <c r="AJ94" s="7">
        <v>2</v>
      </c>
      <c r="AK94" s="7" t="s">
        <v>10</v>
      </c>
      <c r="AM94">
        <v>1205</v>
      </c>
      <c r="AN94" t="s">
        <v>26</v>
      </c>
      <c r="AO94" t="s">
        <v>26</v>
      </c>
      <c r="AP94" t="s">
        <v>8</v>
      </c>
    </row>
    <row r="95" spans="1:42" x14ac:dyDescent="0.25">
      <c r="A95" s="3">
        <v>2844</v>
      </c>
      <c r="B95" t="s">
        <v>637</v>
      </c>
      <c r="C95" s="15">
        <v>2.731370701481</v>
      </c>
      <c r="D95" s="4">
        <v>2</v>
      </c>
      <c r="E95" s="31">
        <v>5.4240810285666761E-2</v>
      </c>
      <c r="F95" s="32">
        <v>17</v>
      </c>
      <c r="G95" s="32">
        <v>17</v>
      </c>
      <c r="H95" s="32">
        <v>16</v>
      </c>
      <c r="I95" s="32">
        <v>1</v>
      </c>
      <c r="J95" s="32">
        <v>294.98099999999999</v>
      </c>
      <c r="K95" s="5">
        <v>100</v>
      </c>
      <c r="L95" s="5">
        <v>2429.75</v>
      </c>
      <c r="M95" s="5">
        <v>541</v>
      </c>
      <c r="N95" s="5">
        <v>2318.6470588235293</v>
      </c>
      <c r="O95" s="4">
        <v>0</v>
      </c>
      <c r="P95" s="51">
        <v>0</v>
      </c>
      <c r="Q95" s="4">
        <v>0</v>
      </c>
      <c r="R95" s="4">
        <v>0</v>
      </c>
      <c r="S95" s="4">
        <v>0</v>
      </c>
      <c r="T95" s="5"/>
      <c r="U95" s="6">
        <v>0</v>
      </c>
      <c r="V95" s="6">
        <v>0</v>
      </c>
      <c r="W95">
        <v>0</v>
      </c>
      <c r="X95">
        <v>0</v>
      </c>
      <c r="AA95" s="6"/>
      <c r="AB95" s="5">
        <v>187.09743267688833</v>
      </c>
      <c r="AC95" s="5">
        <v>41.6950610915288</v>
      </c>
      <c r="AD95" s="5">
        <v>178.5443519953966</v>
      </c>
      <c r="AE95" s="46" t="s">
        <v>9</v>
      </c>
      <c r="AF95" s="1">
        <v>3.9</v>
      </c>
      <c r="AH95" s="7">
        <v>5</v>
      </c>
      <c r="AI95" s="7">
        <v>7</v>
      </c>
      <c r="AJ95" s="7">
        <v>1</v>
      </c>
      <c r="AK95" s="7" t="s">
        <v>15</v>
      </c>
      <c r="AM95">
        <v>1412</v>
      </c>
      <c r="AN95" t="s">
        <v>69</v>
      </c>
      <c r="AO95" t="s">
        <v>69</v>
      </c>
      <c r="AP95" t="s">
        <v>8</v>
      </c>
    </row>
    <row r="96" spans="1:42" x14ac:dyDescent="0.25">
      <c r="A96" s="3">
        <v>2618</v>
      </c>
      <c r="B96" t="s">
        <v>501</v>
      </c>
      <c r="C96" s="15">
        <v>40.906262147334004</v>
      </c>
      <c r="D96" s="4">
        <v>6</v>
      </c>
      <c r="E96" s="31">
        <v>0.25171368456620424</v>
      </c>
      <c r="F96" s="32">
        <v>83</v>
      </c>
      <c r="G96" s="32">
        <v>72</v>
      </c>
      <c r="H96" s="32">
        <v>64</v>
      </c>
      <c r="I96" s="32">
        <v>8</v>
      </c>
      <c r="J96" s="32">
        <v>254.25700000000001</v>
      </c>
      <c r="K96" s="5">
        <v>86.746987951807228</v>
      </c>
      <c r="L96" s="5">
        <v>5176.9375</v>
      </c>
      <c r="M96" s="5">
        <v>5518.75</v>
      </c>
      <c r="N96" s="5">
        <v>5214.916666666667</v>
      </c>
      <c r="O96" s="4">
        <v>39</v>
      </c>
      <c r="P96" s="51">
        <v>9</v>
      </c>
      <c r="Q96" s="4">
        <v>49</v>
      </c>
      <c r="R96" s="4">
        <v>9</v>
      </c>
      <c r="S96" s="4">
        <v>40</v>
      </c>
      <c r="T96" s="5">
        <v>18.367346938775512</v>
      </c>
      <c r="U96" s="6">
        <v>0.22001521350409084</v>
      </c>
      <c r="V96" s="6">
        <v>35.75490945401053</v>
      </c>
      <c r="W96">
        <v>0.95299999999999996</v>
      </c>
      <c r="X96">
        <v>154.93799999999999</v>
      </c>
      <c r="Z96" s="3">
        <v>428.46685350000001</v>
      </c>
      <c r="AA96" s="6"/>
      <c r="AB96" s="5">
        <v>516.29215187476996</v>
      </c>
      <c r="AC96" s="5">
        <v>1269.3902330121623</v>
      </c>
      <c r="AD96" s="5">
        <v>599.96971644559142</v>
      </c>
      <c r="AE96" s="46" t="s">
        <v>9</v>
      </c>
      <c r="AF96" s="1">
        <v>3.6000000000000005</v>
      </c>
      <c r="AH96" s="7">
        <v>5</v>
      </c>
      <c r="AI96" s="7">
        <v>10</v>
      </c>
      <c r="AJ96" s="7">
        <v>3</v>
      </c>
      <c r="AK96" s="7" t="s">
        <v>10</v>
      </c>
      <c r="AM96">
        <v>1203</v>
      </c>
      <c r="AN96" t="s">
        <v>22</v>
      </c>
      <c r="AO96" t="s">
        <v>22</v>
      </c>
      <c r="AP96" t="s">
        <v>8</v>
      </c>
    </row>
    <row r="97" spans="1:42" x14ac:dyDescent="0.25">
      <c r="A97" s="40">
        <v>7640</v>
      </c>
      <c r="B97" s="33" t="s">
        <v>508</v>
      </c>
      <c r="C97" s="31">
        <v>30.996685396381999</v>
      </c>
      <c r="D97" s="32">
        <v>17</v>
      </c>
      <c r="E97" s="31">
        <v>2.3661808116165779</v>
      </c>
      <c r="F97" s="32">
        <v>1371</v>
      </c>
      <c r="G97" s="32">
        <v>242</v>
      </c>
      <c r="H97" s="32">
        <v>162</v>
      </c>
      <c r="I97" s="32">
        <v>80</v>
      </c>
      <c r="J97" s="32">
        <v>68.465000000000003</v>
      </c>
      <c r="K97" s="41">
        <v>17.65134938001459</v>
      </c>
      <c r="L97" s="41">
        <v>1336.8024691358025</v>
      </c>
      <c r="M97" s="41">
        <v>2521.125</v>
      </c>
      <c r="N97" s="41">
        <v>1728.3140495867769</v>
      </c>
      <c r="O97" s="32">
        <v>2083</v>
      </c>
      <c r="P97" s="51">
        <v>619</v>
      </c>
      <c r="Q97" s="32">
        <v>707</v>
      </c>
      <c r="R97" s="32">
        <v>608</v>
      </c>
      <c r="S97" s="32">
        <v>99</v>
      </c>
      <c r="T97" s="41">
        <v>85.997171145685996</v>
      </c>
      <c r="U97" s="42">
        <v>19.969877168616584</v>
      </c>
      <c r="V97" s="42">
        <v>261.60300048122627</v>
      </c>
      <c r="W97" s="33">
        <v>67.200999999999993</v>
      </c>
      <c r="X97" s="33">
        <v>880.322</v>
      </c>
      <c r="Y97" s="48">
        <v>1</v>
      </c>
      <c r="Z97" s="40">
        <v>2687.044206</v>
      </c>
      <c r="AA97" s="42">
        <v>53.551912568306015</v>
      </c>
      <c r="AB97" s="41">
        <v>326.38357270464962</v>
      </c>
      <c r="AC97" s="41">
        <v>814.84804965130934</v>
      </c>
      <c r="AD97" s="41">
        <v>487.85943285230564</v>
      </c>
      <c r="AE97" s="47" t="s">
        <v>9</v>
      </c>
      <c r="AF97" s="43">
        <v>3.3000000000000007</v>
      </c>
      <c r="AG97" s="33"/>
      <c r="AH97" s="44">
        <v>2</v>
      </c>
      <c r="AI97" s="44">
        <v>5</v>
      </c>
      <c r="AJ97" s="44">
        <v>8</v>
      </c>
      <c r="AK97" s="44" t="s">
        <v>10</v>
      </c>
      <c r="AL97" s="33"/>
      <c r="AM97" s="33">
        <v>4215</v>
      </c>
      <c r="AN97" s="33" t="s">
        <v>181</v>
      </c>
      <c r="AO97" s="33" t="s">
        <v>656</v>
      </c>
      <c r="AP97" s="33" t="s">
        <v>170</v>
      </c>
    </row>
    <row r="98" spans="1:42" x14ac:dyDescent="0.25">
      <c r="A98" s="3">
        <v>2775</v>
      </c>
      <c r="B98" t="s">
        <v>355</v>
      </c>
      <c r="C98" s="15">
        <v>4.9789403226269995</v>
      </c>
      <c r="D98" s="4">
        <v>1</v>
      </c>
      <c r="E98" s="31">
        <v>6.8530499353879997E-9</v>
      </c>
      <c r="F98" s="32">
        <v>76</v>
      </c>
      <c r="G98" s="32">
        <v>76</v>
      </c>
      <c r="H98" s="32"/>
      <c r="I98" s="32">
        <v>76</v>
      </c>
      <c r="J98" s="32"/>
      <c r="K98" s="5">
        <v>100</v>
      </c>
      <c r="M98" s="5">
        <v>2343.3552631578946</v>
      </c>
      <c r="N98" s="5">
        <v>2343.3552631578946</v>
      </c>
      <c r="O98" s="4">
        <v>60</v>
      </c>
      <c r="P98" s="51">
        <v>28</v>
      </c>
      <c r="Q98" s="4">
        <v>28</v>
      </c>
      <c r="R98" s="4">
        <v>28</v>
      </c>
      <c r="S98" s="4">
        <v>0</v>
      </c>
      <c r="T98" s="5">
        <v>100</v>
      </c>
      <c r="U98" s="6">
        <v>5.6236866051100964</v>
      </c>
      <c r="V98" s="6">
        <v>4085772067.0343723</v>
      </c>
      <c r="W98">
        <v>12.051</v>
      </c>
      <c r="X98">
        <v>8755225857.9309998</v>
      </c>
      <c r="AA98" s="6"/>
      <c r="AB98" s="5">
        <v>0</v>
      </c>
      <c r="AC98" s="5">
        <v>575.69448956252688</v>
      </c>
      <c r="AD98" s="5">
        <v>575.69448956252688</v>
      </c>
      <c r="AE98" s="46" t="s">
        <v>9</v>
      </c>
      <c r="AF98" s="1">
        <v>3</v>
      </c>
      <c r="AH98" s="7">
        <v>1</v>
      </c>
      <c r="AI98" s="7">
        <v>1</v>
      </c>
      <c r="AJ98" s="7">
        <v>4</v>
      </c>
      <c r="AK98" s="7" t="s">
        <v>15</v>
      </c>
      <c r="AM98">
        <v>1325</v>
      </c>
      <c r="AN98" t="s">
        <v>52</v>
      </c>
      <c r="AO98" t="s">
        <v>52</v>
      </c>
      <c r="AP98" t="s">
        <v>8</v>
      </c>
    </row>
    <row r="99" spans="1:42" x14ac:dyDescent="0.25">
      <c r="A99" s="3">
        <v>2821</v>
      </c>
      <c r="B99" t="s">
        <v>363</v>
      </c>
      <c r="C99" s="15">
        <v>7.3664876788410005</v>
      </c>
      <c r="D99" s="4">
        <v>1</v>
      </c>
      <c r="E99" s="31">
        <v>2.0141962957971399E-2</v>
      </c>
      <c r="F99" s="32">
        <v>2</v>
      </c>
      <c r="G99" s="32">
        <v>2</v>
      </c>
      <c r="H99" s="32">
        <v>2</v>
      </c>
      <c r="I99" s="32"/>
      <c r="J99" s="32">
        <v>99</v>
      </c>
      <c r="K99" s="5">
        <v>100</v>
      </c>
      <c r="L99" s="5">
        <v>1838.5</v>
      </c>
      <c r="N99" s="5">
        <v>1838.5</v>
      </c>
      <c r="O99" s="4">
        <v>0</v>
      </c>
      <c r="P99" s="51">
        <v>0</v>
      </c>
      <c r="Q99" s="4">
        <v>4</v>
      </c>
      <c r="R99" s="4">
        <v>0</v>
      </c>
      <c r="S99" s="4">
        <v>4</v>
      </c>
      <c r="T99" s="5">
        <v>0</v>
      </c>
      <c r="U99" s="6">
        <v>0</v>
      </c>
      <c r="V99" s="6">
        <v>0</v>
      </c>
      <c r="W99">
        <v>0</v>
      </c>
      <c r="X99">
        <v>0</v>
      </c>
      <c r="AA99" s="6"/>
      <c r="AB99" s="5">
        <v>153.1141767397315</v>
      </c>
      <c r="AC99" s="5">
        <v>0</v>
      </c>
      <c r="AD99" s="5">
        <v>153.1141767397315</v>
      </c>
      <c r="AE99" s="46" t="s">
        <v>9</v>
      </c>
      <c r="AF99" s="1">
        <v>2.3000000000000003</v>
      </c>
      <c r="AH99" s="7">
        <v>2</v>
      </c>
      <c r="AI99" s="7">
        <v>6</v>
      </c>
      <c r="AJ99" s="7">
        <v>1</v>
      </c>
      <c r="AK99" s="7" t="s">
        <v>15</v>
      </c>
      <c r="AM99">
        <v>1414</v>
      </c>
      <c r="AN99" t="s">
        <v>59</v>
      </c>
      <c r="AO99" t="s">
        <v>59</v>
      </c>
      <c r="AP99" t="s">
        <v>8</v>
      </c>
    </row>
    <row r="100" spans="1:42" s="49" customFormat="1" hidden="1" x14ac:dyDescent="0.25">
      <c r="A100" s="48"/>
      <c r="B100" s="49" t="s">
        <v>693</v>
      </c>
      <c r="C100" s="50"/>
      <c r="D100" s="51"/>
      <c r="E100" s="50"/>
      <c r="F100" s="51"/>
      <c r="G100" s="51"/>
      <c r="H100" s="51"/>
      <c r="I100" s="51"/>
      <c r="J100" s="51"/>
      <c r="K100" s="52"/>
      <c r="L100" s="52"/>
      <c r="M100" s="52"/>
      <c r="N100" s="52"/>
      <c r="O100" s="51"/>
      <c r="P100" s="51">
        <f>SUM(P2:P99)</f>
        <v>12086</v>
      </c>
      <c r="Q100" s="51"/>
      <c r="R100" s="51"/>
      <c r="S100" s="51"/>
      <c r="T100" s="52"/>
      <c r="U100" s="53"/>
      <c r="V100" s="53"/>
      <c r="Y100" s="49">
        <f>SUM(Y2:Y99)</f>
        <v>111</v>
      </c>
      <c r="AA100" s="53"/>
      <c r="AB100" s="52"/>
      <c r="AC100" s="52"/>
      <c r="AD100" s="52"/>
      <c r="AE100" s="54"/>
      <c r="AF100" s="55"/>
      <c r="AH100" s="56"/>
      <c r="AI100" s="56"/>
      <c r="AJ100" s="56"/>
      <c r="AK100" s="56"/>
    </row>
    <row r="101" spans="1:42" hidden="1" x14ac:dyDescent="0.25">
      <c r="A101" s="3">
        <v>4700</v>
      </c>
      <c r="B101" t="s">
        <v>567</v>
      </c>
      <c r="C101" s="15">
        <v>28.570302811896997</v>
      </c>
      <c r="D101" s="4">
        <v>2</v>
      </c>
      <c r="E101" s="31">
        <v>0.80250001483277189</v>
      </c>
      <c r="F101" s="32">
        <v>657</v>
      </c>
      <c r="G101" s="32">
        <v>657</v>
      </c>
      <c r="H101" s="32">
        <v>619</v>
      </c>
      <c r="I101" s="32">
        <v>38</v>
      </c>
      <c r="J101" s="32">
        <v>771.34</v>
      </c>
      <c r="K101" s="5">
        <v>100</v>
      </c>
      <c r="L101" s="5">
        <v>265.74151857835216</v>
      </c>
      <c r="M101" s="5">
        <v>1741.7105263157894</v>
      </c>
      <c r="N101" s="5">
        <v>351.10958904109589</v>
      </c>
      <c r="O101" s="4">
        <v>865</v>
      </c>
      <c r="P101" s="51">
        <v>345</v>
      </c>
      <c r="Q101" s="4">
        <v>525</v>
      </c>
      <c r="R101" s="4">
        <v>339</v>
      </c>
      <c r="S101" s="4">
        <v>186</v>
      </c>
      <c r="T101" s="5">
        <v>64.571428571428569</v>
      </c>
      <c r="U101" s="6">
        <v>12.075475792869025</v>
      </c>
      <c r="V101" s="6">
        <v>429.90653411002421</v>
      </c>
      <c r="W101">
        <v>30.276</v>
      </c>
      <c r="X101">
        <v>1077.8820000000001</v>
      </c>
      <c r="Y101" s="48">
        <v>5</v>
      </c>
      <c r="Z101" s="3">
        <v>1834.435532</v>
      </c>
      <c r="AA101" s="6">
        <v>259.7560975609756</v>
      </c>
      <c r="AB101" s="5">
        <v>24.354433060535367</v>
      </c>
      <c r="AC101" s="5">
        <v>421.06384072338517</v>
      </c>
      <c r="AD101" s="5">
        <v>47.299573838599727</v>
      </c>
      <c r="AE101" s="46" t="s">
        <v>91</v>
      </c>
      <c r="AF101" s="1">
        <v>8.6</v>
      </c>
      <c r="AH101" s="7">
        <v>10</v>
      </c>
      <c r="AI101" s="7">
        <v>2</v>
      </c>
      <c r="AJ101" s="7">
        <v>7</v>
      </c>
      <c r="AK101" s="7" t="s">
        <v>10</v>
      </c>
      <c r="AM101">
        <v>5308</v>
      </c>
      <c r="AN101" t="s">
        <v>127</v>
      </c>
      <c r="AO101" t="s">
        <v>127</v>
      </c>
      <c r="AP101" t="s">
        <v>90</v>
      </c>
    </row>
    <row r="102" spans="1:42" hidden="1" x14ac:dyDescent="0.25">
      <c r="A102" s="3">
        <v>8620</v>
      </c>
      <c r="B102" t="s">
        <v>604</v>
      </c>
      <c r="C102" s="15">
        <v>16.166275013141</v>
      </c>
      <c r="D102" s="4">
        <v>1</v>
      </c>
      <c r="E102" s="31">
        <v>0.52000003992632615</v>
      </c>
      <c r="F102" s="32">
        <v>360</v>
      </c>
      <c r="G102" s="32">
        <v>360</v>
      </c>
      <c r="H102" s="32">
        <v>356</v>
      </c>
      <c r="I102" s="32">
        <v>4</v>
      </c>
      <c r="J102" s="32">
        <v>684.61500000000001</v>
      </c>
      <c r="K102" s="5">
        <v>100</v>
      </c>
      <c r="L102" s="5">
        <v>268.12078651685391</v>
      </c>
      <c r="M102" s="5">
        <v>688</v>
      </c>
      <c r="N102" s="5">
        <v>272.7861111111111</v>
      </c>
      <c r="O102" s="4">
        <v>265</v>
      </c>
      <c r="P102" s="51">
        <v>114</v>
      </c>
      <c r="Q102" s="4">
        <v>259</v>
      </c>
      <c r="R102" s="4">
        <v>114</v>
      </c>
      <c r="S102" s="4">
        <v>145</v>
      </c>
      <c r="T102" s="5">
        <v>44.015444015444018</v>
      </c>
      <c r="U102" s="6">
        <v>7.051717226592606</v>
      </c>
      <c r="V102" s="6">
        <v>219.23075239792593</v>
      </c>
      <c r="W102">
        <v>16.391999999999999</v>
      </c>
      <c r="X102">
        <v>509.61500000000001</v>
      </c>
      <c r="Y102" s="48">
        <v>2</v>
      </c>
      <c r="Z102" s="3">
        <v>1251.374609</v>
      </c>
      <c r="AA102" s="6">
        <v>561.90476190476181</v>
      </c>
      <c r="AB102" s="5">
        <v>20.95297840807763</v>
      </c>
      <c r="AC102" s="5">
        <v>110.48193066395085</v>
      </c>
      <c r="AD102" s="5">
        <v>21.947744544253997</v>
      </c>
      <c r="AE102" s="46" t="s">
        <v>91</v>
      </c>
      <c r="AF102" s="1">
        <v>7.8999999999999986</v>
      </c>
      <c r="AH102" s="7">
        <v>9</v>
      </c>
      <c r="AI102" s="7">
        <v>2</v>
      </c>
      <c r="AJ102" s="7">
        <v>6</v>
      </c>
      <c r="AK102" s="7" t="s">
        <v>10</v>
      </c>
      <c r="AM102">
        <v>6211</v>
      </c>
      <c r="AN102" t="s">
        <v>244</v>
      </c>
      <c r="AO102" t="s">
        <v>244</v>
      </c>
      <c r="AP102" t="s">
        <v>208</v>
      </c>
    </row>
    <row r="103" spans="1:42" hidden="1" x14ac:dyDescent="0.25">
      <c r="A103" s="3">
        <v>4600</v>
      </c>
      <c r="B103" t="s">
        <v>414</v>
      </c>
      <c r="C103" s="15">
        <v>19.171707718592</v>
      </c>
      <c r="D103" s="4">
        <v>8</v>
      </c>
      <c r="E103" s="31">
        <v>0.69354635085157357</v>
      </c>
      <c r="F103" s="32">
        <v>471</v>
      </c>
      <c r="G103" s="32">
        <v>468</v>
      </c>
      <c r="H103" s="32">
        <v>432</v>
      </c>
      <c r="I103" s="32">
        <v>36</v>
      </c>
      <c r="J103" s="32">
        <v>622.88599999999997</v>
      </c>
      <c r="K103" s="5">
        <v>99.363057324840767</v>
      </c>
      <c r="L103" s="5">
        <v>514.72453703703707</v>
      </c>
      <c r="M103" s="5">
        <v>2431.7777777777778</v>
      </c>
      <c r="N103" s="5">
        <v>662.1901709401709</v>
      </c>
      <c r="O103" s="4">
        <v>535</v>
      </c>
      <c r="P103" s="51">
        <v>181</v>
      </c>
      <c r="Q103" s="4">
        <v>212</v>
      </c>
      <c r="R103" s="4">
        <v>178</v>
      </c>
      <c r="S103" s="4">
        <v>34</v>
      </c>
      <c r="T103" s="5">
        <v>83.962264150943398</v>
      </c>
      <c r="U103" s="6">
        <v>9.4409951714668079</v>
      </c>
      <c r="V103" s="6">
        <v>260.97751041117647</v>
      </c>
      <c r="W103">
        <v>27.905999999999999</v>
      </c>
      <c r="X103">
        <v>771.39800000000002</v>
      </c>
      <c r="Y103" s="48">
        <v>4</v>
      </c>
      <c r="Z103" s="3">
        <v>1874.684898</v>
      </c>
      <c r="AA103" s="6">
        <v>142.85714285714286</v>
      </c>
      <c r="AB103" s="5">
        <v>89.888305875182311</v>
      </c>
      <c r="AC103" s="5">
        <v>153.44718502515843</v>
      </c>
      <c r="AD103" s="5">
        <v>94.777450425180461</v>
      </c>
      <c r="AE103" s="46" t="s">
        <v>91</v>
      </c>
      <c r="AF103" s="1">
        <v>7.8</v>
      </c>
      <c r="AH103" s="7">
        <v>9</v>
      </c>
      <c r="AI103" s="7">
        <v>3</v>
      </c>
      <c r="AJ103" s="7">
        <v>7</v>
      </c>
      <c r="AK103" s="7" t="s">
        <v>10</v>
      </c>
      <c r="AM103">
        <v>5222</v>
      </c>
      <c r="AN103" t="s">
        <v>118</v>
      </c>
      <c r="AO103" t="s">
        <v>118</v>
      </c>
      <c r="AP103" t="s">
        <v>90</v>
      </c>
    </row>
    <row r="104" spans="1:42" hidden="1" x14ac:dyDescent="0.25">
      <c r="A104" s="3">
        <v>4772</v>
      </c>
      <c r="B104" t="s">
        <v>420</v>
      </c>
      <c r="C104" s="15">
        <v>14.332292745494001</v>
      </c>
      <c r="D104" s="4">
        <v>5</v>
      </c>
      <c r="E104" s="31">
        <v>0.42135384637157725</v>
      </c>
      <c r="F104" s="32">
        <v>306</v>
      </c>
      <c r="G104" s="32">
        <v>306</v>
      </c>
      <c r="H104" s="32">
        <v>279</v>
      </c>
      <c r="I104" s="32">
        <v>27</v>
      </c>
      <c r="J104" s="32">
        <v>662.15099999999995</v>
      </c>
      <c r="K104" s="5">
        <v>100</v>
      </c>
      <c r="L104" s="5">
        <v>385.23655913978496</v>
      </c>
      <c r="M104" s="5">
        <v>2484.7407407407409</v>
      </c>
      <c r="N104" s="5">
        <v>570.48692810457521</v>
      </c>
      <c r="O104" s="4">
        <v>149</v>
      </c>
      <c r="P104" s="51">
        <v>83</v>
      </c>
      <c r="Q104" s="4">
        <v>298</v>
      </c>
      <c r="R104" s="4">
        <v>82</v>
      </c>
      <c r="S104" s="4">
        <v>216</v>
      </c>
      <c r="T104" s="5">
        <v>27.516778523489933</v>
      </c>
      <c r="U104" s="6">
        <v>5.7911181046797111</v>
      </c>
      <c r="V104" s="6">
        <v>196.98408051745943</v>
      </c>
      <c r="W104">
        <v>10.396000000000001</v>
      </c>
      <c r="X104">
        <v>353.62200000000001</v>
      </c>
      <c r="Z104" s="3">
        <v>1274.8378290000001</v>
      </c>
      <c r="AA104" s="6">
        <v>670</v>
      </c>
      <c r="AB104" s="5">
        <v>18.954042564531612</v>
      </c>
      <c r="AC104" s="5">
        <v>163.74898406892788</v>
      </c>
      <c r="AD104" s="5">
        <v>31.730066814919525</v>
      </c>
      <c r="AE104" s="46" t="s">
        <v>91</v>
      </c>
      <c r="AF104" s="1">
        <v>7.7999999999999989</v>
      </c>
      <c r="AH104" s="7">
        <v>9</v>
      </c>
      <c r="AI104" s="7">
        <v>2</v>
      </c>
      <c r="AJ104" s="7">
        <v>5</v>
      </c>
      <c r="AK104" s="7" t="s">
        <v>10</v>
      </c>
      <c r="AM104">
        <v>5326</v>
      </c>
      <c r="AN104" t="s">
        <v>142</v>
      </c>
      <c r="AO104" t="s">
        <v>142</v>
      </c>
      <c r="AP104" t="s">
        <v>90</v>
      </c>
    </row>
    <row r="105" spans="1:42" hidden="1" x14ac:dyDescent="0.25">
      <c r="A105" s="3">
        <v>4770</v>
      </c>
      <c r="B105" t="s">
        <v>409</v>
      </c>
      <c r="C105" s="15">
        <v>10.453893400230999</v>
      </c>
      <c r="D105" s="4">
        <v>3</v>
      </c>
      <c r="E105" s="31">
        <v>0.48499999200071064</v>
      </c>
      <c r="F105" s="32">
        <v>336</v>
      </c>
      <c r="G105" s="32">
        <v>336</v>
      </c>
      <c r="H105" s="32">
        <v>318</v>
      </c>
      <c r="I105" s="32">
        <v>18</v>
      </c>
      <c r="J105" s="32">
        <v>655.67</v>
      </c>
      <c r="K105" s="5">
        <v>100</v>
      </c>
      <c r="L105" s="5">
        <v>591.34276729559747</v>
      </c>
      <c r="M105" s="5">
        <v>2350.9444444444443</v>
      </c>
      <c r="N105" s="5">
        <v>685.60714285714289</v>
      </c>
      <c r="O105" s="4">
        <v>202</v>
      </c>
      <c r="P105" s="51">
        <v>100</v>
      </c>
      <c r="Q105" s="4">
        <v>368</v>
      </c>
      <c r="R105" s="4">
        <v>99</v>
      </c>
      <c r="S105" s="4">
        <v>269</v>
      </c>
      <c r="T105" s="5">
        <v>26.902173913043477</v>
      </c>
      <c r="U105" s="6">
        <v>9.5658140150721547</v>
      </c>
      <c r="V105" s="6">
        <v>206.18557041100627</v>
      </c>
      <c r="W105">
        <v>19.323</v>
      </c>
      <c r="X105">
        <v>416.495</v>
      </c>
      <c r="Z105" s="3">
        <v>1343.277889</v>
      </c>
      <c r="AA105" s="6">
        <v>1628.5714285714284</v>
      </c>
      <c r="AB105" s="5">
        <v>19.074499082081825</v>
      </c>
      <c r="AC105" s="5">
        <v>466.70591011405384</v>
      </c>
      <c r="AD105" s="5">
        <v>43.054753244508881</v>
      </c>
      <c r="AE105" s="46" t="s">
        <v>91</v>
      </c>
      <c r="AF105" s="1">
        <v>7.6</v>
      </c>
      <c r="AH105" s="7">
        <v>9</v>
      </c>
      <c r="AI105" s="7">
        <v>3</v>
      </c>
      <c r="AJ105" s="7">
        <v>5</v>
      </c>
      <c r="AK105" s="7" t="s">
        <v>10</v>
      </c>
      <c r="AM105">
        <v>5322</v>
      </c>
      <c r="AN105" t="s">
        <v>140</v>
      </c>
      <c r="AO105" t="s">
        <v>140</v>
      </c>
      <c r="AP105" t="s">
        <v>90</v>
      </c>
    </row>
    <row r="106" spans="1:42" hidden="1" x14ac:dyDescent="0.25">
      <c r="A106" s="3">
        <v>8500</v>
      </c>
      <c r="B106" t="s">
        <v>492</v>
      </c>
      <c r="C106" s="15">
        <v>32.744703071400998</v>
      </c>
      <c r="D106" s="4">
        <v>6</v>
      </c>
      <c r="E106" s="31">
        <v>0.88634627493401741</v>
      </c>
      <c r="F106" s="32">
        <v>570</v>
      </c>
      <c r="G106" s="32">
        <v>558</v>
      </c>
      <c r="H106" s="32">
        <v>525</v>
      </c>
      <c r="I106" s="32">
        <v>33</v>
      </c>
      <c r="J106" s="32">
        <v>592.31899999999996</v>
      </c>
      <c r="K106" s="5">
        <v>97.894736842105274</v>
      </c>
      <c r="L106" s="5">
        <v>339.8095238095238</v>
      </c>
      <c r="M106" s="5">
        <v>2925.030303030303</v>
      </c>
      <c r="N106" s="5">
        <v>492.69892473118279</v>
      </c>
      <c r="O106" s="4">
        <v>892</v>
      </c>
      <c r="P106" s="51">
        <v>343</v>
      </c>
      <c r="Q106" s="4">
        <v>1315</v>
      </c>
      <c r="R106" s="4">
        <v>343</v>
      </c>
      <c r="S106" s="4">
        <v>972</v>
      </c>
      <c r="T106" s="5">
        <v>26.083650190114067</v>
      </c>
      <c r="U106" s="6">
        <v>10.474976647431379</v>
      </c>
      <c r="V106" s="6">
        <v>386.98193888786193</v>
      </c>
      <c r="W106">
        <v>27.241</v>
      </c>
      <c r="X106">
        <v>1006.379</v>
      </c>
      <c r="Y106" s="48">
        <v>3</v>
      </c>
      <c r="Z106" s="3">
        <v>1959.2969869999999</v>
      </c>
      <c r="AA106" s="6">
        <v>151.88679245283018</v>
      </c>
      <c r="AB106" s="5">
        <v>27.209739560331435</v>
      </c>
      <c r="AC106" s="5">
        <v>392.51266250582165</v>
      </c>
      <c r="AD106" s="5">
        <v>48.813675863559354</v>
      </c>
      <c r="AE106" s="46" t="s">
        <v>91</v>
      </c>
      <c r="AF106" s="1">
        <v>7.3999999999999995</v>
      </c>
      <c r="AH106" s="7">
        <v>8</v>
      </c>
      <c r="AI106" s="7">
        <v>2</v>
      </c>
      <c r="AJ106" s="7">
        <v>7</v>
      </c>
      <c r="AK106" s="7" t="s">
        <v>10</v>
      </c>
      <c r="AM106">
        <v>6100</v>
      </c>
      <c r="AN106" t="s">
        <v>210</v>
      </c>
      <c r="AO106" t="s">
        <v>210</v>
      </c>
      <c r="AP106" t="s">
        <v>208</v>
      </c>
    </row>
    <row r="107" spans="1:42" hidden="1" x14ac:dyDescent="0.25">
      <c r="A107" s="3">
        <v>8608</v>
      </c>
      <c r="B107" t="s">
        <v>623</v>
      </c>
      <c r="C107" s="15">
        <v>8.8662568714510002</v>
      </c>
      <c r="D107" s="4">
        <v>1</v>
      </c>
      <c r="E107" s="31">
        <v>0.19999998739979033</v>
      </c>
      <c r="F107" s="32">
        <v>115</v>
      </c>
      <c r="G107" s="32">
        <v>115</v>
      </c>
      <c r="H107" s="32">
        <v>115</v>
      </c>
      <c r="I107" s="32"/>
      <c r="J107" s="32">
        <v>575</v>
      </c>
      <c r="K107" s="5">
        <v>100</v>
      </c>
      <c r="L107" s="5">
        <v>164.8</v>
      </c>
      <c r="N107" s="5">
        <v>164.8</v>
      </c>
      <c r="O107" s="4">
        <v>64</v>
      </c>
      <c r="P107" s="51">
        <v>38</v>
      </c>
      <c r="Q107" s="4">
        <v>102</v>
      </c>
      <c r="R107" s="4">
        <v>38</v>
      </c>
      <c r="S107" s="4">
        <v>64</v>
      </c>
      <c r="T107" s="5">
        <v>37.254901960784316</v>
      </c>
      <c r="U107" s="6">
        <v>4.2859123698929267</v>
      </c>
      <c r="V107" s="6">
        <v>190.00001197019995</v>
      </c>
      <c r="W107">
        <v>7.218</v>
      </c>
      <c r="X107">
        <v>320</v>
      </c>
      <c r="Z107" s="3">
        <v>835.46958129999996</v>
      </c>
      <c r="AA107" s="6"/>
      <c r="AB107" s="5">
        <v>20.552581635949046</v>
      </c>
      <c r="AC107" s="5">
        <v>0</v>
      </c>
      <c r="AD107" s="5">
        <v>20.552581635949046</v>
      </c>
      <c r="AE107" s="46" t="s">
        <v>91</v>
      </c>
      <c r="AF107" s="1">
        <v>7.3</v>
      </c>
      <c r="AH107" s="7">
        <v>8</v>
      </c>
      <c r="AI107" s="7">
        <v>1</v>
      </c>
      <c r="AJ107" s="7">
        <v>4</v>
      </c>
      <c r="AK107" s="7" t="s">
        <v>10</v>
      </c>
      <c r="AM107">
        <v>6208</v>
      </c>
      <c r="AN107" t="s">
        <v>242</v>
      </c>
      <c r="AO107" t="s">
        <v>242</v>
      </c>
      <c r="AP107" t="s">
        <v>208</v>
      </c>
    </row>
    <row r="108" spans="1:42" hidden="1" x14ac:dyDescent="0.25">
      <c r="A108" s="3">
        <v>4760</v>
      </c>
      <c r="B108" t="s">
        <v>558</v>
      </c>
      <c r="C108" s="15">
        <v>13.868759078568001</v>
      </c>
      <c r="D108" s="4">
        <v>4</v>
      </c>
      <c r="E108" s="31">
        <v>0.49500004418556437</v>
      </c>
      <c r="F108" s="32">
        <v>273</v>
      </c>
      <c r="G108" s="32">
        <v>273</v>
      </c>
      <c r="H108" s="32">
        <v>257</v>
      </c>
      <c r="I108" s="32">
        <v>16</v>
      </c>
      <c r="J108" s="32">
        <v>519.19200000000001</v>
      </c>
      <c r="K108" s="5">
        <v>100</v>
      </c>
      <c r="L108" s="5">
        <v>241.8715953307393</v>
      </c>
      <c r="M108" s="5">
        <v>2584.8125</v>
      </c>
      <c r="N108" s="5">
        <v>379.1868131868132</v>
      </c>
      <c r="O108" s="4">
        <v>322</v>
      </c>
      <c r="P108" s="51">
        <v>145</v>
      </c>
      <c r="Q108" s="4">
        <v>336</v>
      </c>
      <c r="R108" s="4">
        <v>145</v>
      </c>
      <c r="S108" s="4">
        <v>191</v>
      </c>
      <c r="T108" s="5">
        <v>43.154761904761905</v>
      </c>
      <c r="U108" s="6">
        <v>10.455153137967104</v>
      </c>
      <c r="V108" s="6">
        <v>292.92926678132329</v>
      </c>
      <c r="W108">
        <v>23.218</v>
      </c>
      <c r="X108">
        <v>650.505</v>
      </c>
      <c r="Y108" s="48">
        <v>3</v>
      </c>
      <c r="Z108" s="3">
        <v>1997.993782</v>
      </c>
      <c r="AA108" s="6">
        <v>642.85714285714289</v>
      </c>
      <c r="AB108" s="5">
        <v>29.141700845986897</v>
      </c>
      <c r="AC108" s="5">
        <v>605.99756287680748</v>
      </c>
      <c r="AD108" s="5">
        <v>62.950103016291408</v>
      </c>
      <c r="AE108" s="46" t="s">
        <v>91</v>
      </c>
      <c r="AF108" s="1">
        <v>7.2999999999999989</v>
      </c>
      <c r="AH108" s="7">
        <v>8</v>
      </c>
      <c r="AI108" s="7">
        <v>2</v>
      </c>
      <c r="AJ108" s="7">
        <v>6</v>
      </c>
      <c r="AK108" s="7" t="s">
        <v>10</v>
      </c>
      <c r="AM108">
        <v>5330</v>
      </c>
      <c r="AN108" t="s">
        <v>139</v>
      </c>
      <c r="AO108" t="s">
        <v>139</v>
      </c>
      <c r="AP108" t="s">
        <v>90</v>
      </c>
    </row>
    <row r="109" spans="1:42" hidden="1" x14ac:dyDescent="0.25">
      <c r="A109" s="3">
        <v>4872</v>
      </c>
      <c r="B109" t="s">
        <v>378</v>
      </c>
      <c r="C109" s="15">
        <v>3.685892458499</v>
      </c>
      <c r="D109" s="4">
        <v>3</v>
      </c>
      <c r="E109" s="31">
        <v>0.40302763557098081</v>
      </c>
      <c r="F109" s="32">
        <v>215</v>
      </c>
      <c r="G109" s="32">
        <v>215</v>
      </c>
      <c r="H109" s="32">
        <v>205</v>
      </c>
      <c r="I109" s="32">
        <v>10</v>
      </c>
      <c r="J109" s="32">
        <v>508.65</v>
      </c>
      <c r="K109" s="5">
        <v>100</v>
      </c>
      <c r="L109" s="5">
        <v>372.69268292682926</v>
      </c>
      <c r="M109" s="5">
        <v>1291.5</v>
      </c>
      <c r="N109" s="5">
        <v>415.42790697674417</v>
      </c>
      <c r="O109" s="4">
        <v>104</v>
      </c>
      <c r="P109" s="51">
        <v>49</v>
      </c>
      <c r="Q109" s="4">
        <v>160</v>
      </c>
      <c r="R109" s="4">
        <v>49</v>
      </c>
      <c r="S109" s="4">
        <v>111</v>
      </c>
      <c r="T109" s="5">
        <v>30.625000000000004</v>
      </c>
      <c r="U109" s="6">
        <v>13.293930995467564</v>
      </c>
      <c r="V109" s="6">
        <v>121.57975204499387</v>
      </c>
      <c r="W109">
        <v>28.216000000000001</v>
      </c>
      <c r="X109">
        <v>258.04700000000003</v>
      </c>
      <c r="Z109" s="3">
        <v>1534.934221</v>
      </c>
      <c r="AA109" s="6">
        <v>837.5</v>
      </c>
      <c r="AB109" s="5">
        <v>38.097868262155096</v>
      </c>
      <c r="AC109" s="5">
        <v>440.11410451972176</v>
      </c>
      <c r="AD109" s="5">
        <v>56.796297855530291</v>
      </c>
      <c r="AE109" s="46" t="s">
        <v>91</v>
      </c>
      <c r="AF109" s="1">
        <v>7.1999999999999993</v>
      </c>
      <c r="AH109" s="7">
        <v>8</v>
      </c>
      <c r="AI109" s="7">
        <v>2</v>
      </c>
      <c r="AJ109" s="7">
        <v>5</v>
      </c>
      <c r="AK109" s="7" t="s">
        <v>10</v>
      </c>
      <c r="AM109">
        <v>5367</v>
      </c>
      <c r="AN109" t="s">
        <v>162</v>
      </c>
      <c r="AO109" t="s">
        <v>162</v>
      </c>
      <c r="AP109" t="s">
        <v>90</v>
      </c>
    </row>
    <row r="110" spans="1:42" hidden="1" x14ac:dyDescent="0.25">
      <c r="A110" s="3">
        <v>4810</v>
      </c>
      <c r="B110" t="s">
        <v>392</v>
      </c>
      <c r="C110" s="15">
        <v>2.8933046946709999</v>
      </c>
      <c r="D110" s="4">
        <v>3</v>
      </c>
      <c r="E110" s="31">
        <v>0.57312919941417118</v>
      </c>
      <c r="F110" s="32">
        <v>303</v>
      </c>
      <c r="G110" s="32">
        <v>303</v>
      </c>
      <c r="H110" s="32">
        <v>301</v>
      </c>
      <c r="I110" s="32">
        <v>2</v>
      </c>
      <c r="J110" s="32">
        <v>525.18700000000001</v>
      </c>
      <c r="K110" s="5">
        <v>100</v>
      </c>
      <c r="L110" s="5">
        <v>433.64784053156149</v>
      </c>
      <c r="M110" s="5">
        <v>701.5</v>
      </c>
      <c r="N110" s="5">
        <v>435.41584158415844</v>
      </c>
      <c r="O110" s="4">
        <v>228</v>
      </c>
      <c r="P110" s="51">
        <v>89</v>
      </c>
      <c r="Q110" s="4">
        <v>261</v>
      </c>
      <c r="R110" s="4">
        <v>89</v>
      </c>
      <c r="S110" s="4">
        <v>172</v>
      </c>
      <c r="T110" s="5">
        <v>34.099616858237546</v>
      </c>
      <c r="U110" s="6">
        <v>30.760673137510761</v>
      </c>
      <c r="V110" s="6">
        <v>155.2878479947839</v>
      </c>
      <c r="W110">
        <v>78.802999999999997</v>
      </c>
      <c r="X110">
        <v>397.81599999999997</v>
      </c>
      <c r="Z110" s="3">
        <v>2710.3255140000001</v>
      </c>
      <c r="AA110" s="6">
        <v>312.5</v>
      </c>
      <c r="AB110" s="5">
        <v>24.144677643943975</v>
      </c>
      <c r="AC110" s="5">
        <v>68.622207850032297</v>
      </c>
      <c r="AD110" s="5">
        <v>24.438258701409907</v>
      </c>
      <c r="AE110" s="46" t="s">
        <v>91</v>
      </c>
      <c r="AF110" s="1">
        <v>7.1999999999999993</v>
      </c>
      <c r="AH110" s="7">
        <v>8</v>
      </c>
      <c r="AI110" s="7">
        <v>2</v>
      </c>
      <c r="AJ110" s="7">
        <v>5</v>
      </c>
      <c r="AK110" s="7" t="s">
        <v>10</v>
      </c>
      <c r="AM110">
        <v>5355</v>
      </c>
      <c r="AN110" t="s">
        <v>151</v>
      </c>
      <c r="AO110" t="s">
        <v>151</v>
      </c>
      <c r="AP110" t="s">
        <v>90</v>
      </c>
    </row>
    <row r="111" spans="1:42" hidden="1" x14ac:dyDescent="0.25">
      <c r="A111" s="3">
        <v>8631</v>
      </c>
      <c r="B111" t="s">
        <v>540</v>
      </c>
      <c r="C111" s="15">
        <v>4.0678711844970001</v>
      </c>
      <c r="D111" s="4">
        <v>1</v>
      </c>
      <c r="E111" s="31">
        <v>0.16999998397622204</v>
      </c>
      <c r="F111" s="32">
        <v>89</v>
      </c>
      <c r="G111" s="32">
        <v>89</v>
      </c>
      <c r="H111" s="32">
        <v>89</v>
      </c>
      <c r="I111" s="32"/>
      <c r="J111" s="32">
        <v>523.529</v>
      </c>
      <c r="K111" s="5">
        <v>100</v>
      </c>
      <c r="L111" s="5">
        <v>196.47191011235955</v>
      </c>
      <c r="N111" s="5">
        <v>196.47191011235955</v>
      </c>
      <c r="O111" s="4">
        <v>31</v>
      </c>
      <c r="P111" s="51">
        <v>16</v>
      </c>
      <c r="Q111" s="4">
        <v>99</v>
      </c>
      <c r="R111" s="4">
        <v>16</v>
      </c>
      <c r="S111" s="4">
        <v>83</v>
      </c>
      <c r="T111" s="5">
        <v>16.161616161616163</v>
      </c>
      <c r="U111" s="6">
        <v>3.9332612254235948</v>
      </c>
      <c r="V111" s="6">
        <v>94.117655930120122</v>
      </c>
      <c r="W111">
        <v>7.6210000000000004</v>
      </c>
      <c r="X111">
        <v>182.35300000000001</v>
      </c>
      <c r="Z111" s="3">
        <v>518.68048490000001</v>
      </c>
      <c r="AA111" s="6"/>
      <c r="AB111" s="5">
        <v>17.878544503215</v>
      </c>
      <c r="AC111" s="5">
        <v>0</v>
      </c>
      <c r="AD111" s="5">
        <v>17.878544503215</v>
      </c>
      <c r="AE111" s="46" t="s">
        <v>91</v>
      </c>
      <c r="AF111" s="1">
        <v>7.1999999999999993</v>
      </c>
      <c r="AH111" s="7">
        <v>8</v>
      </c>
      <c r="AI111" s="7">
        <v>1</v>
      </c>
      <c r="AJ111" s="7">
        <v>3</v>
      </c>
      <c r="AK111" s="7" t="s">
        <v>10</v>
      </c>
      <c r="AM111">
        <v>6214</v>
      </c>
      <c r="AN111" t="s">
        <v>253</v>
      </c>
      <c r="AO111" t="s">
        <v>253</v>
      </c>
      <c r="AP111" t="s">
        <v>208</v>
      </c>
    </row>
    <row r="112" spans="1:42" hidden="1" x14ac:dyDescent="0.25">
      <c r="A112" s="3">
        <v>8626</v>
      </c>
      <c r="B112" t="s">
        <v>475</v>
      </c>
      <c r="C112" s="15">
        <v>5.0507063061329998</v>
      </c>
      <c r="D112" s="4">
        <v>2</v>
      </c>
      <c r="E112" s="31">
        <v>0.26023470245139224</v>
      </c>
      <c r="F112" s="32">
        <v>133</v>
      </c>
      <c r="G112" s="32">
        <v>133</v>
      </c>
      <c r="H112" s="32">
        <v>133</v>
      </c>
      <c r="I112" s="32"/>
      <c r="J112" s="32">
        <v>511.077</v>
      </c>
      <c r="K112" s="5">
        <v>100</v>
      </c>
      <c r="L112" s="5">
        <v>254.65413533834587</v>
      </c>
      <c r="N112" s="5">
        <v>254.65413533834587</v>
      </c>
      <c r="O112" s="4">
        <v>80</v>
      </c>
      <c r="P112" s="51">
        <v>43</v>
      </c>
      <c r="Q112" s="4">
        <v>193</v>
      </c>
      <c r="R112" s="4">
        <v>43</v>
      </c>
      <c r="S112" s="4">
        <v>150</v>
      </c>
      <c r="T112" s="5">
        <v>22.279792746113987</v>
      </c>
      <c r="U112" s="6">
        <v>8.5136607424165049</v>
      </c>
      <c r="V112" s="6">
        <v>165.2354570506665</v>
      </c>
      <c r="W112">
        <v>15.839</v>
      </c>
      <c r="X112">
        <v>307.41500000000002</v>
      </c>
      <c r="Z112" s="3">
        <v>744.56279649999999</v>
      </c>
      <c r="AA112" s="6">
        <v>2550</v>
      </c>
      <c r="AB112" s="5">
        <v>36.267431649515494</v>
      </c>
      <c r="AC112" s="5">
        <v>0</v>
      </c>
      <c r="AD112" s="5">
        <v>36.267431649515494</v>
      </c>
      <c r="AE112" s="46" t="s">
        <v>91</v>
      </c>
      <c r="AF112" s="1">
        <v>7.1</v>
      </c>
      <c r="AH112" s="7">
        <v>8</v>
      </c>
      <c r="AI112" s="7">
        <v>2</v>
      </c>
      <c r="AJ112" s="7">
        <v>4</v>
      </c>
      <c r="AK112" s="7" t="s">
        <v>10</v>
      </c>
      <c r="AM112">
        <v>6213</v>
      </c>
      <c r="AN112" t="s">
        <v>248</v>
      </c>
      <c r="AO112" t="s">
        <v>248</v>
      </c>
      <c r="AP112" t="s">
        <v>208</v>
      </c>
    </row>
    <row r="113" spans="1:42" hidden="1" x14ac:dyDescent="0.25">
      <c r="A113" s="3">
        <v>4777</v>
      </c>
      <c r="B113" t="s">
        <v>524</v>
      </c>
      <c r="C113" s="15">
        <v>12.865800809529</v>
      </c>
      <c r="D113" s="4">
        <v>2</v>
      </c>
      <c r="E113" s="31">
        <v>0.32703138662716569</v>
      </c>
      <c r="F113" s="32">
        <v>206</v>
      </c>
      <c r="G113" s="32">
        <v>206</v>
      </c>
      <c r="H113" s="32">
        <v>192</v>
      </c>
      <c r="I113" s="32">
        <v>14</v>
      </c>
      <c r="J113" s="32">
        <v>587.1</v>
      </c>
      <c r="K113" s="5">
        <v>100</v>
      </c>
      <c r="L113" s="5">
        <v>262.27083333333331</v>
      </c>
      <c r="M113" s="5">
        <v>1892.6428571428571</v>
      </c>
      <c r="N113" s="5">
        <v>373.07281553398059</v>
      </c>
      <c r="O113" s="4">
        <v>64</v>
      </c>
      <c r="P113" s="51">
        <v>24</v>
      </c>
      <c r="Q113" s="4">
        <v>128</v>
      </c>
      <c r="R113" s="4">
        <v>24</v>
      </c>
      <c r="S113" s="4">
        <v>104</v>
      </c>
      <c r="T113" s="5">
        <v>18.75</v>
      </c>
      <c r="U113" s="6">
        <v>1.8654105061400066</v>
      </c>
      <c r="V113" s="6">
        <v>73.387451423313564</v>
      </c>
      <c r="W113">
        <v>4.9740000000000002</v>
      </c>
      <c r="X113">
        <v>195.7</v>
      </c>
      <c r="Z113" s="3">
        <v>598.69535829999995</v>
      </c>
      <c r="AA113" s="6">
        <v>250</v>
      </c>
      <c r="AB113" s="5">
        <v>31.908139542243916</v>
      </c>
      <c r="AC113" s="5">
        <v>707.59285697094424</v>
      </c>
      <c r="AD113" s="5">
        <v>77.828460144194423</v>
      </c>
      <c r="AE113" s="46" t="s">
        <v>91</v>
      </c>
      <c r="AF113" s="1">
        <v>7.1</v>
      </c>
      <c r="AH113" s="7">
        <v>8</v>
      </c>
      <c r="AI113" s="7">
        <v>2</v>
      </c>
      <c r="AJ113" s="7">
        <v>4</v>
      </c>
      <c r="AK113" s="7" t="s">
        <v>10</v>
      </c>
      <c r="AM113">
        <v>5324</v>
      </c>
      <c r="AN113" t="s">
        <v>147</v>
      </c>
      <c r="AO113" t="s">
        <v>147</v>
      </c>
      <c r="AP113" t="s">
        <v>90</v>
      </c>
    </row>
    <row r="114" spans="1:42" hidden="1" x14ac:dyDescent="0.25">
      <c r="A114" s="3">
        <v>4545</v>
      </c>
      <c r="B114" t="s">
        <v>489</v>
      </c>
      <c r="C114" s="15">
        <v>6.2289121398700003</v>
      </c>
      <c r="D114" s="4">
        <v>7</v>
      </c>
      <c r="E114" s="31">
        <v>0.39414608884399255</v>
      </c>
      <c r="F114" s="32">
        <v>218</v>
      </c>
      <c r="G114" s="32">
        <v>218</v>
      </c>
      <c r="H114" s="32">
        <v>201</v>
      </c>
      <c r="I114" s="32">
        <v>17</v>
      </c>
      <c r="J114" s="32">
        <v>509.96300000000002</v>
      </c>
      <c r="K114" s="5">
        <v>100</v>
      </c>
      <c r="L114" s="5">
        <v>586.97014925373139</v>
      </c>
      <c r="M114" s="5">
        <v>1563.5882352941176</v>
      </c>
      <c r="N114" s="5">
        <v>663.12844036697243</v>
      </c>
      <c r="O114" s="4">
        <v>199</v>
      </c>
      <c r="P114" s="51">
        <v>66</v>
      </c>
      <c r="Q114" s="4">
        <v>90</v>
      </c>
      <c r="R114" s="4">
        <v>66</v>
      </c>
      <c r="S114" s="4">
        <v>24</v>
      </c>
      <c r="T114" s="5">
        <v>73.333333333333329</v>
      </c>
      <c r="U114" s="6">
        <v>10.59575067330737</v>
      </c>
      <c r="V114" s="6">
        <v>167.45060237328283</v>
      </c>
      <c r="W114">
        <v>31.948</v>
      </c>
      <c r="X114">
        <v>504.88900000000001</v>
      </c>
      <c r="Z114" s="3">
        <v>798.60944489999997</v>
      </c>
      <c r="AA114" s="6">
        <v>103.125</v>
      </c>
      <c r="AB114" s="5">
        <v>52.651982397402016</v>
      </c>
      <c r="AC114" s="5">
        <v>219.6990008940179</v>
      </c>
      <c r="AD114" s="5">
        <v>65.678584757229856</v>
      </c>
      <c r="AE114" s="46" t="s">
        <v>91</v>
      </c>
      <c r="AF114" s="1">
        <v>7</v>
      </c>
      <c r="AH114" s="7">
        <v>8</v>
      </c>
      <c r="AI114" s="7">
        <v>3</v>
      </c>
      <c r="AJ114" s="7">
        <v>5</v>
      </c>
      <c r="AK114" s="7" t="s">
        <v>10</v>
      </c>
      <c r="AM114">
        <v>5108</v>
      </c>
      <c r="AN114" t="s">
        <v>105</v>
      </c>
      <c r="AO114" t="s">
        <v>105</v>
      </c>
      <c r="AP114" t="s">
        <v>90</v>
      </c>
    </row>
    <row r="115" spans="1:42" hidden="1" x14ac:dyDescent="0.25">
      <c r="A115" s="3">
        <v>4716</v>
      </c>
      <c r="B115" t="s">
        <v>520</v>
      </c>
      <c r="C115" s="15">
        <v>12.836376773556999</v>
      </c>
      <c r="D115" s="4">
        <v>3</v>
      </c>
      <c r="E115" s="31">
        <v>0.69428623998990224</v>
      </c>
      <c r="F115" s="32">
        <v>406</v>
      </c>
      <c r="G115" s="32">
        <v>406</v>
      </c>
      <c r="H115" s="32">
        <v>400</v>
      </c>
      <c r="I115" s="32">
        <v>6</v>
      </c>
      <c r="J115" s="32">
        <v>576.13099999999997</v>
      </c>
      <c r="K115" s="5">
        <v>100</v>
      </c>
      <c r="L115" s="5">
        <v>310.48500000000001</v>
      </c>
      <c r="M115" s="5">
        <v>1557.5</v>
      </c>
      <c r="N115" s="5">
        <v>328.91379310344826</v>
      </c>
      <c r="O115" s="4">
        <v>46</v>
      </c>
      <c r="P115" s="51">
        <v>28</v>
      </c>
      <c r="Q115" s="4">
        <v>466</v>
      </c>
      <c r="R115" s="4">
        <v>28</v>
      </c>
      <c r="S115" s="4">
        <v>438</v>
      </c>
      <c r="T115" s="5">
        <v>6.0085836909871242</v>
      </c>
      <c r="U115" s="6">
        <v>2.181300883726017</v>
      </c>
      <c r="V115" s="6">
        <v>40.329187570255222</v>
      </c>
      <c r="W115">
        <v>3.5840000000000001</v>
      </c>
      <c r="X115">
        <v>66.254999999999995</v>
      </c>
      <c r="AA115" s="6">
        <v>550</v>
      </c>
      <c r="AB115" s="5">
        <v>21.307474990814072</v>
      </c>
      <c r="AC115" s="5">
        <v>196.13140617635085</v>
      </c>
      <c r="AD115" s="5">
        <v>23.891079885181611</v>
      </c>
      <c r="AE115" s="46" t="s">
        <v>91</v>
      </c>
      <c r="AF115" s="1">
        <v>6.8999999999999995</v>
      </c>
      <c r="AH115" s="7">
        <v>8</v>
      </c>
      <c r="AI115" s="7">
        <v>2</v>
      </c>
      <c r="AJ115" s="7">
        <v>3</v>
      </c>
      <c r="AK115" s="7" t="s">
        <v>15</v>
      </c>
      <c r="AM115">
        <v>5307</v>
      </c>
      <c r="AN115" t="s">
        <v>131</v>
      </c>
      <c r="AO115" t="s">
        <v>131</v>
      </c>
      <c r="AP115" t="s">
        <v>90</v>
      </c>
    </row>
    <row r="116" spans="1:42" hidden="1" x14ac:dyDescent="0.25">
      <c r="A116" s="3">
        <v>4860</v>
      </c>
      <c r="B116" t="s">
        <v>380</v>
      </c>
      <c r="C116" s="15">
        <v>10.069386843159</v>
      </c>
      <c r="D116" s="4">
        <v>5</v>
      </c>
      <c r="E116" s="31">
        <v>1.5884840746770801</v>
      </c>
      <c r="F116" s="32">
        <v>691</v>
      </c>
      <c r="G116" s="32">
        <v>691</v>
      </c>
      <c r="H116" s="32">
        <v>658</v>
      </c>
      <c r="I116" s="32">
        <v>33</v>
      </c>
      <c r="J116" s="32">
        <v>414.23099999999999</v>
      </c>
      <c r="K116" s="5">
        <v>100</v>
      </c>
      <c r="L116" s="5">
        <v>465.06838905775078</v>
      </c>
      <c r="M116" s="5">
        <v>1294.030303030303</v>
      </c>
      <c r="N116" s="5">
        <v>504.65701881331404</v>
      </c>
      <c r="O116" s="4">
        <v>806</v>
      </c>
      <c r="P116" s="51">
        <v>268</v>
      </c>
      <c r="Q116" s="4">
        <v>740</v>
      </c>
      <c r="R116" s="4">
        <v>268</v>
      </c>
      <c r="S116" s="4">
        <v>472</v>
      </c>
      <c r="T116" s="5">
        <v>36.216216216216218</v>
      </c>
      <c r="U116" s="6">
        <v>26.615324664189998</v>
      </c>
      <c r="V116" s="6">
        <v>168.71431339623672</v>
      </c>
      <c r="W116">
        <v>80.045000000000002</v>
      </c>
      <c r="X116">
        <v>507.40199999999999</v>
      </c>
      <c r="Y116" s="48">
        <v>10</v>
      </c>
      <c r="Z116" s="3">
        <v>7760.8293180000001</v>
      </c>
      <c r="AA116" s="6">
        <v>181.25</v>
      </c>
      <c r="AB116" s="5">
        <v>20.549993081435112</v>
      </c>
      <c r="AC116" s="5">
        <v>162.10689746970991</v>
      </c>
      <c r="AD116" s="5">
        <v>27.310308341656626</v>
      </c>
      <c r="AE116" s="46" t="s">
        <v>91</v>
      </c>
      <c r="AF116" s="1">
        <v>6.8</v>
      </c>
      <c r="AH116" s="7">
        <v>7</v>
      </c>
      <c r="AI116" s="7">
        <v>2</v>
      </c>
      <c r="AJ116" s="7">
        <v>7</v>
      </c>
      <c r="AK116" s="7" t="s">
        <v>10</v>
      </c>
      <c r="AM116">
        <v>5366</v>
      </c>
      <c r="AN116" t="s">
        <v>159</v>
      </c>
      <c r="AO116" t="s">
        <v>159</v>
      </c>
      <c r="AP116" t="s">
        <v>90</v>
      </c>
    </row>
    <row r="117" spans="1:42" hidden="1" x14ac:dyDescent="0.25">
      <c r="A117" s="3">
        <v>4878</v>
      </c>
      <c r="B117" t="s">
        <v>570</v>
      </c>
      <c r="C117" s="15">
        <v>32.133195572219002</v>
      </c>
      <c r="D117" s="4">
        <v>18</v>
      </c>
      <c r="E117" s="31">
        <v>1.8554362631542611</v>
      </c>
      <c r="F117" s="32">
        <v>928</v>
      </c>
      <c r="G117" s="32">
        <v>928</v>
      </c>
      <c r="H117" s="32">
        <v>862</v>
      </c>
      <c r="I117" s="32">
        <v>66</v>
      </c>
      <c r="J117" s="32">
        <v>464.58100000000002</v>
      </c>
      <c r="K117" s="5">
        <v>100</v>
      </c>
      <c r="L117" s="5">
        <v>522.80626450116006</v>
      </c>
      <c r="M117" s="5">
        <v>1297.5</v>
      </c>
      <c r="N117" s="5">
        <v>577.9030172413793</v>
      </c>
      <c r="O117" s="4">
        <v>1074</v>
      </c>
      <c r="P117" s="51">
        <v>411</v>
      </c>
      <c r="Q117" s="4">
        <v>713</v>
      </c>
      <c r="R117" s="4">
        <v>410</v>
      </c>
      <c r="S117" s="4">
        <v>303</v>
      </c>
      <c r="T117" s="5">
        <v>57.503506311360454</v>
      </c>
      <c r="U117" s="6">
        <v>12.790511266652022</v>
      </c>
      <c r="V117" s="6">
        <v>221.51124679502365</v>
      </c>
      <c r="W117">
        <v>33.423000000000002</v>
      </c>
      <c r="X117">
        <v>578.84</v>
      </c>
      <c r="Y117" s="48">
        <v>3</v>
      </c>
      <c r="Z117" s="3">
        <v>4713.3381929999996</v>
      </c>
      <c r="AA117" s="6">
        <v>254.83870967741936</v>
      </c>
      <c r="AB117" s="5">
        <v>37.211667771401331</v>
      </c>
      <c r="AC117" s="5">
        <v>316.51532924742793</v>
      </c>
      <c r="AD117" s="5">
        <v>57.075936798791176</v>
      </c>
      <c r="AE117" s="46" t="s">
        <v>91</v>
      </c>
      <c r="AF117" s="1">
        <v>6.7</v>
      </c>
      <c r="AH117" s="7">
        <v>7</v>
      </c>
      <c r="AI117" s="7">
        <v>3</v>
      </c>
      <c r="AJ117" s="7">
        <v>8</v>
      </c>
      <c r="AK117" s="7" t="s">
        <v>10</v>
      </c>
      <c r="AM117">
        <v>5365</v>
      </c>
      <c r="AN117" t="s">
        <v>167</v>
      </c>
      <c r="AO117" t="s">
        <v>167</v>
      </c>
      <c r="AP117" t="s">
        <v>90</v>
      </c>
    </row>
    <row r="118" spans="1:42" hidden="1" x14ac:dyDescent="0.25">
      <c r="A118" s="3">
        <v>4871</v>
      </c>
      <c r="B118" t="s">
        <v>371</v>
      </c>
      <c r="C118" s="15">
        <v>7.9447148612590004</v>
      </c>
      <c r="D118" s="4">
        <v>7</v>
      </c>
      <c r="E118" s="31">
        <v>0.59854493323936397</v>
      </c>
      <c r="F118" s="32">
        <v>283</v>
      </c>
      <c r="G118" s="32">
        <v>283</v>
      </c>
      <c r="H118" s="32">
        <v>269</v>
      </c>
      <c r="I118" s="32">
        <v>14</v>
      </c>
      <c r="J118" s="32">
        <v>449.423</v>
      </c>
      <c r="K118" s="5">
        <v>100</v>
      </c>
      <c r="L118" s="5">
        <v>407.43494423791822</v>
      </c>
      <c r="M118" s="5">
        <v>1465</v>
      </c>
      <c r="N118" s="5">
        <v>459.75265017667846</v>
      </c>
      <c r="O118" s="4">
        <v>339</v>
      </c>
      <c r="P118" s="51">
        <v>127</v>
      </c>
      <c r="Q118" s="4">
        <v>330</v>
      </c>
      <c r="R118" s="4">
        <v>127</v>
      </c>
      <c r="S118" s="4">
        <v>203</v>
      </c>
      <c r="T118" s="5">
        <v>38.484848484848484</v>
      </c>
      <c r="U118" s="6">
        <v>15.985469864915238</v>
      </c>
      <c r="V118" s="6">
        <v>212.18122975775231</v>
      </c>
      <c r="W118">
        <v>42.67</v>
      </c>
      <c r="X118">
        <v>566.37400000000002</v>
      </c>
      <c r="Y118" s="48">
        <v>1</v>
      </c>
      <c r="Z118" s="3">
        <v>1097.625595</v>
      </c>
      <c r="AA118" s="6">
        <v>437.03703703703701</v>
      </c>
      <c r="AB118" s="5">
        <v>43.011672337196984</v>
      </c>
      <c r="AC118" s="5">
        <v>174.20577717747119</v>
      </c>
      <c r="AD118" s="5">
        <v>49.501840067811258</v>
      </c>
      <c r="AE118" s="46" t="s">
        <v>91</v>
      </c>
      <c r="AF118" s="1">
        <v>6.6999999999999993</v>
      </c>
      <c r="AH118" s="7">
        <v>7</v>
      </c>
      <c r="AI118" s="7">
        <v>2</v>
      </c>
      <c r="AJ118" s="7">
        <v>6</v>
      </c>
      <c r="AK118" s="7" t="s">
        <v>10</v>
      </c>
      <c r="AM118">
        <v>5361</v>
      </c>
      <c r="AN118" t="s">
        <v>161</v>
      </c>
      <c r="AO118" t="s">
        <v>161</v>
      </c>
      <c r="AP118" t="s">
        <v>90</v>
      </c>
    </row>
    <row r="119" spans="1:42" hidden="1" x14ac:dyDescent="0.25">
      <c r="A119" s="3">
        <v>4603</v>
      </c>
      <c r="B119" t="s">
        <v>400</v>
      </c>
      <c r="C119" s="15">
        <v>21.123679688740999</v>
      </c>
      <c r="D119" s="4">
        <v>5</v>
      </c>
      <c r="E119" s="31">
        <v>0.74000000771520058</v>
      </c>
      <c r="F119" s="32">
        <v>383</v>
      </c>
      <c r="G119" s="32">
        <v>383</v>
      </c>
      <c r="H119" s="32">
        <v>364</v>
      </c>
      <c r="I119" s="32">
        <v>19</v>
      </c>
      <c r="J119" s="32">
        <v>491.892</v>
      </c>
      <c r="K119" s="5">
        <v>100</v>
      </c>
      <c r="L119" s="5">
        <v>313.39560439560438</v>
      </c>
      <c r="M119" s="5">
        <v>1228.8947368421052</v>
      </c>
      <c r="N119" s="5">
        <v>358.81201044386421</v>
      </c>
      <c r="O119" s="4">
        <v>301</v>
      </c>
      <c r="P119" s="51">
        <v>139</v>
      </c>
      <c r="Q119" s="4">
        <v>316</v>
      </c>
      <c r="R119" s="4">
        <v>139</v>
      </c>
      <c r="S119" s="4">
        <v>177</v>
      </c>
      <c r="T119" s="5">
        <v>43.9873417721519</v>
      </c>
      <c r="U119" s="6">
        <v>6.5802929247259661</v>
      </c>
      <c r="V119" s="6">
        <v>187.83783587945058</v>
      </c>
      <c r="W119">
        <v>14.249000000000001</v>
      </c>
      <c r="X119">
        <v>406.75700000000001</v>
      </c>
      <c r="Z119" s="3">
        <v>1443.842314</v>
      </c>
      <c r="AA119" s="6">
        <v>846.66666666666663</v>
      </c>
      <c r="AB119" s="5">
        <v>36.279993544627992</v>
      </c>
      <c r="AC119" s="5">
        <v>593.54375591784719</v>
      </c>
      <c r="AD119" s="5">
        <v>63.924932147999186</v>
      </c>
      <c r="AE119" s="46" t="s">
        <v>91</v>
      </c>
      <c r="AF119" s="1">
        <v>6.6999999999999993</v>
      </c>
      <c r="AH119" s="7">
        <v>7</v>
      </c>
      <c r="AI119" s="7">
        <v>2</v>
      </c>
      <c r="AJ119" s="7">
        <v>6</v>
      </c>
      <c r="AK119" s="7" t="s">
        <v>10</v>
      </c>
      <c r="AM119">
        <v>5226</v>
      </c>
      <c r="AN119" t="s">
        <v>121</v>
      </c>
      <c r="AO119" t="s">
        <v>121</v>
      </c>
      <c r="AP119" t="s">
        <v>90</v>
      </c>
    </row>
    <row r="120" spans="1:42" hidden="1" x14ac:dyDescent="0.25">
      <c r="A120" s="3">
        <v>4563</v>
      </c>
      <c r="B120" t="s">
        <v>407</v>
      </c>
      <c r="C120" s="15">
        <v>12.298701031883999</v>
      </c>
      <c r="D120" s="4">
        <v>5</v>
      </c>
      <c r="E120" s="31">
        <v>0.5341693673643404</v>
      </c>
      <c r="F120" s="32">
        <v>270</v>
      </c>
      <c r="G120" s="32">
        <v>270</v>
      </c>
      <c r="H120" s="32">
        <v>218</v>
      </c>
      <c r="I120" s="32">
        <v>52</v>
      </c>
      <c r="J120" s="32">
        <v>408.11</v>
      </c>
      <c r="K120" s="5">
        <v>100</v>
      </c>
      <c r="L120" s="5">
        <v>420.10550458715596</v>
      </c>
      <c r="M120" s="5">
        <v>1621.6730769230769</v>
      </c>
      <c r="N120" s="5">
        <v>651.51851851851848</v>
      </c>
      <c r="O120" s="4">
        <v>307</v>
      </c>
      <c r="P120" s="51">
        <v>118</v>
      </c>
      <c r="Q120" s="4">
        <v>203</v>
      </c>
      <c r="R120" s="4">
        <v>118</v>
      </c>
      <c r="S120" s="4">
        <v>85</v>
      </c>
      <c r="T120" s="5">
        <v>58.128078817733986</v>
      </c>
      <c r="U120" s="6">
        <v>9.5945091838632948</v>
      </c>
      <c r="V120" s="6">
        <v>220.90371932450378</v>
      </c>
      <c r="W120">
        <v>24.962</v>
      </c>
      <c r="X120">
        <v>574.72400000000005</v>
      </c>
      <c r="Z120" s="3">
        <v>2266.3103080000001</v>
      </c>
      <c r="AA120" s="6">
        <v>256</v>
      </c>
      <c r="AB120" s="5">
        <v>39.22447581286697</v>
      </c>
      <c r="AC120" s="5">
        <v>210.26845429220856</v>
      </c>
      <c r="AD120" s="5">
        <v>72.166279075554939</v>
      </c>
      <c r="AE120" s="46" t="s">
        <v>91</v>
      </c>
      <c r="AF120" s="1">
        <v>6.6999999999999993</v>
      </c>
      <c r="AH120" s="7">
        <v>7</v>
      </c>
      <c r="AI120" s="7">
        <v>2</v>
      </c>
      <c r="AJ120" s="7">
        <v>6</v>
      </c>
      <c r="AK120" s="7" t="s">
        <v>10</v>
      </c>
      <c r="AM120">
        <v>5141</v>
      </c>
      <c r="AN120" t="s">
        <v>113</v>
      </c>
      <c r="AO120" t="s">
        <v>113</v>
      </c>
      <c r="AP120" t="s">
        <v>90</v>
      </c>
    </row>
    <row r="121" spans="1:42" hidden="1" x14ac:dyDescent="0.25">
      <c r="A121" s="3">
        <v>4506</v>
      </c>
      <c r="B121" t="s">
        <v>448</v>
      </c>
      <c r="C121" s="15">
        <v>12.70106575474</v>
      </c>
      <c r="D121" s="4">
        <v>3</v>
      </c>
      <c r="E121" s="31">
        <v>0.50250000150001617</v>
      </c>
      <c r="F121" s="32">
        <v>328</v>
      </c>
      <c r="G121" s="32">
        <v>328</v>
      </c>
      <c r="H121" s="32">
        <v>235</v>
      </c>
      <c r="I121" s="32">
        <v>93</v>
      </c>
      <c r="J121" s="32">
        <v>467.66199999999998</v>
      </c>
      <c r="K121" s="5">
        <v>100</v>
      </c>
      <c r="L121" s="5">
        <v>285.7191489361702</v>
      </c>
      <c r="M121" s="5">
        <v>1472.4408602150538</v>
      </c>
      <c r="N121" s="5">
        <v>622.19817073170736</v>
      </c>
      <c r="O121" s="4">
        <v>353</v>
      </c>
      <c r="P121" s="51">
        <v>120</v>
      </c>
      <c r="Q121" s="4">
        <v>176</v>
      </c>
      <c r="R121" s="4">
        <v>120</v>
      </c>
      <c r="S121" s="4">
        <v>56</v>
      </c>
      <c r="T121" s="5">
        <v>68.181818181818173</v>
      </c>
      <c r="U121" s="6">
        <v>9.4480260410600856</v>
      </c>
      <c r="V121" s="6">
        <v>238.80596943639242</v>
      </c>
      <c r="W121">
        <v>27.792999999999999</v>
      </c>
      <c r="X121">
        <v>702.48800000000006</v>
      </c>
      <c r="Y121" s="48">
        <v>2</v>
      </c>
      <c r="Z121" s="3">
        <v>2245.006891</v>
      </c>
      <c r="AA121" s="6">
        <v>159.09090909090909</v>
      </c>
      <c r="AB121" s="5">
        <v>29.142350496160706</v>
      </c>
      <c r="AC121" s="5">
        <v>328.24399798130673</v>
      </c>
      <c r="AD121" s="5">
        <v>113.94861030140027</v>
      </c>
      <c r="AE121" s="46" t="s">
        <v>91</v>
      </c>
      <c r="AF121" s="1">
        <v>6.6999999999999993</v>
      </c>
      <c r="AH121" s="7">
        <v>7</v>
      </c>
      <c r="AI121" s="7">
        <v>2</v>
      </c>
      <c r="AJ121" s="7">
        <v>6</v>
      </c>
      <c r="AK121" s="7" t="s">
        <v>10</v>
      </c>
      <c r="AM121">
        <v>5138</v>
      </c>
      <c r="AN121" t="s">
        <v>96</v>
      </c>
      <c r="AO121" t="s">
        <v>96</v>
      </c>
      <c r="AP121" t="s">
        <v>90</v>
      </c>
    </row>
    <row r="122" spans="1:42" hidden="1" x14ac:dyDescent="0.25">
      <c r="A122" s="3">
        <v>4546</v>
      </c>
      <c r="B122" t="s">
        <v>517</v>
      </c>
      <c r="C122" s="15">
        <v>10.887036049200001</v>
      </c>
      <c r="D122" s="4">
        <v>5</v>
      </c>
      <c r="E122" s="31">
        <v>0.64002018396966387</v>
      </c>
      <c r="F122" s="32">
        <v>285</v>
      </c>
      <c r="G122" s="32">
        <v>285</v>
      </c>
      <c r="H122" s="32">
        <v>272</v>
      </c>
      <c r="I122" s="32">
        <v>13</v>
      </c>
      <c r="J122" s="32">
        <v>424.98700000000002</v>
      </c>
      <c r="K122" s="5">
        <v>100</v>
      </c>
      <c r="L122" s="5">
        <v>433.7389705882353</v>
      </c>
      <c r="M122" s="5">
        <v>1761</v>
      </c>
      <c r="N122" s="5">
        <v>494.28070175438597</v>
      </c>
      <c r="O122" s="4">
        <v>314</v>
      </c>
      <c r="P122" s="51">
        <v>123</v>
      </c>
      <c r="Q122" s="4">
        <v>277</v>
      </c>
      <c r="R122" s="4">
        <v>123</v>
      </c>
      <c r="S122" s="4">
        <v>154</v>
      </c>
      <c r="T122" s="5">
        <v>44.404332129963898</v>
      </c>
      <c r="U122" s="6">
        <v>11.297840793779521</v>
      </c>
      <c r="V122" s="6">
        <v>192.18143908697422</v>
      </c>
      <c r="W122">
        <v>28.841999999999999</v>
      </c>
      <c r="X122">
        <v>490.61</v>
      </c>
      <c r="Z122" s="3">
        <v>156.9237833</v>
      </c>
      <c r="AA122" s="6">
        <v>173.46938775510205</v>
      </c>
      <c r="AB122" s="5">
        <v>44.71069811530797</v>
      </c>
      <c r="AC122" s="5">
        <v>71.861220694794227</v>
      </c>
      <c r="AD122" s="5">
        <v>45.949143004898573</v>
      </c>
      <c r="AE122" s="46" t="s">
        <v>91</v>
      </c>
      <c r="AF122" s="1">
        <v>6.6999999999999993</v>
      </c>
      <c r="AH122" s="7">
        <v>7</v>
      </c>
      <c r="AI122" s="7">
        <v>2</v>
      </c>
      <c r="AJ122" s="7">
        <v>6</v>
      </c>
      <c r="AK122" s="7" t="s">
        <v>10</v>
      </c>
      <c r="AM122">
        <v>5109</v>
      </c>
      <c r="AN122" t="s">
        <v>106</v>
      </c>
      <c r="AO122" t="s">
        <v>106</v>
      </c>
      <c r="AP122" t="s">
        <v>90</v>
      </c>
    </row>
    <row r="123" spans="1:42" hidden="1" x14ac:dyDescent="0.25">
      <c r="A123" s="3">
        <v>4550</v>
      </c>
      <c r="B123" t="s">
        <v>615</v>
      </c>
      <c r="C123" s="15">
        <v>2.598740816327</v>
      </c>
      <c r="D123" s="4">
        <v>3</v>
      </c>
      <c r="E123" s="31">
        <v>0.54654000308236439</v>
      </c>
      <c r="F123" s="32">
        <v>236</v>
      </c>
      <c r="G123" s="32">
        <v>235</v>
      </c>
      <c r="H123" s="32">
        <v>220</v>
      </c>
      <c r="I123" s="32">
        <v>15</v>
      </c>
      <c r="J123" s="32">
        <v>402.53199999999998</v>
      </c>
      <c r="K123" s="5">
        <v>99.576271186440678</v>
      </c>
      <c r="L123" s="5">
        <v>364.98636363636365</v>
      </c>
      <c r="M123" s="5">
        <v>728.2</v>
      </c>
      <c r="N123" s="5">
        <v>388.17021276595744</v>
      </c>
      <c r="O123" s="4">
        <v>316</v>
      </c>
      <c r="P123" s="51">
        <v>121</v>
      </c>
      <c r="Q123" s="4">
        <v>147</v>
      </c>
      <c r="R123" s="4">
        <v>121</v>
      </c>
      <c r="S123" s="4">
        <v>26</v>
      </c>
      <c r="T123" s="5">
        <v>82.312925170068027</v>
      </c>
      <c r="U123" s="6">
        <v>46.56101110191458</v>
      </c>
      <c r="V123" s="6">
        <v>221.3927604888697</v>
      </c>
      <c r="W123">
        <v>121.59699999999999</v>
      </c>
      <c r="X123">
        <v>578.18299999999999</v>
      </c>
      <c r="Z123" s="3">
        <v>765.516032</v>
      </c>
      <c r="AA123" s="6">
        <v>111.11111111111111</v>
      </c>
      <c r="AB123" s="5">
        <v>32.741717893346433</v>
      </c>
      <c r="AC123" s="5">
        <v>203.41733714952568</v>
      </c>
      <c r="AD123" s="5">
        <v>43.635906356506794</v>
      </c>
      <c r="AE123" s="46" t="s">
        <v>91</v>
      </c>
      <c r="AF123" s="1">
        <v>6.6999999999999993</v>
      </c>
      <c r="AH123" s="7">
        <v>7</v>
      </c>
      <c r="AI123" s="7">
        <v>2</v>
      </c>
      <c r="AJ123" s="7">
        <v>6</v>
      </c>
      <c r="AK123" s="7" t="s">
        <v>10</v>
      </c>
      <c r="AM123">
        <v>5102</v>
      </c>
      <c r="AN123" t="s">
        <v>108</v>
      </c>
      <c r="AO123" t="s">
        <v>108</v>
      </c>
      <c r="AP123" t="s">
        <v>90</v>
      </c>
    </row>
    <row r="124" spans="1:42" hidden="1" x14ac:dyDescent="0.25">
      <c r="A124" s="3">
        <v>7711</v>
      </c>
      <c r="B124" t="s">
        <v>354</v>
      </c>
      <c r="C124" s="15">
        <v>15.703855075808001</v>
      </c>
      <c r="D124" s="4">
        <v>1</v>
      </c>
      <c r="E124" s="31">
        <v>0.23250002227677183</v>
      </c>
      <c r="F124" s="32">
        <v>125</v>
      </c>
      <c r="G124" s="32">
        <v>125</v>
      </c>
      <c r="H124" s="32">
        <v>111</v>
      </c>
      <c r="I124" s="32">
        <v>14</v>
      </c>
      <c r="J124" s="32">
        <v>477.41899999999998</v>
      </c>
      <c r="K124" s="5">
        <v>100</v>
      </c>
      <c r="L124" s="5">
        <v>244.45045045045046</v>
      </c>
      <c r="M124" s="5">
        <v>1427.7142857142858</v>
      </c>
      <c r="N124" s="5">
        <v>376.976</v>
      </c>
      <c r="O124" s="4">
        <v>131</v>
      </c>
      <c r="P124" s="51">
        <v>47</v>
      </c>
      <c r="Q124" s="4">
        <v>108</v>
      </c>
      <c r="R124" s="4">
        <v>47</v>
      </c>
      <c r="S124" s="4">
        <v>61</v>
      </c>
      <c r="T124" s="5">
        <v>43.518518518518519</v>
      </c>
      <c r="U124" s="6">
        <v>2.992895678998218</v>
      </c>
      <c r="V124" s="6">
        <v>202.15051826554421</v>
      </c>
      <c r="W124">
        <v>8.3420000000000005</v>
      </c>
      <c r="X124">
        <v>563.44100000000003</v>
      </c>
      <c r="Y124" s="48">
        <v>1</v>
      </c>
      <c r="Z124" s="3">
        <v>662.37921989999995</v>
      </c>
      <c r="AA124" s="6">
        <v>208.33333333333334</v>
      </c>
      <c r="AB124" s="5">
        <v>18.092328255620231</v>
      </c>
      <c r="AC124" s="5">
        <v>474.34318379257576</v>
      </c>
      <c r="AD124" s="5">
        <v>69.192424075759234</v>
      </c>
      <c r="AE124" s="46" t="s">
        <v>91</v>
      </c>
      <c r="AF124" s="1">
        <v>6.6</v>
      </c>
      <c r="AH124" s="7">
        <v>7</v>
      </c>
      <c r="AI124" s="7">
        <v>2</v>
      </c>
      <c r="AJ124" s="7">
        <v>5</v>
      </c>
      <c r="AK124" s="7" t="s">
        <v>10</v>
      </c>
      <c r="AM124">
        <v>4318</v>
      </c>
      <c r="AN124" t="s">
        <v>189</v>
      </c>
      <c r="AO124" t="s">
        <v>189</v>
      </c>
      <c r="AP124" t="s">
        <v>170</v>
      </c>
    </row>
    <row r="125" spans="1:42" hidden="1" x14ac:dyDescent="0.25">
      <c r="A125" s="3">
        <v>4606</v>
      </c>
      <c r="B125" t="s">
        <v>369</v>
      </c>
      <c r="C125" s="15">
        <v>4.2768755623979997</v>
      </c>
      <c r="D125" s="4">
        <v>1</v>
      </c>
      <c r="E125" s="31">
        <v>0.17499999750000864</v>
      </c>
      <c r="F125" s="32">
        <v>86</v>
      </c>
      <c r="G125" s="32">
        <v>86</v>
      </c>
      <c r="H125" s="32">
        <v>86</v>
      </c>
      <c r="I125" s="32"/>
      <c r="J125" s="32">
        <v>491.42899999999997</v>
      </c>
      <c r="K125" s="5">
        <v>100</v>
      </c>
      <c r="L125" s="5">
        <v>157.43023255813952</v>
      </c>
      <c r="N125" s="5">
        <v>157.43023255813952</v>
      </c>
      <c r="O125" s="4">
        <v>50</v>
      </c>
      <c r="P125" s="51">
        <v>19</v>
      </c>
      <c r="Q125" s="4">
        <v>57</v>
      </c>
      <c r="R125" s="4">
        <v>19</v>
      </c>
      <c r="S125" s="4">
        <v>38</v>
      </c>
      <c r="T125" s="5">
        <v>33.333333333333329</v>
      </c>
      <c r="U125" s="6">
        <v>4.4424953971181003</v>
      </c>
      <c r="V125" s="6">
        <v>108.57143012244364</v>
      </c>
      <c r="W125">
        <v>11.691000000000001</v>
      </c>
      <c r="X125">
        <v>285.714</v>
      </c>
      <c r="Z125" s="3">
        <v>357.59557039999999</v>
      </c>
      <c r="AA125" s="6">
        <v>120</v>
      </c>
      <c r="AB125" s="5">
        <v>20.7799753656628</v>
      </c>
      <c r="AC125" s="5">
        <v>0</v>
      </c>
      <c r="AD125" s="5">
        <v>20.7799753656628</v>
      </c>
      <c r="AE125" s="46" t="s">
        <v>91</v>
      </c>
      <c r="AF125" s="1">
        <v>6.6</v>
      </c>
      <c r="AH125" s="7">
        <v>7</v>
      </c>
      <c r="AI125" s="7">
        <v>1</v>
      </c>
      <c r="AJ125" s="7">
        <v>3</v>
      </c>
      <c r="AK125" s="7" t="s">
        <v>10</v>
      </c>
      <c r="AM125">
        <v>5224</v>
      </c>
      <c r="AN125" t="s">
        <v>124</v>
      </c>
      <c r="AO125" t="s">
        <v>124</v>
      </c>
      <c r="AP125" t="s">
        <v>90</v>
      </c>
    </row>
    <row r="126" spans="1:42" hidden="1" x14ac:dyDescent="0.25">
      <c r="A126" s="3">
        <v>4741</v>
      </c>
      <c r="B126" t="s">
        <v>375</v>
      </c>
      <c r="C126" s="15">
        <v>15.137122864562999</v>
      </c>
      <c r="D126" s="4">
        <v>7</v>
      </c>
      <c r="E126" s="31">
        <v>0.44250005635974832</v>
      </c>
      <c r="F126" s="32">
        <v>190</v>
      </c>
      <c r="G126" s="32">
        <v>190</v>
      </c>
      <c r="H126" s="32">
        <v>178</v>
      </c>
      <c r="I126" s="32">
        <v>12</v>
      </c>
      <c r="J126" s="32">
        <v>402.26</v>
      </c>
      <c r="K126" s="5">
        <v>100</v>
      </c>
      <c r="L126" s="5">
        <v>468.53370786516854</v>
      </c>
      <c r="M126" s="5">
        <v>2573.3333333333335</v>
      </c>
      <c r="N126" s="5">
        <v>601.46842105263158</v>
      </c>
      <c r="O126" s="4">
        <v>114</v>
      </c>
      <c r="P126" s="51">
        <v>41</v>
      </c>
      <c r="Q126" s="4">
        <v>167</v>
      </c>
      <c r="R126" s="4">
        <v>41</v>
      </c>
      <c r="S126" s="4">
        <v>126</v>
      </c>
      <c r="T126" s="5">
        <v>24.550898203592812</v>
      </c>
      <c r="U126" s="6">
        <v>2.7085728488062748</v>
      </c>
      <c r="V126" s="6">
        <v>92.655355430434994</v>
      </c>
      <c r="W126">
        <v>7.5309999999999997</v>
      </c>
      <c r="X126">
        <v>257.62700000000001</v>
      </c>
      <c r="Y126" s="48">
        <v>1</v>
      </c>
      <c r="Z126" s="3">
        <v>1878.8441539999999</v>
      </c>
      <c r="AA126" s="6">
        <v>585.71428571428567</v>
      </c>
      <c r="AB126" s="5">
        <v>43.243713740403443</v>
      </c>
      <c r="AC126" s="5">
        <v>804.37676676121907</v>
      </c>
      <c r="AD126" s="5">
        <v>91.315274983823372</v>
      </c>
      <c r="AE126" s="46" t="s">
        <v>91</v>
      </c>
      <c r="AF126" s="1">
        <v>6.6</v>
      </c>
      <c r="AH126" s="7">
        <v>7</v>
      </c>
      <c r="AI126" s="7">
        <v>2</v>
      </c>
      <c r="AJ126" s="7">
        <v>5</v>
      </c>
      <c r="AK126" s="7" t="s">
        <v>10</v>
      </c>
      <c r="AM126">
        <v>5316</v>
      </c>
      <c r="AN126" t="s">
        <v>133</v>
      </c>
      <c r="AO126" t="s">
        <v>133</v>
      </c>
      <c r="AP126" t="s">
        <v>90</v>
      </c>
    </row>
    <row r="127" spans="1:42" hidden="1" x14ac:dyDescent="0.25">
      <c r="A127" s="3">
        <v>4771</v>
      </c>
      <c r="B127" t="s">
        <v>418</v>
      </c>
      <c r="C127" s="15">
        <v>8.4006487940110013</v>
      </c>
      <c r="D127" s="4">
        <v>3</v>
      </c>
      <c r="E127" s="31">
        <v>0.5692383647012722</v>
      </c>
      <c r="F127" s="32">
        <v>279</v>
      </c>
      <c r="G127" s="32">
        <v>279</v>
      </c>
      <c r="H127" s="32">
        <v>270</v>
      </c>
      <c r="I127" s="32">
        <v>9</v>
      </c>
      <c r="J127" s="32">
        <v>474.31799999999998</v>
      </c>
      <c r="K127" s="5">
        <v>100</v>
      </c>
      <c r="L127" s="5">
        <v>479.99259259259259</v>
      </c>
      <c r="M127" s="5">
        <v>1144.4444444444443</v>
      </c>
      <c r="N127" s="5">
        <v>501.42652329749103</v>
      </c>
      <c r="O127" s="4">
        <v>163</v>
      </c>
      <c r="P127" s="51">
        <v>76</v>
      </c>
      <c r="Q127" s="4">
        <v>335</v>
      </c>
      <c r="R127" s="4">
        <v>76</v>
      </c>
      <c r="S127" s="4">
        <v>259</v>
      </c>
      <c r="T127" s="5">
        <v>22.686567164179106</v>
      </c>
      <c r="U127" s="6">
        <v>9.0469202871785317</v>
      </c>
      <c r="V127" s="6">
        <v>133.51173201385271</v>
      </c>
      <c r="W127">
        <v>19.402999999999999</v>
      </c>
      <c r="X127">
        <v>286.34800000000001</v>
      </c>
      <c r="Z127" s="3">
        <v>2215.3254609999999</v>
      </c>
      <c r="AA127" s="6">
        <v>576.92307692307691</v>
      </c>
      <c r="AB127" s="5">
        <v>37.205819803176368</v>
      </c>
      <c r="AC127" s="5">
        <v>297.91082740913203</v>
      </c>
      <c r="AD127" s="5">
        <v>45.615658758207196</v>
      </c>
      <c r="AE127" s="46" t="s">
        <v>91</v>
      </c>
      <c r="AF127" s="1">
        <v>6.6</v>
      </c>
      <c r="AH127" s="7">
        <v>7</v>
      </c>
      <c r="AI127" s="7">
        <v>2</v>
      </c>
      <c r="AJ127" s="7">
        <v>5</v>
      </c>
      <c r="AK127" s="7" t="s">
        <v>10</v>
      </c>
      <c r="AM127">
        <v>5325</v>
      </c>
      <c r="AN127" t="s">
        <v>141</v>
      </c>
      <c r="AO127" t="s">
        <v>141</v>
      </c>
      <c r="AP127" t="s">
        <v>90</v>
      </c>
    </row>
    <row r="128" spans="1:42" hidden="1" x14ac:dyDescent="0.25">
      <c r="A128" s="3">
        <v>4564</v>
      </c>
      <c r="B128" t="s">
        <v>431</v>
      </c>
      <c r="C128" s="15">
        <v>23.195909568000001</v>
      </c>
      <c r="D128" s="4">
        <v>2</v>
      </c>
      <c r="E128" s="31">
        <v>0.3408306382940221</v>
      </c>
      <c r="F128" s="32">
        <v>184</v>
      </c>
      <c r="G128" s="32">
        <v>184</v>
      </c>
      <c r="H128" s="32">
        <v>147</v>
      </c>
      <c r="I128" s="32">
        <v>37</v>
      </c>
      <c r="J128" s="32">
        <v>431.29899999999998</v>
      </c>
      <c r="K128" s="5">
        <v>100</v>
      </c>
      <c r="L128" s="5">
        <v>352.61224489795916</v>
      </c>
      <c r="M128" s="5">
        <v>1468.1621621621621</v>
      </c>
      <c r="N128" s="5">
        <v>576.93478260869563</v>
      </c>
      <c r="O128" s="4">
        <v>192</v>
      </c>
      <c r="P128" s="51">
        <v>73</v>
      </c>
      <c r="Q128" s="4">
        <v>110</v>
      </c>
      <c r="R128" s="4">
        <v>73</v>
      </c>
      <c r="S128" s="4">
        <v>37</v>
      </c>
      <c r="T128" s="5">
        <v>66.363636363636374</v>
      </c>
      <c r="U128" s="6">
        <v>3.1471065959279048</v>
      </c>
      <c r="V128" s="6">
        <v>214.18262268143152</v>
      </c>
      <c r="W128">
        <v>8.2769999999999992</v>
      </c>
      <c r="X128">
        <v>563.33000000000004</v>
      </c>
      <c r="Y128" s="48">
        <v>2</v>
      </c>
      <c r="Z128" s="3">
        <v>1632.465287</v>
      </c>
      <c r="AA128" s="6">
        <v>378.57142857142856</v>
      </c>
      <c r="AB128" s="5">
        <v>50.295383371569173</v>
      </c>
      <c r="AC128" s="5">
        <v>1122.6481552032758</v>
      </c>
      <c r="AD128" s="5">
        <v>265.93153857685797</v>
      </c>
      <c r="AE128" s="46" t="s">
        <v>91</v>
      </c>
      <c r="AF128" s="1">
        <v>6.6</v>
      </c>
      <c r="AH128" s="7">
        <v>7</v>
      </c>
      <c r="AI128" s="7">
        <v>2</v>
      </c>
      <c r="AJ128" s="7">
        <v>5</v>
      </c>
      <c r="AK128" s="7" t="s">
        <v>10</v>
      </c>
      <c r="AM128">
        <v>5140</v>
      </c>
      <c r="AN128" t="s">
        <v>114</v>
      </c>
      <c r="AO128" t="s">
        <v>114</v>
      </c>
      <c r="AP128" t="s">
        <v>90</v>
      </c>
    </row>
    <row r="129" spans="1:42" hidden="1" x14ac:dyDescent="0.25">
      <c r="A129" s="3">
        <v>7714</v>
      </c>
      <c r="B129" t="s">
        <v>433</v>
      </c>
      <c r="C129" s="15">
        <v>13.974307597107</v>
      </c>
      <c r="D129" s="4">
        <v>3</v>
      </c>
      <c r="E129" s="31">
        <v>0.3902684279593403</v>
      </c>
      <c r="F129" s="32">
        <v>168</v>
      </c>
      <c r="G129" s="32">
        <v>168</v>
      </c>
      <c r="H129" s="32">
        <v>160</v>
      </c>
      <c r="I129" s="32">
        <v>8</v>
      </c>
      <c r="J129" s="32">
        <v>409.97399999999999</v>
      </c>
      <c r="K129" s="5">
        <v>100</v>
      </c>
      <c r="L129" s="5">
        <v>211.6875</v>
      </c>
      <c r="M129" s="5">
        <v>2275.25</v>
      </c>
      <c r="N129" s="5">
        <v>309.95238095238096</v>
      </c>
      <c r="O129" s="4">
        <v>129</v>
      </c>
      <c r="P129" s="51">
        <v>48</v>
      </c>
      <c r="Q129" s="4">
        <v>139</v>
      </c>
      <c r="R129" s="4">
        <v>47</v>
      </c>
      <c r="S129" s="4">
        <v>92</v>
      </c>
      <c r="T129" s="5">
        <v>33.812949640287769</v>
      </c>
      <c r="U129" s="6">
        <v>3.4348750137672006</v>
      </c>
      <c r="V129" s="6">
        <v>122.99227034834811</v>
      </c>
      <c r="W129">
        <v>9.2309999999999999</v>
      </c>
      <c r="X129">
        <v>330.54199999999997</v>
      </c>
      <c r="Z129" s="3">
        <v>1544.832144</v>
      </c>
      <c r="AA129" s="6">
        <v>330</v>
      </c>
      <c r="AB129" s="5">
        <v>24.738247722647042</v>
      </c>
      <c r="AC129" s="5">
        <v>555.92537322576868</v>
      </c>
      <c r="AD129" s="5">
        <v>50.032872746605214</v>
      </c>
      <c r="AE129" s="46" t="s">
        <v>91</v>
      </c>
      <c r="AF129" s="1">
        <v>6.6</v>
      </c>
      <c r="AH129" s="7">
        <v>7</v>
      </c>
      <c r="AI129" s="7">
        <v>2</v>
      </c>
      <c r="AJ129" s="7">
        <v>5</v>
      </c>
      <c r="AK129" s="7" t="s">
        <v>10</v>
      </c>
      <c r="AM129">
        <v>4312</v>
      </c>
      <c r="AN129" t="s">
        <v>192</v>
      </c>
      <c r="AO129" t="s">
        <v>192</v>
      </c>
      <c r="AP129" t="s">
        <v>170</v>
      </c>
    </row>
    <row r="130" spans="1:42" hidden="1" x14ac:dyDescent="0.25">
      <c r="A130" s="3">
        <v>4605</v>
      </c>
      <c r="B130" t="s">
        <v>576</v>
      </c>
      <c r="C130" s="15">
        <v>13.457629883504</v>
      </c>
      <c r="D130" s="4">
        <v>3</v>
      </c>
      <c r="E130" s="31">
        <v>0.2263550261496361</v>
      </c>
      <c r="F130" s="32">
        <v>116</v>
      </c>
      <c r="G130" s="32">
        <v>110</v>
      </c>
      <c r="H130" s="32">
        <v>109</v>
      </c>
      <c r="I130" s="32">
        <v>1</v>
      </c>
      <c r="J130" s="32">
        <v>481.54399999999998</v>
      </c>
      <c r="K130" s="5">
        <v>94.827586206896555</v>
      </c>
      <c r="L130" s="5">
        <v>146.03669724770643</v>
      </c>
      <c r="M130" s="5">
        <v>707</v>
      </c>
      <c r="N130" s="5">
        <v>151.13636363636363</v>
      </c>
      <c r="O130" s="4">
        <v>45</v>
      </c>
      <c r="P130" s="51">
        <v>18</v>
      </c>
      <c r="Q130" s="4">
        <v>68</v>
      </c>
      <c r="R130" s="4">
        <v>18</v>
      </c>
      <c r="S130" s="4">
        <v>50</v>
      </c>
      <c r="T130" s="5">
        <v>26.47058823529412</v>
      </c>
      <c r="U130" s="6">
        <v>1.3375312113512585</v>
      </c>
      <c r="V130" s="6">
        <v>79.521097040278548</v>
      </c>
      <c r="W130">
        <v>3.3439999999999999</v>
      </c>
      <c r="X130">
        <v>198.803</v>
      </c>
      <c r="Z130" s="3">
        <v>1051.5842130000001</v>
      </c>
      <c r="AA130" s="6">
        <v>333.33333333333337</v>
      </c>
      <c r="AB130" s="5">
        <v>21.051828510905477</v>
      </c>
      <c r="AC130" s="5">
        <v>462.59831768067301</v>
      </c>
      <c r="AD130" s="5">
        <v>25.065887503357906</v>
      </c>
      <c r="AE130" s="46" t="s">
        <v>91</v>
      </c>
      <c r="AF130" s="1">
        <v>6.6</v>
      </c>
      <c r="AH130" s="7">
        <v>7</v>
      </c>
      <c r="AI130" s="7">
        <v>1</v>
      </c>
      <c r="AJ130" s="7">
        <v>3</v>
      </c>
      <c r="AK130" s="7" t="s">
        <v>10</v>
      </c>
      <c r="AM130">
        <v>5223</v>
      </c>
      <c r="AN130" t="s">
        <v>123</v>
      </c>
      <c r="AO130" t="s">
        <v>123</v>
      </c>
      <c r="AP130" t="s">
        <v>90</v>
      </c>
    </row>
    <row r="131" spans="1:42" hidden="1" x14ac:dyDescent="0.25">
      <c r="A131" s="3">
        <v>4601</v>
      </c>
      <c r="B131" t="s">
        <v>597</v>
      </c>
      <c r="C131" s="15">
        <v>13.463906710829001</v>
      </c>
      <c r="D131" s="4">
        <v>5</v>
      </c>
      <c r="E131" s="31">
        <v>0.5800000238036932</v>
      </c>
      <c r="F131" s="32">
        <v>329</v>
      </c>
      <c r="G131" s="32">
        <v>329</v>
      </c>
      <c r="H131" s="32">
        <v>284</v>
      </c>
      <c r="I131" s="32">
        <v>45</v>
      </c>
      <c r="J131" s="32">
        <v>489.65499999999997</v>
      </c>
      <c r="K131" s="5">
        <v>100</v>
      </c>
      <c r="L131" s="5">
        <v>390.66549295774649</v>
      </c>
      <c r="M131" s="5">
        <v>752.51111111111106</v>
      </c>
      <c r="N131" s="5">
        <v>440.15805471124622</v>
      </c>
      <c r="O131" s="4">
        <v>245</v>
      </c>
      <c r="P131" s="51">
        <v>98</v>
      </c>
      <c r="Q131" s="4">
        <v>149</v>
      </c>
      <c r="R131" s="4">
        <v>98</v>
      </c>
      <c r="S131" s="4">
        <v>51</v>
      </c>
      <c r="T131" s="5">
        <v>65.771812080536918</v>
      </c>
      <c r="U131" s="6">
        <v>7.2787194760625269</v>
      </c>
      <c r="V131" s="6">
        <v>168.96551030689108</v>
      </c>
      <c r="W131">
        <v>18.196999999999999</v>
      </c>
      <c r="X131">
        <v>422.41399999999999</v>
      </c>
      <c r="Z131" s="3">
        <v>2332.0775199999998</v>
      </c>
      <c r="AA131" s="6">
        <v>380</v>
      </c>
      <c r="AB131" s="5">
        <v>37.85073118822212</v>
      </c>
      <c r="AC131" s="5">
        <v>172.77036687258493</v>
      </c>
      <c r="AD131" s="5">
        <v>56.30478470128088</v>
      </c>
      <c r="AE131" s="46" t="s">
        <v>91</v>
      </c>
      <c r="AF131" s="1">
        <v>6.6</v>
      </c>
      <c r="AH131" s="7">
        <v>7</v>
      </c>
      <c r="AI131" s="7">
        <v>2</v>
      </c>
      <c r="AJ131" s="7">
        <v>5</v>
      </c>
      <c r="AK131" s="7" t="s">
        <v>10</v>
      </c>
      <c r="AM131">
        <v>5220</v>
      </c>
      <c r="AN131" t="s">
        <v>119</v>
      </c>
      <c r="AO131" t="s">
        <v>119</v>
      </c>
      <c r="AP131" t="s">
        <v>90</v>
      </c>
    </row>
    <row r="132" spans="1:42" hidden="1" x14ac:dyDescent="0.25">
      <c r="A132" s="3">
        <v>4712</v>
      </c>
      <c r="B132" t="s">
        <v>386</v>
      </c>
      <c r="C132" s="15">
        <v>10.590920529322</v>
      </c>
      <c r="D132" s="4">
        <v>7</v>
      </c>
      <c r="E132" s="31">
        <v>0.45161159162895559</v>
      </c>
      <c r="F132" s="32">
        <v>214</v>
      </c>
      <c r="G132" s="32">
        <v>214</v>
      </c>
      <c r="H132" s="32">
        <v>202</v>
      </c>
      <c r="I132" s="32">
        <v>12</v>
      </c>
      <c r="J132" s="32">
        <v>447.28699999999998</v>
      </c>
      <c r="K132" s="5">
        <v>100</v>
      </c>
      <c r="L132" s="5">
        <v>592.12376237623766</v>
      </c>
      <c r="M132" s="5">
        <v>1154.9166666666667</v>
      </c>
      <c r="N132" s="5">
        <v>623.68224299065423</v>
      </c>
      <c r="O132" s="4">
        <v>282</v>
      </c>
      <c r="P132" s="51">
        <v>87</v>
      </c>
      <c r="Q132" s="4">
        <v>105</v>
      </c>
      <c r="R132" s="4">
        <v>87</v>
      </c>
      <c r="S132" s="4">
        <v>18</v>
      </c>
      <c r="T132" s="5">
        <v>82.857142857142861</v>
      </c>
      <c r="U132" s="6">
        <v>8.2145834027487972</v>
      </c>
      <c r="V132" s="6">
        <v>192.64341662753259</v>
      </c>
      <c r="W132">
        <v>26.626999999999999</v>
      </c>
      <c r="X132">
        <v>624.42999999999995</v>
      </c>
      <c r="Y132" s="48">
        <v>1</v>
      </c>
      <c r="Z132" s="3">
        <v>886.95029950000003</v>
      </c>
      <c r="AA132" s="6">
        <v>70.149253731343293</v>
      </c>
      <c r="AB132" s="5">
        <v>44.870826930468787</v>
      </c>
      <c r="AC132" s="5">
        <v>187.10819209358533</v>
      </c>
      <c r="AD132" s="5">
        <v>52.846753948961293</v>
      </c>
      <c r="AE132" s="46" t="s">
        <v>91</v>
      </c>
      <c r="AF132" s="1">
        <v>6.5</v>
      </c>
      <c r="AH132" s="7">
        <v>7</v>
      </c>
      <c r="AI132" s="7">
        <v>3</v>
      </c>
      <c r="AJ132" s="7">
        <v>6</v>
      </c>
      <c r="AK132" s="7" t="s">
        <v>10</v>
      </c>
      <c r="AM132">
        <v>5302</v>
      </c>
      <c r="AN132" t="s">
        <v>130</v>
      </c>
      <c r="AO132" t="s">
        <v>130</v>
      </c>
      <c r="AP132" t="s">
        <v>90</v>
      </c>
    </row>
    <row r="133" spans="1:42" hidden="1" x14ac:dyDescent="0.25">
      <c r="A133" s="3">
        <v>4602</v>
      </c>
      <c r="B133" t="s">
        <v>387</v>
      </c>
      <c r="C133" s="15">
        <v>19.076690148999003</v>
      </c>
      <c r="D133" s="4">
        <v>1</v>
      </c>
      <c r="E133" s="31">
        <v>0.24249998915145823</v>
      </c>
      <c r="F133" s="32">
        <v>122</v>
      </c>
      <c r="G133" s="32">
        <v>122</v>
      </c>
      <c r="H133" s="32">
        <v>121</v>
      </c>
      <c r="I133" s="32">
        <v>1</v>
      </c>
      <c r="J133" s="32">
        <v>498.96899999999999</v>
      </c>
      <c r="K133" s="5">
        <v>100</v>
      </c>
      <c r="L133" s="5">
        <v>201.75206611570249</v>
      </c>
      <c r="M133" s="5">
        <v>541</v>
      </c>
      <c r="N133" s="5">
        <v>204.53278688524591</v>
      </c>
      <c r="O133" s="4">
        <v>64</v>
      </c>
      <c r="P133" s="51">
        <v>30</v>
      </c>
      <c r="Q133" s="4">
        <v>56</v>
      </c>
      <c r="R133" s="4">
        <v>30</v>
      </c>
      <c r="S133" s="4">
        <v>26</v>
      </c>
      <c r="T133" s="5">
        <v>53.571428571428569</v>
      </c>
      <c r="U133" s="6">
        <v>1.5725998464976991</v>
      </c>
      <c r="V133" s="6">
        <v>123.71134574056784</v>
      </c>
      <c r="W133">
        <v>3.355</v>
      </c>
      <c r="X133">
        <v>263.91800000000001</v>
      </c>
      <c r="Z133" s="3">
        <v>608.71339969999997</v>
      </c>
      <c r="AA133" s="6">
        <v>360</v>
      </c>
      <c r="AB133" s="5">
        <v>25.248566285322894</v>
      </c>
      <c r="AC133" s="5">
        <v>22.221007512483201</v>
      </c>
      <c r="AD133" s="5">
        <v>25.223750229807813</v>
      </c>
      <c r="AE133" s="46" t="s">
        <v>91</v>
      </c>
      <c r="AF133" s="1">
        <v>6.5</v>
      </c>
      <c r="AH133" s="7">
        <v>7</v>
      </c>
      <c r="AI133" s="7">
        <v>2</v>
      </c>
      <c r="AJ133" s="7">
        <v>4</v>
      </c>
      <c r="AK133" s="7" t="s">
        <v>10</v>
      </c>
      <c r="AM133">
        <v>5225</v>
      </c>
      <c r="AN133" t="s">
        <v>120</v>
      </c>
      <c r="AO133" t="s">
        <v>120</v>
      </c>
      <c r="AP133" t="s">
        <v>90</v>
      </c>
    </row>
    <row r="134" spans="1:42" hidden="1" x14ac:dyDescent="0.25">
      <c r="A134" s="3">
        <v>4873</v>
      </c>
      <c r="B134" t="s">
        <v>434</v>
      </c>
      <c r="C134" s="15">
        <v>6.0326729481130004</v>
      </c>
      <c r="D134" s="4">
        <v>2</v>
      </c>
      <c r="E134" s="31">
        <v>0.38095945312249851</v>
      </c>
      <c r="F134" s="32">
        <v>192</v>
      </c>
      <c r="G134" s="32">
        <v>192</v>
      </c>
      <c r="H134" s="32">
        <v>181</v>
      </c>
      <c r="I134" s="32">
        <v>11</v>
      </c>
      <c r="J134" s="32">
        <v>475.11599999999999</v>
      </c>
      <c r="K134" s="5">
        <v>100</v>
      </c>
      <c r="L134" s="5">
        <v>419.10497237569064</v>
      </c>
      <c r="M134" s="5">
        <v>972.4545454545455</v>
      </c>
      <c r="N134" s="5">
        <v>450.80729166666669</v>
      </c>
      <c r="O134" s="4">
        <v>165</v>
      </c>
      <c r="P134" s="51">
        <v>65</v>
      </c>
      <c r="Q134" s="4">
        <v>111</v>
      </c>
      <c r="R134" s="4">
        <v>65</v>
      </c>
      <c r="S134" s="4">
        <v>46</v>
      </c>
      <c r="T134" s="5">
        <v>58.558558558558559</v>
      </c>
      <c r="U134" s="6">
        <v>10.774660015396952</v>
      </c>
      <c r="V134" s="6">
        <v>170.62183250010881</v>
      </c>
      <c r="W134">
        <v>27.350999999999999</v>
      </c>
      <c r="X134">
        <v>433.11700000000002</v>
      </c>
      <c r="AA134" s="6">
        <v>285.71428571428572</v>
      </c>
      <c r="AB134" s="5">
        <v>23.194078610204937</v>
      </c>
      <c r="AC134" s="5">
        <v>548.10536234102358</v>
      </c>
      <c r="AD134" s="5">
        <v>53.267120907283093</v>
      </c>
      <c r="AE134" s="46" t="s">
        <v>91</v>
      </c>
      <c r="AF134" s="1">
        <v>6.5</v>
      </c>
      <c r="AH134" s="7">
        <v>7</v>
      </c>
      <c r="AI134" s="7">
        <v>2</v>
      </c>
      <c r="AJ134" s="7">
        <v>5</v>
      </c>
      <c r="AK134" s="7" t="s">
        <v>15</v>
      </c>
      <c r="AM134">
        <v>5364</v>
      </c>
      <c r="AN134" t="s">
        <v>163</v>
      </c>
      <c r="AO134" t="s">
        <v>163</v>
      </c>
      <c r="AP134" t="s">
        <v>90</v>
      </c>
    </row>
    <row r="135" spans="1:42" hidden="1" x14ac:dyDescent="0.25">
      <c r="A135" s="3">
        <v>4633</v>
      </c>
      <c r="B135" t="s">
        <v>436</v>
      </c>
      <c r="C135" s="15">
        <v>28.296833151746</v>
      </c>
      <c r="D135" s="4">
        <v>7</v>
      </c>
      <c r="E135" s="31">
        <v>2.218843797601564</v>
      </c>
      <c r="F135" s="32">
        <v>1023</v>
      </c>
      <c r="G135" s="32">
        <v>1023</v>
      </c>
      <c r="H135" s="32">
        <v>967</v>
      </c>
      <c r="I135" s="32">
        <v>56</v>
      </c>
      <c r="J135" s="32">
        <v>435.81299999999999</v>
      </c>
      <c r="K135" s="5">
        <v>100</v>
      </c>
      <c r="L135" s="5">
        <v>617.82006204756976</v>
      </c>
      <c r="M135" s="5">
        <v>2453.5892857142858</v>
      </c>
      <c r="N135" s="5">
        <v>718.31182795698919</v>
      </c>
      <c r="O135" s="4">
        <v>143</v>
      </c>
      <c r="P135" s="51">
        <v>51</v>
      </c>
      <c r="Q135" s="4">
        <v>70</v>
      </c>
      <c r="R135" s="4">
        <v>51</v>
      </c>
      <c r="S135" s="4">
        <v>19</v>
      </c>
      <c r="T135" s="5">
        <v>72.857142857142847</v>
      </c>
      <c r="U135" s="6">
        <v>1.8023218261388076</v>
      </c>
      <c r="V135" s="6">
        <v>22.984943805024905</v>
      </c>
      <c r="W135">
        <v>5.0540000000000003</v>
      </c>
      <c r="X135">
        <v>64.447999999999993</v>
      </c>
      <c r="Z135" s="3">
        <v>1210.3930539999999</v>
      </c>
      <c r="AA135" s="6">
        <v>128</v>
      </c>
      <c r="AB135" s="5">
        <v>125.62865812269304</v>
      </c>
      <c r="AC135" s="5">
        <v>738.16070389338961</v>
      </c>
      <c r="AD135" s="5">
        <v>159.15924909352304</v>
      </c>
      <c r="AE135" s="46" t="s">
        <v>91</v>
      </c>
      <c r="AF135" s="1">
        <v>6.4</v>
      </c>
      <c r="AH135" s="7">
        <v>7</v>
      </c>
      <c r="AI135" s="7">
        <v>3</v>
      </c>
      <c r="AJ135" s="7">
        <v>5</v>
      </c>
      <c r="AK135" s="7" t="s">
        <v>10</v>
      </c>
      <c r="AM135">
        <v>5214</v>
      </c>
      <c r="AN135" t="s">
        <v>125</v>
      </c>
      <c r="AO135" t="s">
        <v>654</v>
      </c>
      <c r="AP135" t="s">
        <v>90</v>
      </c>
    </row>
    <row r="136" spans="1:42" hidden="1" x14ac:dyDescent="0.25">
      <c r="A136" s="3">
        <v>4780</v>
      </c>
      <c r="B136" t="s">
        <v>594</v>
      </c>
      <c r="C136" s="15">
        <v>3.5168879478989998</v>
      </c>
      <c r="D136" s="4">
        <v>2</v>
      </c>
      <c r="E136" s="31">
        <v>0.21617971205444975</v>
      </c>
      <c r="F136" s="32">
        <v>95</v>
      </c>
      <c r="G136" s="32">
        <v>95</v>
      </c>
      <c r="H136" s="32">
        <v>94</v>
      </c>
      <c r="I136" s="32">
        <v>1</v>
      </c>
      <c r="J136" s="32">
        <v>434.82299999999998</v>
      </c>
      <c r="K136" s="5">
        <v>100</v>
      </c>
      <c r="L136" s="5">
        <v>219</v>
      </c>
      <c r="M136" s="5">
        <v>389</v>
      </c>
      <c r="N136" s="5">
        <v>220.78947368421052</v>
      </c>
      <c r="O136" s="4">
        <v>36</v>
      </c>
      <c r="P136" s="51">
        <v>17</v>
      </c>
      <c r="Q136" s="4">
        <v>93</v>
      </c>
      <c r="R136" s="4">
        <v>17</v>
      </c>
      <c r="S136" s="4">
        <v>76</v>
      </c>
      <c r="T136" s="5">
        <v>18.27956989247312</v>
      </c>
      <c r="U136" s="6">
        <v>4.8338190615813774</v>
      </c>
      <c r="V136" s="6">
        <v>78.638276637717823</v>
      </c>
      <c r="W136">
        <v>10.236000000000001</v>
      </c>
      <c r="X136">
        <v>166.52799999999999</v>
      </c>
      <c r="Z136" s="3">
        <v>820.50306</v>
      </c>
      <c r="AA136" s="6">
        <v>1150</v>
      </c>
      <c r="AB136" s="5">
        <v>48.06933659891908</v>
      </c>
      <c r="AC136" s="5">
        <v>133.08179868319601</v>
      </c>
      <c r="AD136" s="5">
        <v>48.964204620858851</v>
      </c>
      <c r="AE136" s="46" t="s">
        <v>91</v>
      </c>
      <c r="AF136" s="1">
        <v>6.3999999999999995</v>
      </c>
      <c r="AH136" s="7">
        <v>7</v>
      </c>
      <c r="AI136" s="7">
        <v>2</v>
      </c>
      <c r="AJ136" s="7">
        <v>3</v>
      </c>
      <c r="AK136" s="7" t="s">
        <v>10</v>
      </c>
      <c r="AM136">
        <v>5329</v>
      </c>
      <c r="AN136" t="s">
        <v>150</v>
      </c>
      <c r="AO136" t="s">
        <v>150</v>
      </c>
      <c r="AP136" t="s">
        <v>90</v>
      </c>
    </row>
    <row r="137" spans="1:42" hidden="1" x14ac:dyDescent="0.25">
      <c r="A137" s="3">
        <v>4711</v>
      </c>
      <c r="B137" t="s">
        <v>368</v>
      </c>
      <c r="C137" s="15">
        <v>16.272298747055999</v>
      </c>
      <c r="D137" s="4">
        <v>4</v>
      </c>
      <c r="E137" s="31">
        <v>0.33000003171842074</v>
      </c>
      <c r="F137" s="32">
        <v>178</v>
      </c>
      <c r="G137" s="32">
        <v>178</v>
      </c>
      <c r="H137" s="32">
        <v>145</v>
      </c>
      <c r="I137" s="32">
        <v>33</v>
      </c>
      <c r="J137" s="32">
        <v>439.39400000000001</v>
      </c>
      <c r="K137" s="5">
        <v>100</v>
      </c>
      <c r="L137" s="5">
        <v>656.4</v>
      </c>
      <c r="M137" s="5">
        <v>1992.2121212121212</v>
      </c>
      <c r="N137" s="5">
        <v>904.05056179775283</v>
      </c>
      <c r="O137" s="4">
        <v>125</v>
      </c>
      <c r="P137" s="51">
        <v>56</v>
      </c>
      <c r="Q137" s="4">
        <v>197</v>
      </c>
      <c r="R137" s="4">
        <v>55</v>
      </c>
      <c r="S137" s="4">
        <v>142</v>
      </c>
      <c r="T137" s="5">
        <v>27.918781725888326</v>
      </c>
      <c r="U137" s="6">
        <v>3.4414314087081017</v>
      </c>
      <c r="V137" s="6">
        <v>169.69695338630495</v>
      </c>
      <c r="W137">
        <v>7.6820000000000004</v>
      </c>
      <c r="X137">
        <v>378.78800000000001</v>
      </c>
      <c r="AA137" s="6">
        <v>376.92307692307691</v>
      </c>
      <c r="AB137" s="5">
        <v>110.29136032749665</v>
      </c>
      <c r="AC137" s="5">
        <v>400.28286422587502</v>
      </c>
      <c r="AD137" s="5">
        <v>164.05383015135325</v>
      </c>
      <c r="AE137" s="46" t="s">
        <v>91</v>
      </c>
      <c r="AF137" s="1">
        <v>6.3000000000000007</v>
      </c>
      <c r="AH137" s="7">
        <v>7</v>
      </c>
      <c r="AI137" s="7">
        <v>3</v>
      </c>
      <c r="AJ137" s="7">
        <v>5</v>
      </c>
      <c r="AK137" s="7" t="s">
        <v>15</v>
      </c>
      <c r="AM137">
        <v>5306</v>
      </c>
      <c r="AN137" t="s">
        <v>129</v>
      </c>
      <c r="AO137" t="s">
        <v>129</v>
      </c>
      <c r="AP137" t="s">
        <v>90</v>
      </c>
    </row>
    <row r="138" spans="1:42" hidden="1" x14ac:dyDescent="0.25">
      <c r="A138" s="3">
        <v>8621</v>
      </c>
      <c r="B138" t="s">
        <v>373</v>
      </c>
      <c r="C138" s="15">
        <v>19.839382133244001</v>
      </c>
      <c r="D138" s="4">
        <v>1</v>
      </c>
      <c r="E138" s="31">
        <v>0.50000000840636061</v>
      </c>
      <c r="F138" s="32">
        <v>240</v>
      </c>
      <c r="G138" s="32">
        <v>240</v>
      </c>
      <c r="H138" s="32">
        <v>239</v>
      </c>
      <c r="I138" s="32">
        <v>1</v>
      </c>
      <c r="J138" s="32">
        <v>478</v>
      </c>
      <c r="K138" s="5">
        <v>100</v>
      </c>
      <c r="L138" s="5">
        <v>329.31799163179915</v>
      </c>
      <c r="M138" s="5">
        <v>436</v>
      </c>
      <c r="N138" s="5">
        <v>329.76249999999999</v>
      </c>
      <c r="O138" s="4">
        <v>29</v>
      </c>
      <c r="P138" s="51">
        <v>13</v>
      </c>
      <c r="Q138" s="4">
        <v>172</v>
      </c>
      <c r="R138" s="4">
        <v>13</v>
      </c>
      <c r="S138" s="4">
        <v>159</v>
      </c>
      <c r="T138" s="5">
        <v>7.5581395348837201</v>
      </c>
      <c r="U138" s="6">
        <v>0.65526234197669175</v>
      </c>
      <c r="V138" s="6">
        <v>25.999999562869256</v>
      </c>
      <c r="W138">
        <v>1.462</v>
      </c>
      <c r="X138">
        <v>58</v>
      </c>
      <c r="AA138" s="6">
        <v>200</v>
      </c>
      <c r="AB138" s="5">
        <v>41.935894923434923</v>
      </c>
      <c r="AC138" s="5">
        <v>215.24204580280201</v>
      </c>
      <c r="AD138" s="5">
        <v>42.658003885432294</v>
      </c>
      <c r="AE138" s="46" t="s">
        <v>91</v>
      </c>
      <c r="AF138" s="1">
        <v>6.3</v>
      </c>
      <c r="AH138" s="7">
        <v>7</v>
      </c>
      <c r="AI138" s="7">
        <v>2</v>
      </c>
      <c r="AJ138" s="7">
        <v>3</v>
      </c>
      <c r="AK138" s="7" t="s">
        <v>15</v>
      </c>
      <c r="AM138">
        <v>6219</v>
      </c>
      <c r="AN138" t="s">
        <v>245</v>
      </c>
      <c r="AO138" t="s">
        <v>245</v>
      </c>
      <c r="AP138" t="s">
        <v>208</v>
      </c>
    </row>
    <row r="139" spans="1:42" hidden="1" x14ac:dyDescent="0.25">
      <c r="A139" s="3">
        <v>8625</v>
      </c>
      <c r="B139" t="s">
        <v>408</v>
      </c>
      <c r="C139" s="15">
        <v>9.0237449357919992</v>
      </c>
      <c r="D139" s="4">
        <v>1</v>
      </c>
      <c r="E139" s="31">
        <v>0.29750003015195331</v>
      </c>
      <c r="F139" s="32">
        <v>131</v>
      </c>
      <c r="G139" s="32">
        <v>131</v>
      </c>
      <c r="H139" s="32">
        <v>131</v>
      </c>
      <c r="I139" s="32"/>
      <c r="J139" s="32">
        <v>440.33600000000001</v>
      </c>
      <c r="K139" s="5">
        <v>100</v>
      </c>
      <c r="L139" s="5">
        <v>258.16030534351142</v>
      </c>
      <c r="N139" s="5">
        <v>258.16030534351142</v>
      </c>
      <c r="O139" s="4">
        <v>24</v>
      </c>
      <c r="P139" s="51">
        <v>13</v>
      </c>
      <c r="Q139" s="4">
        <v>137</v>
      </c>
      <c r="R139" s="4">
        <v>13</v>
      </c>
      <c r="S139" s="4">
        <v>124</v>
      </c>
      <c r="T139" s="5">
        <v>9.4890510948905096</v>
      </c>
      <c r="U139" s="6">
        <v>1.4406435568049454</v>
      </c>
      <c r="V139" s="6">
        <v>43.697474562809369</v>
      </c>
      <c r="W139">
        <v>2.66</v>
      </c>
      <c r="X139">
        <v>80.671999999999997</v>
      </c>
      <c r="Z139" s="3">
        <v>1006.849574</v>
      </c>
      <c r="AA139" s="6"/>
      <c r="AB139" s="5">
        <v>19.312204338618677</v>
      </c>
      <c r="AC139" s="5">
        <v>0</v>
      </c>
      <c r="AD139" s="5">
        <v>19.312204338618677</v>
      </c>
      <c r="AE139" s="46" t="s">
        <v>91</v>
      </c>
      <c r="AF139" s="1">
        <v>6.3</v>
      </c>
      <c r="AH139" s="7">
        <v>7</v>
      </c>
      <c r="AI139" s="7">
        <v>2</v>
      </c>
      <c r="AJ139" s="7">
        <v>2</v>
      </c>
      <c r="AK139" s="7" t="s">
        <v>10</v>
      </c>
      <c r="AM139">
        <v>6217</v>
      </c>
      <c r="AN139" t="s">
        <v>247</v>
      </c>
      <c r="AO139" t="s">
        <v>247</v>
      </c>
      <c r="AP139" t="s">
        <v>208</v>
      </c>
    </row>
    <row r="140" spans="1:42" hidden="1" x14ac:dyDescent="0.25">
      <c r="A140" s="3">
        <v>8630</v>
      </c>
      <c r="B140" t="s">
        <v>596</v>
      </c>
      <c r="C140" s="15">
        <v>4.241899219565</v>
      </c>
      <c r="D140" s="4">
        <v>2</v>
      </c>
      <c r="E140" s="31">
        <v>0.33037347470412681</v>
      </c>
      <c r="F140" s="32">
        <v>141</v>
      </c>
      <c r="G140" s="32">
        <v>141</v>
      </c>
      <c r="H140" s="32">
        <v>137</v>
      </c>
      <c r="I140" s="32">
        <v>4</v>
      </c>
      <c r="J140" s="32">
        <v>414.68200000000002</v>
      </c>
      <c r="K140" s="5">
        <v>100</v>
      </c>
      <c r="L140" s="5">
        <v>270.67883211678833</v>
      </c>
      <c r="M140" s="5">
        <v>963</v>
      </c>
      <c r="N140" s="5">
        <v>290.31914893617022</v>
      </c>
      <c r="O140" s="4">
        <v>23</v>
      </c>
      <c r="P140" s="51">
        <v>13</v>
      </c>
      <c r="Q140" s="4">
        <v>81</v>
      </c>
      <c r="R140" s="4">
        <v>13</v>
      </c>
      <c r="S140" s="4">
        <v>68</v>
      </c>
      <c r="T140" s="5">
        <v>16.049382716049383</v>
      </c>
      <c r="U140" s="6">
        <v>3.064664983090553</v>
      </c>
      <c r="V140" s="6">
        <v>39.349406037038641</v>
      </c>
      <c r="W140">
        <v>5.4219999999999997</v>
      </c>
      <c r="X140">
        <v>69.617999999999995</v>
      </c>
      <c r="Z140" s="3">
        <v>729.82292440000003</v>
      </c>
      <c r="AA140" s="6"/>
      <c r="AB140" s="5">
        <v>25.243979603794191</v>
      </c>
      <c r="AC140" s="5">
        <v>340.76222986198786</v>
      </c>
      <c r="AD140" s="5">
        <v>34.194851951544365</v>
      </c>
      <c r="AE140" s="46" t="s">
        <v>91</v>
      </c>
      <c r="AF140" s="1">
        <v>6.3</v>
      </c>
      <c r="AH140" s="7">
        <v>7</v>
      </c>
      <c r="AI140" s="7">
        <v>2</v>
      </c>
      <c r="AJ140" s="7">
        <v>2</v>
      </c>
      <c r="AK140" s="7" t="s">
        <v>10</v>
      </c>
      <c r="AM140">
        <v>6215</v>
      </c>
      <c r="AN140" t="s">
        <v>252</v>
      </c>
      <c r="AO140" t="s">
        <v>252</v>
      </c>
      <c r="AP140" t="s">
        <v>208</v>
      </c>
    </row>
    <row r="141" spans="1:42" hidden="1" x14ac:dyDescent="0.25">
      <c r="A141" s="3">
        <v>4870</v>
      </c>
      <c r="B141" t="s">
        <v>365</v>
      </c>
      <c r="C141" s="15">
        <v>10.386001167811999</v>
      </c>
      <c r="D141" s="4">
        <v>2</v>
      </c>
      <c r="E141" s="31">
        <v>0.4681881497587021</v>
      </c>
      <c r="F141" s="32">
        <v>244</v>
      </c>
      <c r="G141" s="32">
        <v>244</v>
      </c>
      <c r="H141" s="32">
        <v>227</v>
      </c>
      <c r="I141" s="32">
        <v>17</v>
      </c>
      <c r="J141" s="32">
        <v>484.84800000000001</v>
      </c>
      <c r="K141" s="5">
        <v>100</v>
      </c>
      <c r="L141" s="5">
        <v>702.02202643171802</v>
      </c>
      <c r="M141" s="5">
        <v>2648.8823529411766</v>
      </c>
      <c r="N141" s="5">
        <v>837.6639344262295</v>
      </c>
      <c r="O141" s="4">
        <v>65</v>
      </c>
      <c r="P141" s="51">
        <v>43</v>
      </c>
      <c r="Q141" s="4">
        <v>282</v>
      </c>
      <c r="R141" s="4">
        <v>43</v>
      </c>
      <c r="S141" s="4">
        <v>239</v>
      </c>
      <c r="T141" s="5">
        <v>15.24822695035461</v>
      </c>
      <c r="U141" s="6">
        <v>4.140188250051847</v>
      </c>
      <c r="V141" s="6">
        <v>91.843418126156379</v>
      </c>
      <c r="W141">
        <v>6.258</v>
      </c>
      <c r="X141">
        <v>138.833</v>
      </c>
      <c r="AA141" s="6">
        <v>4600</v>
      </c>
      <c r="AB141" s="5">
        <v>26.108639027545852</v>
      </c>
      <c r="AC141" s="5">
        <v>734.87981538470353</v>
      </c>
      <c r="AD141" s="5">
        <v>75.490237380298623</v>
      </c>
      <c r="AE141" s="46" t="s">
        <v>91</v>
      </c>
      <c r="AF141" s="1">
        <v>6.2000000000000011</v>
      </c>
      <c r="AH141" s="7">
        <v>7</v>
      </c>
      <c r="AI141" s="7">
        <v>3</v>
      </c>
      <c r="AJ141" s="7">
        <v>4</v>
      </c>
      <c r="AK141" s="7" t="s">
        <v>15</v>
      </c>
      <c r="AM141">
        <v>5360</v>
      </c>
      <c r="AN141" t="s">
        <v>160</v>
      </c>
      <c r="AO141" t="s">
        <v>160</v>
      </c>
      <c r="AP141" t="s">
        <v>90</v>
      </c>
    </row>
    <row r="142" spans="1:42" hidden="1" x14ac:dyDescent="0.25">
      <c r="A142" s="3">
        <v>4569</v>
      </c>
      <c r="B142" t="s">
        <v>620</v>
      </c>
      <c r="C142" s="15">
        <v>14.567106281299001</v>
      </c>
      <c r="D142" s="4">
        <v>2</v>
      </c>
      <c r="E142" s="31">
        <v>0.26000001063644479</v>
      </c>
      <c r="F142" s="32">
        <v>95</v>
      </c>
      <c r="G142" s="32">
        <v>95</v>
      </c>
      <c r="H142" s="32">
        <v>86</v>
      </c>
      <c r="I142" s="32">
        <v>9</v>
      </c>
      <c r="J142" s="32">
        <v>330.76900000000001</v>
      </c>
      <c r="K142" s="5">
        <v>100</v>
      </c>
      <c r="L142" s="5">
        <v>149.7093023255814</v>
      </c>
      <c r="M142" s="5">
        <v>600.66666666666663</v>
      </c>
      <c r="N142" s="5">
        <v>192.43157894736842</v>
      </c>
      <c r="O142" s="4">
        <v>120</v>
      </c>
      <c r="P142" s="51">
        <v>42</v>
      </c>
      <c r="Q142" s="4">
        <v>89</v>
      </c>
      <c r="R142" s="4">
        <v>42</v>
      </c>
      <c r="S142" s="4">
        <v>47</v>
      </c>
      <c r="T142" s="5">
        <v>47.191011235955052</v>
      </c>
      <c r="U142" s="6">
        <v>2.8832081807434107</v>
      </c>
      <c r="V142" s="6">
        <v>161.53845493001978</v>
      </c>
      <c r="W142">
        <v>8.2379999999999995</v>
      </c>
      <c r="X142">
        <v>461.53800000000001</v>
      </c>
      <c r="Z142" s="3">
        <v>1135.437349</v>
      </c>
      <c r="AA142" s="6">
        <v>87.5</v>
      </c>
      <c r="AB142" s="5">
        <v>22.408467481483189</v>
      </c>
      <c r="AC142" s="5">
        <v>292.07866434216339</v>
      </c>
      <c r="AD142" s="5">
        <v>47.956170341968686</v>
      </c>
      <c r="AE142" s="46" t="s">
        <v>91</v>
      </c>
      <c r="AF142" s="1">
        <v>6.1999999999999993</v>
      </c>
      <c r="AH142" s="7">
        <v>6</v>
      </c>
      <c r="AI142" s="7">
        <v>1</v>
      </c>
      <c r="AJ142" s="7">
        <v>5</v>
      </c>
      <c r="AK142" s="7" t="s">
        <v>10</v>
      </c>
      <c r="AM142">
        <v>5144</v>
      </c>
      <c r="AN142" t="s">
        <v>117</v>
      </c>
      <c r="AO142" t="s">
        <v>117</v>
      </c>
      <c r="AP142" t="s">
        <v>90</v>
      </c>
    </row>
    <row r="143" spans="1:42" hidden="1" x14ac:dyDescent="0.25">
      <c r="A143" s="3">
        <v>4710</v>
      </c>
      <c r="B143" t="s">
        <v>356</v>
      </c>
      <c r="C143" s="15">
        <v>14.909169501178001</v>
      </c>
      <c r="D143" s="4">
        <v>3</v>
      </c>
      <c r="E143" s="31">
        <v>0.60364609408826908</v>
      </c>
      <c r="F143" s="32">
        <v>205</v>
      </c>
      <c r="G143" s="32">
        <v>205</v>
      </c>
      <c r="H143" s="32">
        <v>193</v>
      </c>
      <c r="I143" s="32">
        <v>12</v>
      </c>
      <c r="J143" s="32">
        <v>319.72399999999999</v>
      </c>
      <c r="K143" s="5">
        <v>100</v>
      </c>
      <c r="L143" s="5">
        <v>477</v>
      </c>
      <c r="M143" s="5">
        <v>2512.75</v>
      </c>
      <c r="N143" s="5">
        <v>596.16585365853655</v>
      </c>
      <c r="O143" s="4">
        <v>323</v>
      </c>
      <c r="P143" s="51">
        <v>112</v>
      </c>
      <c r="Q143" s="4">
        <v>177</v>
      </c>
      <c r="R143" s="4">
        <v>112</v>
      </c>
      <c r="S143" s="4">
        <v>65</v>
      </c>
      <c r="T143" s="5">
        <v>63.276836158192097</v>
      </c>
      <c r="U143" s="6">
        <v>7.512155522220783</v>
      </c>
      <c r="V143" s="6">
        <v>185.53917783426033</v>
      </c>
      <c r="W143">
        <v>21.664999999999999</v>
      </c>
      <c r="X143">
        <v>535.08199999999999</v>
      </c>
      <c r="Y143" s="48">
        <v>2</v>
      </c>
      <c r="Z143" s="3">
        <v>1332.433483</v>
      </c>
      <c r="AA143" s="6">
        <v>115.99999999999999</v>
      </c>
      <c r="AB143" s="5">
        <v>55.72344857024801</v>
      </c>
      <c r="AC143" s="5">
        <v>528.47719315837412</v>
      </c>
      <c r="AD143" s="5">
        <v>83.396838497357848</v>
      </c>
      <c r="AE143" s="46" t="s">
        <v>91</v>
      </c>
      <c r="AF143" s="1">
        <v>6.1</v>
      </c>
      <c r="AH143" s="7">
        <v>6</v>
      </c>
      <c r="AI143" s="7">
        <v>2</v>
      </c>
      <c r="AJ143" s="7">
        <v>6</v>
      </c>
      <c r="AK143" s="7" t="s">
        <v>10</v>
      </c>
      <c r="AM143">
        <v>5305</v>
      </c>
      <c r="AN143" t="s">
        <v>128</v>
      </c>
      <c r="AO143" t="s">
        <v>128</v>
      </c>
      <c r="AP143" t="s">
        <v>90</v>
      </c>
    </row>
    <row r="144" spans="1:42" hidden="1" x14ac:dyDescent="0.25">
      <c r="A144" s="3">
        <v>4876</v>
      </c>
      <c r="B144" t="s">
        <v>499</v>
      </c>
      <c r="C144" s="15">
        <v>10.023525722043001</v>
      </c>
      <c r="D144" s="4">
        <v>5</v>
      </c>
      <c r="E144" s="31">
        <v>2.3515271303860459</v>
      </c>
      <c r="F144" s="32">
        <v>972</v>
      </c>
      <c r="G144" s="32">
        <v>972</v>
      </c>
      <c r="H144" s="32">
        <v>934</v>
      </c>
      <c r="I144" s="32">
        <v>38</v>
      </c>
      <c r="J144" s="32">
        <v>397.18900000000002</v>
      </c>
      <c r="K144" s="5">
        <v>100</v>
      </c>
      <c r="L144" s="5">
        <v>610.90685224839399</v>
      </c>
      <c r="M144" s="5">
        <v>780.71052631578948</v>
      </c>
      <c r="N144" s="5">
        <v>617.54526748971193</v>
      </c>
      <c r="O144" s="4">
        <v>1516</v>
      </c>
      <c r="P144" s="51">
        <v>528</v>
      </c>
      <c r="Q144" s="4">
        <v>947</v>
      </c>
      <c r="R144" s="4">
        <v>517</v>
      </c>
      <c r="S144" s="4">
        <v>430</v>
      </c>
      <c r="T144" s="5">
        <v>54.593453009503698</v>
      </c>
      <c r="U144" s="6">
        <v>52.676075728409735</v>
      </c>
      <c r="V144" s="6">
        <v>224.5349386691189</v>
      </c>
      <c r="W144">
        <v>151.244</v>
      </c>
      <c r="X144">
        <v>644.68700000000001</v>
      </c>
      <c r="Y144" s="48">
        <v>3</v>
      </c>
      <c r="Z144" s="3">
        <v>6830.4596460000002</v>
      </c>
      <c r="AA144" s="6">
        <v>135.62231759656655</v>
      </c>
      <c r="AB144" s="5">
        <v>28.148161893843696</v>
      </c>
      <c r="AC144" s="5">
        <v>169.18428152878474</v>
      </c>
      <c r="AD144" s="5">
        <v>33.661919657349621</v>
      </c>
      <c r="AE144" s="46" t="s">
        <v>91</v>
      </c>
      <c r="AF144" s="1">
        <v>6.0999999999999988</v>
      </c>
      <c r="AH144" s="7">
        <v>6</v>
      </c>
      <c r="AI144" s="7">
        <v>3</v>
      </c>
      <c r="AJ144" s="7">
        <v>8</v>
      </c>
      <c r="AK144" s="7" t="s">
        <v>10</v>
      </c>
      <c r="AM144">
        <v>5369</v>
      </c>
      <c r="AN144" t="s">
        <v>166</v>
      </c>
      <c r="AO144" t="s">
        <v>166</v>
      </c>
      <c r="AP144" t="s">
        <v>90</v>
      </c>
    </row>
    <row r="145" spans="1:42" hidden="1" x14ac:dyDescent="0.25">
      <c r="A145" s="3">
        <v>8510</v>
      </c>
      <c r="B145" t="s">
        <v>492</v>
      </c>
      <c r="C145" s="15">
        <v>4.4419229694029996</v>
      </c>
      <c r="D145" s="4">
        <v>4</v>
      </c>
      <c r="E145" s="31">
        <v>1.5436546906359239</v>
      </c>
      <c r="F145" s="32">
        <v>645</v>
      </c>
      <c r="G145" s="32">
        <v>645</v>
      </c>
      <c r="H145" s="32">
        <v>638</v>
      </c>
      <c r="I145" s="32">
        <v>7</v>
      </c>
      <c r="J145" s="32">
        <v>413.30500000000001</v>
      </c>
      <c r="K145" s="5">
        <v>100</v>
      </c>
      <c r="L145" s="5">
        <v>669.91692789968647</v>
      </c>
      <c r="M145" s="5">
        <v>1124.8571428571429</v>
      </c>
      <c r="N145" s="5">
        <v>674.85426356589153</v>
      </c>
      <c r="O145" s="4"/>
      <c r="P145" s="51"/>
      <c r="Q145" s="4"/>
      <c r="R145" s="4"/>
      <c r="S145" s="4"/>
      <c r="T145" s="5"/>
      <c r="U145" s="6"/>
      <c r="V145" s="6"/>
      <c r="Z145" s="3">
        <v>483.70003439999999</v>
      </c>
      <c r="AA145" s="6"/>
      <c r="AB145" s="5">
        <v>23.817338079214618</v>
      </c>
      <c r="AC145" s="5">
        <v>57.150620458381873</v>
      </c>
      <c r="AD145" s="5">
        <v>24.179094632166816</v>
      </c>
      <c r="AE145" s="46" t="s">
        <v>91</v>
      </c>
      <c r="AF145" s="1">
        <v>6</v>
      </c>
      <c r="AH145" s="7">
        <v>7</v>
      </c>
      <c r="AI145" s="7">
        <v>3</v>
      </c>
      <c r="AJ145" s="7">
        <v>1</v>
      </c>
      <c r="AK145" s="7" t="s">
        <v>10</v>
      </c>
      <c r="AM145">
        <v>6100</v>
      </c>
      <c r="AN145" t="s">
        <v>210</v>
      </c>
      <c r="AO145" t="s">
        <v>210</v>
      </c>
      <c r="AP145" t="s">
        <v>208</v>
      </c>
    </row>
    <row r="146" spans="1:42" hidden="1" x14ac:dyDescent="0.25">
      <c r="A146" s="3">
        <v>4640</v>
      </c>
      <c r="B146" t="s">
        <v>435</v>
      </c>
      <c r="C146" s="15">
        <v>49.233246566900995</v>
      </c>
      <c r="D146" s="4">
        <v>26</v>
      </c>
      <c r="E146" s="31">
        <v>5.1691292316237734</v>
      </c>
      <c r="F146" s="32">
        <v>2348</v>
      </c>
      <c r="G146" s="32">
        <v>1676</v>
      </c>
      <c r="H146" s="32">
        <v>1553</v>
      </c>
      <c r="I146" s="32">
        <v>123</v>
      </c>
      <c r="J146" s="32">
        <v>300.43700000000001</v>
      </c>
      <c r="K146" s="5">
        <v>71.379897785349229</v>
      </c>
      <c r="L146" s="5">
        <v>704.14745653573732</v>
      </c>
      <c r="M146" s="5">
        <v>1137.2845528455284</v>
      </c>
      <c r="N146" s="5">
        <v>735.93496420047734</v>
      </c>
      <c r="O146" s="4">
        <v>870</v>
      </c>
      <c r="P146" s="51">
        <v>299</v>
      </c>
      <c r="Q146" s="4">
        <v>378</v>
      </c>
      <c r="R146" s="4">
        <v>299</v>
      </c>
      <c r="S146" s="4">
        <v>79</v>
      </c>
      <c r="T146" s="5">
        <v>79.100529100529101</v>
      </c>
      <c r="U146" s="6">
        <v>6.0731318945969051</v>
      </c>
      <c r="V146" s="6">
        <v>57.843398104805253</v>
      </c>
      <c r="W146">
        <v>17.670999999999999</v>
      </c>
      <c r="X146">
        <v>168.30699999999999</v>
      </c>
      <c r="Y146" s="48">
        <v>3</v>
      </c>
      <c r="Z146" s="3">
        <v>5100.4782919999998</v>
      </c>
      <c r="AA146" s="6">
        <v>109.8360655737705</v>
      </c>
      <c r="AB146" s="5">
        <v>307.0752024949465</v>
      </c>
      <c r="AC146" s="5">
        <v>665.8564695824557</v>
      </c>
      <c r="AD146" s="5">
        <v>333.40580861175084</v>
      </c>
      <c r="AE146" s="46" t="s">
        <v>91</v>
      </c>
      <c r="AF146" s="1">
        <v>5.9999999999999991</v>
      </c>
      <c r="AH146" s="7">
        <v>6</v>
      </c>
      <c r="AI146" s="7">
        <v>3</v>
      </c>
      <c r="AJ146" s="7">
        <v>7</v>
      </c>
      <c r="AK146" s="7" t="s">
        <v>10</v>
      </c>
      <c r="AM146">
        <v>5200</v>
      </c>
      <c r="AN146" t="s">
        <v>126</v>
      </c>
      <c r="AO146" t="s">
        <v>654</v>
      </c>
      <c r="AP146" t="s">
        <v>90</v>
      </c>
    </row>
    <row r="147" spans="1:42" hidden="1" x14ac:dyDescent="0.25">
      <c r="A147" s="3">
        <v>4565</v>
      </c>
      <c r="B147" t="s">
        <v>453</v>
      </c>
      <c r="C147" s="15">
        <v>10.832327964253</v>
      </c>
      <c r="D147" s="4">
        <v>5</v>
      </c>
      <c r="E147" s="31">
        <v>0.51348189868253846</v>
      </c>
      <c r="F147" s="32">
        <v>202</v>
      </c>
      <c r="G147" s="32">
        <v>202</v>
      </c>
      <c r="H147" s="32">
        <v>182</v>
      </c>
      <c r="I147" s="32">
        <v>20</v>
      </c>
      <c r="J147" s="32">
        <v>354.44299999999998</v>
      </c>
      <c r="K147" s="5">
        <v>100</v>
      </c>
      <c r="L147" s="5">
        <v>368.84065934065933</v>
      </c>
      <c r="M147" s="5">
        <v>1878.65</v>
      </c>
      <c r="N147" s="5">
        <v>518.32673267326732</v>
      </c>
      <c r="O147" s="4">
        <v>140</v>
      </c>
      <c r="P147" s="51">
        <v>51</v>
      </c>
      <c r="Q147" s="4">
        <v>139</v>
      </c>
      <c r="R147" s="4">
        <v>51</v>
      </c>
      <c r="S147" s="4">
        <v>88</v>
      </c>
      <c r="T147" s="5">
        <v>36.690647482014391</v>
      </c>
      <c r="U147" s="6">
        <v>4.7081292376210815</v>
      </c>
      <c r="V147" s="6">
        <v>99.32190429857954</v>
      </c>
      <c r="W147">
        <v>12.923999999999999</v>
      </c>
      <c r="X147">
        <v>272.64800000000002</v>
      </c>
      <c r="Z147" s="3">
        <v>1014.526042</v>
      </c>
      <c r="AA147" s="6">
        <v>134.78260869565219</v>
      </c>
      <c r="AB147" s="5">
        <v>24.841902866271216</v>
      </c>
      <c r="AC147" s="5">
        <v>193.35910689404716</v>
      </c>
      <c r="AD147" s="5">
        <v>41.526774552189629</v>
      </c>
      <c r="AE147" s="46" t="s">
        <v>91</v>
      </c>
      <c r="AF147" s="1">
        <v>5.9999999999999991</v>
      </c>
      <c r="AH147" s="7">
        <v>6</v>
      </c>
      <c r="AI147" s="7">
        <v>2</v>
      </c>
      <c r="AJ147" s="7">
        <v>5</v>
      </c>
      <c r="AK147" s="7" t="s">
        <v>10</v>
      </c>
      <c r="AM147">
        <v>5147</v>
      </c>
      <c r="AN147" t="s">
        <v>115</v>
      </c>
      <c r="AO147" t="s">
        <v>115</v>
      </c>
      <c r="AP147" t="s">
        <v>90</v>
      </c>
    </row>
    <row r="148" spans="1:42" hidden="1" x14ac:dyDescent="0.25">
      <c r="A148" s="3">
        <v>7733</v>
      </c>
      <c r="B148" t="s">
        <v>456</v>
      </c>
      <c r="C148" s="15">
        <v>20.781014261062001</v>
      </c>
      <c r="D148" s="4">
        <v>18</v>
      </c>
      <c r="E148" s="31">
        <v>2.3227223961637189</v>
      </c>
      <c r="F148" s="32">
        <v>756</v>
      </c>
      <c r="G148" s="32">
        <v>756</v>
      </c>
      <c r="H148" s="32">
        <v>705</v>
      </c>
      <c r="I148" s="32">
        <v>51</v>
      </c>
      <c r="J148" s="32">
        <v>303.52300000000002</v>
      </c>
      <c r="K148" s="5">
        <v>100</v>
      </c>
      <c r="L148" s="5">
        <v>661.0312056737589</v>
      </c>
      <c r="M148" s="5">
        <v>1584.6078431372548</v>
      </c>
      <c r="N148" s="5">
        <v>723.33597883597884</v>
      </c>
      <c r="O148" s="4">
        <v>737</v>
      </c>
      <c r="P148" s="51">
        <v>278</v>
      </c>
      <c r="Q148" s="4">
        <v>393</v>
      </c>
      <c r="R148" s="4">
        <v>278</v>
      </c>
      <c r="S148" s="4">
        <v>115</v>
      </c>
      <c r="T148" s="5">
        <v>70.737913486005084</v>
      </c>
      <c r="U148" s="6">
        <v>13.377595362171364</v>
      </c>
      <c r="V148" s="6">
        <v>119.68713973704025</v>
      </c>
      <c r="W148">
        <v>35.465000000000003</v>
      </c>
      <c r="X148">
        <v>317.3</v>
      </c>
      <c r="Y148" s="48">
        <v>1</v>
      </c>
      <c r="Z148" s="3">
        <v>8018.7031779999998</v>
      </c>
      <c r="AA148" s="6">
        <v>138.70967741935485</v>
      </c>
      <c r="AB148" s="5">
        <v>105.5486620206192</v>
      </c>
      <c r="AC148" s="5">
        <v>369.68267950394954</v>
      </c>
      <c r="AD148" s="5">
        <v>123.36722669211363</v>
      </c>
      <c r="AE148" s="46" t="s">
        <v>91</v>
      </c>
      <c r="AF148" s="1">
        <v>5.9999999999999991</v>
      </c>
      <c r="AH148" s="7">
        <v>6</v>
      </c>
      <c r="AI148" s="7">
        <v>3</v>
      </c>
      <c r="AJ148" s="7">
        <v>7</v>
      </c>
      <c r="AK148" s="7" t="s">
        <v>10</v>
      </c>
      <c r="AM148">
        <v>4302</v>
      </c>
      <c r="AN148" t="s">
        <v>199</v>
      </c>
      <c r="AO148" t="s">
        <v>199</v>
      </c>
      <c r="AP148" t="s">
        <v>170</v>
      </c>
    </row>
    <row r="149" spans="1:42" hidden="1" x14ac:dyDescent="0.25">
      <c r="A149" s="3">
        <v>4510</v>
      </c>
      <c r="B149" t="s">
        <v>605</v>
      </c>
      <c r="C149" s="15">
        <v>10.760762039909</v>
      </c>
      <c r="D149" s="4">
        <v>2</v>
      </c>
      <c r="E149" s="31">
        <v>0.15500000285294999</v>
      </c>
      <c r="F149" s="32">
        <v>71</v>
      </c>
      <c r="G149" s="32">
        <v>71</v>
      </c>
      <c r="H149" s="32">
        <v>59</v>
      </c>
      <c r="I149" s="32">
        <v>12</v>
      </c>
      <c r="J149" s="32">
        <v>380.64499999999998</v>
      </c>
      <c r="K149" s="5">
        <v>100</v>
      </c>
      <c r="L149" s="5">
        <v>144.38983050847457</v>
      </c>
      <c r="M149" s="5">
        <v>1366.1666666666667</v>
      </c>
      <c r="N149" s="5">
        <v>350.88732394366195</v>
      </c>
      <c r="O149" s="4">
        <v>42</v>
      </c>
      <c r="P149" s="51">
        <v>17</v>
      </c>
      <c r="Q149" s="4">
        <v>26</v>
      </c>
      <c r="R149" s="4">
        <v>17</v>
      </c>
      <c r="S149" s="4">
        <v>9</v>
      </c>
      <c r="T149" s="5">
        <v>65.384615384615387</v>
      </c>
      <c r="U149" s="6">
        <v>1.5798137656934714</v>
      </c>
      <c r="V149" s="6">
        <v>109.67741733610202</v>
      </c>
      <c r="W149">
        <v>3.903</v>
      </c>
      <c r="X149">
        <v>270.96800000000002</v>
      </c>
      <c r="Z149" s="3">
        <v>245.94178769999999</v>
      </c>
      <c r="AA149" s="6">
        <v>566.66666666666674</v>
      </c>
      <c r="AB149" s="5">
        <v>18.486900783156859</v>
      </c>
      <c r="AC149" s="5">
        <v>316.14354706702233</v>
      </c>
      <c r="AD149" s="5">
        <v>68.795066352260847</v>
      </c>
      <c r="AE149" s="46" t="s">
        <v>91</v>
      </c>
      <c r="AF149" s="1">
        <v>5.9999999999999991</v>
      </c>
      <c r="AH149" s="7">
        <v>6</v>
      </c>
      <c r="AI149" s="7">
        <v>1</v>
      </c>
      <c r="AJ149" s="7">
        <v>3</v>
      </c>
      <c r="AK149" s="7" t="s">
        <v>10</v>
      </c>
      <c r="AM149">
        <v>5132</v>
      </c>
      <c r="AN149" t="s">
        <v>99</v>
      </c>
      <c r="AO149" t="s">
        <v>99</v>
      </c>
      <c r="AP149" t="s">
        <v>90</v>
      </c>
    </row>
    <row r="150" spans="1:42" hidden="1" x14ac:dyDescent="0.25">
      <c r="A150" s="3">
        <v>8629</v>
      </c>
      <c r="B150" t="s">
        <v>635</v>
      </c>
      <c r="C150" s="15">
        <v>3.2803585158090001</v>
      </c>
      <c r="D150" s="4">
        <v>1</v>
      </c>
      <c r="E150" s="31">
        <v>0.13189184237726581</v>
      </c>
      <c r="F150" s="32">
        <v>61</v>
      </c>
      <c r="G150" s="32">
        <v>61</v>
      </c>
      <c r="H150" s="32">
        <v>61</v>
      </c>
      <c r="I150" s="32"/>
      <c r="J150" s="32">
        <v>462.5</v>
      </c>
      <c r="K150" s="5">
        <v>100</v>
      </c>
      <c r="L150" s="5">
        <v>851.70491803278685</v>
      </c>
      <c r="N150" s="5">
        <v>851.70491803278685</v>
      </c>
      <c r="O150" s="4">
        <v>17</v>
      </c>
      <c r="P150" s="51">
        <v>10</v>
      </c>
      <c r="Q150" s="4">
        <v>66</v>
      </c>
      <c r="R150" s="4">
        <v>10</v>
      </c>
      <c r="S150" s="4">
        <v>56</v>
      </c>
      <c r="T150" s="5">
        <v>15.151515151515152</v>
      </c>
      <c r="U150" s="6">
        <v>3.0484472815416659</v>
      </c>
      <c r="V150" s="6">
        <v>75.819700595248491</v>
      </c>
      <c r="W150">
        <v>5.1820000000000004</v>
      </c>
      <c r="X150">
        <v>128.893</v>
      </c>
      <c r="Z150" s="3">
        <v>583.48169350000001</v>
      </c>
      <c r="AA150" s="6"/>
      <c r="AB150" s="5">
        <v>18.041507821885645</v>
      </c>
      <c r="AC150" s="5">
        <v>0</v>
      </c>
      <c r="AD150" s="5">
        <v>18.041507821885645</v>
      </c>
      <c r="AE150" s="46" t="s">
        <v>91</v>
      </c>
      <c r="AF150" s="1">
        <v>5.9</v>
      </c>
      <c r="AH150" s="7">
        <v>7</v>
      </c>
      <c r="AI150" s="7">
        <v>4</v>
      </c>
      <c r="AJ150" s="7">
        <v>2</v>
      </c>
      <c r="AK150" s="7" t="s">
        <v>10</v>
      </c>
      <c r="AM150">
        <v>6216</v>
      </c>
      <c r="AN150" t="s">
        <v>251</v>
      </c>
      <c r="AO150" t="s">
        <v>251</v>
      </c>
      <c r="AP150" t="s">
        <v>208</v>
      </c>
    </row>
    <row r="151" spans="1:42" hidden="1" x14ac:dyDescent="0.25">
      <c r="A151" s="3">
        <v>4561</v>
      </c>
      <c r="B151" t="s">
        <v>374</v>
      </c>
      <c r="C151" s="15">
        <v>8.8284289707440013</v>
      </c>
      <c r="D151" s="4">
        <v>2</v>
      </c>
      <c r="E151" s="31">
        <v>0.23749998379755735</v>
      </c>
      <c r="F151" s="32">
        <v>98</v>
      </c>
      <c r="G151" s="32">
        <v>98</v>
      </c>
      <c r="H151" s="32">
        <v>95</v>
      </c>
      <c r="I151" s="32">
        <v>3</v>
      </c>
      <c r="J151" s="32">
        <v>400</v>
      </c>
      <c r="K151" s="5">
        <v>100</v>
      </c>
      <c r="L151" s="5">
        <v>210.72631578947369</v>
      </c>
      <c r="M151" s="5">
        <v>581.33333333333337</v>
      </c>
      <c r="N151" s="5">
        <v>222.07142857142858</v>
      </c>
      <c r="O151" s="4">
        <v>137</v>
      </c>
      <c r="P151" s="51">
        <v>53</v>
      </c>
      <c r="Q151" s="4">
        <v>78</v>
      </c>
      <c r="R151" s="4">
        <v>53</v>
      </c>
      <c r="S151" s="4">
        <v>25</v>
      </c>
      <c r="T151" s="5">
        <v>67.948717948717956</v>
      </c>
      <c r="U151" s="6">
        <v>6.0033331157370702</v>
      </c>
      <c r="V151" s="6">
        <v>223.15790996085573</v>
      </c>
      <c r="W151">
        <v>15.518000000000001</v>
      </c>
      <c r="X151">
        <v>576.84199999999998</v>
      </c>
      <c r="AA151" s="6">
        <v>325</v>
      </c>
      <c r="AB151" s="5">
        <v>43.52024560562716</v>
      </c>
      <c r="AC151" s="5">
        <v>257.13073197055598</v>
      </c>
      <c r="AD151" s="5">
        <v>50.059342127002544</v>
      </c>
      <c r="AE151" s="46" t="s">
        <v>91</v>
      </c>
      <c r="AF151" s="1">
        <v>5.8999999999999995</v>
      </c>
      <c r="AH151" s="7">
        <v>6</v>
      </c>
      <c r="AI151" s="7">
        <v>2</v>
      </c>
      <c r="AJ151" s="7">
        <v>5</v>
      </c>
      <c r="AK151" s="7" t="s">
        <v>15</v>
      </c>
      <c r="AM151">
        <v>5143</v>
      </c>
      <c r="AN151" t="s">
        <v>111</v>
      </c>
      <c r="AO151" t="s">
        <v>111</v>
      </c>
      <c r="AP151" t="s">
        <v>90</v>
      </c>
    </row>
    <row r="152" spans="1:42" hidden="1" x14ac:dyDescent="0.25">
      <c r="A152" s="3">
        <v>4562</v>
      </c>
      <c r="B152" t="s">
        <v>377</v>
      </c>
      <c r="C152" s="15">
        <v>5.6461897568619994</v>
      </c>
      <c r="D152" s="4">
        <v>2</v>
      </c>
      <c r="E152" s="31">
        <v>0.32749999050455525</v>
      </c>
      <c r="F152" s="32">
        <v>119</v>
      </c>
      <c r="G152" s="32">
        <v>119</v>
      </c>
      <c r="H152" s="32">
        <v>113</v>
      </c>
      <c r="I152" s="32">
        <v>6</v>
      </c>
      <c r="J152" s="32">
        <v>345.03800000000001</v>
      </c>
      <c r="K152" s="5">
        <v>100</v>
      </c>
      <c r="L152" s="5">
        <v>367.59292035398232</v>
      </c>
      <c r="M152" s="5">
        <v>1300</v>
      </c>
      <c r="N152" s="5">
        <v>414.60504201680675</v>
      </c>
      <c r="O152" s="4">
        <v>135</v>
      </c>
      <c r="P152" s="51">
        <v>54</v>
      </c>
      <c r="Q152" s="4">
        <v>84</v>
      </c>
      <c r="R152" s="4">
        <v>54</v>
      </c>
      <c r="S152" s="4">
        <v>30</v>
      </c>
      <c r="T152" s="5">
        <v>64.285714285714292</v>
      </c>
      <c r="U152" s="6">
        <v>9.5639718687052682</v>
      </c>
      <c r="V152" s="6">
        <v>164.88550096385089</v>
      </c>
      <c r="W152">
        <v>23.91</v>
      </c>
      <c r="X152">
        <v>412.214</v>
      </c>
      <c r="AA152" s="6">
        <v>139.13043478260869</v>
      </c>
      <c r="AB152" s="5">
        <v>39.816191889582043</v>
      </c>
      <c r="AC152" s="5">
        <v>337.16460163005155</v>
      </c>
      <c r="AD152" s="5">
        <v>54.808548683219172</v>
      </c>
      <c r="AE152" s="46" t="s">
        <v>91</v>
      </c>
      <c r="AF152" s="1">
        <v>5.8999999999999995</v>
      </c>
      <c r="AH152" s="7">
        <v>6</v>
      </c>
      <c r="AI152" s="7">
        <v>2</v>
      </c>
      <c r="AJ152" s="7">
        <v>5</v>
      </c>
      <c r="AK152" s="7" t="s">
        <v>15</v>
      </c>
      <c r="AM152">
        <v>5142</v>
      </c>
      <c r="AN152" t="s">
        <v>112</v>
      </c>
      <c r="AO152" t="s">
        <v>112</v>
      </c>
      <c r="AP152" t="s">
        <v>90</v>
      </c>
    </row>
    <row r="153" spans="1:42" hidden="1" x14ac:dyDescent="0.25">
      <c r="A153" s="3">
        <v>4504</v>
      </c>
      <c r="B153" t="s">
        <v>417</v>
      </c>
      <c r="C153" s="15">
        <v>17.059301911120002</v>
      </c>
      <c r="D153" s="4">
        <v>3</v>
      </c>
      <c r="E153" s="31">
        <v>0.32499998653619189</v>
      </c>
      <c r="F153" s="32">
        <v>161</v>
      </c>
      <c r="G153" s="32">
        <v>161</v>
      </c>
      <c r="H153" s="32">
        <v>114</v>
      </c>
      <c r="I153" s="32">
        <v>47</v>
      </c>
      <c r="J153" s="32">
        <v>350.76900000000001</v>
      </c>
      <c r="K153" s="5">
        <v>100</v>
      </c>
      <c r="L153" s="5">
        <v>490.07894736842104</v>
      </c>
      <c r="M153" s="5">
        <v>3702.6382978723404</v>
      </c>
      <c r="N153" s="5">
        <v>1427.9068322981366</v>
      </c>
      <c r="O153" s="4">
        <v>73</v>
      </c>
      <c r="P153" s="51">
        <v>36</v>
      </c>
      <c r="Q153" s="4">
        <v>44</v>
      </c>
      <c r="R153" s="4">
        <v>36</v>
      </c>
      <c r="S153" s="4">
        <v>8</v>
      </c>
      <c r="T153" s="5">
        <v>81.818181818181827</v>
      </c>
      <c r="U153" s="6">
        <v>2.1102856487072086</v>
      </c>
      <c r="V153" s="6">
        <v>110.76923535807917</v>
      </c>
      <c r="W153">
        <v>4.2789999999999999</v>
      </c>
      <c r="X153">
        <v>224.61500000000001</v>
      </c>
      <c r="Z153" s="3">
        <v>1197.94543</v>
      </c>
      <c r="AA153" s="6">
        <v>525</v>
      </c>
      <c r="AB153" s="5">
        <v>43.253297848862665</v>
      </c>
      <c r="AC153" s="5">
        <v>126.79118256333871</v>
      </c>
      <c r="AD153" s="5">
        <v>67.6401337592998</v>
      </c>
      <c r="AE153" s="46" t="s">
        <v>91</v>
      </c>
      <c r="AF153" s="1">
        <v>5.8999999999999995</v>
      </c>
      <c r="AH153" s="7">
        <v>6</v>
      </c>
      <c r="AI153" s="7">
        <v>2</v>
      </c>
      <c r="AJ153" s="7">
        <v>4</v>
      </c>
      <c r="AK153" s="7" t="s">
        <v>10</v>
      </c>
      <c r="AM153">
        <v>5131</v>
      </c>
      <c r="AN153" t="s">
        <v>94</v>
      </c>
      <c r="AO153" t="s">
        <v>94</v>
      </c>
      <c r="AP153" t="s">
        <v>90</v>
      </c>
    </row>
    <row r="154" spans="1:42" hidden="1" x14ac:dyDescent="0.25">
      <c r="A154" s="3">
        <v>4543</v>
      </c>
      <c r="B154" t="s">
        <v>425</v>
      </c>
      <c r="C154" s="15">
        <v>10.601345275443999</v>
      </c>
      <c r="D154" s="4">
        <v>7</v>
      </c>
      <c r="E154" s="31">
        <v>0.37106926970224891</v>
      </c>
      <c r="F154" s="32">
        <v>149</v>
      </c>
      <c r="G154" s="32">
        <v>149</v>
      </c>
      <c r="H154" s="32">
        <v>137</v>
      </c>
      <c r="I154" s="32">
        <v>12</v>
      </c>
      <c r="J154" s="32">
        <v>369.20299999999997</v>
      </c>
      <c r="K154" s="5">
        <v>100</v>
      </c>
      <c r="L154" s="5">
        <v>423.78832116788323</v>
      </c>
      <c r="M154" s="5">
        <v>810.08333333333337</v>
      </c>
      <c r="N154" s="5">
        <v>454.8993288590604</v>
      </c>
      <c r="O154" s="4">
        <v>69</v>
      </c>
      <c r="P154" s="51">
        <v>32</v>
      </c>
      <c r="Q154" s="4">
        <v>82</v>
      </c>
      <c r="R154" s="4">
        <v>32</v>
      </c>
      <c r="S154" s="4">
        <v>50</v>
      </c>
      <c r="T154" s="5">
        <v>39.024390243902438</v>
      </c>
      <c r="U154" s="6">
        <v>3.0184848402326749</v>
      </c>
      <c r="V154" s="6">
        <v>86.237267844026107</v>
      </c>
      <c r="W154">
        <v>6.5090000000000003</v>
      </c>
      <c r="X154">
        <v>185.94900000000001</v>
      </c>
      <c r="Z154" s="3">
        <v>528.65213600000004</v>
      </c>
      <c r="AA154" s="6">
        <v>210</v>
      </c>
      <c r="AB154" s="5">
        <v>56.691885168909259</v>
      </c>
      <c r="AC154" s="5">
        <v>163.91261277462965</v>
      </c>
      <c r="AD154" s="5">
        <v>65.327111553262554</v>
      </c>
      <c r="AE154" s="46" t="s">
        <v>91</v>
      </c>
      <c r="AF154" s="1">
        <v>5.8999999999999995</v>
      </c>
      <c r="AH154" s="7">
        <v>6</v>
      </c>
      <c r="AI154" s="7">
        <v>2</v>
      </c>
      <c r="AJ154" s="7">
        <v>4</v>
      </c>
      <c r="AK154" s="7" t="s">
        <v>10</v>
      </c>
      <c r="AM154">
        <v>5105</v>
      </c>
      <c r="AN154" t="s">
        <v>103</v>
      </c>
      <c r="AO154" t="s">
        <v>103</v>
      </c>
      <c r="AP154" t="s">
        <v>90</v>
      </c>
    </row>
    <row r="155" spans="1:42" hidden="1" x14ac:dyDescent="0.25">
      <c r="A155" s="3">
        <v>8627</v>
      </c>
      <c r="B155" t="s">
        <v>479</v>
      </c>
      <c r="C155" s="15">
        <v>5.8373670564599998</v>
      </c>
      <c r="D155" s="4">
        <v>1</v>
      </c>
      <c r="E155" s="31">
        <v>0.132500012499978</v>
      </c>
      <c r="F155" s="32">
        <v>52</v>
      </c>
      <c r="G155" s="32">
        <v>52</v>
      </c>
      <c r="H155" s="32">
        <v>47</v>
      </c>
      <c r="I155" s="32">
        <v>5</v>
      </c>
      <c r="J155" s="32">
        <v>354.71699999999998</v>
      </c>
      <c r="K155" s="5">
        <v>100</v>
      </c>
      <c r="L155" s="5">
        <v>108.42553191489361</v>
      </c>
      <c r="M155" s="5">
        <v>1598.4</v>
      </c>
      <c r="N155" s="5">
        <v>251.69230769230768</v>
      </c>
      <c r="O155" s="4">
        <v>11</v>
      </c>
      <c r="P155" s="51">
        <v>3</v>
      </c>
      <c r="Q155" s="4">
        <v>36</v>
      </c>
      <c r="R155" s="4">
        <v>3</v>
      </c>
      <c r="S155" s="4">
        <v>33</v>
      </c>
      <c r="T155" s="5">
        <v>8.3333333333333321</v>
      </c>
      <c r="U155" s="6">
        <v>0.51393033382747622</v>
      </c>
      <c r="V155" s="6">
        <v>22.641507297974769</v>
      </c>
      <c r="W155">
        <v>1.8839999999999999</v>
      </c>
      <c r="X155">
        <v>83.019000000000005</v>
      </c>
      <c r="Z155" s="3">
        <v>437.31802399999998</v>
      </c>
      <c r="AA155" s="6">
        <v>0</v>
      </c>
      <c r="AB155" s="5">
        <v>25.782215754976825</v>
      </c>
      <c r="AC155" s="5">
        <v>252.05296664751017</v>
      </c>
      <c r="AD155" s="5">
        <v>47.539018725412717</v>
      </c>
      <c r="AE155" s="46" t="s">
        <v>91</v>
      </c>
      <c r="AF155" s="1">
        <v>5.8999999999999995</v>
      </c>
      <c r="AH155" s="7">
        <v>6</v>
      </c>
      <c r="AI155" s="7">
        <v>1</v>
      </c>
      <c r="AJ155" s="7">
        <v>2</v>
      </c>
      <c r="AK155" s="7" t="s">
        <v>10</v>
      </c>
      <c r="AM155">
        <v>6212</v>
      </c>
      <c r="AN155" t="s">
        <v>249</v>
      </c>
      <c r="AO155" t="s">
        <v>249</v>
      </c>
      <c r="AP155" t="s">
        <v>208</v>
      </c>
    </row>
    <row r="156" spans="1:42" hidden="1" x14ac:dyDescent="0.25">
      <c r="A156" s="3">
        <v>7716</v>
      </c>
      <c r="B156" t="s">
        <v>536</v>
      </c>
      <c r="C156" s="15">
        <v>7.4674498502270001</v>
      </c>
      <c r="D156" s="4">
        <v>3</v>
      </c>
      <c r="E156" s="31">
        <v>0.32000003025731816</v>
      </c>
      <c r="F156" s="32">
        <v>108</v>
      </c>
      <c r="G156" s="32">
        <v>108</v>
      </c>
      <c r="H156" s="32">
        <v>99</v>
      </c>
      <c r="I156" s="32">
        <v>9</v>
      </c>
      <c r="J156" s="32">
        <v>309.375</v>
      </c>
      <c r="K156" s="5">
        <v>100</v>
      </c>
      <c r="L156" s="5">
        <v>307.78787878787881</v>
      </c>
      <c r="M156" s="5">
        <v>544.55555555555554</v>
      </c>
      <c r="N156" s="5">
        <v>327.51851851851853</v>
      </c>
      <c r="O156" s="4">
        <v>59</v>
      </c>
      <c r="P156" s="51">
        <v>20</v>
      </c>
      <c r="Q156" s="4">
        <v>66</v>
      </c>
      <c r="R156" s="4">
        <v>20</v>
      </c>
      <c r="S156" s="4">
        <v>46</v>
      </c>
      <c r="T156" s="5">
        <v>30.303030303030305</v>
      </c>
      <c r="U156" s="6">
        <v>2.6782905009254301</v>
      </c>
      <c r="V156" s="6">
        <v>62.499994090368105</v>
      </c>
      <c r="W156">
        <v>7.9009999999999998</v>
      </c>
      <c r="X156">
        <v>184.375</v>
      </c>
      <c r="Z156" s="3">
        <v>757.08329170000002</v>
      </c>
      <c r="AA156" s="6">
        <v>142.85714285714286</v>
      </c>
      <c r="AB156" s="5">
        <v>56.384644677640608</v>
      </c>
      <c r="AC156" s="5">
        <v>140.33656988341284</v>
      </c>
      <c r="AD156" s="5">
        <v>63.380638444788303</v>
      </c>
      <c r="AE156" s="46" t="s">
        <v>91</v>
      </c>
      <c r="AF156" s="1">
        <v>5.8999999999999995</v>
      </c>
      <c r="AH156" s="7">
        <v>6</v>
      </c>
      <c r="AI156" s="7">
        <v>2</v>
      </c>
      <c r="AJ156" s="7">
        <v>4</v>
      </c>
      <c r="AK156" s="7" t="s">
        <v>10</v>
      </c>
      <c r="AM156">
        <v>4316</v>
      </c>
      <c r="AN156" t="s">
        <v>194</v>
      </c>
      <c r="AO156" t="s">
        <v>194</v>
      </c>
      <c r="AP156" t="s">
        <v>170</v>
      </c>
    </row>
    <row r="157" spans="1:42" hidden="1" x14ac:dyDescent="0.25">
      <c r="A157" s="3">
        <v>4742</v>
      </c>
      <c r="B157" t="s">
        <v>609</v>
      </c>
      <c r="C157" s="15">
        <v>7.382441191711</v>
      </c>
      <c r="D157" s="4">
        <v>4</v>
      </c>
      <c r="E157" s="31">
        <v>0.82716214335574112</v>
      </c>
      <c r="F157" s="32">
        <v>296</v>
      </c>
      <c r="G157" s="32">
        <v>296</v>
      </c>
      <c r="H157" s="32">
        <v>291</v>
      </c>
      <c r="I157" s="32">
        <v>5</v>
      </c>
      <c r="J157" s="32">
        <v>351.80500000000001</v>
      </c>
      <c r="K157" s="5">
        <v>100</v>
      </c>
      <c r="L157" s="5">
        <v>480.14432989690721</v>
      </c>
      <c r="M157" s="5">
        <v>797.6</v>
      </c>
      <c r="N157" s="5">
        <v>485.50675675675677</v>
      </c>
      <c r="O157" s="4">
        <v>137</v>
      </c>
      <c r="P157" s="51">
        <v>63</v>
      </c>
      <c r="Q157" s="4">
        <v>172</v>
      </c>
      <c r="R157" s="4">
        <v>63</v>
      </c>
      <c r="S157" s="4">
        <v>109</v>
      </c>
      <c r="T157" s="5">
        <v>36.627906976744185</v>
      </c>
      <c r="U157" s="6">
        <v>8.5337625270535664</v>
      </c>
      <c r="V157" s="6">
        <v>76.164027217702738</v>
      </c>
      <c r="W157">
        <v>18.558</v>
      </c>
      <c r="X157">
        <v>165.62700000000001</v>
      </c>
      <c r="Y157" s="48">
        <v>1</v>
      </c>
      <c r="AA157" s="6">
        <v>491.66666666666669</v>
      </c>
      <c r="AB157" s="5">
        <v>37.903802716133846</v>
      </c>
      <c r="AC157" s="5">
        <v>77.24790096581313</v>
      </c>
      <c r="AD157" s="5">
        <v>38.56839897035141</v>
      </c>
      <c r="AE157" s="46" t="s">
        <v>91</v>
      </c>
      <c r="AF157" s="1">
        <v>5.8999999999999995</v>
      </c>
      <c r="AH157" s="7">
        <v>6</v>
      </c>
      <c r="AI157" s="7">
        <v>2</v>
      </c>
      <c r="AJ157" s="7">
        <v>5</v>
      </c>
      <c r="AK157" s="7" t="s">
        <v>15</v>
      </c>
      <c r="AM157">
        <v>5313</v>
      </c>
      <c r="AN157" t="s">
        <v>134</v>
      </c>
      <c r="AO157" t="s">
        <v>134</v>
      </c>
      <c r="AP157" t="s">
        <v>90</v>
      </c>
    </row>
    <row r="158" spans="1:42" hidden="1" x14ac:dyDescent="0.25">
      <c r="A158" s="3">
        <v>4541</v>
      </c>
      <c r="B158" t="s">
        <v>402</v>
      </c>
      <c r="C158" s="15">
        <v>9.2878761739649995</v>
      </c>
      <c r="D158" s="4">
        <v>13</v>
      </c>
      <c r="E158" s="31">
        <v>1.2008580781919669</v>
      </c>
      <c r="F158" s="32">
        <v>410</v>
      </c>
      <c r="G158" s="32">
        <v>410</v>
      </c>
      <c r="H158" s="32">
        <v>368</v>
      </c>
      <c r="I158" s="32">
        <v>42</v>
      </c>
      <c r="J158" s="32">
        <v>306.44799999999998</v>
      </c>
      <c r="K158" s="5">
        <v>100</v>
      </c>
      <c r="L158" s="5">
        <v>567.80163043478262</v>
      </c>
      <c r="M158" s="5">
        <v>1378.9761904761904</v>
      </c>
      <c r="N158" s="5">
        <v>650.89756097560974</v>
      </c>
      <c r="O158" s="4">
        <v>474</v>
      </c>
      <c r="P158" s="51">
        <v>169</v>
      </c>
      <c r="Q158" s="4">
        <v>271</v>
      </c>
      <c r="R158" s="4">
        <v>169</v>
      </c>
      <c r="S158" s="4">
        <v>102</v>
      </c>
      <c r="T158" s="5">
        <v>62.361623616236159</v>
      </c>
      <c r="U158" s="6">
        <v>18.195763685322024</v>
      </c>
      <c r="V158" s="6">
        <v>140.73270028249249</v>
      </c>
      <c r="W158">
        <v>51.033999999999999</v>
      </c>
      <c r="X158">
        <v>394.71800000000002</v>
      </c>
      <c r="Y158" s="48">
        <v>2</v>
      </c>
      <c r="Z158" s="3">
        <v>1105.2466589999999</v>
      </c>
      <c r="AA158" s="6">
        <v>95.402298850574709</v>
      </c>
      <c r="AB158" s="5">
        <v>31.700671200655407</v>
      </c>
      <c r="AC158" s="5">
        <v>252.85826505063991</v>
      </c>
      <c r="AD158" s="5">
        <v>54.355839351141611</v>
      </c>
      <c r="AE158" s="46" t="s">
        <v>91</v>
      </c>
      <c r="AF158" s="1">
        <v>5.8999999999999986</v>
      </c>
      <c r="AH158" s="7">
        <v>6</v>
      </c>
      <c r="AI158" s="7">
        <v>3</v>
      </c>
      <c r="AJ158" s="7">
        <v>6</v>
      </c>
      <c r="AK158" s="7" t="s">
        <v>10</v>
      </c>
      <c r="AM158">
        <v>5107</v>
      </c>
      <c r="AN158" t="s">
        <v>101</v>
      </c>
      <c r="AO158" t="s">
        <v>101</v>
      </c>
      <c r="AP158" t="s">
        <v>90</v>
      </c>
    </row>
    <row r="159" spans="1:42" hidden="1" x14ac:dyDescent="0.25">
      <c r="A159" s="3">
        <v>7731</v>
      </c>
      <c r="B159" t="s">
        <v>514</v>
      </c>
      <c r="C159" s="15">
        <v>11.699240957628</v>
      </c>
      <c r="D159" s="4">
        <v>6</v>
      </c>
      <c r="E159" s="31">
        <v>0.77064100518939771</v>
      </c>
      <c r="F159" s="32">
        <v>327</v>
      </c>
      <c r="G159" s="32">
        <v>327</v>
      </c>
      <c r="H159" s="32">
        <v>259</v>
      </c>
      <c r="I159" s="32">
        <v>68</v>
      </c>
      <c r="J159" s="32">
        <v>336.084</v>
      </c>
      <c r="K159" s="5">
        <v>100</v>
      </c>
      <c r="L159" s="5">
        <v>556.00386100386095</v>
      </c>
      <c r="M159" s="5">
        <v>1483.1617647058824</v>
      </c>
      <c r="N159" s="5">
        <v>748.80733944954125</v>
      </c>
      <c r="O159" s="4">
        <v>393</v>
      </c>
      <c r="P159" s="51">
        <v>146</v>
      </c>
      <c r="Q159" s="4">
        <v>222</v>
      </c>
      <c r="R159" s="4">
        <v>144</v>
      </c>
      <c r="S159" s="4">
        <v>78</v>
      </c>
      <c r="T159" s="5">
        <v>64.86486486486487</v>
      </c>
      <c r="U159" s="6">
        <v>12.479442087634482</v>
      </c>
      <c r="V159" s="6">
        <v>189.45267513259057</v>
      </c>
      <c r="W159">
        <v>33.591999999999999</v>
      </c>
      <c r="X159">
        <v>509.96499999999997</v>
      </c>
      <c r="Z159" s="3">
        <v>2012.36095</v>
      </c>
      <c r="AA159" s="6">
        <v>86.764705882352942</v>
      </c>
      <c r="AB159" s="5">
        <v>32.056291771816745</v>
      </c>
      <c r="AC159" s="5">
        <v>344.27654539653128</v>
      </c>
      <c r="AD159" s="5">
        <v>96.982827693775761</v>
      </c>
      <c r="AE159" s="46" t="s">
        <v>91</v>
      </c>
      <c r="AF159" s="1">
        <v>5.8999999999999986</v>
      </c>
      <c r="AH159" s="7">
        <v>6</v>
      </c>
      <c r="AI159" s="7">
        <v>3</v>
      </c>
      <c r="AJ159" s="7">
        <v>6</v>
      </c>
      <c r="AK159" s="7" t="s">
        <v>10</v>
      </c>
      <c r="AM159">
        <v>4308</v>
      </c>
      <c r="AN159" t="s">
        <v>198</v>
      </c>
      <c r="AO159" t="s">
        <v>656</v>
      </c>
      <c r="AP159" t="s">
        <v>170</v>
      </c>
    </row>
    <row r="160" spans="1:42" hidden="1" x14ac:dyDescent="0.25">
      <c r="A160" s="3">
        <v>4547</v>
      </c>
      <c r="B160" t="s">
        <v>396</v>
      </c>
      <c r="C160" s="15">
        <v>14.391383388309</v>
      </c>
      <c r="D160" s="4">
        <v>3</v>
      </c>
      <c r="E160" s="31">
        <v>0.34749997365782259</v>
      </c>
      <c r="F160" s="32">
        <v>163</v>
      </c>
      <c r="G160" s="32">
        <v>163</v>
      </c>
      <c r="H160" s="32">
        <v>136</v>
      </c>
      <c r="I160" s="32">
        <v>27</v>
      </c>
      <c r="J160" s="32">
        <v>391.36700000000002</v>
      </c>
      <c r="K160" s="5">
        <v>100</v>
      </c>
      <c r="L160" s="5">
        <v>551.38235294117646</v>
      </c>
      <c r="M160" s="5">
        <v>1383.2592592592594</v>
      </c>
      <c r="N160" s="5">
        <v>689.17791411042947</v>
      </c>
      <c r="O160" s="4">
        <v>174</v>
      </c>
      <c r="P160" s="51">
        <v>58</v>
      </c>
      <c r="Q160" s="4">
        <v>90</v>
      </c>
      <c r="R160" s="4">
        <v>58</v>
      </c>
      <c r="S160" s="4">
        <v>32</v>
      </c>
      <c r="T160" s="5">
        <v>64.444444444444443</v>
      </c>
      <c r="U160" s="6">
        <v>4.0301893455994611</v>
      </c>
      <c r="V160" s="6">
        <v>166.90648747246129</v>
      </c>
      <c r="W160">
        <v>12.090999999999999</v>
      </c>
      <c r="X160">
        <v>500.71899999999999</v>
      </c>
      <c r="Y160" s="48">
        <v>1</v>
      </c>
      <c r="Z160" s="3">
        <v>1210.6382309999999</v>
      </c>
      <c r="AA160" s="6">
        <v>43.589743589743591</v>
      </c>
      <c r="AB160" s="5">
        <v>109.62474044787014</v>
      </c>
      <c r="AC160" s="5">
        <v>691.3259104127676</v>
      </c>
      <c r="AD160" s="5">
        <v>205.98014896966299</v>
      </c>
      <c r="AE160" s="46" t="s">
        <v>91</v>
      </c>
      <c r="AF160" s="1">
        <v>5.7999999999999989</v>
      </c>
      <c r="AH160" s="7">
        <v>6</v>
      </c>
      <c r="AI160" s="7">
        <v>3</v>
      </c>
      <c r="AJ160" s="7">
        <v>5</v>
      </c>
      <c r="AK160" s="7" t="s">
        <v>10</v>
      </c>
      <c r="AM160">
        <v>5104</v>
      </c>
      <c r="AN160" t="s">
        <v>107</v>
      </c>
      <c r="AO160" t="s">
        <v>651</v>
      </c>
      <c r="AP160" t="s">
        <v>90</v>
      </c>
    </row>
    <row r="161" spans="1:42" hidden="1" x14ac:dyDescent="0.25">
      <c r="A161" s="3">
        <v>8603</v>
      </c>
      <c r="B161" t="s">
        <v>410</v>
      </c>
      <c r="C161" s="15">
        <v>17.793139951419001</v>
      </c>
      <c r="D161" s="4">
        <v>2</v>
      </c>
      <c r="E161" s="31">
        <v>0.27499999674805536</v>
      </c>
      <c r="F161" s="32">
        <v>104</v>
      </c>
      <c r="G161" s="32">
        <v>104</v>
      </c>
      <c r="H161" s="32">
        <v>101</v>
      </c>
      <c r="I161" s="32">
        <v>3</v>
      </c>
      <c r="J161" s="32">
        <v>367.27300000000002</v>
      </c>
      <c r="K161" s="5">
        <v>100</v>
      </c>
      <c r="L161" s="5">
        <v>389.02970297029702</v>
      </c>
      <c r="M161" s="5">
        <v>1756.6666666666667</v>
      </c>
      <c r="N161" s="5">
        <v>428.48076923076923</v>
      </c>
      <c r="O161" s="4">
        <v>43</v>
      </c>
      <c r="P161" s="51">
        <v>26</v>
      </c>
      <c r="Q161" s="4">
        <v>63</v>
      </c>
      <c r="R161" s="4">
        <v>26</v>
      </c>
      <c r="S161" s="4">
        <v>37</v>
      </c>
      <c r="T161" s="5">
        <v>41.269841269841265</v>
      </c>
      <c r="U161" s="6">
        <v>1.4612373123006039</v>
      </c>
      <c r="V161" s="6">
        <v>94.545455663478506</v>
      </c>
      <c r="W161">
        <v>2.4169999999999998</v>
      </c>
      <c r="X161">
        <v>156.364</v>
      </c>
      <c r="Z161" s="3">
        <v>751.15991819999999</v>
      </c>
      <c r="AA161" s="6">
        <v>833.33333333333337</v>
      </c>
      <c r="AB161" s="5">
        <v>104.90924784781849</v>
      </c>
      <c r="AC161" s="5">
        <v>729.25192162444966</v>
      </c>
      <c r="AD161" s="5">
        <v>122.91913266829823</v>
      </c>
      <c r="AE161" s="46" t="s">
        <v>91</v>
      </c>
      <c r="AF161" s="1">
        <v>5.7999999999999989</v>
      </c>
      <c r="AH161" s="7">
        <v>6</v>
      </c>
      <c r="AI161" s="7">
        <v>2</v>
      </c>
      <c r="AJ161" s="7">
        <v>3</v>
      </c>
      <c r="AK161" s="7" t="s">
        <v>10</v>
      </c>
      <c r="AM161">
        <v>6200</v>
      </c>
      <c r="AN161" t="s">
        <v>237</v>
      </c>
      <c r="AO161" t="s">
        <v>237</v>
      </c>
      <c r="AP161" t="s">
        <v>208</v>
      </c>
    </row>
    <row r="162" spans="1:42" hidden="1" x14ac:dyDescent="0.25">
      <c r="A162" s="3">
        <v>4542</v>
      </c>
      <c r="B162" t="s">
        <v>415</v>
      </c>
      <c r="C162" s="15">
        <v>20.510337336564998</v>
      </c>
      <c r="D162" s="4">
        <v>7</v>
      </c>
      <c r="E162" s="31">
        <v>0.71643075874250084</v>
      </c>
      <c r="F162" s="32">
        <v>292</v>
      </c>
      <c r="G162" s="32">
        <v>292</v>
      </c>
      <c r="H162" s="32">
        <v>243</v>
      </c>
      <c r="I162" s="32">
        <v>49</v>
      </c>
      <c r="J162" s="32">
        <v>339.18099999999998</v>
      </c>
      <c r="K162" s="5">
        <v>100</v>
      </c>
      <c r="L162" s="5">
        <v>558.27983539094646</v>
      </c>
      <c r="M162" s="5">
        <v>1632.5510204081634</v>
      </c>
      <c r="N162" s="5">
        <v>738.55136986301375</v>
      </c>
      <c r="O162" s="4">
        <v>208</v>
      </c>
      <c r="P162" s="51">
        <v>75</v>
      </c>
      <c r="Q162" s="4">
        <v>133</v>
      </c>
      <c r="R162" s="4">
        <v>75</v>
      </c>
      <c r="S162" s="4">
        <v>58</v>
      </c>
      <c r="T162" s="5">
        <v>56.390977443609025</v>
      </c>
      <c r="U162" s="6">
        <v>3.6566926603539103</v>
      </c>
      <c r="V162" s="6">
        <v>104.68562255987177</v>
      </c>
      <c r="W162">
        <v>10.141</v>
      </c>
      <c r="X162">
        <v>290.32799999999997</v>
      </c>
      <c r="Y162" s="48">
        <v>1</v>
      </c>
      <c r="Z162" s="3">
        <v>2129.9892559999998</v>
      </c>
      <c r="AA162" s="6">
        <v>162.5</v>
      </c>
      <c r="AB162" s="5">
        <v>63.148073841655673</v>
      </c>
      <c r="AC162" s="5">
        <v>474.9388773174997</v>
      </c>
      <c r="AD162" s="5">
        <v>132.24995524684869</v>
      </c>
      <c r="AE162" s="46" t="s">
        <v>91</v>
      </c>
      <c r="AF162" s="1">
        <v>5.7999999999999989</v>
      </c>
      <c r="AH162" s="7">
        <v>6</v>
      </c>
      <c r="AI162" s="7">
        <v>3</v>
      </c>
      <c r="AJ162" s="7">
        <v>5</v>
      </c>
      <c r="AK162" s="7" t="s">
        <v>10</v>
      </c>
      <c r="AM162">
        <v>5106</v>
      </c>
      <c r="AN162" t="s">
        <v>102</v>
      </c>
      <c r="AO162" t="s">
        <v>102</v>
      </c>
      <c r="AP162" t="s">
        <v>90</v>
      </c>
    </row>
    <row r="163" spans="1:42" hidden="1" x14ac:dyDescent="0.25">
      <c r="A163" s="3">
        <v>4743</v>
      </c>
      <c r="B163" t="s">
        <v>491</v>
      </c>
      <c r="C163" s="15">
        <v>1.328256953795</v>
      </c>
      <c r="D163" s="4">
        <v>3</v>
      </c>
      <c r="E163" s="31">
        <v>0.23114895835859486</v>
      </c>
      <c r="F163" s="32">
        <v>73</v>
      </c>
      <c r="G163" s="32">
        <v>73</v>
      </c>
      <c r="H163" s="32">
        <v>72</v>
      </c>
      <c r="I163" s="32">
        <v>1</v>
      </c>
      <c r="J163" s="32">
        <v>311.48700000000002</v>
      </c>
      <c r="K163" s="5">
        <v>100</v>
      </c>
      <c r="L163" s="5">
        <v>240.625</v>
      </c>
      <c r="M163" s="5">
        <v>747</v>
      </c>
      <c r="N163" s="5">
        <v>247.56164383561645</v>
      </c>
      <c r="O163" s="4">
        <v>27</v>
      </c>
      <c r="P163" s="51">
        <v>12</v>
      </c>
      <c r="Q163" s="4">
        <v>53</v>
      </c>
      <c r="R163" s="4">
        <v>12</v>
      </c>
      <c r="S163" s="4">
        <v>41</v>
      </c>
      <c r="T163" s="5">
        <v>22.641509433962266</v>
      </c>
      <c r="U163" s="6">
        <v>9.0343965192235327</v>
      </c>
      <c r="V163" s="6">
        <v>51.914575281726769</v>
      </c>
      <c r="W163">
        <v>20.327000000000002</v>
      </c>
      <c r="X163">
        <v>116.80800000000001</v>
      </c>
      <c r="Z163" s="3">
        <v>622.49968699999999</v>
      </c>
      <c r="AA163" s="6">
        <v>700</v>
      </c>
      <c r="AB163" s="5">
        <v>20.610023975815636</v>
      </c>
      <c r="AC163" s="5">
        <v>151.43378825083499</v>
      </c>
      <c r="AD163" s="5">
        <v>22.402130335747408</v>
      </c>
      <c r="AE163" s="46" t="s">
        <v>91</v>
      </c>
      <c r="AF163" s="1">
        <v>5.7999999999999989</v>
      </c>
      <c r="AH163" s="7">
        <v>6</v>
      </c>
      <c r="AI163" s="7">
        <v>2</v>
      </c>
      <c r="AJ163" s="7">
        <v>3</v>
      </c>
      <c r="AK163" s="7" t="s">
        <v>10</v>
      </c>
      <c r="AM163">
        <v>5317</v>
      </c>
      <c r="AN163" t="s">
        <v>135</v>
      </c>
      <c r="AO163" t="s">
        <v>135</v>
      </c>
      <c r="AP163" t="s">
        <v>90</v>
      </c>
    </row>
    <row r="164" spans="1:42" hidden="1" x14ac:dyDescent="0.25">
      <c r="A164" s="3">
        <v>7715</v>
      </c>
      <c r="B164" t="s">
        <v>513</v>
      </c>
      <c r="C164" s="15">
        <v>10.169752058153</v>
      </c>
      <c r="D164" s="4">
        <v>5</v>
      </c>
      <c r="E164" s="31">
        <v>0.43319062513206025</v>
      </c>
      <c r="F164" s="32">
        <v>162</v>
      </c>
      <c r="G164" s="32">
        <v>162</v>
      </c>
      <c r="H164" s="32">
        <v>130</v>
      </c>
      <c r="I164" s="32">
        <v>32</v>
      </c>
      <c r="J164" s="32">
        <v>300.09899999999999</v>
      </c>
      <c r="K164" s="5">
        <v>100</v>
      </c>
      <c r="L164" s="5">
        <v>403</v>
      </c>
      <c r="M164" s="5">
        <v>1127.90625</v>
      </c>
      <c r="N164" s="5">
        <v>546.19135802469134</v>
      </c>
      <c r="O164" s="4">
        <v>28</v>
      </c>
      <c r="P164" s="51">
        <v>11</v>
      </c>
      <c r="Q164" s="4">
        <v>76</v>
      </c>
      <c r="R164" s="4">
        <v>11</v>
      </c>
      <c r="S164" s="4">
        <v>65</v>
      </c>
      <c r="T164" s="5">
        <v>14.473684210526317</v>
      </c>
      <c r="U164" s="6">
        <v>1.081638956102317</v>
      </c>
      <c r="V164" s="6">
        <v>25.392977968178783</v>
      </c>
      <c r="W164">
        <v>2.7530000000000001</v>
      </c>
      <c r="X164">
        <v>64.637</v>
      </c>
      <c r="Z164" s="3">
        <v>1607.408177</v>
      </c>
      <c r="AA164" s="6"/>
      <c r="AB164" s="5">
        <v>171.90844001813213</v>
      </c>
      <c r="AC164" s="5">
        <v>751.64029965400005</v>
      </c>
      <c r="AD164" s="5">
        <v>286.42337525484686</v>
      </c>
      <c r="AE164" s="46" t="s">
        <v>91</v>
      </c>
      <c r="AF164" s="1">
        <v>5.7999999999999989</v>
      </c>
      <c r="AH164" s="7">
        <v>6</v>
      </c>
      <c r="AI164" s="7">
        <v>2</v>
      </c>
      <c r="AJ164" s="7">
        <v>3</v>
      </c>
      <c r="AK164" s="7" t="s">
        <v>10</v>
      </c>
      <c r="AM164">
        <v>4314</v>
      </c>
      <c r="AN164" t="s">
        <v>193</v>
      </c>
      <c r="AO164" t="s">
        <v>656</v>
      </c>
      <c r="AP164" t="s">
        <v>170</v>
      </c>
    </row>
    <row r="165" spans="1:42" s="33" customFormat="1" hidden="1" x14ac:dyDescent="0.25">
      <c r="A165" s="3">
        <v>4560</v>
      </c>
      <c r="B165" t="s">
        <v>518</v>
      </c>
      <c r="C165" s="15">
        <v>10.614370782987001</v>
      </c>
      <c r="D165" s="4">
        <v>8</v>
      </c>
      <c r="E165" s="31">
        <v>1.2871937314681154</v>
      </c>
      <c r="F165" s="32">
        <v>444</v>
      </c>
      <c r="G165" s="32">
        <v>444</v>
      </c>
      <c r="H165" s="32">
        <v>431</v>
      </c>
      <c r="I165" s="32">
        <v>13</v>
      </c>
      <c r="J165" s="32">
        <v>334.83699999999999</v>
      </c>
      <c r="K165" s="5">
        <v>100</v>
      </c>
      <c r="L165" s="5">
        <v>570.34802784222734</v>
      </c>
      <c r="M165" s="5">
        <v>1065.6923076923076</v>
      </c>
      <c r="N165" s="5">
        <v>584.85135135135135</v>
      </c>
      <c r="O165" s="4">
        <v>363</v>
      </c>
      <c r="P165" s="51">
        <v>122</v>
      </c>
      <c r="Q165" s="4">
        <v>240</v>
      </c>
      <c r="R165" s="4">
        <v>122</v>
      </c>
      <c r="S165" s="4">
        <v>118</v>
      </c>
      <c r="T165" s="5">
        <v>50.833333333333329</v>
      </c>
      <c r="U165" s="6">
        <v>11.493851354386912</v>
      </c>
      <c r="V165" s="6">
        <v>94.779827633912006</v>
      </c>
      <c r="W165">
        <v>34.198999999999998</v>
      </c>
      <c r="X165">
        <v>282.00900000000001</v>
      </c>
      <c r="Y165" s="49"/>
      <c r="Z165"/>
      <c r="AA165" s="6">
        <v>152</v>
      </c>
      <c r="AB165" s="5">
        <v>81.836522593912164</v>
      </c>
      <c r="AC165" s="5">
        <v>204.30697439986028</v>
      </c>
      <c r="AD165" s="5">
        <v>85.422369155798037</v>
      </c>
      <c r="AE165" s="46" t="s">
        <v>91</v>
      </c>
      <c r="AF165" s="1">
        <v>5.7999999999999989</v>
      </c>
      <c r="AG165"/>
      <c r="AH165" s="7">
        <v>6</v>
      </c>
      <c r="AI165" s="7">
        <v>3</v>
      </c>
      <c r="AJ165" s="7">
        <v>6</v>
      </c>
      <c r="AK165" s="7" t="s">
        <v>15</v>
      </c>
      <c r="AL165"/>
      <c r="AM165">
        <v>5145</v>
      </c>
      <c r="AN165" t="s">
        <v>110</v>
      </c>
      <c r="AO165" t="s">
        <v>110</v>
      </c>
      <c r="AP165" t="s">
        <v>90</v>
      </c>
    </row>
    <row r="166" spans="1:42" hidden="1" x14ac:dyDescent="0.25">
      <c r="A166" s="3">
        <v>4746</v>
      </c>
      <c r="B166" t="s">
        <v>545</v>
      </c>
      <c r="C166" s="15">
        <v>6.6516242517590003</v>
      </c>
      <c r="D166" s="4">
        <v>6</v>
      </c>
      <c r="E166" s="31">
        <v>0.36777215943303887</v>
      </c>
      <c r="F166" s="32">
        <v>143</v>
      </c>
      <c r="G166" s="32">
        <v>143</v>
      </c>
      <c r="H166" s="32">
        <v>133</v>
      </c>
      <c r="I166" s="32">
        <v>10</v>
      </c>
      <c r="J166" s="32">
        <v>361.637</v>
      </c>
      <c r="K166" s="5">
        <v>100</v>
      </c>
      <c r="L166" s="5">
        <v>537.58646616541353</v>
      </c>
      <c r="M166" s="5">
        <v>1407</v>
      </c>
      <c r="N166" s="5">
        <v>598.38461538461536</v>
      </c>
      <c r="O166" s="4">
        <v>175</v>
      </c>
      <c r="P166" s="51">
        <v>55</v>
      </c>
      <c r="Q166" s="4">
        <v>114</v>
      </c>
      <c r="R166" s="4">
        <v>55</v>
      </c>
      <c r="S166" s="4">
        <v>59</v>
      </c>
      <c r="T166" s="5">
        <v>48.245614035087719</v>
      </c>
      <c r="U166" s="6">
        <v>8.2686570855916024</v>
      </c>
      <c r="V166" s="6">
        <v>149.54911237650109</v>
      </c>
      <c r="W166">
        <v>26.309000000000001</v>
      </c>
      <c r="X166">
        <v>475.83800000000002</v>
      </c>
      <c r="Z166" s="3">
        <v>150.76888690000001</v>
      </c>
      <c r="AA166" s="6">
        <v>268.75</v>
      </c>
      <c r="AB166" s="5">
        <v>47.343957663981648</v>
      </c>
      <c r="AC166" s="5">
        <v>45.332335959054816</v>
      </c>
      <c r="AD166" s="5">
        <v>47.203284817483265</v>
      </c>
      <c r="AE166" s="46" t="s">
        <v>91</v>
      </c>
      <c r="AF166" s="1">
        <v>5.7999999999999989</v>
      </c>
      <c r="AH166" s="7">
        <v>6</v>
      </c>
      <c r="AI166" s="7">
        <v>3</v>
      </c>
      <c r="AJ166" s="7">
        <v>5</v>
      </c>
      <c r="AK166" s="7" t="s">
        <v>10</v>
      </c>
      <c r="AM166">
        <v>5314</v>
      </c>
      <c r="AN166" t="s">
        <v>137</v>
      </c>
      <c r="AO166" t="s">
        <v>137</v>
      </c>
      <c r="AP166" t="s">
        <v>90</v>
      </c>
    </row>
    <row r="167" spans="1:42" hidden="1" x14ac:dyDescent="0.25">
      <c r="A167" s="3">
        <v>4604</v>
      </c>
      <c r="B167" t="s">
        <v>565</v>
      </c>
      <c r="C167" s="15">
        <v>19.033410787805</v>
      </c>
      <c r="D167" s="4">
        <v>9</v>
      </c>
      <c r="E167" s="31">
        <v>1.0109195120246817</v>
      </c>
      <c r="F167" s="32">
        <v>469</v>
      </c>
      <c r="G167" s="32">
        <v>469</v>
      </c>
      <c r="H167" s="32">
        <v>384</v>
      </c>
      <c r="I167" s="32">
        <v>85</v>
      </c>
      <c r="J167" s="32">
        <v>379.85199999999998</v>
      </c>
      <c r="K167" s="5">
        <v>100</v>
      </c>
      <c r="L167" s="5">
        <v>502.05989583333331</v>
      </c>
      <c r="M167" s="5">
        <v>1969.5294117647059</v>
      </c>
      <c r="N167" s="5">
        <v>768.01918976545846</v>
      </c>
      <c r="O167" s="4">
        <v>220</v>
      </c>
      <c r="P167" s="51">
        <v>77</v>
      </c>
      <c r="Q167" s="4">
        <v>102</v>
      </c>
      <c r="R167" s="4">
        <v>77</v>
      </c>
      <c r="S167" s="4">
        <v>25</v>
      </c>
      <c r="T167" s="5">
        <v>75.490196078431367</v>
      </c>
      <c r="U167" s="6">
        <v>4.0455176877354582</v>
      </c>
      <c r="V167" s="6">
        <v>76.168279555494465</v>
      </c>
      <c r="W167">
        <v>11.558999999999999</v>
      </c>
      <c r="X167">
        <v>217.624</v>
      </c>
      <c r="Z167" s="3">
        <v>2049.246427</v>
      </c>
      <c r="AA167" s="6">
        <v>115.625</v>
      </c>
      <c r="AB167" s="5">
        <v>106.18912664117492</v>
      </c>
      <c r="AC167" s="5">
        <v>675.0535101516756</v>
      </c>
      <c r="AD167" s="5">
        <v>209.28821533710794</v>
      </c>
      <c r="AE167" s="46" t="s">
        <v>91</v>
      </c>
      <c r="AF167" s="1">
        <v>5.7999999999999989</v>
      </c>
      <c r="AH167" s="7">
        <v>6</v>
      </c>
      <c r="AI167" s="7">
        <v>3</v>
      </c>
      <c r="AJ167" s="7">
        <v>5</v>
      </c>
      <c r="AK167" s="7" t="s">
        <v>10</v>
      </c>
      <c r="AM167">
        <v>5221</v>
      </c>
      <c r="AN167" t="s">
        <v>122</v>
      </c>
      <c r="AO167" t="s">
        <v>122</v>
      </c>
      <c r="AP167" t="s">
        <v>90</v>
      </c>
    </row>
    <row r="168" spans="1:42" hidden="1" x14ac:dyDescent="0.25">
      <c r="A168" s="3">
        <v>4875</v>
      </c>
      <c r="B168" t="s">
        <v>642</v>
      </c>
      <c r="C168" s="15">
        <v>3.1597237114799999</v>
      </c>
      <c r="D168" s="4">
        <v>2</v>
      </c>
      <c r="E168" s="31">
        <v>0.58377632185526662</v>
      </c>
      <c r="F168" s="32">
        <v>231</v>
      </c>
      <c r="G168" s="32">
        <v>231</v>
      </c>
      <c r="H168" s="32">
        <v>229</v>
      </c>
      <c r="I168" s="32">
        <v>2</v>
      </c>
      <c r="J168" s="32">
        <v>392.274</v>
      </c>
      <c r="K168" s="5">
        <v>100</v>
      </c>
      <c r="L168" s="5">
        <v>500.06550218340612</v>
      </c>
      <c r="M168" s="5">
        <v>887.5</v>
      </c>
      <c r="N168" s="5">
        <v>503.41991341991343</v>
      </c>
      <c r="O168" s="4">
        <v>162</v>
      </c>
      <c r="P168" s="51">
        <v>78</v>
      </c>
      <c r="Q168" s="4">
        <v>207</v>
      </c>
      <c r="R168" s="4">
        <v>78</v>
      </c>
      <c r="S168" s="4">
        <v>129</v>
      </c>
      <c r="T168" s="5">
        <v>37.681159420289859</v>
      </c>
      <c r="U168" s="6">
        <v>24.685702650712194</v>
      </c>
      <c r="V168" s="6">
        <v>133.61281895112256</v>
      </c>
      <c r="W168">
        <v>51.27</v>
      </c>
      <c r="X168">
        <v>277.50400000000002</v>
      </c>
      <c r="Z168" s="3">
        <v>1967.918739</v>
      </c>
      <c r="AA168" s="6">
        <v>1480</v>
      </c>
      <c r="AB168" s="5">
        <v>21.189377958668363</v>
      </c>
      <c r="AC168" s="5">
        <v>109.54820302105415</v>
      </c>
      <c r="AD168" s="5">
        <v>21.954389431069973</v>
      </c>
      <c r="AE168" s="46" t="s">
        <v>91</v>
      </c>
      <c r="AF168" s="1">
        <v>5.7999999999999989</v>
      </c>
      <c r="AH168" s="7">
        <v>6</v>
      </c>
      <c r="AI168" s="7">
        <v>3</v>
      </c>
      <c r="AJ168" s="7">
        <v>5</v>
      </c>
      <c r="AK168" s="7" t="s">
        <v>10</v>
      </c>
      <c r="AM168">
        <v>5368</v>
      </c>
      <c r="AN168" t="s">
        <v>165</v>
      </c>
      <c r="AO168" t="s">
        <v>165</v>
      </c>
      <c r="AP168" t="s">
        <v>90</v>
      </c>
    </row>
    <row r="169" spans="1:42" hidden="1" x14ac:dyDescent="0.25">
      <c r="A169" s="3">
        <v>4740</v>
      </c>
      <c r="B169" t="s">
        <v>358</v>
      </c>
      <c r="C169" s="15">
        <v>6.041268434859</v>
      </c>
      <c r="D169" s="4">
        <v>5</v>
      </c>
      <c r="E169" s="31">
        <v>0.44605162227153416</v>
      </c>
      <c r="F169" s="32">
        <v>162</v>
      </c>
      <c r="G169" s="32">
        <v>162</v>
      </c>
      <c r="H169" s="32">
        <v>152</v>
      </c>
      <c r="I169" s="32">
        <v>10</v>
      </c>
      <c r="J169" s="32">
        <v>340.76799999999997</v>
      </c>
      <c r="K169" s="5">
        <v>100</v>
      </c>
      <c r="L169" s="5">
        <v>629.60526315789468</v>
      </c>
      <c r="M169" s="5">
        <v>1726.2</v>
      </c>
      <c r="N169" s="5">
        <v>697.2962962962963</v>
      </c>
      <c r="O169" s="4">
        <v>111</v>
      </c>
      <c r="P169" s="51">
        <v>45</v>
      </c>
      <c r="Q169" s="4">
        <v>135</v>
      </c>
      <c r="R169" s="4">
        <v>45</v>
      </c>
      <c r="S169" s="4">
        <v>90</v>
      </c>
      <c r="T169" s="5">
        <v>33.333333333333329</v>
      </c>
      <c r="U169" s="6">
        <v>7.4487668418015387</v>
      </c>
      <c r="V169" s="6">
        <v>100.88518403057444</v>
      </c>
      <c r="W169">
        <v>18.373999999999999</v>
      </c>
      <c r="X169">
        <v>248.85</v>
      </c>
      <c r="AA169" s="6">
        <v>240</v>
      </c>
      <c r="AB169" s="5">
        <v>135.83985117847885</v>
      </c>
      <c r="AC169" s="5">
        <v>765.28868665796256</v>
      </c>
      <c r="AD169" s="5">
        <v>174.69471756610127</v>
      </c>
      <c r="AE169" s="46" t="s">
        <v>91</v>
      </c>
      <c r="AF169" s="1">
        <v>5.6999999999999993</v>
      </c>
      <c r="AH169" s="7">
        <v>6</v>
      </c>
      <c r="AI169" s="7">
        <v>3</v>
      </c>
      <c r="AJ169" s="7">
        <v>5</v>
      </c>
      <c r="AK169" s="7" t="s">
        <v>15</v>
      </c>
      <c r="AM169">
        <v>5310</v>
      </c>
      <c r="AN169" t="s">
        <v>132</v>
      </c>
      <c r="AO169" t="s">
        <v>132</v>
      </c>
      <c r="AP169" t="s">
        <v>90</v>
      </c>
    </row>
    <row r="170" spans="1:42" hidden="1" x14ac:dyDescent="0.25">
      <c r="A170" s="3">
        <v>8623</v>
      </c>
      <c r="B170" t="s">
        <v>376</v>
      </c>
      <c r="C170" s="15">
        <v>27.801133499412</v>
      </c>
      <c r="D170" s="4">
        <v>1</v>
      </c>
      <c r="E170" s="31">
        <v>0.29749997750004797</v>
      </c>
      <c r="F170" s="32">
        <v>117</v>
      </c>
      <c r="G170" s="32">
        <v>117</v>
      </c>
      <c r="H170" s="32">
        <v>114</v>
      </c>
      <c r="I170" s="32">
        <v>3</v>
      </c>
      <c r="J170" s="32">
        <v>383.19299999999998</v>
      </c>
      <c r="K170" s="5">
        <v>100</v>
      </c>
      <c r="L170" s="5">
        <v>557.84210526315792</v>
      </c>
      <c r="M170" s="5">
        <v>3076.3333333333335</v>
      </c>
      <c r="N170" s="5">
        <v>622.41880341880346</v>
      </c>
      <c r="O170" s="4">
        <v>61</v>
      </c>
      <c r="P170" s="51">
        <v>24</v>
      </c>
      <c r="Q170" s="4">
        <v>62</v>
      </c>
      <c r="R170" s="4">
        <v>24</v>
      </c>
      <c r="S170" s="4">
        <v>38</v>
      </c>
      <c r="T170" s="5">
        <v>38.70967741935484</v>
      </c>
      <c r="U170" s="6">
        <v>0.86327415393000451</v>
      </c>
      <c r="V170" s="6">
        <v>80.672275008814509</v>
      </c>
      <c r="W170">
        <v>2.194</v>
      </c>
      <c r="X170">
        <v>205.042</v>
      </c>
      <c r="Z170" s="3">
        <v>279.04199080000001</v>
      </c>
      <c r="AA170" s="6">
        <v>288.88888888888886</v>
      </c>
      <c r="AB170" s="5">
        <v>20.508140046934667</v>
      </c>
      <c r="AC170" s="5">
        <v>890.79878741530695</v>
      </c>
      <c r="AD170" s="5">
        <v>42.823284851251906</v>
      </c>
      <c r="AE170" s="46" t="s">
        <v>91</v>
      </c>
      <c r="AF170" s="1">
        <v>5.6999999999999993</v>
      </c>
      <c r="AH170" s="7">
        <v>6</v>
      </c>
      <c r="AI170" s="7">
        <v>3</v>
      </c>
      <c r="AJ170" s="7">
        <v>4</v>
      </c>
      <c r="AK170" s="7" t="s">
        <v>10</v>
      </c>
      <c r="AM170">
        <v>6218</v>
      </c>
      <c r="AN170" t="s">
        <v>246</v>
      </c>
      <c r="AO170" t="s">
        <v>246</v>
      </c>
      <c r="AP170" t="s">
        <v>208</v>
      </c>
    </row>
    <row r="171" spans="1:42" hidden="1" x14ac:dyDescent="0.25">
      <c r="A171" s="3">
        <v>4502</v>
      </c>
      <c r="B171" t="s">
        <v>411</v>
      </c>
      <c r="C171" s="15">
        <v>19.820270764153001</v>
      </c>
      <c r="D171" s="4">
        <v>7</v>
      </c>
      <c r="E171" s="31">
        <v>1.2725000043296824</v>
      </c>
      <c r="F171" s="32">
        <v>471</v>
      </c>
      <c r="G171" s="32">
        <v>471</v>
      </c>
      <c r="H171" s="32">
        <v>456</v>
      </c>
      <c r="I171" s="32">
        <v>15</v>
      </c>
      <c r="J171" s="32">
        <v>358.35</v>
      </c>
      <c r="K171" s="5">
        <v>100</v>
      </c>
      <c r="L171" s="5">
        <v>937.57894736842104</v>
      </c>
      <c r="M171" s="5">
        <v>2453.6666666666665</v>
      </c>
      <c r="N171" s="5">
        <v>985.86199575371552</v>
      </c>
      <c r="O171" s="4">
        <v>417</v>
      </c>
      <c r="P171" s="51">
        <v>143</v>
      </c>
      <c r="Q171" s="4">
        <v>212</v>
      </c>
      <c r="R171" s="4">
        <v>142</v>
      </c>
      <c r="S171" s="4">
        <v>70</v>
      </c>
      <c r="T171" s="5">
        <v>66.981132075471692</v>
      </c>
      <c r="U171" s="6">
        <v>7.2148358466742142</v>
      </c>
      <c r="V171" s="6">
        <v>112.37720983374646</v>
      </c>
      <c r="W171">
        <v>21.039000000000001</v>
      </c>
      <c r="X171">
        <v>327.70100000000002</v>
      </c>
      <c r="Y171" s="48">
        <v>1</v>
      </c>
      <c r="Z171" s="3">
        <v>3141.7156020000002</v>
      </c>
      <c r="AA171" s="6">
        <v>106.15384615384616</v>
      </c>
      <c r="AB171" s="5">
        <v>78.416597275597795</v>
      </c>
      <c r="AC171" s="5">
        <v>143.37872033192571</v>
      </c>
      <c r="AD171" s="5">
        <v>80.485454697773847</v>
      </c>
      <c r="AE171" s="46" t="s">
        <v>91</v>
      </c>
      <c r="AF171" s="1">
        <v>5.6999999999999993</v>
      </c>
      <c r="AH171" s="7">
        <v>6</v>
      </c>
      <c r="AI171" s="7">
        <v>4</v>
      </c>
      <c r="AJ171" s="7">
        <v>6</v>
      </c>
      <c r="AK171" s="7" t="s">
        <v>10</v>
      </c>
      <c r="AM171">
        <v>5130</v>
      </c>
      <c r="AN171" t="s">
        <v>93</v>
      </c>
      <c r="AO171" t="s">
        <v>93</v>
      </c>
      <c r="AP171" t="s">
        <v>90</v>
      </c>
    </row>
    <row r="172" spans="1:42" hidden="1" x14ac:dyDescent="0.25">
      <c r="A172" s="3">
        <v>7712</v>
      </c>
      <c r="B172" t="s">
        <v>416</v>
      </c>
      <c r="C172" s="15">
        <v>14.559667918684001</v>
      </c>
      <c r="D172" s="4">
        <v>3</v>
      </c>
      <c r="E172" s="31">
        <v>0.6050000082794138</v>
      </c>
      <c r="F172" s="32">
        <v>205</v>
      </c>
      <c r="G172" s="32">
        <v>205</v>
      </c>
      <c r="H172" s="32">
        <v>188</v>
      </c>
      <c r="I172" s="32">
        <v>17</v>
      </c>
      <c r="J172" s="32">
        <v>310.74400000000003</v>
      </c>
      <c r="K172" s="5">
        <v>100</v>
      </c>
      <c r="L172" s="5">
        <v>611.01063829787233</v>
      </c>
      <c r="M172" s="5">
        <v>1456.1764705882354</v>
      </c>
      <c r="N172" s="5">
        <v>681.09756097560978</v>
      </c>
      <c r="O172" s="4">
        <v>81</v>
      </c>
      <c r="P172" s="51">
        <v>28</v>
      </c>
      <c r="Q172" s="4">
        <v>136</v>
      </c>
      <c r="R172" s="4">
        <v>28</v>
      </c>
      <c r="S172" s="4">
        <v>108</v>
      </c>
      <c r="T172" s="5">
        <v>20.588235294117645</v>
      </c>
      <c r="U172" s="6">
        <v>1.9231207851978829</v>
      </c>
      <c r="V172" s="6">
        <v>46.280991102182682</v>
      </c>
      <c r="W172">
        <v>5.5629999999999997</v>
      </c>
      <c r="X172">
        <v>133.88399999999999</v>
      </c>
      <c r="Z172" s="3">
        <v>1119.0577000000001</v>
      </c>
      <c r="AA172" s="6">
        <v>250</v>
      </c>
      <c r="AB172" s="5">
        <v>43.401478304674292</v>
      </c>
      <c r="AC172" s="5">
        <v>373.2299077201294</v>
      </c>
      <c r="AD172" s="5">
        <v>70.753104158638891</v>
      </c>
      <c r="AE172" s="46" t="s">
        <v>91</v>
      </c>
      <c r="AF172" s="1">
        <v>5.6999999999999993</v>
      </c>
      <c r="AH172" s="7">
        <v>6</v>
      </c>
      <c r="AI172" s="7">
        <v>3</v>
      </c>
      <c r="AJ172" s="7">
        <v>4</v>
      </c>
      <c r="AK172" s="7" t="s">
        <v>10</v>
      </c>
      <c r="AM172">
        <v>4319</v>
      </c>
      <c r="AN172" t="s">
        <v>190</v>
      </c>
      <c r="AO172" t="s">
        <v>190</v>
      </c>
      <c r="AP172" t="s">
        <v>170</v>
      </c>
    </row>
    <row r="173" spans="1:42" hidden="1" x14ac:dyDescent="0.25">
      <c r="A173" s="3">
        <v>4744</v>
      </c>
      <c r="B173" t="s">
        <v>502</v>
      </c>
      <c r="C173" s="15">
        <v>8.008297224891999</v>
      </c>
      <c r="D173" s="4">
        <v>5</v>
      </c>
      <c r="E173" s="31">
        <v>0.92394604996616314</v>
      </c>
      <c r="F173" s="32">
        <v>318</v>
      </c>
      <c r="G173" s="32">
        <v>318</v>
      </c>
      <c r="H173" s="32">
        <v>316</v>
      </c>
      <c r="I173" s="32">
        <v>2</v>
      </c>
      <c r="J173" s="32">
        <v>342.01100000000002</v>
      </c>
      <c r="K173" s="5">
        <v>100</v>
      </c>
      <c r="L173" s="5">
        <v>770.61708860759495</v>
      </c>
      <c r="M173" s="5">
        <v>666</v>
      </c>
      <c r="N173" s="5">
        <v>769.95911949685535</v>
      </c>
      <c r="O173" s="4">
        <v>281</v>
      </c>
      <c r="P173" s="51">
        <v>129</v>
      </c>
      <c r="Q173" s="4">
        <v>286</v>
      </c>
      <c r="R173" s="4">
        <v>129</v>
      </c>
      <c r="S173" s="4">
        <v>157</v>
      </c>
      <c r="T173" s="5">
        <v>45.104895104895107</v>
      </c>
      <c r="U173" s="6">
        <v>16.108293233551869</v>
      </c>
      <c r="V173" s="6">
        <v>139.61854158554414</v>
      </c>
      <c r="W173">
        <v>35.088999999999999</v>
      </c>
      <c r="X173">
        <v>304.13</v>
      </c>
      <c r="Y173" s="48">
        <v>2</v>
      </c>
      <c r="Z173" s="3">
        <v>1119.302878</v>
      </c>
      <c r="AA173" s="6">
        <v>526.31578947368428</v>
      </c>
      <c r="AB173" s="5">
        <v>35.705053996617821</v>
      </c>
      <c r="AC173" s="5">
        <v>19.193742416809698</v>
      </c>
      <c r="AD173" s="5">
        <v>35.601209269700789</v>
      </c>
      <c r="AE173" s="46" t="s">
        <v>91</v>
      </c>
      <c r="AF173" s="1">
        <v>5.6999999999999993</v>
      </c>
      <c r="AH173" s="7">
        <v>6</v>
      </c>
      <c r="AI173" s="7">
        <v>4</v>
      </c>
      <c r="AJ173" s="7">
        <v>6</v>
      </c>
      <c r="AK173" s="7" t="s">
        <v>10</v>
      </c>
      <c r="AM173">
        <v>5312</v>
      </c>
      <c r="AN173" t="s">
        <v>136</v>
      </c>
      <c r="AO173" t="s">
        <v>136</v>
      </c>
      <c r="AP173" t="s">
        <v>90</v>
      </c>
    </row>
    <row r="174" spans="1:42" hidden="1" x14ac:dyDescent="0.25">
      <c r="A174" s="3">
        <v>4879</v>
      </c>
      <c r="B174" t="s">
        <v>595</v>
      </c>
      <c r="C174" s="15">
        <v>4.5579073511650003</v>
      </c>
      <c r="D174" s="4">
        <v>4</v>
      </c>
      <c r="E174" s="31">
        <v>0.40568436330967739</v>
      </c>
      <c r="F174" s="32">
        <v>150</v>
      </c>
      <c r="G174" s="32">
        <v>150</v>
      </c>
      <c r="H174" s="32">
        <v>140</v>
      </c>
      <c r="I174" s="32">
        <v>10</v>
      </c>
      <c r="J174" s="32">
        <v>345.096</v>
      </c>
      <c r="K174" s="5">
        <v>100</v>
      </c>
      <c r="L174" s="5">
        <v>523.00714285714287</v>
      </c>
      <c r="M174" s="5">
        <v>1298.5999999999999</v>
      </c>
      <c r="N174" s="5">
        <v>574.71333333333337</v>
      </c>
      <c r="O174" s="4">
        <v>62</v>
      </c>
      <c r="P174" s="51">
        <v>30</v>
      </c>
      <c r="Q174" s="4">
        <v>106</v>
      </c>
      <c r="R174" s="4">
        <v>30</v>
      </c>
      <c r="S174" s="4">
        <v>76</v>
      </c>
      <c r="T174" s="5">
        <v>28.30188679245283</v>
      </c>
      <c r="U174" s="6">
        <v>6.5819679270865397</v>
      </c>
      <c r="V174" s="6">
        <v>73.949115897029614</v>
      </c>
      <c r="W174">
        <v>13.603</v>
      </c>
      <c r="X174">
        <v>152.828</v>
      </c>
      <c r="Y174" s="48">
        <v>1</v>
      </c>
      <c r="Z174" s="3">
        <v>404.32184280000001</v>
      </c>
      <c r="AA174" s="6">
        <v>1850</v>
      </c>
      <c r="AB174" s="5">
        <v>117.05565668799554</v>
      </c>
      <c r="AC174" s="5">
        <v>574.64206653746942</v>
      </c>
      <c r="AD174" s="5">
        <v>147.5614173446271</v>
      </c>
      <c r="AE174" s="46" t="s">
        <v>91</v>
      </c>
      <c r="AF174" s="1">
        <v>5.6999999999999993</v>
      </c>
      <c r="AH174" s="7">
        <v>6</v>
      </c>
      <c r="AI174" s="7">
        <v>3</v>
      </c>
      <c r="AJ174" s="7">
        <v>4</v>
      </c>
      <c r="AK174" s="7" t="s">
        <v>10</v>
      </c>
      <c r="AM174">
        <v>5363</v>
      </c>
      <c r="AN174" t="s">
        <v>168</v>
      </c>
      <c r="AO174" t="s">
        <v>168</v>
      </c>
      <c r="AP174" t="s">
        <v>90</v>
      </c>
    </row>
    <row r="175" spans="1:42" hidden="1" x14ac:dyDescent="0.25">
      <c r="A175" s="3">
        <v>4501</v>
      </c>
      <c r="B175" t="s">
        <v>382</v>
      </c>
      <c r="C175" s="15">
        <v>7.0480829982460005</v>
      </c>
      <c r="D175" s="4">
        <v>2</v>
      </c>
      <c r="E175" s="31">
        <v>0.18719206789953127</v>
      </c>
      <c r="F175" s="32">
        <v>71</v>
      </c>
      <c r="G175" s="32">
        <v>71</v>
      </c>
      <c r="H175" s="32">
        <v>64</v>
      </c>
      <c r="I175" s="32">
        <v>7</v>
      </c>
      <c r="J175" s="32">
        <v>341.89499999999998</v>
      </c>
      <c r="K175" s="5">
        <v>100</v>
      </c>
      <c r="L175" s="5">
        <v>255.4375</v>
      </c>
      <c r="M175" s="5">
        <v>1534.1428571428571</v>
      </c>
      <c r="N175" s="5">
        <v>381.50704225352115</v>
      </c>
      <c r="O175" s="4">
        <v>20</v>
      </c>
      <c r="P175" s="51">
        <v>11</v>
      </c>
      <c r="Q175" s="4">
        <v>21</v>
      </c>
      <c r="R175" s="4">
        <v>11</v>
      </c>
      <c r="S175" s="4">
        <v>10</v>
      </c>
      <c r="T175" s="5">
        <v>52.380952380952387</v>
      </c>
      <c r="U175" s="6">
        <v>1.5607080680998622</v>
      </c>
      <c r="V175" s="6">
        <v>58.763173693363235</v>
      </c>
      <c r="W175">
        <v>2.8380000000000001</v>
      </c>
      <c r="X175">
        <v>106.842</v>
      </c>
      <c r="AA175" s="6"/>
      <c r="AB175" s="5">
        <v>28.889370516006519</v>
      </c>
      <c r="AC175" s="5">
        <v>1089.7796028159269</v>
      </c>
      <c r="AD175" s="5">
        <v>133.48418215120992</v>
      </c>
      <c r="AE175" s="46" t="s">
        <v>91</v>
      </c>
      <c r="AF175" s="1">
        <v>5.6</v>
      </c>
      <c r="AH175" s="7">
        <v>6</v>
      </c>
      <c r="AI175" s="7">
        <v>2</v>
      </c>
      <c r="AJ175" s="7">
        <v>2</v>
      </c>
      <c r="AK175" s="7" t="s">
        <v>15</v>
      </c>
      <c r="AM175">
        <v>5137</v>
      </c>
      <c r="AN175" t="s">
        <v>92</v>
      </c>
      <c r="AO175" t="s">
        <v>92</v>
      </c>
      <c r="AP175" t="s">
        <v>90</v>
      </c>
    </row>
    <row r="176" spans="1:42" hidden="1" x14ac:dyDescent="0.25">
      <c r="A176" s="3">
        <v>7700</v>
      </c>
      <c r="B176" t="s">
        <v>510</v>
      </c>
      <c r="C176" s="15">
        <v>61.842328643774003</v>
      </c>
      <c r="D176" s="4">
        <v>10</v>
      </c>
      <c r="E176" s="31">
        <v>1.324605019688728</v>
      </c>
      <c r="F176" s="32">
        <v>579</v>
      </c>
      <c r="G176" s="32">
        <v>579</v>
      </c>
      <c r="H176" s="32">
        <v>515</v>
      </c>
      <c r="I176" s="32">
        <v>64</v>
      </c>
      <c r="J176" s="32">
        <v>388.79500000000002</v>
      </c>
      <c r="K176" s="5">
        <v>100</v>
      </c>
      <c r="L176" s="5">
        <v>1348.8947368421052</v>
      </c>
      <c r="M176" s="5">
        <v>3849.140625</v>
      </c>
      <c r="N176" s="5">
        <v>1626.2183708838822</v>
      </c>
      <c r="O176" s="4">
        <v>762</v>
      </c>
      <c r="P176" s="51">
        <v>275</v>
      </c>
      <c r="Q176" s="4">
        <v>711</v>
      </c>
      <c r="R176" s="4">
        <v>275</v>
      </c>
      <c r="S176" s="4">
        <v>436</v>
      </c>
      <c r="T176" s="5">
        <v>38.677918424753862</v>
      </c>
      <c r="U176" s="6">
        <v>4.4467924483255326</v>
      </c>
      <c r="V176" s="6">
        <v>207.60905772848639</v>
      </c>
      <c r="W176">
        <v>12.321999999999999</v>
      </c>
      <c r="X176">
        <v>575.26599999999996</v>
      </c>
      <c r="Y176" s="48">
        <v>6</v>
      </c>
      <c r="Z176" s="3">
        <v>2091.1791539999999</v>
      </c>
      <c r="AA176" s="6">
        <v>239.74358974358972</v>
      </c>
      <c r="AB176" s="5">
        <v>151.9555413703396</v>
      </c>
      <c r="AC176" s="5">
        <v>768.34827428932351</v>
      </c>
      <c r="AD176" s="5">
        <v>220.08876228020992</v>
      </c>
      <c r="AE176" s="46" t="s">
        <v>91</v>
      </c>
      <c r="AF176" s="1">
        <v>5.6</v>
      </c>
      <c r="AH176" s="7">
        <v>6</v>
      </c>
      <c r="AI176" s="7">
        <v>5</v>
      </c>
      <c r="AJ176" s="7">
        <v>7</v>
      </c>
      <c r="AK176" s="7" t="s">
        <v>10</v>
      </c>
      <c r="AM176">
        <v>4311</v>
      </c>
      <c r="AN176" t="s">
        <v>187</v>
      </c>
      <c r="AO176" t="s">
        <v>656</v>
      </c>
      <c r="AP176" t="s">
        <v>170</v>
      </c>
    </row>
    <row r="177" spans="1:42" hidden="1" x14ac:dyDescent="0.25">
      <c r="A177" s="3">
        <v>7719</v>
      </c>
      <c r="B177" t="s">
        <v>559</v>
      </c>
      <c r="C177" s="15">
        <v>27.251887873071997</v>
      </c>
      <c r="D177" s="4">
        <v>6</v>
      </c>
      <c r="E177" s="31">
        <v>0.75000003928630787</v>
      </c>
      <c r="F177" s="32">
        <v>331</v>
      </c>
      <c r="G177" s="32">
        <v>331</v>
      </c>
      <c r="H177" s="32">
        <v>293</v>
      </c>
      <c r="I177" s="32">
        <v>38</v>
      </c>
      <c r="J177" s="32">
        <v>390.66699999999997</v>
      </c>
      <c r="K177" s="5">
        <v>100</v>
      </c>
      <c r="L177" s="5">
        <v>769.83959044368601</v>
      </c>
      <c r="M177" s="5">
        <v>1345.3947368421052</v>
      </c>
      <c r="N177" s="5">
        <v>835.91540785498489</v>
      </c>
      <c r="O177" s="4">
        <v>206</v>
      </c>
      <c r="P177" s="51">
        <v>64</v>
      </c>
      <c r="Q177" s="4">
        <v>128</v>
      </c>
      <c r="R177" s="4">
        <v>64</v>
      </c>
      <c r="S177" s="4">
        <v>64</v>
      </c>
      <c r="T177" s="5">
        <v>50</v>
      </c>
      <c r="U177" s="6">
        <v>2.3484611524194392</v>
      </c>
      <c r="V177" s="6">
        <v>85.333328863424754</v>
      </c>
      <c r="W177">
        <v>7.5590000000000002</v>
      </c>
      <c r="X177">
        <v>274.66699999999997</v>
      </c>
      <c r="Z177" s="3">
        <v>987.42052869999998</v>
      </c>
      <c r="AA177" s="6">
        <v>142.30769230769232</v>
      </c>
      <c r="AB177" s="5">
        <v>227.7114122729962</v>
      </c>
      <c r="AC177" s="5">
        <v>317.99177432522799</v>
      </c>
      <c r="AD177" s="5">
        <v>238.07592513699859</v>
      </c>
      <c r="AE177" s="46" t="s">
        <v>91</v>
      </c>
      <c r="AF177" s="1">
        <v>5.6</v>
      </c>
      <c r="AH177" s="7">
        <v>6</v>
      </c>
      <c r="AI177" s="7">
        <v>4</v>
      </c>
      <c r="AJ177" s="7">
        <v>5</v>
      </c>
      <c r="AK177" s="7" t="s">
        <v>10</v>
      </c>
      <c r="AM177">
        <v>4315</v>
      </c>
      <c r="AN177" t="s">
        <v>196</v>
      </c>
      <c r="AO177" t="s">
        <v>196</v>
      </c>
      <c r="AP177" t="s">
        <v>170</v>
      </c>
    </row>
    <row r="178" spans="1:42" hidden="1" x14ac:dyDescent="0.25">
      <c r="A178" s="3">
        <v>7741</v>
      </c>
      <c r="B178" t="s">
        <v>643</v>
      </c>
      <c r="C178" s="15">
        <v>17.242145217510998</v>
      </c>
      <c r="D178" s="4">
        <v>7</v>
      </c>
      <c r="E178" s="31">
        <v>1.5534417099648907</v>
      </c>
      <c r="F178" s="32">
        <v>550</v>
      </c>
      <c r="G178" s="32">
        <v>550</v>
      </c>
      <c r="H178" s="32">
        <v>509</v>
      </c>
      <c r="I178" s="32">
        <v>41</v>
      </c>
      <c r="J178" s="32">
        <v>327.66000000000003</v>
      </c>
      <c r="K178" s="5">
        <v>100</v>
      </c>
      <c r="L178" s="5">
        <v>1041.9273084479371</v>
      </c>
      <c r="M178" s="5">
        <v>1782.9024390243903</v>
      </c>
      <c r="N178" s="5">
        <v>1097.1636363636364</v>
      </c>
      <c r="O178" s="4">
        <v>632</v>
      </c>
      <c r="P178" s="51">
        <v>202</v>
      </c>
      <c r="Q178" s="4">
        <v>335</v>
      </c>
      <c r="R178" s="4">
        <v>202</v>
      </c>
      <c r="S178" s="4">
        <v>133</v>
      </c>
      <c r="T178" s="5">
        <v>60.298507462686565</v>
      </c>
      <c r="U178" s="6">
        <v>11.715479567754148</v>
      </c>
      <c r="V178" s="6">
        <v>130.03384594621539</v>
      </c>
      <c r="W178">
        <v>36.654000000000003</v>
      </c>
      <c r="X178">
        <v>406.839</v>
      </c>
      <c r="Y178" s="48">
        <v>1</v>
      </c>
      <c r="Z178" s="3">
        <v>4410.9601339999999</v>
      </c>
      <c r="AA178" s="6">
        <v>77.272727272727266</v>
      </c>
      <c r="AB178" s="5">
        <v>65.781991335221278</v>
      </c>
      <c r="AC178" s="5">
        <v>644.84279530189622</v>
      </c>
      <c r="AD178" s="5">
        <v>108.9483421763734</v>
      </c>
      <c r="AE178" s="46" t="s">
        <v>91</v>
      </c>
      <c r="AF178" s="1">
        <v>5.6</v>
      </c>
      <c r="AH178" s="7">
        <v>6</v>
      </c>
      <c r="AI178" s="7">
        <v>5</v>
      </c>
      <c r="AJ178" s="7">
        <v>7</v>
      </c>
      <c r="AK178" s="7" t="s">
        <v>10</v>
      </c>
      <c r="AM178">
        <v>4304</v>
      </c>
      <c r="AN178" t="s">
        <v>205</v>
      </c>
      <c r="AO178" t="s">
        <v>205</v>
      </c>
      <c r="AP178" t="s">
        <v>170</v>
      </c>
    </row>
    <row r="179" spans="1:42" hidden="1" x14ac:dyDescent="0.25">
      <c r="A179" s="3">
        <v>4566</v>
      </c>
      <c r="B179" t="s">
        <v>460</v>
      </c>
      <c r="C179" s="15">
        <v>24.228663497639999</v>
      </c>
      <c r="D179" s="4">
        <v>21</v>
      </c>
      <c r="E179" s="31">
        <v>1.9397122086957059</v>
      </c>
      <c r="F179" s="32">
        <v>662</v>
      </c>
      <c r="G179" s="32">
        <v>662</v>
      </c>
      <c r="H179" s="32">
        <v>622</v>
      </c>
      <c r="I179" s="32">
        <v>40</v>
      </c>
      <c r="J179" s="32">
        <v>320.666</v>
      </c>
      <c r="K179" s="5">
        <v>100</v>
      </c>
      <c r="L179" s="5">
        <v>1389.7459807073956</v>
      </c>
      <c r="M179" s="5">
        <v>2441.6</v>
      </c>
      <c r="N179" s="5">
        <v>1453.3021148036253</v>
      </c>
      <c r="O179" s="4">
        <v>497</v>
      </c>
      <c r="P179" s="51">
        <v>205</v>
      </c>
      <c r="Q179" s="4">
        <v>392</v>
      </c>
      <c r="R179" s="4">
        <v>205</v>
      </c>
      <c r="S179" s="4">
        <v>187</v>
      </c>
      <c r="T179" s="5">
        <v>52.295918367346935</v>
      </c>
      <c r="U179" s="6">
        <v>8.4610527534863031</v>
      </c>
      <c r="V179" s="6">
        <v>105.68578115917791</v>
      </c>
      <c r="W179">
        <v>20.513000000000002</v>
      </c>
      <c r="X179">
        <v>256.22399999999999</v>
      </c>
      <c r="Y179" s="48">
        <v>3</v>
      </c>
      <c r="Z179" s="3">
        <v>4293.7219429999996</v>
      </c>
      <c r="AA179" s="6">
        <v>319.14893617021278</v>
      </c>
      <c r="AB179" s="5">
        <v>49.923918622001963</v>
      </c>
      <c r="AC179" s="5">
        <v>286.53647897391113</v>
      </c>
      <c r="AD179" s="5">
        <v>64.220750063204946</v>
      </c>
      <c r="AE179" s="46" t="s">
        <v>91</v>
      </c>
      <c r="AF179" s="1">
        <v>5.5</v>
      </c>
      <c r="AH179" s="7">
        <v>6</v>
      </c>
      <c r="AI179" s="7">
        <v>5</v>
      </c>
      <c r="AJ179" s="7">
        <v>6</v>
      </c>
      <c r="AK179" s="7" t="s">
        <v>10</v>
      </c>
      <c r="AM179">
        <v>5146</v>
      </c>
      <c r="AN179" t="s">
        <v>116</v>
      </c>
      <c r="AO179" t="s">
        <v>116</v>
      </c>
      <c r="AP179" t="s">
        <v>90</v>
      </c>
    </row>
    <row r="180" spans="1:42" hidden="1" x14ac:dyDescent="0.25">
      <c r="A180" s="3">
        <v>7718</v>
      </c>
      <c r="B180" t="s">
        <v>556</v>
      </c>
      <c r="C180" s="15">
        <v>12.385494523189001</v>
      </c>
      <c r="D180" s="4">
        <v>2</v>
      </c>
      <c r="E180" s="31">
        <v>0.25250001060843164</v>
      </c>
      <c r="F180" s="32">
        <v>98</v>
      </c>
      <c r="G180" s="32">
        <v>98</v>
      </c>
      <c r="H180" s="32">
        <v>83</v>
      </c>
      <c r="I180" s="32">
        <v>15</v>
      </c>
      <c r="J180" s="32">
        <v>328.71300000000002</v>
      </c>
      <c r="K180" s="5">
        <v>100</v>
      </c>
      <c r="L180" s="5">
        <v>821.18072289156623</v>
      </c>
      <c r="M180" s="5">
        <v>2610</v>
      </c>
      <c r="N180" s="5">
        <v>1094.9795918367347</v>
      </c>
      <c r="O180" s="4">
        <v>213</v>
      </c>
      <c r="P180" s="51">
        <v>68</v>
      </c>
      <c r="Q180" s="4">
        <v>100</v>
      </c>
      <c r="R180" s="4">
        <v>68</v>
      </c>
      <c r="S180" s="4">
        <v>32</v>
      </c>
      <c r="T180" s="5">
        <v>68</v>
      </c>
      <c r="U180" s="6">
        <v>5.4902934939485526</v>
      </c>
      <c r="V180" s="6">
        <v>269.30691937851861</v>
      </c>
      <c r="W180">
        <v>17.198</v>
      </c>
      <c r="X180">
        <v>843.56399999999996</v>
      </c>
      <c r="AA180" s="6">
        <v>86.666666666666671</v>
      </c>
      <c r="AB180" s="5">
        <v>186.01242237348015</v>
      </c>
      <c r="AC180" s="5">
        <v>918.9574420605145</v>
      </c>
      <c r="AD180" s="5">
        <v>298.1978845704752</v>
      </c>
      <c r="AE180" s="46" t="s">
        <v>91</v>
      </c>
      <c r="AF180" s="1">
        <v>5.5</v>
      </c>
      <c r="AH180" s="7">
        <v>6</v>
      </c>
      <c r="AI180" s="7">
        <v>4</v>
      </c>
      <c r="AJ180" s="7">
        <v>5</v>
      </c>
      <c r="AK180" s="7" t="s">
        <v>15</v>
      </c>
      <c r="AM180">
        <v>4317</v>
      </c>
      <c r="AN180" t="s">
        <v>195</v>
      </c>
      <c r="AO180" t="s">
        <v>195</v>
      </c>
      <c r="AP180" t="s">
        <v>170</v>
      </c>
    </row>
    <row r="181" spans="1:42" hidden="1" x14ac:dyDescent="0.25">
      <c r="A181" s="3">
        <v>4774</v>
      </c>
      <c r="B181" t="s">
        <v>443</v>
      </c>
      <c r="C181" s="15">
        <v>17.469317384147001</v>
      </c>
      <c r="D181" s="4">
        <v>3</v>
      </c>
      <c r="E181" s="31">
        <v>0.19750001344812163</v>
      </c>
      <c r="F181" s="32">
        <v>43</v>
      </c>
      <c r="G181" s="32">
        <v>43</v>
      </c>
      <c r="H181" s="32">
        <v>40</v>
      </c>
      <c r="I181" s="32">
        <v>3</v>
      </c>
      <c r="J181" s="32">
        <v>202.53200000000001</v>
      </c>
      <c r="K181" s="5">
        <v>100</v>
      </c>
      <c r="L181" s="5">
        <v>249.1</v>
      </c>
      <c r="M181" s="5">
        <v>1343</v>
      </c>
      <c r="N181" s="5">
        <v>325.41860465116281</v>
      </c>
      <c r="O181" s="4">
        <v>145</v>
      </c>
      <c r="P181" s="51">
        <v>69</v>
      </c>
      <c r="Q181" s="4">
        <v>236</v>
      </c>
      <c r="R181" s="4">
        <v>69</v>
      </c>
      <c r="S181" s="4">
        <v>167</v>
      </c>
      <c r="T181" s="5">
        <v>29.237288135593221</v>
      </c>
      <c r="U181" s="6">
        <v>3.9497822658265913</v>
      </c>
      <c r="V181" s="6">
        <v>349.36706481857834</v>
      </c>
      <c r="W181">
        <v>8.3000000000000007</v>
      </c>
      <c r="X181">
        <v>734.17700000000002</v>
      </c>
      <c r="Z181" s="3">
        <v>978.15333840000005</v>
      </c>
      <c r="AA181" s="6">
        <v>333.33333333333337</v>
      </c>
      <c r="AB181" s="5">
        <v>33.558330892129646</v>
      </c>
      <c r="AC181" s="5">
        <v>495.77092170145835</v>
      </c>
      <c r="AD181" s="5">
        <v>65.805720948594441</v>
      </c>
      <c r="AE181" s="46" t="s">
        <v>91</v>
      </c>
      <c r="AF181" s="1">
        <v>5.3999999999999995</v>
      </c>
      <c r="AH181" s="7">
        <v>5</v>
      </c>
      <c r="AI181" s="7">
        <v>2</v>
      </c>
      <c r="AJ181" s="7">
        <v>5</v>
      </c>
      <c r="AK181" s="7" t="s">
        <v>10</v>
      </c>
      <c r="AM181">
        <v>5320</v>
      </c>
      <c r="AN181" t="s">
        <v>144</v>
      </c>
      <c r="AO181" t="s">
        <v>144</v>
      </c>
      <c r="AP181" t="s">
        <v>90</v>
      </c>
    </row>
    <row r="182" spans="1:42" hidden="1" x14ac:dyDescent="0.25">
      <c r="A182" s="3">
        <v>4750</v>
      </c>
      <c r="B182" t="s">
        <v>444</v>
      </c>
      <c r="C182" s="15">
        <v>4.9538049775339994</v>
      </c>
      <c r="D182" s="4">
        <v>4</v>
      </c>
      <c r="E182" s="31">
        <v>0.35113305533041678</v>
      </c>
      <c r="F182" s="32">
        <v>120</v>
      </c>
      <c r="G182" s="32">
        <v>120</v>
      </c>
      <c r="H182" s="32">
        <v>100</v>
      </c>
      <c r="I182" s="32">
        <v>20</v>
      </c>
      <c r="J182" s="32">
        <v>284.79199999999997</v>
      </c>
      <c r="K182" s="5">
        <v>100</v>
      </c>
      <c r="L182" s="5">
        <v>234.97</v>
      </c>
      <c r="M182" s="5">
        <v>1351.3</v>
      </c>
      <c r="N182" s="5">
        <v>421.02499999999998</v>
      </c>
      <c r="O182" s="4">
        <v>135</v>
      </c>
      <c r="P182" s="51">
        <v>46</v>
      </c>
      <c r="Q182" s="4">
        <v>109</v>
      </c>
      <c r="R182" s="4">
        <v>46</v>
      </c>
      <c r="S182" s="4">
        <v>63</v>
      </c>
      <c r="T182" s="5">
        <v>42.201834862385326</v>
      </c>
      <c r="U182" s="6">
        <v>9.2857914691059893</v>
      </c>
      <c r="V182" s="6">
        <v>131.00447053244224</v>
      </c>
      <c r="W182">
        <v>27.251999999999999</v>
      </c>
      <c r="X182">
        <v>384.47</v>
      </c>
      <c r="Z182" s="3">
        <v>289.6336331</v>
      </c>
      <c r="AA182" s="6">
        <v>242.85714285714283</v>
      </c>
      <c r="AB182" s="5">
        <v>28.305340087197184</v>
      </c>
      <c r="AC182" s="5">
        <v>415.2512868685356</v>
      </c>
      <c r="AD182" s="5">
        <v>92.796331217420231</v>
      </c>
      <c r="AE182" s="46" t="s">
        <v>91</v>
      </c>
      <c r="AF182" s="1">
        <v>5.3999999999999995</v>
      </c>
      <c r="AH182" s="7">
        <v>5</v>
      </c>
      <c r="AI182" s="7">
        <v>2</v>
      </c>
      <c r="AJ182" s="7">
        <v>5</v>
      </c>
      <c r="AK182" s="7" t="s">
        <v>10</v>
      </c>
      <c r="AM182">
        <v>5311</v>
      </c>
      <c r="AN182" t="s">
        <v>138</v>
      </c>
      <c r="AO182" t="s">
        <v>138</v>
      </c>
      <c r="AP182" t="s">
        <v>90</v>
      </c>
    </row>
    <row r="183" spans="1:42" hidden="1" x14ac:dyDescent="0.25">
      <c r="A183" s="3">
        <v>4778</v>
      </c>
      <c r="B183" t="s">
        <v>528</v>
      </c>
      <c r="C183" s="15">
        <v>6.4981418306009999</v>
      </c>
      <c r="D183" s="4">
        <v>6</v>
      </c>
      <c r="E183" s="31">
        <v>0.77092178457089822</v>
      </c>
      <c r="F183" s="32">
        <v>273</v>
      </c>
      <c r="G183" s="32">
        <v>273</v>
      </c>
      <c r="H183" s="32">
        <v>243</v>
      </c>
      <c r="I183" s="32">
        <v>30</v>
      </c>
      <c r="J183" s="32">
        <v>315.20699999999999</v>
      </c>
      <c r="K183" s="5">
        <v>100</v>
      </c>
      <c r="L183" s="5">
        <v>1008.0987654320987</v>
      </c>
      <c r="M183" s="5">
        <v>1556.9666666666667</v>
      </c>
      <c r="N183" s="5">
        <v>1068.4139194139193</v>
      </c>
      <c r="O183" s="4">
        <v>107</v>
      </c>
      <c r="P183" s="51">
        <v>43</v>
      </c>
      <c r="Q183" s="4">
        <v>254</v>
      </c>
      <c r="R183" s="4">
        <v>43</v>
      </c>
      <c r="S183" s="4">
        <v>211</v>
      </c>
      <c r="T183" s="5">
        <v>16.929133858267718</v>
      </c>
      <c r="U183" s="6">
        <v>6.6172763108223842</v>
      </c>
      <c r="V183" s="6">
        <v>55.777383465605624</v>
      </c>
      <c r="W183">
        <v>16.466000000000001</v>
      </c>
      <c r="X183">
        <v>138.79499999999999</v>
      </c>
      <c r="Z183" s="3">
        <v>1747.9869200000001</v>
      </c>
      <c r="AA183" s="6">
        <v>223.07692307692309</v>
      </c>
      <c r="AB183" s="5">
        <v>98.303212839550184</v>
      </c>
      <c r="AC183" s="5">
        <v>304.86305714025303</v>
      </c>
      <c r="AD183" s="5">
        <v>121.00209682863844</v>
      </c>
      <c r="AE183" s="46" t="s">
        <v>91</v>
      </c>
      <c r="AF183" s="1">
        <v>5.3999999999999995</v>
      </c>
      <c r="AH183" s="7">
        <v>6</v>
      </c>
      <c r="AI183" s="7">
        <v>5</v>
      </c>
      <c r="AJ183" s="7">
        <v>5</v>
      </c>
      <c r="AK183" s="7" t="s">
        <v>10</v>
      </c>
      <c r="AM183">
        <v>5328</v>
      </c>
      <c r="AN183" t="s">
        <v>148</v>
      </c>
      <c r="AO183" t="s">
        <v>148</v>
      </c>
      <c r="AP183" t="s">
        <v>90</v>
      </c>
    </row>
    <row r="184" spans="1:42" hidden="1" x14ac:dyDescent="0.25">
      <c r="A184" s="3">
        <v>4551</v>
      </c>
      <c r="B184" t="s">
        <v>632</v>
      </c>
      <c r="C184" s="15">
        <v>15.331241086159</v>
      </c>
      <c r="D184" s="4">
        <v>9</v>
      </c>
      <c r="E184" s="31">
        <v>1.5513003064633035</v>
      </c>
      <c r="F184" s="32">
        <v>485</v>
      </c>
      <c r="G184" s="32">
        <v>375</v>
      </c>
      <c r="H184" s="32">
        <v>360</v>
      </c>
      <c r="I184" s="32">
        <v>15</v>
      </c>
      <c r="J184" s="32">
        <v>232.06299999999999</v>
      </c>
      <c r="K184" s="5">
        <v>77.319587628865989</v>
      </c>
      <c r="L184" s="5">
        <v>506.65277777777777</v>
      </c>
      <c r="M184" s="5">
        <v>1624.1333333333334</v>
      </c>
      <c r="N184" s="5">
        <v>551.35199999999998</v>
      </c>
      <c r="O184" s="4">
        <v>560</v>
      </c>
      <c r="P184" s="51">
        <v>204</v>
      </c>
      <c r="Q184" s="4">
        <v>274</v>
      </c>
      <c r="R184" s="4">
        <v>201</v>
      </c>
      <c r="S184" s="4">
        <v>73</v>
      </c>
      <c r="T184" s="5">
        <v>73.357664233576642</v>
      </c>
      <c r="U184" s="6">
        <v>13.30616346410276</v>
      </c>
      <c r="V184" s="6">
        <v>131.50258473492133</v>
      </c>
      <c r="W184">
        <v>36.527000000000001</v>
      </c>
      <c r="X184">
        <v>360.98700000000002</v>
      </c>
      <c r="Y184" s="48">
        <v>2</v>
      </c>
      <c r="Z184" s="3">
        <v>3064.8948999999998</v>
      </c>
      <c r="AA184" s="6">
        <v>78.260869565217391</v>
      </c>
      <c r="AB184" s="5">
        <v>58.144527091128751</v>
      </c>
      <c r="AC184" s="5">
        <v>397.38007135628015</v>
      </c>
      <c r="AD184" s="5">
        <v>71.713948861734792</v>
      </c>
      <c r="AE184" s="46" t="s">
        <v>91</v>
      </c>
      <c r="AF184" s="1">
        <v>5.3999999999999995</v>
      </c>
      <c r="AH184" s="7">
        <v>5</v>
      </c>
      <c r="AI184" s="7">
        <v>3</v>
      </c>
      <c r="AJ184" s="7">
        <v>7</v>
      </c>
      <c r="AK184" s="7" t="s">
        <v>10</v>
      </c>
      <c r="AM184">
        <v>5103</v>
      </c>
      <c r="AN184" t="s">
        <v>109</v>
      </c>
      <c r="AO184" t="s">
        <v>109</v>
      </c>
      <c r="AP184" t="s">
        <v>90</v>
      </c>
    </row>
    <row r="185" spans="1:42" hidden="1" x14ac:dyDescent="0.25">
      <c r="A185" s="3">
        <v>4775</v>
      </c>
      <c r="B185" t="s">
        <v>481</v>
      </c>
      <c r="C185" s="15">
        <v>2.7341405727430002</v>
      </c>
      <c r="D185" s="4">
        <v>1</v>
      </c>
      <c r="E185" s="31">
        <v>8.0000010712121525E-2</v>
      </c>
      <c r="F185" s="32">
        <v>29</v>
      </c>
      <c r="G185" s="32">
        <v>29</v>
      </c>
      <c r="H185" s="32">
        <v>25</v>
      </c>
      <c r="I185" s="32">
        <v>4</v>
      </c>
      <c r="J185" s="32">
        <v>312.5</v>
      </c>
      <c r="K185" s="5">
        <v>100</v>
      </c>
      <c r="L185" s="5">
        <v>860.92</v>
      </c>
      <c r="M185" s="5">
        <v>2741</v>
      </c>
      <c r="N185" s="5">
        <v>1120.2413793103449</v>
      </c>
      <c r="O185" s="4">
        <v>6</v>
      </c>
      <c r="P185" s="51">
        <v>3</v>
      </c>
      <c r="Q185" s="4">
        <v>12</v>
      </c>
      <c r="R185" s="4">
        <v>3</v>
      </c>
      <c r="S185" s="4">
        <v>9</v>
      </c>
      <c r="T185" s="5">
        <v>25</v>
      </c>
      <c r="U185" s="6">
        <v>1.0972369269917526</v>
      </c>
      <c r="V185" s="6">
        <v>37.499994978693707</v>
      </c>
      <c r="W185">
        <v>2.194</v>
      </c>
      <c r="X185">
        <v>75</v>
      </c>
      <c r="Z185" s="3">
        <v>160.05974879999999</v>
      </c>
      <c r="AA185" s="6"/>
      <c r="AB185" s="5">
        <v>25.948854177705769</v>
      </c>
      <c r="AC185" s="5">
        <v>270.26116498432998</v>
      </c>
      <c r="AD185" s="5">
        <v>59.647103944136695</v>
      </c>
      <c r="AE185" s="46" t="s">
        <v>91</v>
      </c>
      <c r="AF185" s="1">
        <v>5.1999999999999993</v>
      </c>
      <c r="AH185" s="7">
        <v>6</v>
      </c>
      <c r="AI185" s="7">
        <v>4</v>
      </c>
      <c r="AJ185" s="7">
        <v>1</v>
      </c>
      <c r="AK185" s="7" t="s">
        <v>10</v>
      </c>
      <c r="AM185">
        <v>5323</v>
      </c>
      <c r="AN185" t="s">
        <v>145</v>
      </c>
      <c r="AO185" t="s">
        <v>145</v>
      </c>
      <c r="AP185" t="s">
        <v>90</v>
      </c>
    </row>
    <row r="186" spans="1:42" hidden="1" x14ac:dyDescent="0.25">
      <c r="A186" s="3">
        <v>4779</v>
      </c>
      <c r="B186" t="s">
        <v>572</v>
      </c>
      <c r="C186" s="15">
        <v>7.3926473896819997</v>
      </c>
      <c r="D186" s="4">
        <v>6</v>
      </c>
      <c r="E186" s="31">
        <v>0.81754717603892324</v>
      </c>
      <c r="F186" s="32">
        <v>246</v>
      </c>
      <c r="G186" s="32">
        <v>246</v>
      </c>
      <c r="H186" s="32">
        <v>240</v>
      </c>
      <c r="I186" s="32">
        <v>6</v>
      </c>
      <c r="J186" s="32">
        <v>293.56099999999998</v>
      </c>
      <c r="K186" s="5">
        <v>100</v>
      </c>
      <c r="L186" s="5">
        <v>585.02083333333337</v>
      </c>
      <c r="M186" s="5">
        <v>1894</v>
      </c>
      <c r="N186" s="5">
        <v>616.94715447154476</v>
      </c>
      <c r="O186" s="4">
        <v>120</v>
      </c>
      <c r="P186" s="51">
        <v>53</v>
      </c>
      <c r="Q186" s="4">
        <v>335</v>
      </c>
      <c r="R186" s="4">
        <v>53</v>
      </c>
      <c r="S186" s="4">
        <v>282</v>
      </c>
      <c r="T186" s="5">
        <v>15.82089552238806</v>
      </c>
      <c r="U186" s="6">
        <v>7.1692855355136631</v>
      </c>
      <c r="V186" s="6">
        <v>64.828063203384701</v>
      </c>
      <c r="W186">
        <v>16.231999999999999</v>
      </c>
      <c r="X186">
        <v>146.78100000000001</v>
      </c>
      <c r="Y186" s="48">
        <v>1</v>
      </c>
      <c r="Z186" s="3">
        <v>2171.5422039999999</v>
      </c>
      <c r="AA186" s="6">
        <v>1275</v>
      </c>
      <c r="AB186" s="5">
        <v>47.933860692755488</v>
      </c>
      <c r="AC186" s="5">
        <v>52.877415912209152</v>
      </c>
      <c r="AD186" s="5">
        <v>48.05443521030314</v>
      </c>
      <c r="AE186" s="46" t="s">
        <v>91</v>
      </c>
      <c r="AF186" s="1">
        <v>5.1999999999999993</v>
      </c>
      <c r="AH186" s="7">
        <v>5</v>
      </c>
      <c r="AI186" s="7">
        <v>3</v>
      </c>
      <c r="AJ186" s="7">
        <v>5</v>
      </c>
      <c r="AK186" s="7" t="s">
        <v>10</v>
      </c>
      <c r="AM186">
        <v>5327</v>
      </c>
      <c r="AN186" t="s">
        <v>149</v>
      </c>
      <c r="AO186" t="s">
        <v>149</v>
      </c>
      <c r="AP186" t="s">
        <v>90</v>
      </c>
    </row>
    <row r="187" spans="1:42" hidden="1" x14ac:dyDescent="0.25">
      <c r="A187" s="3">
        <v>4500</v>
      </c>
      <c r="B187" t="s">
        <v>476</v>
      </c>
      <c r="C187" s="15">
        <v>9.26835922253</v>
      </c>
      <c r="D187" s="4">
        <v>6</v>
      </c>
      <c r="E187" s="31">
        <v>1.1018280414828638</v>
      </c>
      <c r="F187" s="32">
        <v>420</v>
      </c>
      <c r="G187" s="32">
        <v>420</v>
      </c>
      <c r="H187" s="32">
        <v>309</v>
      </c>
      <c r="I187" s="32">
        <v>111</v>
      </c>
      <c r="J187" s="32">
        <v>280.44299999999998</v>
      </c>
      <c r="K187" s="5">
        <v>100</v>
      </c>
      <c r="L187" s="5">
        <v>886.9676375404531</v>
      </c>
      <c r="M187" s="5">
        <v>1689.9729729729729</v>
      </c>
      <c r="N187" s="5">
        <v>1099.1904761904761</v>
      </c>
      <c r="O187" s="4">
        <v>299</v>
      </c>
      <c r="P187" s="51">
        <v>108</v>
      </c>
      <c r="Q187" s="4">
        <v>203</v>
      </c>
      <c r="R187" s="4">
        <v>105</v>
      </c>
      <c r="S187" s="4">
        <v>98</v>
      </c>
      <c r="T187" s="5">
        <v>51.724137931034484</v>
      </c>
      <c r="U187" s="6">
        <v>11.652547922124997</v>
      </c>
      <c r="V187" s="6">
        <v>98.018924853873997</v>
      </c>
      <c r="W187">
        <v>32.26</v>
      </c>
      <c r="X187">
        <v>271.36700000000002</v>
      </c>
      <c r="Y187" s="48">
        <v>2</v>
      </c>
      <c r="Z187" s="3">
        <v>2897.7725999999998</v>
      </c>
      <c r="AA187" s="6">
        <v>175.67567567567568</v>
      </c>
      <c r="AB187" s="5">
        <v>40.380984538193601</v>
      </c>
      <c r="AC187" s="5">
        <v>179.03323844362498</v>
      </c>
      <c r="AD187" s="5">
        <v>77.02479449891473</v>
      </c>
      <c r="AE187" s="46" t="s">
        <v>91</v>
      </c>
      <c r="AF187" s="1">
        <v>5.0999999999999996</v>
      </c>
      <c r="AH187" s="7">
        <v>5</v>
      </c>
      <c r="AI187" s="7">
        <v>4</v>
      </c>
      <c r="AJ187" s="7">
        <v>6</v>
      </c>
      <c r="AK187" s="7" t="s">
        <v>10</v>
      </c>
      <c r="AM187">
        <v>5136</v>
      </c>
      <c r="AN187" t="s">
        <v>89</v>
      </c>
      <c r="AO187" t="s">
        <v>89</v>
      </c>
      <c r="AP187" t="s">
        <v>90</v>
      </c>
    </row>
    <row r="188" spans="1:42" hidden="1" x14ac:dyDescent="0.25">
      <c r="A188" s="3">
        <v>7710</v>
      </c>
      <c r="B188" t="s">
        <v>511</v>
      </c>
      <c r="C188" s="15">
        <v>11.202454774107</v>
      </c>
      <c r="D188" s="4">
        <v>2</v>
      </c>
      <c r="E188" s="31">
        <v>0.25012649041244445</v>
      </c>
      <c r="F188" s="32">
        <v>115</v>
      </c>
      <c r="G188" s="32">
        <v>115</v>
      </c>
      <c r="H188" s="32">
        <v>98</v>
      </c>
      <c r="I188" s="32">
        <v>17</v>
      </c>
      <c r="J188" s="32">
        <v>391.80200000000002</v>
      </c>
      <c r="K188" s="5">
        <v>100</v>
      </c>
      <c r="L188" s="5">
        <v>1793.9387755102041</v>
      </c>
      <c r="M188" s="5">
        <v>2238.705882352941</v>
      </c>
      <c r="N188" s="5">
        <v>1859.6869565217391</v>
      </c>
      <c r="O188" s="4">
        <v>128</v>
      </c>
      <c r="P188" s="51">
        <v>44</v>
      </c>
      <c r="Q188" s="4">
        <v>140</v>
      </c>
      <c r="R188" s="4">
        <v>44</v>
      </c>
      <c r="S188" s="4">
        <v>96</v>
      </c>
      <c r="T188" s="5">
        <v>31.428571428571427</v>
      </c>
      <c r="U188" s="6">
        <v>3.9277105676605997</v>
      </c>
      <c r="V188" s="6">
        <v>175.91099578235989</v>
      </c>
      <c r="W188">
        <v>11.426</v>
      </c>
      <c r="X188">
        <v>511.74099999999999</v>
      </c>
      <c r="AA188" s="6">
        <v>155.55555555555557</v>
      </c>
      <c r="AB188" s="5">
        <v>124.88640116867893</v>
      </c>
      <c r="AC188" s="5">
        <v>560.07895491802617</v>
      </c>
      <c r="AD188" s="5">
        <v>189.21921346206068</v>
      </c>
      <c r="AE188" s="46" t="s">
        <v>91</v>
      </c>
      <c r="AF188" s="1">
        <v>5.0999999999999996</v>
      </c>
      <c r="AH188" s="7">
        <v>6</v>
      </c>
      <c r="AI188" s="7">
        <v>6</v>
      </c>
      <c r="AJ188" s="7">
        <v>5</v>
      </c>
      <c r="AK188" s="7" t="s">
        <v>15</v>
      </c>
      <c r="AM188">
        <v>4310</v>
      </c>
      <c r="AN188" t="s">
        <v>188</v>
      </c>
      <c r="AO188" t="s">
        <v>656</v>
      </c>
      <c r="AP188" t="s">
        <v>170</v>
      </c>
    </row>
    <row r="189" spans="1:42" hidden="1" x14ac:dyDescent="0.25">
      <c r="A189" s="3">
        <v>7740</v>
      </c>
      <c r="B189" t="s">
        <v>622</v>
      </c>
      <c r="C189" s="15">
        <v>17.485295195888</v>
      </c>
      <c r="D189" s="4">
        <v>21</v>
      </c>
      <c r="E189" s="31">
        <v>1.8441310905534287</v>
      </c>
      <c r="F189" s="32">
        <v>564</v>
      </c>
      <c r="G189" s="32">
        <v>562</v>
      </c>
      <c r="H189" s="32">
        <v>519</v>
      </c>
      <c r="I189" s="32">
        <v>43</v>
      </c>
      <c r="J189" s="32">
        <v>281.43299999999999</v>
      </c>
      <c r="K189" s="5">
        <v>99.645390070921991</v>
      </c>
      <c r="L189" s="5">
        <v>886.9075144508671</v>
      </c>
      <c r="M189" s="5">
        <v>945.06976744186045</v>
      </c>
      <c r="N189" s="5">
        <v>891.35765124555155</v>
      </c>
      <c r="O189" s="4">
        <v>424</v>
      </c>
      <c r="P189" s="51">
        <v>154</v>
      </c>
      <c r="Q189" s="4">
        <v>218</v>
      </c>
      <c r="R189" s="4">
        <v>153</v>
      </c>
      <c r="S189" s="4">
        <v>65</v>
      </c>
      <c r="T189" s="5">
        <v>70.183486238532112</v>
      </c>
      <c r="U189" s="6">
        <v>8.8074006343465125</v>
      </c>
      <c r="V189" s="6">
        <v>83.508163160886895</v>
      </c>
      <c r="W189">
        <v>24.248999999999999</v>
      </c>
      <c r="X189">
        <v>229.91900000000001</v>
      </c>
      <c r="Y189" s="48">
        <v>1</v>
      </c>
      <c r="Z189" s="3">
        <v>4001.17814</v>
      </c>
      <c r="AA189" s="6">
        <v>101.31578947368421</v>
      </c>
      <c r="AB189" s="5">
        <v>112.14922049380934</v>
      </c>
      <c r="AC189" s="5">
        <v>287.45857664418213</v>
      </c>
      <c r="AD189" s="5">
        <v>125.56256980780584</v>
      </c>
      <c r="AE189" s="46" t="s">
        <v>91</v>
      </c>
      <c r="AF189" s="1">
        <v>5.0999999999999996</v>
      </c>
      <c r="AH189" s="7">
        <v>5</v>
      </c>
      <c r="AI189" s="7">
        <v>4</v>
      </c>
      <c r="AJ189" s="7">
        <v>6</v>
      </c>
      <c r="AK189" s="7" t="s">
        <v>10</v>
      </c>
      <c r="AM189">
        <v>4303</v>
      </c>
      <c r="AN189" t="s">
        <v>204</v>
      </c>
      <c r="AO189" t="s">
        <v>204</v>
      </c>
      <c r="AP189" t="s">
        <v>170</v>
      </c>
    </row>
    <row r="190" spans="1:42" hidden="1" x14ac:dyDescent="0.25">
      <c r="A190" s="3">
        <v>8605</v>
      </c>
      <c r="B190" t="s">
        <v>547</v>
      </c>
      <c r="C190" s="15">
        <v>8.2990359164659999</v>
      </c>
      <c r="D190" s="4">
        <v>3</v>
      </c>
      <c r="E190" s="31">
        <v>0.1074999774999167</v>
      </c>
      <c r="F190" s="32">
        <v>28</v>
      </c>
      <c r="G190" s="32">
        <v>28</v>
      </c>
      <c r="H190" s="32">
        <v>28</v>
      </c>
      <c r="I190" s="32"/>
      <c r="J190" s="32">
        <v>260.46499999999997</v>
      </c>
      <c r="K190" s="5">
        <v>100</v>
      </c>
      <c r="L190" s="5">
        <v>276.17857142857144</v>
      </c>
      <c r="N190" s="5">
        <v>276.17857142857144</v>
      </c>
      <c r="O190" s="4">
        <v>2</v>
      </c>
      <c r="P190" s="51">
        <v>1</v>
      </c>
      <c r="Q190" s="4">
        <v>9</v>
      </c>
      <c r="R190" s="4">
        <v>1</v>
      </c>
      <c r="S190" s="4">
        <v>8</v>
      </c>
      <c r="T190" s="5">
        <v>11.111111111111111</v>
      </c>
      <c r="U190" s="6">
        <v>0.12049592387182156</v>
      </c>
      <c r="V190" s="6">
        <v>9.3023275284013422</v>
      </c>
      <c r="W190">
        <v>0.24099999999999999</v>
      </c>
      <c r="X190">
        <v>18.605</v>
      </c>
      <c r="Z190" s="3">
        <v>217.73337520000001</v>
      </c>
      <c r="AA190" s="6"/>
      <c r="AB190" s="5">
        <v>58.995373134766886</v>
      </c>
      <c r="AC190" s="5">
        <v>0</v>
      </c>
      <c r="AD190" s="5">
        <v>58.995373134766886</v>
      </c>
      <c r="AE190" s="46" t="s">
        <v>91</v>
      </c>
      <c r="AF190" s="1">
        <v>4.9999999999999991</v>
      </c>
      <c r="AH190" s="7">
        <v>5</v>
      </c>
      <c r="AI190" s="7">
        <v>2</v>
      </c>
      <c r="AJ190" s="7">
        <v>1</v>
      </c>
      <c r="AK190" s="7" t="s">
        <v>10</v>
      </c>
      <c r="AM190">
        <v>6202</v>
      </c>
      <c r="AN190" t="s">
        <v>239</v>
      </c>
      <c r="AO190" t="s">
        <v>239</v>
      </c>
      <c r="AP190" t="s">
        <v>208</v>
      </c>
    </row>
    <row r="191" spans="1:42" hidden="1" x14ac:dyDescent="0.25">
      <c r="A191" s="3">
        <v>4874</v>
      </c>
      <c r="B191" t="s">
        <v>550</v>
      </c>
      <c r="C191" s="15">
        <v>2.4124818308430003</v>
      </c>
      <c r="D191" s="4">
        <v>5</v>
      </c>
      <c r="E191" s="31">
        <v>0.30729003092051493</v>
      </c>
      <c r="F191" s="32">
        <v>105</v>
      </c>
      <c r="G191" s="32">
        <v>105</v>
      </c>
      <c r="H191" s="32">
        <v>89</v>
      </c>
      <c r="I191" s="32">
        <v>16</v>
      </c>
      <c r="J191" s="32">
        <v>289.62900000000002</v>
      </c>
      <c r="K191" s="5">
        <v>100</v>
      </c>
      <c r="L191" s="5">
        <v>673.60674157303367</v>
      </c>
      <c r="M191" s="5">
        <v>1040.6875</v>
      </c>
      <c r="N191" s="5">
        <v>729.54285714285709</v>
      </c>
      <c r="O191" s="4">
        <v>50</v>
      </c>
      <c r="P191" s="51">
        <v>25</v>
      </c>
      <c r="Q191" s="4">
        <v>77</v>
      </c>
      <c r="R191" s="4">
        <v>25</v>
      </c>
      <c r="S191" s="4">
        <v>52</v>
      </c>
      <c r="T191" s="5">
        <v>32.467532467532465</v>
      </c>
      <c r="U191" s="6">
        <v>10.362772345217696</v>
      </c>
      <c r="V191" s="6">
        <v>81.356365271955781</v>
      </c>
      <c r="W191">
        <v>20.725999999999999</v>
      </c>
      <c r="X191">
        <v>162.71299999999999</v>
      </c>
      <c r="Y191" s="48">
        <v>1</v>
      </c>
      <c r="AA191" s="6">
        <v>733.33333333333326</v>
      </c>
      <c r="AB191" s="5">
        <v>37.26696857215066</v>
      </c>
      <c r="AC191" s="5">
        <v>129.87788178511539</v>
      </c>
      <c r="AD191" s="5">
        <v>51.379107728411967</v>
      </c>
      <c r="AE191" s="46" t="s">
        <v>91</v>
      </c>
      <c r="AF191" s="1">
        <v>4.8999999999999995</v>
      </c>
      <c r="AH191" s="7">
        <v>5</v>
      </c>
      <c r="AI191" s="7">
        <v>3</v>
      </c>
      <c r="AJ191" s="7">
        <v>3</v>
      </c>
      <c r="AK191" s="7" t="s">
        <v>15</v>
      </c>
      <c r="AM191">
        <v>5362</v>
      </c>
      <c r="AN191" t="s">
        <v>164</v>
      </c>
      <c r="AO191" t="s">
        <v>164</v>
      </c>
      <c r="AP191" t="s">
        <v>90</v>
      </c>
    </row>
    <row r="192" spans="1:42" hidden="1" x14ac:dyDescent="0.25">
      <c r="A192" s="3">
        <v>4505</v>
      </c>
      <c r="B192" t="s">
        <v>598</v>
      </c>
      <c r="C192" s="15">
        <v>17.831583700729002</v>
      </c>
      <c r="D192" s="4">
        <v>3</v>
      </c>
      <c r="E192" s="31">
        <v>0.25317202564233543</v>
      </c>
      <c r="F192" s="32">
        <v>153</v>
      </c>
      <c r="G192" s="32">
        <v>153</v>
      </c>
      <c r="H192" s="32">
        <v>91</v>
      </c>
      <c r="I192" s="32">
        <v>62</v>
      </c>
      <c r="J192" s="32">
        <v>359.43900000000002</v>
      </c>
      <c r="K192" s="5">
        <v>100</v>
      </c>
      <c r="L192" s="5">
        <v>2136.6703296703295</v>
      </c>
      <c r="M192" s="5">
        <v>3483.1451612903224</v>
      </c>
      <c r="N192" s="5">
        <v>2682.3006535947711</v>
      </c>
      <c r="O192" s="4">
        <v>103</v>
      </c>
      <c r="P192" s="51">
        <v>39</v>
      </c>
      <c r="Q192" s="4">
        <v>44</v>
      </c>
      <c r="R192" s="4">
        <v>38</v>
      </c>
      <c r="S192" s="4">
        <v>6</v>
      </c>
      <c r="T192" s="5">
        <v>86.36363636363636</v>
      </c>
      <c r="U192" s="6">
        <v>2.1871304677444652</v>
      </c>
      <c r="V192" s="6">
        <v>154.04545546077276</v>
      </c>
      <c r="W192">
        <v>5.7759999999999998</v>
      </c>
      <c r="X192">
        <v>406.83800000000002</v>
      </c>
      <c r="AA192" s="6">
        <v>200</v>
      </c>
      <c r="AB192" s="5">
        <v>37.858495121800871</v>
      </c>
      <c r="AC192" s="5">
        <v>573.93474986255342</v>
      </c>
      <c r="AD192" s="5">
        <v>255.09201011478561</v>
      </c>
      <c r="AE192" s="46" t="s">
        <v>91</v>
      </c>
      <c r="AF192" s="1">
        <v>4.8999999999999995</v>
      </c>
      <c r="AH192" s="7">
        <v>6</v>
      </c>
      <c r="AI192" s="7">
        <v>7</v>
      </c>
      <c r="AJ192" s="7">
        <v>5</v>
      </c>
      <c r="AK192" s="7" t="s">
        <v>15</v>
      </c>
      <c r="AM192">
        <v>5133</v>
      </c>
      <c r="AN192" t="s">
        <v>95</v>
      </c>
      <c r="AO192" t="s">
        <v>95</v>
      </c>
      <c r="AP192" t="s">
        <v>90</v>
      </c>
    </row>
    <row r="193" spans="1:42" hidden="1" x14ac:dyDescent="0.25">
      <c r="A193" s="3">
        <v>7713</v>
      </c>
      <c r="B193" t="s">
        <v>512</v>
      </c>
      <c r="C193" s="15">
        <v>9.7555520016910009</v>
      </c>
      <c r="D193" s="4">
        <v>6</v>
      </c>
      <c r="E193" s="31">
        <v>0.32180934455188287</v>
      </c>
      <c r="F193" s="32">
        <v>109</v>
      </c>
      <c r="G193" s="32">
        <v>109</v>
      </c>
      <c r="H193" s="32">
        <v>96</v>
      </c>
      <c r="I193" s="32">
        <v>13</v>
      </c>
      <c r="J193" s="32">
        <v>298.31299999999999</v>
      </c>
      <c r="K193" s="5">
        <v>100</v>
      </c>
      <c r="L193" s="5">
        <v>1095.96875</v>
      </c>
      <c r="M193" s="5">
        <v>766.07692307692309</v>
      </c>
      <c r="N193" s="5">
        <v>1056.6238532110092</v>
      </c>
      <c r="O193" s="4">
        <v>52</v>
      </c>
      <c r="P193" s="51">
        <v>25</v>
      </c>
      <c r="Q193" s="4">
        <v>66</v>
      </c>
      <c r="R193" s="4">
        <v>25</v>
      </c>
      <c r="S193" s="4">
        <v>41</v>
      </c>
      <c r="T193" s="5">
        <v>37.878787878787875</v>
      </c>
      <c r="U193" s="6">
        <v>2.5626433025693029</v>
      </c>
      <c r="V193" s="6">
        <v>77.685749103439846</v>
      </c>
      <c r="W193">
        <v>5.33</v>
      </c>
      <c r="X193">
        <v>161.58600000000001</v>
      </c>
      <c r="Z193" s="3">
        <v>271.71607069999999</v>
      </c>
      <c r="AA193" s="6"/>
      <c r="AB193" s="5">
        <v>489.60974469615002</v>
      </c>
      <c r="AC193" s="5">
        <v>658.87721210965549</v>
      </c>
      <c r="AD193" s="5">
        <v>509.79760778216433</v>
      </c>
      <c r="AE193" s="46" t="s">
        <v>91</v>
      </c>
      <c r="AF193" s="1">
        <v>4.7</v>
      </c>
      <c r="AH193" s="7">
        <v>5</v>
      </c>
      <c r="AI193" s="7">
        <v>5</v>
      </c>
      <c r="AJ193" s="7">
        <v>4</v>
      </c>
      <c r="AK193" s="7" t="s">
        <v>10</v>
      </c>
      <c r="AM193">
        <v>4313</v>
      </c>
      <c r="AN193" t="s">
        <v>191</v>
      </c>
      <c r="AO193" t="s">
        <v>656</v>
      </c>
      <c r="AP193" t="s">
        <v>170</v>
      </c>
    </row>
    <row r="194" spans="1:42" hidden="1" x14ac:dyDescent="0.25">
      <c r="A194" s="3">
        <v>4811</v>
      </c>
      <c r="B194" t="s">
        <v>392</v>
      </c>
      <c r="C194" s="15">
        <v>6.5678613427600006</v>
      </c>
      <c r="D194" s="4">
        <v>6</v>
      </c>
      <c r="E194" s="31">
        <v>0.43814824185001167</v>
      </c>
      <c r="F194" s="32">
        <v>119</v>
      </c>
      <c r="G194" s="32">
        <v>119</v>
      </c>
      <c r="H194" s="32">
        <v>115</v>
      </c>
      <c r="I194" s="32">
        <v>4</v>
      </c>
      <c r="J194" s="32">
        <v>262.46800000000002</v>
      </c>
      <c r="K194" s="5">
        <v>100</v>
      </c>
      <c r="L194" s="5">
        <v>962.36521739130433</v>
      </c>
      <c r="M194" s="5">
        <v>1073.75</v>
      </c>
      <c r="N194" s="5">
        <v>966.10924369747897</v>
      </c>
      <c r="O194" s="4"/>
      <c r="P194" s="51"/>
      <c r="Q194" s="4"/>
      <c r="R194" s="4"/>
      <c r="S194" s="4"/>
      <c r="T194" s="5"/>
      <c r="U194" s="6"/>
      <c r="V194" s="6"/>
      <c r="AA194" s="6"/>
      <c r="AB194" s="5">
        <v>97.538038098111471</v>
      </c>
      <c r="AC194" s="5">
        <v>157.87472721373371</v>
      </c>
      <c r="AD194" s="5">
        <v>99.566162101997932</v>
      </c>
      <c r="AE194" s="46" t="s">
        <v>91</v>
      </c>
      <c r="AF194" s="1">
        <v>4.5</v>
      </c>
      <c r="AH194" s="7">
        <v>5</v>
      </c>
      <c r="AI194" s="7">
        <v>4</v>
      </c>
      <c r="AJ194" s="7">
        <v>1</v>
      </c>
      <c r="AK194" s="7" t="s">
        <v>15</v>
      </c>
      <c r="AM194">
        <v>5355</v>
      </c>
      <c r="AN194" t="s">
        <v>151</v>
      </c>
      <c r="AO194" t="s">
        <v>151</v>
      </c>
      <c r="AP194" t="s">
        <v>90</v>
      </c>
    </row>
    <row r="195" spans="1:42" hidden="1" x14ac:dyDescent="0.25">
      <c r="A195" s="3">
        <v>4509</v>
      </c>
      <c r="B195" t="s">
        <v>419</v>
      </c>
      <c r="C195" s="15">
        <v>4.0605250598060003</v>
      </c>
      <c r="D195" s="4">
        <v>1</v>
      </c>
      <c r="E195" s="31">
        <v>3.7499999999999901E-2</v>
      </c>
      <c r="F195" s="32">
        <v>10</v>
      </c>
      <c r="G195" s="32">
        <v>10</v>
      </c>
      <c r="H195" s="32">
        <v>10</v>
      </c>
      <c r="I195" s="32"/>
      <c r="J195" s="32">
        <v>266.66699999999997</v>
      </c>
      <c r="K195" s="5">
        <v>100</v>
      </c>
      <c r="L195" s="5">
        <v>1982</v>
      </c>
      <c r="N195" s="5">
        <v>1982</v>
      </c>
      <c r="O195" s="4">
        <v>1</v>
      </c>
      <c r="P195" s="51">
        <v>1</v>
      </c>
      <c r="Q195" s="4">
        <v>2</v>
      </c>
      <c r="R195" s="4">
        <v>1</v>
      </c>
      <c r="S195" s="4">
        <v>1</v>
      </c>
      <c r="T195" s="5">
        <v>50</v>
      </c>
      <c r="U195" s="6">
        <v>0.24627356937129136</v>
      </c>
      <c r="V195" s="6">
        <v>26.666666666666735</v>
      </c>
      <c r="W195">
        <v>0.246</v>
      </c>
      <c r="X195">
        <v>26.667000000000002</v>
      </c>
      <c r="AA195" s="6"/>
      <c r="AB195" s="5">
        <v>1259.1743541967378</v>
      </c>
      <c r="AC195" s="5">
        <v>0</v>
      </c>
      <c r="AD195" s="5">
        <v>1259.1743541967378</v>
      </c>
      <c r="AE195" s="46" t="s">
        <v>91</v>
      </c>
      <c r="AF195" s="1">
        <v>4.0999999999999996</v>
      </c>
      <c r="AH195" s="7">
        <v>5</v>
      </c>
      <c r="AI195" s="7">
        <v>6</v>
      </c>
      <c r="AJ195" s="7">
        <v>1</v>
      </c>
      <c r="AK195" s="7" t="s">
        <v>15</v>
      </c>
      <c r="AM195">
        <v>5135</v>
      </c>
      <c r="AN195" t="s">
        <v>98</v>
      </c>
      <c r="AO195" t="s">
        <v>98</v>
      </c>
      <c r="AP195" t="s">
        <v>90</v>
      </c>
    </row>
    <row r="196" spans="1:42" hidden="1" x14ac:dyDescent="0.25">
      <c r="A196" s="3">
        <v>4776</v>
      </c>
      <c r="B196" t="s">
        <v>484</v>
      </c>
      <c r="C196" s="15">
        <v>11.911658128911</v>
      </c>
      <c r="D196" s="4">
        <v>1</v>
      </c>
      <c r="E196" s="31">
        <v>4.7500020000045801E-2</v>
      </c>
      <c r="F196" s="32">
        <v>14</v>
      </c>
      <c r="G196" s="32">
        <v>14</v>
      </c>
      <c r="H196" s="32">
        <v>10</v>
      </c>
      <c r="I196" s="32">
        <v>4</v>
      </c>
      <c r="J196" s="32">
        <v>210.52600000000001</v>
      </c>
      <c r="K196" s="5">
        <v>100</v>
      </c>
      <c r="L196" s="5">
        <v>2626.5</v>
      </c>
      <c r="M196" s="5">
        <v>2844.25</v>
      </c>
      <c r="N196" s="5">
        <v>2688.7142857142858</v>
      </c>
      <c r="O196" s="4">
        <v>216</v>
      </c>
      <c r="P196" s="51">
        <v>107</v>
      </c>
      <c r="Q196" s="4">
        <v>405</v>
      </c>
      <c r="R196" s="4">
        <v>106</v>
      </c>
      <c r="S196" s="4">
        <v>299</v>
      </c>
      <c r="T196" s="5">
        <v>26.172839506172842</v>
      </c>
      <c r="U196" s="6">
        <v>8.9827964202816037</v>
      </c>
      <c r="V196" s="6">
        <v>2252.6306304691416</v>
      </c>
      <c r="W196">
        <v>18.132999999999999</v>
      </c>
      <c r="X196">
        <v>4547.3670000000002</v>
      </c>
      <c r="AA196" s="6">
        <v>1528.5714285714287</v>
      </c>
      <c r="AB196" s="5">
        <v>814.50571975072251</v>
      </c>
      <c r="AC196" s="5">
        <v>942.32267313946613</v>
      </c>
      <c r="AD196" s="5">
        <v>851.0248492903637</v>
      </c>
      <c r="AE196" s="46" t="s">
        <v>91</v>
      </c>
      <c r="AF196" s="1">
        <v>4.0999999999999996</v>
      </c>
      <c r="AH196" s="7">
        <v>5</v>
      </c>
      <c r="AI196" s="7">
        <v>8</v>
      </c>
      <c r="AJ196" s="7">
        <v>5</v>
      </c>
      <c r="AK196" s="7" t="s">
        <v>15</v>
      </c>
      <c r="AM196">
        <v>5331</v>
      </c>
      <c r="AN196" t="s">
        <v>146</v>
      </c>
      <c r="AO196" t="s">
        <v>146</v>
      </c>
      <c r="AP196" t="s">
        <v>90</v>
      </c>
    </row>
    <row r="197" spans="1:42" hidden="1" x14ac:dyDescent="0.25">
      <c r="A197" s="3">
        <v>4544</v>
      </c>
      <c r="B197" t="s">
        <v>470</v>
      </c>
      <c r="C197" s="15">
        <v>9.5359331454479985</v>
      </c>
      <c r="D197" s="4">
        <v>6</v>
      </c>
      <c r="E197" s="31">
        <v>0.40500002065589735</v>
      </c>
      <c r="F197" s="32">
        <v>110</v>
      </c>
      <c r="G197" s="32">
        <v>110</v>
      </c>
      <c r="H197" s="32">
        <v>100</v>
      </c>
      <c r="I197" s="32">
        <v>10</v>
      </c>
      <c r="J197" s="32">
        <v>246.91399999999999</v>
      </c>
      <c r="K197" s="5">
        <v>100</v>
      </c>
      <c r="L197" s="5">
        <v>2566.69</v>
      </c>
      <c r="M197" s="5">
        <v>2733.2</v>
      </c>
      <c r="N197" s="5">
        <v>2581.8272727272729</v>
      </c>
      <c r="O197" s="4">
        <v>34</v>
      </c>
      <c r="P197" s="51">
        <v>15</v>
      </c>
      <c r="Q197" s="4">
        <v>65</v>
      </c>
      <c r="R197" s="4">
        <v>15</v>
      </c>
      <c r="S197" s="4">
        <v>50</v>
      </c>
      <c r="T197" s="5">
        <v>23.076923076923077</v>
      </c>
      <c r="U197" s="6">
        <v>1.5729976050807664</v>
      </c>
      <c r="V197" s="6">
        <v>37.037035148066181</v>
      </c>
      <c r="W197">
        <v>3.5649999999999999</v>
      </c>
      <c r="X197">
        <v>83.950999999999993</v>
      </c>
      <c r="Z197" s="3">
        <v>922.27526750000004</v>
      </c>
      <c r="AA197" s="6">
        <v>400</v>
      </c>
      <c r="AB197" s="5">
        <v>158.64462337945153</v>
      </c>
      <c r="AC197" s="5">
        <v>230.82722002402414</v>
      </c>
      <c r="AD197" s="5">
        <v>165.20667761986726</v>
      </c>
      <c r="AE197" s="46" t="s">
        <v>91</v>
      </c>
      <c r="AF197" s="1">
        <v>4</v>
      </c>
      <c r="AH197" s="7">
        <v>5</v>
      </c>
      <c r="AI197" s="7">
        <v>8</v>
      </c>
      <c r="AJ197" s="7">
        <v>3</v>
      </c>
      <c r="AK197" s="7" t="s">
        <v>10</v>
      </c>
      <c r="AM197">
        <v>5110</v>
      </c>
      <c r="AN197" t="s">
        <v>104</v>
      </c>
      <c r="AO197" t="s">
        <v>104</v>
      </c>
      <c r="AP197" t="s">
        <v>90</v>
      </c>
    </row>
    <row r="198" spans="1:42" hidden="1" x14ac:dyDescent="0.25">
      <c r="A198" s="3">
        <v>7642</v>
      </c>
      <c r="B198" t="s">
        <v>509</v>
      </c>
      <c r="C198" s="15">
        <v>16.702761587497999</v>
      </c>
      <c r="D198" s="4">
        <v>4</v>
      </c>
      <c r="E198" s="31">
        <v>0.23585594057800413</v>
      </c>
      <c r="F198" s="32">
        <v>68</v>
      </c>
      <c r="G198" s="32">
        <v>68</v>
      </c>
      <c r="H198" s="32">
        <v>55</v>
      </c>
      <c r="I198" s="32">
        <v>13</v>
      </c>
      <c r="J198" s="32">
        <v>233.19300000000001</v>
      </c>
      <c r="K198" s="5">
        <v>100</v>
      </c>
      <c r="L198" s="5">
        <v>2749.8363636363638</v>
      </c>
      <c r="M198" s="5">
        <v>2901.9230769230771</v>
      </c>
      <c r="N198" s="5">
        <v>2778.9117647058824</v>
      </c>
      <c r="O198" s="4">
        <v>23</v>
      </c>
      <c r="P198" s="51">
        <v>9</v>
      </c>
      <c r="Q198" s="4">
        <v>21</v>
      </c>
      <c r="R198" s="4">
        <v>9</v>
      </c>
      <c r="S198" s="4">
        <v>12</v>
      </c>
      <c r="T198" s="5">
        <v>42.857142857142854</v>
      </c>
      <c r="U198" s="6">
        <v>0.53883305181919683</v>
      </c>
      <c r="V198" s="6">
        <v>38.158886216493023</v>
      </c>
      <c r="W198">
        <v>1.377</v>
      </c>
      <c r="X198">
        <v>97.516999999999996</v>
      </c>
      <c r="Z198" s="3">
        <v>188.11824300000001</v>
      </c>
      <c r="AA198" s="6">
        <v>75</v>
      </c>
      <c r="AB198" s="5">
        <v>220.71318561756019</v>
      </c>
      <c r="AC198" s="5">
        <v>612.20954487847018</v>
      </c>
      <c r="AD198" s="5">
        <v>295.55807782920471</v>
      </c>
      <c r="AE198" s="46" t="s">
        <v>91</v>
      </c>
      <c r="AF198" s="1">
        <v>3.9000000000000004</v>
      </c>
      <c r="AH198" s="7">
        <v>5</v>
      </c>
      <c r="AI198" s="7">
        <v>8</v>
      </c>
      <c r="AJ198" s="7">
        <v>2</v>
      </c>
      <c r="AK198" s="7" t="s">
        <v>10</v>
      </c>
      <c r="AM198">
        <v>4216</v>
      </c>
      <c r="AN198" t="s">
        <v>183</v>
      </c>
      <c r="AO198" t="s">
        <v>656</v>
      </c>
      <c r="AP198" t="s">
        <v>170</v>
      </c>
    </row>
    <row r="199" spans="1:42" hidden="1" x14ac:dyDescent="0.25">
      <c r="A199" s="3">
        <v>4507</v>
      </c>
      <c r="B199" t="s">
        <v>483</v>
      </c>
      <c r="C199" s="15">
        <v>3.2309028613220003</v>
      </c>
      <c r="D199" s="4">
        <v>3</v>
      </c>
      <c r="E199" s="31">
        <v>9.5307917413878174E-2</v>
      </c>
      <c r="F199" s="32">
        <v>33</v>
      </c>
      <c r="G199" s="32">
        <v>33</v>
      </c>
      <c r="H199" s="32">
        <v>27</v>
      </c>
      <c r="I199" s="32">
        <v>6</v>
      </c>
      <c r="J199" s="32">
        <v>283.29199999999997</v>
      </c>
      <c r="K199" s="5">
        <v>100</v>
      </c>
      <c r="L199" s="5">
        <v>3753.962962962963</v>
      </c>
      <c r="M199" s="5">
        <v>4206.833333333333</v>
      </c>
      <c r="N199" s="5">
        <v>3836.3030303030305</v>
      </c>
      <c r="O199" s="4">
        <v>18</v>
      </c>
      <c r="P199" s="51">
        <v>8</v>
      </c>
      <c r="Q199" s="4">
        <v>11</v>
      </c>
      <c r="R199" s="4">
        <v>8</v>
      </c>
      <c r="S199" s="4">
        <v>3</v>
      </c>
      <c r="T199" s="5">
        <v>72.727272727272734</v>
      </c>
      <c r="U199" s="6">
        <v>2.4760880606378275</v>
      </c>
      <c r="V199" s="6">
        <v>83.938461956520385</v>
      </c>
      <c r="W199">
        <v>5.5709999999999997</v>
      </c>
      <c r="X199">
        <v>188.86199999999999</v>
      </c>
      <c r="AA199" s="6">
        <v>80</v>
      </c>
      <c r="AB199" s="5">
        <v>49.23798589763566</v>
      </c>
      <c r="AC199" s="5">
        <v>57.325934111815776</v>
      </c>
      <c r="AD199" s="5">
        <v>50.708521936577505</v>
      </c>
      <c r="AE199" s="46" t="s">
        <v>91</v>
      </c>
      <c r="AF199" s="1">
        <v>3.6</v>
      </c>
      <c r="AH199" s="7">
        <v>5</v>
      </c>
      <c r="AI199" s="7">
        <v>9</v>
      </c>
      <c r="AJ199" s="7">
        <v>2</v>
      </c>
      <c r="AK199" s="7" t="s">
        <v>15</v>
      </c>
      <c r="AM199">
        <v>5134</v>
      </c>
      <c r="AN199" t="s">
        <v>97</v>
      </c>
      <c r="AO199" t="s">
        <v>97</v>
      </c>
      <c r="AP199" t="s">
        <v>90</v>
      </c>
    </row>
    <row r="200" spans="1:42" hidden="1" x14ac:dyDescent="0.25">
      <c r="A200" s="3">
        <v>4773</v>
      </c>
      <c r="B200" t="s">
        <v>426</v>
      </c>
      <c r="C200" s="15">
        <v>4.3936748723300001</v>
      </c>
      <c r="D200" s="4">
        <v>1</v>
      </c>
      <c r="E200" s="31">
        <v>4.7550529566398672E-2</v>
      </c>
      <c r="F200" s="32">
        <v>14</v>
      </c>
      <c r="G200" s="32">
        <v>14</v>
      </c>
      <c r="H200" s="32">
        <v>14</v>
      </c>
      <c r="I200" s="32"/>
      <c r="J200" s="32">
        <v>294.42399999999998</v>
      </c>
      <c r="K200" s="5">
        <v>100</v>
      </c>
      <c r="L200" s="5">
        <v>4741.7857142857147</v>
      </c>
      <c r="N200" s="5">
        <v>4741.7857142857147</v>
      </c>
      <c r="O200" s="4">
        <v>0</v>
      </c>
      <c r="P200" s="51">
        <v>0</v>
      </c>
      <c r="Q200" s="4">
        <v>3</v>
      </c>
      <c r="R200" s="4">
        <v>0</v>
      </c>
      <c r="S200" s="4">
        <v>3</v>
      </c>
      <c r="T200" s="5">
        <v>0</v>
      </c>
      <c r="U200" s="6">
        <v>0</v>
      </c>
      <c r="V200" s="6">
        <v>0</v>
      </c>
      <c r="W200">
        <v>0</v>
      </c>
      <c r="X200">
        <v>0</v>
      </c>
      <c r="AA200" s="6"/>
      <c r="AB200" s="5">
        <v>1138.2168125468429</v>
      </c>
      <c r="AC200" s="5">
        <v>0</v>
      </c>
      <c r="AD200" s="5">
        <v>1138.2168125468429</v>
      </c>
      <c r="AE200" s="46" t="s">
        <v>91</v>
      </c>
      <c r="AF200" s="1">
        <v>3.5</v>
      </c>
      <c r="AH200" s="7">
        <v>5</v>
      </c>
      <c r="AI200" s="7">
        <v>9</v>
      </c>
      <c r="AJ200" s="7">
        <v>1</v>
      </c>
      <c r="AK200" s="7" t="s">
        <v>15</v>
      </c>
      <c r="AM200">
        <v>5321</v>
      </c>
      <c r="AN200" t="s">
        <v>143</v>
      </c>
      <c r="AO200" t="s">
        <v>143</v>
      </c>
      <c r="AP200" t="s">
        <v>90</v>
      </c>
    </row>
    <row r="201" spans="1:42" hidden="1" x14ac:dyDescent="0.25">
      <c r="A201" s="3">
        <v>4540</v>
      </c>
      <c r="B201" t="s">
        <v>566</v>
      </c>
      <c r="C201" s="15">
        <v>10.371628224506001</v>
      </c>
      <c r="D201" s="4">
        <v>21</v>
      </c>
      <c r="E201" s="31">
        <v>1.9122092092207446</v>
      </c>
      <c r="F201" s="32">
        <v>647</v>
      </c>
      <c r="G201" s="32">
        <v>124</v>
      </c>
      <c r="H201" s="32">
        <v>114</v>
      </c>
      <c r="I201" s="32">
        <v>10</v>
      </c>
      <c r="J201" s="32">
        <v>59.616999999999997</v>
      </c>
      <c r="K201" s="5">
        <v>19.165378670788254</v>
      </c>
      <c r="L201" s="5">
        <v>1400</v>
      </c>
      <c r="M201" s="5">
        <v>1903.2</v>
      </c>
      <c r="N201" s="5">
        <v>1440.5806451612902</v>
      </c>
      <c r="O201" s="4">
        <v>569</v>
      </c>
      <c r="P201" s="51">
        <v>192</v>
      </c>
      <c r="Q201" s="4">
        <v>251</v>
      </c>
      <c r="R201" s="4">
        <v>192</v>
      </c>
      <c r="S201" s="4">
        <v>59</v>
      </c>
      <c r="T201" s="5">
        <v>76.494023904382473</v>
      </c>
      <c r="U201" s="6">
        <v>18.51204033194556</v>
      </c>
      <c r="V201" s="6">
        <v>100.40742355709239</v>
      </c>
      <c r="W201">
        <v>54.860999999999997</v>
      </c>
      <c r="X201">
        <v>297.56200000000001</v>
      </c>
      <c r="Y201" s="48">
        <v>2</v>
      </c>
      <c r="Z201" s="3">
        <v>3653.8364029999998</v>
      </c>
      <c r="AA201" s="6">
        <v>67.543859649122808</v>
      </c>
      <c r="AB201" s="5">
        <v>131.17719132408234</v>
      </c>
      <c r="AC201" s="5">
        <v>225.15058085175343</v>
      </c>
      <c r="AD201" s="5">
        <v>138.75569047953965</v>
      </c>
      <c r="AE201" s="46" t="s">
        <v>91</v>
      </c>
      <c r="AF201" s="1">
        <v>3.2000000000000006</v>
      </c>
      <c r="AH201" s="7">
        <v>2</v>
      </c>
      <c r="AI201" s="7">
        <v>5</v>
      </c>
      <c r="AJ201" s="7">
        <v>7</v>
      </c>
      <c r="AK201" s="7" t="s">
        <v>10</v>
      </c>
      <c r="AM201">
        <v>5101</v>
      </c>
      <c r="AN201" t="s">
        <v>100</v>
      </c>
      <c r="AO201" t="s">
        <v>100</v>
      </c>
      <c r="AP201" t="s">
        <v>90</v>
      </c>
    </row>
    <row r="202" spans="1:42" s="49" customFormat="1" hidden="1" x14ac:dyDescent="0.25">
      <c r="A202" s="48"/>
      <c r="B202" s="49" t="s">
        <v>695</v>
      </c>
      <c r="C202" s="50"/>
      <c r="D202" s="51"/>
      <c r="E202" s="50"/>
      <c r="F202" s="51"/>
      <c r="G202" s="51"/>
      <c r="H202" s="51"/>
      <c r="I202" s="51"/>
      <c r="J202" s="51"/>
      <c r="K202" s="52"/>
      <c r="L202" s="52"/>
      <c r="M202" s="52"/>
      <c r="N202" s="52"/>
      <c r="O202" s="51"/>
      <c r="P202" s="51">
        <f>SUM(P101:P201)</f>
        <v>8696</v>
      </c>
      <c r="Q202" s="51"/>
      <c r="R202" s="51"/>
      <c r="S202" s="51"/>
      <c r="T202" s="52"/>
      <c r="U202" s="53"/>
      <c r="V202" s="53"/>
      <c r="Y202" s="48">
        <f>SUM(Y101:Y201)</f>
        <v>75</v>
      </c>
      <c r="Z202" s="48"/>
      <c r="AA202" s="53"/>
      <c r="AB202" s="52"/>
      <c r="AC202" s="52"/>
      <c r="AD202" s="52"/>
      <c r="AE202" s="54"/>
      <c r="AF202" s="55"/>
      <c r="AH202" s="56"/>
      <c r="AI202" s="56"/>
      <c r="AJ202" s="56"/>
      <c r="AK202" s="56"/>
    </row>
    <row r="203" spans="1:42" hidden="1" x14ac:dyDescent="0.25">
      <c r="A203" s="3">
        <v>8640</v>
      </c>
      <c r="B203" t="s">
        <v>564</v>
      </c>
      <c r="C203" s="15">
        <v>53.634356631638994</v>
      </c>
      <c r="D203" s="4">
        <v>5</v>
      </c>
      <c r="E203" s="31">
        <v>0.62125240454864727</v>
      </c>
      <c r="F203" s="32">
        <v>418</v>
      </c>
      <c r="G203" s="32">
        <v>418</v>
      </c>
      <c r="H203" s="32">
        <v>413</v>
      </c>
      <c r="I203" s="32">
        <v>5</v>
      </c>
      <c r="J203" s="32">
        <v>664.78599999999994</v>
      </c>
      <c r="K203" s="5">
        <v>100</v>
      </c>
      <c r="L203" s="5">
        <v>286.52542372881356</v>
      </c>
      <c r="M203" s="5">
        <v>1245.8</v>
      </c>
      <c r="N203" s="5">
        <v>298</v>
      </c>
      <c r="O203" s="4">
        <v>481</v>
      </c>
      <c r="P203" s="51">
        <v>199</v>
      </c>
      <c r="Q203" s="4">
        <v>403</v>
      </c>
      <c r="R203" s="4">
        <v>199</v>
      </c>
      <c r="S203" s="4">
        <v>204</v>
      </c>
      <c r="T203" s="5">
        <v>49.379652605459057</v>
      </c>
      <c r="U203" s="6">
        <v>3.7103083265589052</v>
      </c>
      <c r="V203" s="6">
        <v>320.32069178803039</v>
      </c>
      <c r="W203">
        <v>8.968</v>
      </c>
      <c r="X203">
        <v>774.24199999999996</v>
      </c>
      <c r="Y203" s="48">
        <v>7</v>
      </c>
      <c r="Z203" s="3">
        <v>1216.0527520000001</v>
      </c>
      <c r="AA203" s="6">
        <v>662.96296296296293</v>
      </c>
      <c r="AB203" s="5">
        <v>36.949234127197983</v>
      </c>
      <c r="AC203" s="5">
        <v>198.02612268551769</v>
      </c>
      <c r="AD203" s="5">
        <v>38.875991167369271</v>
      </c>
      <c r="AE203" s="46" t="s">
        <v>76</v>
      </c>
      <c r="AF203" s="1">
        <v>7.8999999999999986</v>
      </c>
      <c r="AH203" s="7">
        <v>9</v>
      </c>
      <c r="AI203" s="7">
        <v>2</v>
      </c>
      <c r="AJ203" s="7">
        <v>6</v>
      </c>
      <c r="AK203" s="7" t="s">
        <v>10</v>
      </c>
      <c r="AM203">
        <v>6230</v>
      </c>
      <c r="AN203" t="s">
        <v>254</v>
      </c>
      <c r="AO203" t="s">
        <v>254</v>
      </c>
      <c r="AP203" t="s">
        <v>208</v>
      </c>
    </row>
    <row r="204" spans="1:42" hidden="1" x14ac:dyDescent="0.25">
      <c r="A204" s="3">
        <v>8703</v>
      </c>
      <c r="B204" t="s">
        <v>441</v>
      </c>
      <c r="C204" s="15">
        <v>14.585878445331</v>
      </c>
      <c r="D204" s="4">
        <v>4</v>
      </c>
      <c r="E204" s="31">
        <v>0.53026911848055225</v>
      </c>
      <c r="F204" s="32">
        <v>338</v>
      </c>
      <c r="G204" s="32">
        <v>338</v>
      </c>
      <c r="H204" s="32">
        <v>332</v>
      </c>
      <c r="I204" s="32">
        <v>6</v>
      </c>
      <c r="J204" s="32">
        <v>626.09699999999998</v>
      </c>
      <c r="K204" s="5">
        <v>100</v>
      </c>
      <c r="L204" s="5">
        <v>290.19879518072287</v>
      </c>
      <c r="M204" s="5">
        <v>1019.5</v>
      </c>
      <c r="N204" s="5">
        <v>303.14497041420117</v>
      </c>
      <c r="O204" s="4">
        <v>135</v>
      </c>
      <c r="P204" s="51">
        <v>65</v>
      </c>
      <c r="Q204" s="4">
        <v>220</v>
      </c>
      <c r="R204" s="4">
        <v>65</v>
      </c>
      <c r="S204" s="4">
        <v>155</v>
      </c>
      <c r="T204" s="5">
        <v>29.545454545454547</v>
      </c>
      <c r="U204" s="6">
        <v>4.4563651235422688</v>
      </c>
      <c r="V204" s="6">
        <v>122.57926727140512</v>
      </c>
      <c r="W204">
        <v>9.2560000000000002</v>
      </c>
      <c r="X204">
        <v>254.58799999999999</v>
      </c>
      <c r="Z204" s="3">
        <v>126.1396075</v>
      </c>
      <c r="AA204" s="6">
        <v>433.33333333333331</v>
      </c>
      <c r="AB204" s="5">
        <v>25.517043818900632</v>
      </c>
      <c r="AC204" s="5">
        <v>30.609362542851898</v>
      </c>
      <c r="AD204" s="5">
        <v>25.607440009266622</v>
      </c>
      <c r="AE204" s="46" t="s">
        <v>76</v>
      </c>
      <c r="AF204" s="1">
        <v>7.7999999999999989</v>
      </c>
      <c r="AH204" s="7">
        <v>9</v>
      </c>
      <c r="AI204" s="7">
        <v>2</v>
      </c>
      <c r="AJ204" s="7">
        <v>5</v>
      </c>
      <c r="AK204" s="7" t="s">
        <v>10</v>
      </c>
      <c r="AM204">
        <v>6351</v>
      </c>
      <c r="AN204" t="s">
        <v>269</v>
      </c>
      <c r="AO204" t="s">
        <v>655</v>
      </c>
      <c r="AP204" t="s">
        <v>208</v>
      </c>
    </row>
    <row r="205" spans="1:42" hidden="1" x14ac:dyDescent="0.25">
      <c r="A205" s="3">
        <v>8724</v>
      </c>
      <c r="B205" t="s">
        <v>586</v>
      </c>
      <c r="C205" s="15">
        <v>10.602037719969001</v>
      </c>
      <c r="D205" s="4">
        <v>6</v>
      </c>
      <c r="E205" s="31">
        <v>0.50924993519045747</v>
      </c>
      <c r="F205" s="32">
        <v>340</v>
      </c>
      <c r="G205" s="32">
        <v>340</v>
      </c>
      <c r="H205" s="32">
        <v>332</v>
      </c>
      <c r="I205" s="32">
        <v>8</v>
      </c>
      <c r="J205" s="32">
        <v>651.93899999999996</v>
      </c>
      <c r="K205" s="5">
        <v>100</v>
      </c>
      <c r="L205" s="5">
        <v>447.98791540785498</v>
      </c>
      <c r="M205" s="5">
        <v>1665.375</v>
      </c>
      <c r="N205" s="5">
        <v>476.71681415929203</v>
      </c>
      <c r="O205" s="4">
        <v>86</v>
      </c>
      <c r="P205" s="51">
        <v>43</v>
      </c>
      <c r="Q205" s="4">
        <v>163</v>
      </c>
      <c r="R205" s="4">
        <v>43</v>
      </c>
      <c r="S205" s="4">
        <v>120</v>
      </c>
      <c r="T205" s="5">
        <v>26.380368098159508</v>
      </c>
      <c r="U205" s="6">
        <v>4.0558240911564809</v>
      </c>
      <c r="V205" s="6">
        <v>84.437909616852806</v>
      </c>
      <c r="W205">
        <v>8.1120000000000001</v>
      </c>
      <c r="X205">
        <v>168.876</v>
      </c>
      <c r="Z205" s="3">
        <v>231.59387390000001</v>
      </c>
      <c r="AA205" s="6">
        <v>662.5</v>
      </c>
      <c r="AB205" s="5">
        <v>43.877078142038563</v>
      </c>
      <c r="AC205" s="5">
        <v>396.64857144355091</v>
      </c>
      <c r="AD205" s="5">
        <v>52.177583866780033</v>
      </c>
      <c r="AE205" s="46" t="s">
        <v>76</v>
      </c>
      <c r="AF205" s="1">
        <v>7.6999999999999993</v>
      </c>
      <c r="AH205" s="7">
        <v>9</v>
      </c>
      <c r="AI205" s="7">
        <v>2</v>
      </c>
      <c r="AJ205" s="7">
        <v>4</v>
      </c>
      <c r="AK205" s="7" t="s">
        <v>10</v>
      </c>
      <c r="AM205">
        <v>6336</v>
      </c>
      <c r="AN205" t="s">
        <v>276</v>
      </c>
      <c r="AO205" t="s">
        <v>303</v>
      </c>
      <c r="AP205" t="s">
        <v>208</v>
      </c>
    </row>
    <row r="206" spans="1:42" hidden="1" x14ac:dyDescent="0.25">
      <c r="A206" s="3">
        <v>8549</v>
      </c>
      <c r="B206" t="s">
        <v>577</v>
      </c>
      <c r="C206" s="15">
        <v>12.331459839002001</v>
      </c>
      <c r="D206" s="4">
        <v>7</v>
      </c>
      <c r="E206" s="31">
        <v>1.5404432188846824</v>
      </c>
      <c r="F206" s="32">
        <v>831</v>
      </c>
      <c r="G206" s="32">
        <v>831</v>
      </c>
      <c r="H206" s="32">
        <v>819</v>
      </c>
      <c r="I206" s="32">
        <v>12</v>
      </c>
      <c r="J206" s="32">
        <v>531.66499999999996</v>
      </c>
      <c r="K206" s="5">
        <v>100</v>
      </c>
      <c r="L206" s="5">
        <v>496.90842490842493</v>
      </c>
      <c r="M206" s="5">
        <v>1343.4166666666667</v>
      </c>
      <c r="N206" s="5">
        <v>509.13237063778581</v>
      </c>
      <c r="O206" s="4">
        <v>848</v>
      </c>
      <c r="P206" s="51">
        <v>328</v>
      </c>
      <c r="Q206" s="4">
        <v>479</v>
      </c>
      <c r="R206" s="4">
        <v>327</v>
      </c>
      <c r="S206" s="4">
        <v>152</v>
      </c>
      <c r="T206" s="5">
        <v>68.267223382045927</v>
      </c>
      <c r="U206" s="6">
        <v>26.598635058811123</v>
      </c>
      <c r="V206" s="6">
        <v>212.92573200944065</v>
      </c>
      <c r="W206">
        <v>68.766999999999996</v>
      </c>
      <c r="X206">
        <v>550.49099999999999</v>
      </c>
      <c r="Y206" s="48">
        <v>2</v>
      </c>
      <c r="Z206" s="3">
        <v>3215.384728</v>
      </c>
      <c r="AA206" s="6">
        <v>164.61538461538461</v>
      </c>
      <c r="AB206" s="5">
        <v>35.895351315228098</v>
      </c>
      <c r="AC206" s="5">
        <v>178.76334162677071</v>
      </c>
      <c r="AD206" s="5">
        <v>37.958426987596937</v>
      </c>
      <c r="AE206" s="46" t="s">
        <v>76</v>
      </c>
      <c r="AF206" s="1">
        <v>7.3999999999999995</v>
      </c>
      <c r="AH206" s="7">
        <v>8</v>
      </c>
      <c r="AI206" s="7">
        <v>2</v>
      </c>
      <c r="AJ206" s="7">
        <v>7</v>
      </c>
      <c r="AK206" s="7" t="s">
        <v>10</v>
      </c>
      <c r="AM206">
        <v>6123</v>
      </c>
      <c r="AN206" t="s">
        <v>229</v>
      </c>
      <c r="AO206" t="s">
        <v>229</v>
      </c>
      <c r="AP206" t="s">
        <v>208</v>
      </c>
    </row>
    <row r="207" spans="1:42" hidden="1" x14ac:dyDescent="0.25">
      <c r="A207" s="3">
        <v>8628</v>
      </c>
      <c r="B207" t="s">
        <v>477</v>
      </c>
      <c r="C207" s="15">
        <v>17.797735205111</v>
      </c>
      <c r="D207" s="4">
        <v>2</v>
      </c>
      <c r="E207" s="31">
        <v>0.4300000015569766</v>
      </c>
      <c r="F207" s="32">
        <v>247</v>
      </c>
      <c r="G207" s="32">
        <v>247</v>
      </c>
      <c r="H207" s="32">
        <v>241</v>
      </c>
      <c r="I207" s="32">
        <v>6</v>
      </c>
      <c r="J207" s="32">
        <v>560.46500000000003</v>
      </c>
      <c r="K207" s="5">
        <v>100</v>
      </c>
      <c r="L207" s="5">
        <v>303.92946058091286</v>
      </c>
      <c r="M207" s="5">
        <v>1442.5</v>
      </c>
      <c r="N207" s="5">
        <v>331.58704453441294</v>
      </c>
      <c r="O207" s="4">
        <v>193</v>
      </c>
      <c r="P207" s="51">
        <v>100</v>
      </c>
      <c r="Q207" s="4">
        <v>203</v>
      </c>
      <c r="R207" s="4">
        <v>100</v>
      </c>
      <c r="S207" s="4">
        <v>103</v>
      </c>
      <c r="T207" s="5">
        <v>49.261083743842363</v>
      </c>
      <c r="U207" s="6">
        <v>5.6186924261735767</v>
      </c>
      <c r="V207" s="6">
        <v>232.5581386928196</v>
      </c>
      <c r="W207">
        <v>10.843999999999999</v>
      </c>
      <c r="X207">
        <v>448.83699999999999</v>
      </c>
      <c r="Z207" s="3">
        <v>1212.5539140000001</v>
      </c>
      <c r="AA207" s="6">
        <v>1800</v>
      </c>
      <c r="AB207" s="5">
        <v>19.647284026294273</v>
      </c>
      <c r="AC207" s="5">
        <v>801.33295177472007</v>
      </c>
      <c r="AD207" s="5">
        <v>38.635599842045508</v>
      </c>
      <c r="AE207" s="46" t="s">
        <v>76</v>
      </c>
      <c r="AF207" s="1">
        <v>7.1999999999999993</v>
      </c>
      <c r="AH207" s="7">
        <v>8</v>
      </c>
      <c r="AI207" s="7">
        <v>2</v>
      </c>
      <c r="AJ207" s="7">
        <v>5</v>
      </c>
      <c r="AK207" s="7" t="s">
        <v>10</v>
      </c>
      <c r="AM207">
        <v>6210</v>
      </c>
      <c r="AN207" t="s">
        <v>250</v>
      </c>
      <c r="AO207" t="s">
        <v>250</v>
      </c>
      <c r="AP207" t="s">
        <v>208</v>
      </c>
    </row>
    <row r="208" spans="1:42" hidden="1" x14ac:dyDescent="0.25">
      <c r="A208" s="3">
        <v>8546</v>
      </c>
      <c r="B208" t="s">
        <v>507</v>
      </c>
      <c r="C208" s="15">
        <v>10.156033478129</v>
      </c>
      <c r="D208" s="4">
        <v>3</v>
      </c>
      <c r="E208" s="31">
        <v>0.73000003887422982</v>
      </c>
      <c r="F208" s="32">
        <v>397</v>
      </c>
      <c r="G208" s="32">
        <v>397</v>
      </c>
      <c r="H208" s="32">
        <v>391</v>
      </c>
      <c r="I208" s="32">
        <v>6</v>
      </c>
      <c r="J208" s="32">
        <v>535.61599999999999</v>
      </c>
      <c r="K208" s="5">
        <v>100</v>
      </c>
      <c r="L208" s="5">
        <v>440.46547314578004</v>
      </c>
      <c r="M208" s="5">
        <v>1320.8333333333333</v>
      </c>
      <c r="N208" s="5">
        <v>453.77078085642319</v>
      </c>
      <c r="O208" s="4">
        <v>249</v>
      </c>
      <c r="P208" s="51">
        <v>127</v>
      </c>
      <c r="Q208" s="4">
        <v>243</v>
      </c>
      <c r="R208" s="4">
        <v>127</v>
      </c>
      <c r="S208" s="4">
        <v>116</v>
      </c>
      <c r="T208" s="5">
        <v>52.2633744855967</v>
      </c>
      <c r="U208" s="6">
        <v>12.504881977151244</v>
      </c>
      <c r="V208" s="6">
        <v>173.97259347527319</v>
      </c>
      <c r="W208">
        <v>24.516999999999999</v>
      </c>
      <c r="X208">
        <v>341.096</v>
      </c>
      <c r="Z208" s="3">
        <v>1570.0712329999999</v>
      </c>
      <c r="AA208" s="6">
        <v>1250</v>
      </c>
      <c r="AB208" s="5">
        <v>25.541520691794307</v>
      </c>
      <c r="AC208" s="5">
        <v>98.645379392078155</v>
      </c>
      <c r="AD208" s="5">
        <v>26.646364903889278</v>
      </c>
      <c r="AE208" s="46" t="s">
        <v>76</v>
      </c>
      <c r="AF208" s="1">
        <v>7.1999999999999993</v>
      </c>
      <c r="AH208" s="7">
        <v>8</v>
      </c>
      <c r="AI208" s="7">
        <v>2</v>
      </c>
      <c r="AJ208" s="7">
        <v>5</v>
      </c>
      <c r="AK208" s="7" t="s">
        <v>10</v>
      </c>
      <c r="AM208">
        <v>6125</v>
      </c>
      <c r="AN208" t="s">
        <v>228</v>
      </c>
      <c r="AO208" t="s">
        <v>228</v>
      </c>
      <c r="AP208" t="s">
        <v>208</v>
      </c>
    </row>
    <row r="209" spans="1:42" hidden="1" x14ac:dyDescent="0.25">
      <c r="A209" s="3">
        <v>8552</v>
      </c>
      <c r="B209" t="s">
        <v>646</v>
      </c>
      <c r="C209" s="15">
        <v>11.813410643511999</v>
      </c>
      <c r="D209" s="4">
        <v>1</v>
      </c>
      <c r="E209" s="31">
        <v>0.56804351123615737</v>
      </c>
      <c r="F209" s="32">
        <v>315</v>
      </c>
      <c r="G209" s="32">
        <v>315</v>
      </c>
      <c r="H209" s="32">
        <v>313</v>
      </c>
      <c r="I209" s="32">
        <v>2</v>
      </c>
      <c r="J209" s="32">
        <v>551.01400000000001</v>
      </c>
      <c r="K209" s="5">
        <v>100</v>
      </c>
      <c r="L209" s="5">
        <v>282.52396166134184</v>
      </c>
      <c r="M209" s="5">
        <v>729</v>
      </c>
      <c r="N209" s="5">
        <v>285.35873015873017</v>
      </c>
      <c r="O209" s="4">
        <v>147</v>
      </c>
      <c r="P209" s="51">
        <v>75</v>
      </c>
      <c r="Q209" s="4">
        <v>209</v>
      </c>
      <c r="R209" s="4">
        <v>75</v>
      </c>
      <c r="S209" s="4">
        <v>134</v>
      </c>
      <c r="T209" s="5">
        <v>35.885167464114829</v>
      </c>
      <c r="U209" s="6">
        <v>6.3487169170057154</v>
      </c>
      <c r="V209" s="6">
        <v>132.03213929296982</v>
      </c>
      <c r="W209">
        <v>12.443</v>
      </c>
      <c r="X209">
        <v>258.78300000000002</v>
      </c>
      <c r="Z209" s="3">
        <v>1036.986952</v>
      </c>
      <c r="AA209" s="6"/>
      <c r="AB209" s="5">
        <v>32.558395800428997</v>
      </c>
      <c r="AC209" s="5">
        <v>179.2205946291175</v>
      </c>
      <c r="AD209" s="5">
        <v>33.489584364420672</v>
      </c>
      <c r="AE209" s="46" t="s">
        <v>76</v>
      </c>
      <c r="AF209" s="1">
        <v>7.1999999999999993</v>
      </c>
      <c r="AH209" s="7">
        <v>8</v>
      </c>
      <c r="AI209" s="7">
        <v>2</v>
      </c>
      <c r="AJ209" s="7">
        <v>5</v>
      </c>
      <c r="AK209" s="7" t="s">
        <v>10</v>
      </c>
      <c r="AM209">
        <v>6129</v>
      </c>
      <c r="AN209" t="s">
        <v>231</v>
      </c>
      <c r="AO209" t="s">
        <v>231</v>
      </c>
      <c r="AP209" t="s">
        <v>208</v>
      </c>
    </row>
    <row r="210" spans="1:42" hidden="1" x14ac:dyDescent="0.25">
      <c r="A210" s="3">
        <v>8507</v>
      </c>
      <c r="B210" t="s">
        <v>398</v>
      </c>
      <c r="C210" s="15">
        <v>10.990382778722999</v>
      </c>
      <c r="D210" s="4">
        <v>10</v>
      </c>
      <c r="E210" s="31">
        <v>1.4161788326058002</v>
      </c>
      <c r="F210" s="32">
        <v>877</v>
      </c>
      <c r="G210" s="32">
        <v>877</v>
      </c>
      <c r="H210" s="32">
        <v>783</v>
      </c>
      <c r="I210" s="32">
        <v>94</v>
      </c>
      <c r="J210" s="32">
        <v>552.89599999999996</v>
      </c>
      <c r="K210" s="5">
        <v>100</v>
      </c>
      <c r="L210" s="5">
        <v>878.71008939974456</v>
      </c>
      <c r="M210" s="5">
        <v>1575.7659574468084</v>
      </c>
      <c r="N210" s="5">
        <v>953.42303306727479</v>
      </c>
      <c r="O210" s="4">
        <v>1220</v>
      </c>
      <c r="P210" s="51">
        <v>403</v>
      </c>
      <c r="Q210" s="4">
        <v>499</v>
      </c>
      <c r="R210" s="4">
        <v>403</v>
      </c>
      <c r="S210" s="4">
        <v>96</v>
      </c>
      <c r="T210" s="5">
        <v>80.761523046092194</v>
      </c>
      <c r="U210" s="6">
        <v>36.668422575799092</v>
      </c>
      <c r="V210" s="6">
        <v>284.56858040906536</v>
      </c>
      <c r="W210">
        <v>111.006</v>
      </c>
      <c r="X210">
        <v>861.47299999999996</v>
      </c>
      <c r="Y210" s="48">
        <v>2</v>
      </c>
      <c r="Z210" s="3">
        <v>1846.6341520000001</v>
      </c>
      <c r="AA210" s="6">
        <v>61.506276150627613</v>
      </c>
      <c r="AB210" s="5">
        <v>49.565372491725377</v>
      </c>
      <c r="AC210" s="5">
        <v>164.4625719194477</v>
      </c>
      <c r="AD210" s="5">
        <v>61.880465702906562</v>
      </c>
      <c r="AE210" s="46" t="s">
        <v>76</v>
      </c>
      <c r="AF210" s="1">
        <v>7.1</v>
      </c>
      <c r="AH210" s="7">
        <v>8</v>
      </c>
      <c r="AI210" s="7">
        <v>4</v>
      </c>
      <c r="AJ210" s="7">
        <v>8</v>
      </c>
      <c r="AK210" s="7" t="s">
        <v>10</v>
      </c>
      <c r="AM210">
        <v>6104</v>
      </c>
      <c r="AN210" t="s">
        <v>216</v>
      </c>
      <c r="AO210" t="s">
        <v>652</v>
      </c>
      <c r="AP210" t="s">
        <v>208</v>
      </c>
    </row>
    <row r="211" spans="1:42" hidden="1" x14ac:dyDescent="0.25">
      <c r="A211" s="3">
        <v>8700</v>
      </c>
      <c r="B211" t="s">
        <v>584</v>
      </c>
      <c r="C211" s="15">
        <v>35.411478024329</v>
      </c>
      <c r="D211" s="4">
        <v>9</v>
      </c>
      <c r="E211" s="31">
        <v>1.3434837125083965</v>
      </c>
      <c r="F211" s="32">
        <v>758</v>
      </c>
      <c r="G211" s="32">
        <v>758</v>
      </c>
      <c r="H211" s="32">
        <v>725</v>
      </c>
      <c r="I211" s="32">
        <v>33</v>
      </c>
      <c r="J211" s="32">
        <v>539.64200000000005</v>
      </c>
      <c r="K211" s="5">
        <v>100</v>
      </c>
      <c r="L211" s="5">
        <v>666.24827586206902</v>
      </c>
      <c r="M211" s="5">
        <v>4330</v>
      </c>
      <c r="N211" s="5">
        <v>825.75197889182061</v>
      </c>
      <c r="O211" s="4">
        <v>405</v>
      </c>
      <c r="P211" s="51">
        <v>142</v>
      </c>
      <c r="Q211" s="4">
        <v>412</v>
      </c>
      <c r="R211" s="4">
        <v>142</v>
      </c>
      <c r="S211" s="4">
        <v>270</v>
      </c>
      <c r="T211" s="5">
        <v>34.466019417475728</v>
      </c>
      <c r="U211" s="6">
        <v>4.0099992409930119</v>
      </c>
      <c r="V211" s="6">
        <v>105.69536398388792</v>
      </c>
      <c r="W211">
        <v>11.436999999999999</v>
      </c>
      <c r="X211">
        <v>301.45499999999998</v>
      </c>
      <c r="Y211" s="48">
        <v>1</v>
      </c>
      <c r="Z211" s="3">
        <v>1443.9629620000001</v>
      </c>
      <c r="AA211" s="6">
        <v>100</v>
      </c>
      <c r="AB211" s="5">
        <v>47.194844934163243</v>
      </c>
      <c r="AC211" s="5">
        <v>296.2977281945582</v>
      </c>
      <c r="AD211" s="5">
        <v>58.039693413837441</v>
      </c>
      <c r="AE211" s="46" t="s">
        <v>76</v>
      </c>
      <c r="AF211" s="1">
        <v>7.1</v>
      </c>
      <c r="AH211" s="7">
        <v>8</v>
      </c>
      <c r="AI211" s="7">
        <v>3</v>
      </c>
      <c r="AJ211" s="7">
        <v>6</v>
      </c>
      <c r="AK211" s="7" t="s">
        <v>10</v>
      </c>
      <c r="AM211">
        <v>6353</v>
      </c>
      <c r="AN211" t="s">
        <v>266</v>
      </c>
      <c r="AO211" t="s">
        <v>303</v>
      </c>
      <c r="AP211" t="s">
        <v>208</v>
      </c>
    </row>
    <row r="212" spans="1:42" hidden="1" x14ac:dyDescent="0.25">
      <c r="A212" s="3">
        <v>8642</v>
      </c>
      <c r="B212" t="s">
        <v>391</v>
      </c>
      <c r="C212" s="15">
        <v>15.393262692925001</v>
      </c>
      <c r="D212" s="4">
        <v>2</v>
      </c>
      <c r="E212" s="31">
        <v>0.64750002524949291</v>
      </c>
      <c r="F212" s="32">
        <v>344</v>
      </c>
      <c r="G212" s="32">
        <v>344</v>
      </c>
      <c r="H212" s="32">
        <v>342</v>
      </c>
      <c r="I212" s="32">
        <v>2</v>
      </c>
      <c r="J212" s="32">
        <v>528.18499999999995</v>
      </c>
      <c r="K212" s="5">
        <v>100</v>
      </c>
      <c r="L212" s="5">
        <v>694.76315789473688</v>
      </c>
      <c r="M212" s="5">
        <v>899</v>
      </c>
      <c r="N212" s="5">
        <v>695.95058139534888</v>
      </c>
      <c r="O212" s="4">
        <v>209</v>
      </c>
      <c r="P212" s="51">
        <v>105</v>
      </c>
      <c r="Q212" s="4">
        <v>194</v>
      </c>
      <c r="R212" s="4">
        <v>105</v>
      </c>
      <c r="S212" s="4">
        <v>89</v>
      </c>
      <c r="T212" s="5">
        <v>54.123711340206185</v>
      </c>
      <c r="U212" s="6">
        <v>6.8211659928508688</v>
      </c>
      <c r="V212" s="6">
        <v>162.16215583859119</v>
      </c>
      <c r="W212">
        <v>13.577</v>
      </c>
      <c r="X212">
        <v>322.77999999999997</v>
      </c>
      <c r="Y212" s="48">
        <v>1</v>
      </c>
      <c r="Z212" s="3">
        <v>988.08930769999995</v>
      </c>
      <c r="AA212" s="6">
        <v>558.82352941176464</v>
      </c>
      <c r="AB212" s="5">
        <v>40.228854092658644</v>
      </c>
      <c r="AC212" s="5">
        <v>343.17724843059489</v>
      </c>
      <c r="AD212" s="5">
        <v>41.990181966716413</v>
      </c>
      <c r="AE212" s="46" t="s">
        <v>76</v>
      </c>
      <c r="AF212" s="1">
        <v>7</v>
      </c>
      <c r="AH212" s="7">
        <v>8</v>
      </c>
      <c r="AI212" s="7">
        <v>3</v>
      </c>
      <c r="AJ212" s="7">
        <v>5</v>
      </c>
      <c r="AK212" s="7" t="s">
        <v>10</v>
      </c>
      <c r="AM212">
        <v>6220</v>
      </c>
      <c r="AN212" t="s">
        <v>256</v>
      </c>
      <c r="AO212" t="s">
        <v>256</v>
      </c>
      <c r="AP212" t="s">
        <v>208</v>
      </c>
    </row>
    <row r="213" spans="1:42" hidden="1" x14ac:dyDescent="0.25">
      <c r="A213" s="3">
        <v>2864</v>
      </c>
      <c r="B213" t="s">
        <v>549</v>
      </c>
      <c r="C213" s="15">
        <v>95.307550484117996</v>
      </c>
      <c r="D213" s="4">
        <v>1</v>
      </c>
      <c r="E213" s="31">
        <v>0.25750002374964798</v>
      </c>
      <c r="F213" s="32">
        <v>148</v>
      </c>
      <c r="G213" s="32">
        <v>148</v>
      </c>
      <c r="H213" s="32">
        <v>148</v>
      </c>
      <c r="I213" s="32"/>
      <c r="J213" s="32">
        <v>574.75699999999995</v>
      </c>
      <c r="K213" s="5">
        <v>100</v>
      </c>
      <c r="L213" s="5">
        <v>336.97972972972974</v>
      </c>
      <c r="N213" s="5">
        <v>336.97972972972974</v>
      </c>
      <c r="O213" s="4">
        <v>17</v>
      </c>
      <c r="P213" s="51">
        <v>10</v>
      </c>
      <c r="Q213" s="4">
        <v>146</v>
      </c>
      <c r="R213" s="4">
        <v>10</v>
      </c>
      <c r="S213" s="4">
        <v>136</v>
      </c>
      <c r="T213" s="5">
        <v>6.8493150684931505</v>
      </c>
      <c r="U213" s="6">
        <v>0.10492348139475471</v>
      </c>
      <c r="V213" s="6">
        <v>38.834947874499647</v>
      </c>
      <c r="W213">
        <v>0.17799999999999999</v>
      </c>
      <c r="X213">
        <v>66.019000000000005</v>
      </c>
      <c r="AA213" s="6"/>
      <c r="AB213" s="5">
        <v>20.254110091392324</v>
      </c>
      <c r="AC213" s="5">
        <v>0</v>
      </c>
      <c r="AD213" s="5">
        <v>20.254110091392324</v>
      </c>
      <c r="AE213" s="46" t="s">
        <v>76</v>
      </c>
      <c r="AF213" s="1">
        <v>6.8</v>
      </c>
      <c r="AH213" s="7">
        <v>8</v>
      </c>
      <c r="AI213" s="7">
        <v>2</v>
      </c>
      <c r="AJ213" s="7">
        <v>2</v>
      </c>
      <c r="AK213" s="7" t="s">
        <v>15</v>
      </c>
      <c r="AM213">
        <v>1421</v>
      </c>
      <c r="AN213" t="s">
        <v>75</v>
      </c>
      <c r="AO213" t="s">
        <v>75</v>
      </c>
      <c r="AP213" t="s">
        <v>8</v>
      </c>
    </row>
    <row r="214" spans="1:42" hidden="1" x14ac:dyDescent="0.25">
      <c r="A214" s="3">
        <v>8723</v>
      </c>
      <c r="B214" t="s">
        <v>454</v>
      </c>
      <c r="C214" s="15">
        <v>8.775538522414001</v>
      </c>
      <c r="D214" s="4">
        <v>3</v>
      </c>
      <c r="E214" s="31">
        <v>0.5226820584376537</v>
      </c>
      <c r="F214" s="32">
        <v>307</v>
      </c>
      <c r="G214" s="32">
        <v>307</v>
      </c>
      <c r="H214" s="32">
        <v>294</v>
      </c>
      <c r="I214" s="32">
        <v>13</v>
      </c>
      <c r="J214" s="32">
        <v>562.48299999999995</v>
      </c>
      <c r="K214" s="5">
        <v>100</v>
      </c>
      <c r="L214" s="5">
        <v>829.30612244897964</v>
      </c>
      <c r="M214" s="5">
        <v>1726.4615384615386</v>
      </c>
      <c r="N214" s="5">
        <v>867.29641693811072</v>
      </c>
      <c r="O214" s="4">
        <v>244</v>
      </c>
      <c r="P214" s="51">
        <v>95</v>
      </c>
      <c r="Q214" s="4">
        <v>148</v>
      </c>
      <c r="R214" s="4">
        <v>95</v>
      </c>
      <c r="S214" s="4">
        <v>53</v>
      </c>
      <c r="T214" s="5">
        <v>64.189189189189193</v>
      </c>
      <c r="U214" s="6">
        <v>10.825546461605313</v>
      </c>
      <c r="V214" s="6">
        <v>181.75485166635337</v>
      </c>
      <c r="W214">
        <v>27.805</v>
      </c>
      <c r="X214">
        <v>466.82299999999998</v>
      </c>
      <c r="AA214" s="6">
        <v>158.97435897435898</v>
      </c>
      <c r="AB214" s="5">
        <v>127.37885130828774</v>
      </c>
      <c r="AC214" s="5">
        <v>373.24438782897562</v>
      </c>
      <c r="AD214" s="5">
        <v>137.79009552577617</v>
      </c>
      <c r="AE214" s="46" t="s">
        <v>76</v>
      </c>
      <c r="AF214" s="1">
        <v>6.7</v>
      </c>
      <c r="AH214" s="7">
        <v>8</v>
      </c>
      <c r="AI214" s="7">
        <v>4</v>
      </c>
      <c r="AJ214" s="7">
        <v>5</v>
      </c>
      <c r="AK214" s="7" t="s">
        <v>15</v>
      </c>
      <c r="AM214">
        <v>6330</v>
      </c>
      <c r="AN214" t="s">
        <v>275</v>
      </c>
      <c r="AO214" t="s">
        <v>275</v>
      </c>
      <c r="AP214" t="s">
        <v>208</v>
      </c>
    </row>
    <row r="215" spans="1:42" hidden="1" x14ac:dyDescent="0.25">
      <c r="A215" s="3">
        <v>8541</v>
      </c>
      <c r="B215" t="s">
        <v>458</v>
      </c>
      <c r="C215" s="15">
        <v>12.138889698327999</v>
      </c>
      <c r="D215" s="4">
        <v>2</v>
      </c>
      <c r="E215" s="31">
        <v>0.72999994399563439</v>
      </c>
      <c r="F215" s="32">
        <v>336</v>
      </c>
      <c r="G215" s="32">
        <v>332</v>
      </c>
      <c r="H215" s="32">
        <v>326</v>
      </c>
      <c r="I215" s="32">
        <v>6</v>
      </c>
      <c r="J215" s="32">
        <v>446.57499999999999</v>
      </c>
      <c r="K215" s="5">
        <v>98.80952380952381</v>
      </c>
      <c r="L215" s="5">
        <v>348.52453987730064</v>
      </c>
      <c r="M215" s="5">
        <v>1020.3333333333334</v>
      </c>
      <c r="N215" s="5">
        <v>360.66566265060243</v>
      </c>
      <c r="O215" s="4">
        <v>326</v>
      </c>
      <c r="P215" s="51">
        <v>146</v>
      </c>
      <c r="Q215" s="4">
        <v>261</v>
      </c>
      <c r="R215" s="4">
        <v>146</v>
      </c>
      <c r="S215" s="4">
        <v>115</v>
      </c>
      <c r="T215" s="5">
        <v>55.938697318007655</v>
      </c>
      <c r="U215" s="6">
        <v>12.027459152224599</v>
      </c>
      <c r="V215" s="6">
        <v>200.00001534366299</v>
      </c>
      <c r="W215">
        <v>26.856000000000002</v>
      </c>
      <c r="X215">
        <v>446.57499999999999</v>
      </c>
      <c r="Z215" s="3">
        <v>684.72687150000002</v>
      </c>
      <c r="AA215" s="6">
        <v>363.88888888888886</v>
      </c>
      <c r="AB215" s="5">
        <v>34.51410580902936</v>
      </c>
      <c r="AC215" s="5">
        <v>274.97935271508999</v>
      </c>
      <c r="AD215" s="5">
        <v>38.859863283235285</v>
      </c>
      <c r="AE215" s="46" t="s">
        <v>76</v>
      </c>
      <c r="AF215" s="1">
        <v>6.6999999999999993</v>
      </c>
      <c r="AH215" s="7">
        <v>7</v>
      </c>
      <c r="AI215" s="7">
        <v>2</v>
      </c>
      <c r="AJ215" s="7">
        <v>6</v>
      </c>
      <c r="AK215" s="7" t="s">
        <v>10</v>
      </c>
      <c r="AM215">
        <v>6124</v>
      </c>
      <c r="AN215" t="s">
        <v>224</v>
      </c>
      <c r="AO215" t="s">
        <v>224</v>
      </c>
      <c r="AP215" t="s">
        <v>208</v>
      </c>
    </row>
    <row r="216" spans="1:42" hidden="1" x14ac:dyDescent="0.25">
      <c r="A216" s="3">
        <v>8550</v>
      </c>
      <c r="B216" t="s">
        <v>619</v>
      </c>
      <c r="C216" s="15">
        <v>9.8496288903010001</v>
      </c>
      <c r="D216" s="4">
        <v>5</v>
      </c>
      <c r="E216" s="31">
        <v>0.81953790681026695</v>
      </c>
      <c r="F216" s="32">
        <v>378</v>
      </c>
      <c r="G216" s="32">
        <v>378</v>
      </c>
      <c r="H216" s="32">
        <v>359</v>
      </c>
      <c r="I216" s="32">
        <v>19</v>
      </c>
      <c r="J216" s="32">
        <v>438.05200000000002</v>
      </c>
      <c r="K216" s="5">
        <v>100</v>
      </c>
      <c r="L216" s="5">
        <v>362.53203342618383</v>
      </c>
      <c r="M216" s="5">
        <v>1293.7368421052631</v>
      </c>
      <c r="N216" s="5">
        <v>409.33862433862436</v>
      </c>
      <c r="O216" s="4">
        <v>428</v>
      </c>
      <c r="P216" s="51">
        <v>170</v>
      </c>
      <c r="Q216" s="4">
        <v>251</v>
      </c>
      <c r="R216" s="4">
        <v>170</v>
      </c>
      <c r="S216" s="4">
        <v>81</v>
      </c>
      <c r="T216" s="5">
        <v>67.729083665338635</v>
      </c>
      <c r="U216" s="6">
        <v>17.259533520841604</v>
      </c>
      <c r="V216" s="6">
        <v>207.43396807800994</v>
      </c>
      <c r="W216">
        <v>43.453000000000003</v>
      </c>
      <c r="X216">
        <v>522.24599999999998</v>
      </c>
      <c r="Y216" s="48">
        <v>4</v>
      </c>
      <c r="Z216" s="3">
        <v>1789.0100440000001</v>
      </c>
      <c r="AA216" s="6">
        <v>220.00000000000003</v>
      </c>
      <c r="AB216" s="5">
        <v>36.141695510618796</v>
      </c>
      <c r="AC216" s="5">
        <v>178.66584980877514</v>
      </c>
      <c r="AD216" s="5">
        <v>43.305608028251001</v>
      </c>
      <c r="AE216" s="46" t="s">
        <v>76</v>
      </c>
      <c r="AF216" s="1">
        <v>6.6999999999999993</v>
      </c>
      <c r="AH216" s="7">
        <v>7</v>
      </c>
      <c r="AI216" s="7">
        <v>2</v>
      </c>
      <c r="AJ216" s="7">
        <v>6</v>
      </c>
      <c r="AK216" s="7" t="s">
        <v>10</v>
      </c>
      <c r="AM216">
        <v>6122</v>
      </c>
      <c r="AN216" t="s">
        <v>230</v>
      </c>
      <c r="AO216" t="s">
        <v>230</v>
      </c>
      <c r="AP216" t="s">
        <v>208</v>
      </c>
    </row>
    <row r="217" spans="1:42" hidden="1" x14ac:dyDescent="0.25">
      <c r="A217" s="3">
        <v>8645</v>
      </c>
      <c r="B217" t="s">
        <v>423</v>
      </c>
      <c r="C217" s="15">
        <v>7.9404999274380001</v>
      </c>
      <c r="D217" s="4">
        <v>4</v>
      </c>
      <c r="E217" s="31">
        <v>0.20766244582197638</v>
      </c>
      <c r="F217" s="32">
        <v>95</v>
      </c>
      <c r="G217" s="32">
        <v>95</v>
      </c>
      <c r="H217" s="32">
        <v>88</v>
      </c>
      <c r="I217" s="32">
        <v>7</v>
      </c>
      <c r="J217" s="32">
        <v>423.76499999999999</v>
      </c>
      <c r="K217" s="5">
        <v>100</v>
      </c>
      <c r="L217" s="5">
        <v>158.71590909090909</v>
      </c>
      <c r="M217" s="5">
        <v>3547.4285714285716</v>
      </c>
      <c r="N217" s="5">
        <v>408.41052631578947</v>
      </c>
      <c r="O217" s="4">
        <v>56</v>
      </c>
      <c r="P217" s="51">
        <v>29</v>
      </c>
      <c r="Q217" s="4">
        <v>78</v>
      </c>
      <c r="R217" s="4">
        <v>29</v>
      </c>
      <c r="S217" s="4">
        <v>49</v>
      </c>
      <c r="T217" s="5">
        <v>37.179487179487182</v>
      </c>
      <c r="U217" s="6">
        <v>3.6521629954043511</v>
      </c>
      <c r="V217" s="6">
        <v>139.64970837751255</v>
      </c>
      <c r="W217">
        <v>7.0519999999999996</v>
      </c>
      <c r="X217">
        <v>269.66800000000001</v>
      </c>
      <c r="AA217" s="6">
        <v>1650</v>
      </c>
      <c r="AB217" s="5">
        <v>25.119994460707165</v>
      </c>
      <c r="AC217" s="5">
        <v>2029.9596423379655</v>
      </c>
      <c r="AD217" s="5">
        <v>172.84502114639989</v>
      </c>
      <c r="AE217" s="46" t="s">
        <v>76</v>
      </c>
      <c r="AF217" s="1">
        <v>6.6000000000000005</v>
      </c>
      <c r="AH217" s="7">
        <v>7</v>
      </c>
      <c r="AI217" s="7">
        <v>1</v>
      </c>
      <c r="AJ217" s="7">
        <v>4</v>
      </c>
      <c r="AK217" s="7" t="s">
        <v>15</v>
      </c>
      <c r="AM217">
        <v>6224</v>
      </c>
      <c r="AN217" t="s">
        <v>259</v>
      </c>
      <c r="AO217" t="s">
        <v>259</v>
      </c>
      <c r="AP217" t="s">
        <v>208</v>
      </c>
    </row>
    <row r="218" spans="1:42" hidden="1" x14ac:dyDescent="0.25">
      <c r="A218" s="3">
        <v>8720</v>
      </c>
      <c r="B218" t="s">
        <v>427</v>
      </c>
      <c r="C218" s="15">
        <v>9.5846763419609999</v>
      </c>
      <c r="D218" s="4">
        <v>5</v>
      </c>
      <c r="E218" s="31">
        <v>1.3192727451377912</v>
      </c>
      <c r="F218" s="32">
        <v>589</v>
      </c>
      <c r="G218" s="32">
        <v>589</v>
      </c>
      <c r="H218" s="32">
        <v>578</v>
      </c>
      <c r="I218" s="32">
        <v>11</v>
      </c>
      <c r="J218" s="32">
        <v>438.12</v>
      </c>
      <c r="K218" s="5">
        <v>100</v>
      </c>
      <c r="L218" s="5">
        <v>632.71972318339101</v>
      </c>
      <c r="M218" s="5">
        <v>1460.5454545454545</v>
      </c>
      <c r="N218" s="5">
        <v>648.17996604414259</v>
      </c>
      <c r="O218" s="4">
        <v>787</v>
      </c>
      <c r="P218" s="51">
        <v>282</v>
      </c>
      <c r="Q218" s="4">
        <v>385</v>
      </c>
      <c r="R218" s="4">
        <v>282</v>
      </c>
      <c r="S218" s="4">
        <v>103</v>
      </c>
      <c r="T218" s="5">
        <v>73.246753246753244</v>
      </c>
      <c r="U218" s="6">
        <v>29.421963761616549</v>
      </c>
      <c r="V218" s="6">
        <v>213.75413161479855</v>
      </c>
      <c r="W218">
        <v>82.11</v>
      </c>
      <c r="X218">
        <v>596.54100000000005</v>
      </c>
      <c r="Y218" s="48">
        <v>2</v>
      </c>
      <c r="Z218" s="3">
        <v>1879.8973080000001</v>
      </c>
      <c r="AA218" s="6">
        <v>111.30434782608695</v>
      </c>
      <c r="AB218" s="5">
        <v>35.348800205587359</v>
      </c>
      <c r="AC218" s="5">
        <v>80.181193103115589</v>
      </c>
      <c r="AD218" s="5">
        <v>36.186077492298416</v>
      </c>
      <c r="AE218" s="46" t="s">
        <v>76</v>
      </c>
      <c r="AF218" s="1">
        <v>6.6000000000000005</v>
      </c>
      <c r="AH218" s="7">
        <v>7</v>
      </c>
      <c r="AI218" s="7">
        <v>3</v>
      </c>
      <c r="AJ218" s="7">
        <v>7</v>
      </c>
      <c r="AK218" s="7" t="s">
        <v>10</v>
      </c>
      <c r="AM218">
        <v>6331</v>
      </c>
      <c r="AN218" t="s">
        <v>272</v>
      </c>
      <c r="AO218" t="s">
        <v>272</v>
      </c>
      <c r="AP218" t="s">
        <v>208</v>
      </c>
    </row>
    <row r="219" spans="1:42" hidden="1" x14ac:dyDescent="0.25">
      <c r="A219" s="3">
        <v>8747</v>
      </c>
      <c r="B219" t="s">
        <v>497</v>
      </c>
      <c r="C219" s="15">
        <v>15.713686582596001</v>
      </c>
      <c r="D219" s="4">
        <v>4</v>
      </c>
      <c r="E219" s="31">
        <v>0.23730778757517185</v>
      </c>
      <c r="F219" s="32">
        <v>111</v>
      </c>
      <c r="G219" s="32">
        <v>111</v>
      </c>
      <c r="H219" s="32">
        <v>101</v>
      </c>
      <c r="I219" s="32">
        <v>10</v>
      </c>
      <c r="J219" s="32">
        <v>425.608</v>
      </c>
      <c r="K219" s="5">
        <v>100</v>
      </c>
      <c r="L219" s="5">
        <v>180.31683168316832</v>
      </c>
      <c r="M219" s="5">
        <v>805.7</v>
      </c>
      <c r="N219" s="5">
        <v>236.65765765765767</v>
      </c>
      <c r="O219" s="4">
        <v>85</v>
      </c>
      <c r="P219" s="51">
        <v>33</v>
      </c>
      <c r="Q219" s="4">
        <v>87</v>
      </c>
      <c r="R219" s="4">
        <v>33</v>
      </c>
      <c r="S219" s="4">
        <v>54</v>
      </c>
      <c r="T219" s="5">
        <v>37.931034482758619</v>
      </c>
      <c r="U219" s="6">
        <v>2.1000800688331021</v>
      </c>
      <c r="V219" s="6">
        <v>139.05991175930799</v>
      </c>
      <c r="W219">
        <v>5.4089999999999998</v>
      </c>
      <c r="X219">
        <v>358.185</v>
      </c>
      <c r="AA219" s="6">
        <v>120</v>
      </c>
      <c r="AB219" s="5">
        <v>38.394958217595402</v>
      </c>
      <c r="AC219" s="5">
        <v>140.47644054526648</v>
      </c>
      <c r="AD219" s="5">
        <v>47.591488157025232</v>
      </c>
      <c r="AE219" s="46" t="s">
        <v>76</v>
      </c>
      <c r="AF219" s="1">
        <v>6.6000000000000005</v>
      </c>
      <c r="AH219" s="7">
        <v>7</v>
      </c>
      <c r="AI219" s="7">
        <v>1</v>
      </c>
      <c r="AJ219" s="7">
        <v>4</v>
      </c>
      <c r="AK219" s="7" t="s">
        <v>15</v>
      </c>
      <c r="AM219">
        <v>6305</v>
      </c>
      <c r="AN219" t="s">
        <v>288</v>
      </c>
      <c r="AO219" t="s">
        <v>288</v>
      </c>
      <c r="AP219" t="s">
        <v>208</v>
      </c>
    </row>
    <row r="220" spans="1:42" hidden="1" x14ac:dyDescent="0.25">
      <c r="A220" s="3">
        <v>8290</v>
      </c>
      <c r="B220" t="s">
        <v>539</v>
      </c>
      <c r="C220" s="15">
        <v>4.0061779310930001</v>
      </c>
      <c r="D220" s="4">
        <v>4</v>
      </c>
      <c r="E220" s="31">
        <v>0.93027325380333059</v>
      </c>
      <c r="F220" s="32">
        <v>433</v>
      </c>
      <c r="G220" s="32">
        <v>390</v>
      </c>
      <c r="H220" s="32">
        <v>382</v>
      </c>
      <c r="I220" s="32">
        <v>8</v>
      </c>
      <c r="J220" s="32">
        <v>410.63200000000001</v>
      </c>
      <c r="K220" s="5">
        <v>90.069284064665126</v>
      </c>
      <c r="L220" s="5">
        <v>523.58638743455492</v>
      </c>
      <c r="M220" s="5">
        <v>890.625</v>
      </c>
      <c r="N220" s="5">
        <v>531.11538461538464</v>
      </c>
      <c r="O220" s="4">
        <v>586</v>
      </c>
      <c r="P220" s="51">
        <v>212</v>
      </c>
      <c r="Q220" s="4">
        <v>388</v>
      </c>
      <c r="R220" s="4">
        <v>212</v>
      </c>
      <c r="S220" s="4">
        <v>176</v>
      </c>
      <c r="T220" s="5">
        <v>54.639175257731956</v>
      </c>
      <c r="U220" s="6">
        <v>52.918268645686517</v>
      </c>
      <c r="V220" s="6">
        <v>227.89003030374019</v>
      </c>
      <c r="W220">
        <v>146.274</v>
      </c>
      <c r="X220">
        <v>629.92200000000003</v>
      </c>
      <c r="Z220" s="3">
        <v>2355.4515649999998</v>
      </c>
      <c r="AA220" s="6">
        <v>113.63636363636364</v>
      </c>
      <c r="AB220" s="5">
        <v>25.078446145692354</v>
      </c>
      <c r="AC220" s="5">
        <v>327.47257431074581</v>
      </c>
      <c r="AD220" s="5">
        <v>31.281402620872932</v>
      </c>
      <c r="AE220" s="46" t="s">
        <v>76</v>
      </c>
      <c r="AF220" s="1">
        <v>6.6000000000000005</v>
      </c>
      <c r="AH220" s="7">
        <v>7</v>
      </c>
      <c r="AI220" s="7">
        <v>3</v>
      </c>
      <c r="AJ220" s="7">
        <v>7</v>
      </c>
      <c r="AK220" s="7" t="s">
        <v>10</v>
      </c>
      <c r="AM220">
        <v>6024</v>
      </c>
      <c r="AN220" t="s">
        <v>209</v>
      </c>
      <c r="AO220" t="s">
        <v>209</v>
      </c>
      <c r="AP220" t="s">
        <v>208</v>
      </c>
    </row>
    <row r="221" spans="1:42" hidden="1" x14ac:dyDescent="0.25">
      <c r="A221" s="3">
        <v>8525</v>
      </c>
      <c r="B221" t="s">
        <v>551</v>
      </c>
      <c r="C221" s="15">
        <v>12.150297877226</v>
      </c>
      <c r="D221" s="4">
        <v>6</v>
      </c>
      <c r="E221" s="31">
        <v>0.51545745378604368</v>
      </c>
      <c r="F221" s="32">
        <v>254</v>
      </c>
      <c r="G221" s="32">
        <v>254</v>
      </c>
      <c r="H221" s="32">
        <v>236</v>
      </c>
      <c r="I221" s="32">
        <v>18</v>
      </c>
      <c r="J221" s="32">
        <v>457.846</v>
      </c>
      <c r="K221" s="5">
        <v>100</v>
      </c>
      <c r="L221" s="5">
        <v>443.24152542372883</v>
      </c>
      <c r="M221" s="5">
        <v>1449.5</v>
      </c>
      <c r="N221" s="5">
        <v>514.55118110236219</v>
      </c>
      <c r="O221" s="4">
        <v>181</v>
      </c>
      <c r="P221" s="51">
        <v>76</v>
      </c>
      <c r="Q221" s="4">
        <v>173</v>
      </c>
      <c r="R221" s="4">
        <v>76</v>
      </c>
      <c r="S221" s="4">
        <v>97</v>
      </c>
      <c r="T221" s="5">
        <v>43.930635838150287</v>
      </c>
      <c r="U221" s="6">
        <v>6.2549906815413268</v>
      </c>
      <c r="V221" s="6">
        <v>147.44184886992849</v>
      </c>
      <c r="W221">
        <v>14.897</v>
      </c>
      <c r="X221">
        <v>351.14400000000001</v>
      </c>
      <c r="Z221" s="3">
        <v>1366.256339</v>
      </c>
      <c r="AA221" s="6">
        <v>338.88888888888886</v>
      </c>
      <c r="AB221" s="5">
        <v>46.804703872526737</v>
      </c>
      <c r="AC221" s="5">
        <v>637.48308805500392</v>
      </c>
      <c r="AD221" s="5">
        <v>88.66380196419837</v>
      </c>
      <c r="AE221" s="46" t="s">
        <v>76</v>
      </c>
      <c r="AF221" s="1">
        <v>6.6</v>
      </c>
      <c r="AH221" s="7">
        <v>7</v>
      </c>
      <c r="AI221" s="7">
        <v>2</v>
      </c>
      <c r="AJ221" s="7">
        <v>5</v>
      </c>
      <c r="AK221" s="7" t="s">
        <v>10</v>
      </c>
      <c r="AM221">
        <v>6113</v>
      </c>
      <c r="AN221" t="s">
        <v>221</v>
      </c>
      <c r="AO221" t="s">
        <v>221</v>
      </c>
      <c r="AP221" t="s">
        <v>208</v>
      </c>
    </row>
    <row r="222" spans="1:42" hidden="1" x14ac:dyDescent="0.25">
      <c r="A222" s="3">
        <v>8855</v>
      </c>
      <c r="B222" t="s">
        <v>582</v>
      </c>
      <c r="C222" s="15">
        <v>6.6277600694570005</v>
      </c>
      <c r="D222" s="4">
        <v>6</v>
      </c>
      <c r="E222" s="31">
        <v>0.28315781411226554</v>
      </c>
      <c r="F222" s="32">
        <v>124</v>
      </c>
      <c r="G222" s="32">
        <v>117</v>
      </c>
      <c r="H222" s="32">
        <v>114</v>
      </c>
      <c r="I222" s="32">
        <v>3</v>
      </c>
      <c r="J222" s="32">
        <v>402.60199999999998</v>
      </c>
      <c r="K222" s="5">
        <v>94.354838709677423</v>
      </c>
      <c r="L222" s="5">
        <v>276.85087719298247</v>
      </c>
      <c r="M222" s="5">
        <v>1599</v>
      </c>
      <c r="N222" s="5">
        <v>310.75213675213678</v>
      </c>
      <c r="O222" s="4">
        <v>132</v>
      </c>
      <c r="P222" s="51">
        <v>44</v>
      </c>
      <c r="Q222" s="4">
        <v>53</v>
      </c>
      <c r="R222" s="4">
        <v>40</v>
      </c>
      <c r="S222" s="4">
        <v>13</v>
      </c>
      <c r="T222" s="5">
        <v>75.471698113207552</v>
      </c>
      <c r="U222" s="6">
        <v>6.6387436387094256</v>
      </c>
      <c r="V222" s="6">
        <v>155.39037881735806</v>
      </c>
      <c r="W222">
        <v>19.916</v>
      </c>
      <c r="X222">
        <v>466.17099999999999</v>
      </c>
      <c r="Z222" s="3">
        <v>255.6001589</v>
      </c>
      <c r="AA222" s="6">
        <v>42.857142857142854</v>
      </c>
      <c r="AB222" s="5">
        <v>49.916596336229276</v>
      </c>
      <c r="AC222" s="5">
        <v>670.24843595002801</v>
      </c>
      <c r="AD222" s="5">
        <v>65.822540941711296</v>
      </c>
      <c r="AE222" s="46" t="s">
        <v>76</v>
      </c>
      <c r="AF222" s="1">
        <v>6.6</v>
      </c>
      <c r="AH222" s="7">
        <v>7</v>
      </c>
      <c r="AI222" s="7">
        <v>2</v>
      </c>
      <c r="AJ222" s="7">
        <v>5</v>
      </c>
      <c r="AK222" s="7" t="s">
        <v>10</v>
      </c>
      <c r="AM222">
        <v>6341</v>
      </c>
      <c r="AN222" t="s">
        <v>307</v>
      </c>
      <c r="AO222" t="s">
        <v>303</v>
      </c>
      <c r="AP222" t="s">
        <v>208</v>
      </c>
    </row>
    <row r="223" spans="1:42" hidden="1" x14ac:dyDescent="0.25">
      <c r="A223" s="3">
        <v>8854</v>
      </c>
      <c r="B223" t="s">
        <v>578</v>
      </c>
      <c r="C223" s="15">
        <v>0.92064923421300005</v>
      </c>
      <c r="D223" s="4">
        <v>2</v>
      </c>
      <c r="E223" s="31">
        <v>0.53209500104879071</v>
      </c>
      <c r="F223" s="32">
        <v>286</v>
      </c>
      <c r="G223" s="32">
        <v>286</v>
      </c>
      <c r="H223" s="32">
        <v>286</v>
      </c>
      <c r="I223" s="32"/>
      <c r="J223" s="32">
        <v>537.49800000000005</v>
      </c>
      <c r="K223" s="5">
        <v>100</v>
      </c>
      <c r="L223" s="5">
        <v>519.72727272727275</v>
      </c>
      <c r="N223" s="5">
        <v>519.72727272727275</v>
      </c>
      <c r="O223" s="4">
        <v>0</v>
      </c>
      <c r="P223" s="51">
        <v>0</v>
      </c>
      <c r="Q223" s="4">
        <v>0</v>
      </c>
      <c r="R223" s="4">
        <v>0</v>
      </c>
      <c r="S223" s="4">
        <v>0</v>
      </c>
      <c r="T223" s="5"/>
      <c r="U223" s="6">
        <v>0</v>
      </c>
      <c r="V223" s="6">
        <v>0</v>
      </c>
      <c r="W223">
        <v>0</v>
      </c>
      <c r="X223">
        <v>0</v>
      </c>
      <c r="Z223" s="3">
        <v>1699.7094030000001</v>
      </c>
      <c r="AA223" s="6"/>
      <c r="AB223" s="5">
        <v>22.670410255056428</v>
      </c>
      <c r="AC223" s="5">
        <v>0</v>
      </c>
      <c r="AD223" s="5">
        <v>22.670410255056428</v>
      </c>
      <c r="AE223" s="46" t="s">
        <v>76</v>
      </c>
      <c r="AF223" s="1">
        <v>6.6</v>
      </c>
      <c r="AH223" s="7">
        <v>8</v>
      </c>
      <c r="AI223" s="7">
        <v>3</v>
      </c>
      <c r="AJ223" s="7">
        <v>1</v>
      </c>
      <c r="AK223" s="7" t="s">
        <v>10</v>
      </c>
      <c r="AM223">
        <v>6343</v>
      </c>
      <c r="AN223" t="s">
        <v>303</v>
      </c>
      <c r="AO223" t="s">
        <v>303</v>
      </c>
      <c r="AP223" t="s">
        <v>208</v>
      </c>
    </row>
    <row r="224" spans="1:42" hidden="1" x14ac:dyDescent="0.25">
      <c r="A224" s="3">
        <v>8651</v>
      </c>
      <c r="B224" t="s">
        <v>616</v>
      </c>
      <c r="C224" s="15">
        <v>16.381706321875001</v>
      </c>
      <c r="D224" s="4">
        <v>6</v>
      </c>
      <c r="E224" s="31">
        <v>1.2527795283597256</v>
      </c>
      <c r="F224" s="32">
        <v>644</v>
      </c>
      <c r="G224" s="32">
        <v>644</v>
      </c>
      <c r="H224" s="32">
        <v>635</v>
      </c>
      <c r="I224" s="32">
        <v>9</v>
      </c>
      <c r="J224" s="32">
        <v>506.87299999999999</v>
      </c>
      <c r="K224" s="5">
        <v>100</v>
      </c>
      <c r="L224" s="5">
        <v>1000.9291338582677</v>
      </c>
      <c r="M224" s="5">
        <v>1540.5555555555557</v>
      </c>
      <c r="N224" s="5">
        <v>1008.47049689441</v>
      </c>
      <c r="O224" s="4">
        <v>243</v>
      </c>
      <c r="P224" s="51">
        <v>111</v>
      </c>
      <c r="Q224" s="4">
        <v>316</v>
      </c>
      <c r="R224" s="4">
        <v>111</v>
      </c>
      <c r="S224" s="4">
        <v>205</v>
      </c>
      <c r="T224" s="5">
        <v>35.12658227848101</v>
      </c>
      <c r="U224" s="6">
        <v>6.775850929019418</v>
      </c>
      <c r="V224" s="6">
        <v>88.602980402571873</v>
      </c>
      <c r="W224">
        <v>14.834</v>
      </c>
      <c r="X224">
        <v>193.96899999999999</v>
      </c>
      <c r="Y224" s="48">
        <v>1</v>
      </c>
      <c r="Z224" s="3">
        <v>3878.564073</v>
      </c>
      <c r="AA224" s="6">
        <v>9400</v>
      </c>
      <c r="AB224" s="5">
        <v>105.5304358873336</v>
      </c>
      <c r="AC224" s="5">
        <v>181.47032967111213</v>
      </c>
      <c r="AD224" s="5">
        <v>106.59170769487088</v>
      </c>
      <c r="AE224" s="46" t="s">
        <v>76</v>
      </c>
      <c r="AF224" s="1">
        <v>6.6</v>
      </c>
      <c r="AH224" s="7">
        <v>8</v>
      </c>
      <c r="AI224" s="7">
        <v>5</v>
      </c>
      <c r="AJ224" s="7">
        <v>5</v>
      </c>
      <c r="AK224" s="7" t="s">
        <v>10</v>
      </c>
      <c r="AM224">
        <v>6227</v>
      </c>
      <c r="AN224" t="s">
        <v>264</v>
      </c>
      <c r="AO224" t="s">
        <v>264</v>
      </c>
      <c r="AP224" t="s">
        <v>208</v>
      </c>
    </row>
    <row r="225" spans="1:42" hidden="1" x14ac:dyDescent="0.25">
      <c r="A225" s="3">
        <v>8641</v>
      </c>
      <c r="B225" t="s">
        <v>352</v>
      </c>
      <c r="C225" s="15">
        <v>8.0230208635029996</v>
      </c>
      <c r="D225" s="4">
        <v>1</v>
      </c>
      <c r="E225" s="31">
        <v>0.21999999940289072</v>
      </c>
      <c r="F225" s="32">
        <v>115</v>
      </c>
      <c r="G225" s="32">
        <v>115</v>
      </c>
      <c r="H225" s="32">
        <v>108</v>
      </c>
      <c r="I225" s="32">
        <v>7</v>
      </c>
      <c r="J225" s="32">
        <v>490.90899999999999</v>
      </c>
      <c r="K225" s="5">
        <v>100</v>
      </c>
      <c r="L225" s="5">
        <v>155.39814814814815</v>
      </c>
      <c r="M225" s="5">
        <v>669.71428571428567</v>
      </c>
      <c r="N225" s="5">
        <v>186.70434782608694</v>
      </c>
      <c r="O225" s="4">
        <v>37</v>
      </c>
      <c r="P225" s="51">
        <v>16</v>
      </c>
      <c r="Q225" s="4">
        <v>86</v>
      </c>
      <c r="R225" s="4">
        <v>16</v>
      </c>
      <c r="S225" s="4">
        <v>70</v>
      </c>
      <c r="T225" s="5">
        <v>18.604651162790699</v>
      </c>
      <c r="U225" s="6">
        <v>1.9942612978590839</v>
      </c>
      <c r="V225" s="6">
        <v>72.72727292466422</v>
      </c>
      <c r="W225">
        <v>4.6120000000000001</v>
      </c>
      <c r="X225">
        <v>168.18199999999999</v>
      </c>
      <c r="AA225" s="6">
        <v>700</v>
      </c>
      <c r="AB225" s="5">
        <v>28.942115423340606</v>
      </c>
      <c r="AC225" s="5">
        <v>290.61337584477195</v>
      </c>
      <c r="AD225" s="5">
        <v>44.869931275079914</v>
      </c>
      <c r="AE225" s="46" t="s">
        <v>76</v>
      </c>
      <c r="AF225" s="1">
        <v>6.5</v>
      </c>
      <c r="AH225" s="7">
        <v>7</v>
      </c>
      <c r="AI225" s="7">
        <v>1</v>
      </c>
      <c r="AJ225" s="7">
        <v>3</v>
      </c>
      <c r="AK225" s="7" t="s">
        <v>15</v>
      </c>
      <c r="AM225">
        <v>6221</v>
      </c>
      <c r="AN225" t="s">
        <v>255</v>
      </c>
      <c r="AO225" t="s">
        <v>255</v>
      </c>
      <c r="AP225" t="s">
        <v>208</v>
      </c>
    </row>
    <row r="226" spans="1:42" hidden="1" x14ac:dyDescent="0.25">
      <c r="A226" s="3">
        <v>8573</v>
      </c>
      <c r="B226" t="s">
        <v>439</v>
      </c>
      <c r="C226" s="15">
        <v>18.067784764626001</v>
      </c>
      <c r="D226" s="4">
        <v>10</v>
      </c>
      <c r="E226" s="31">
        <v>1.2892478500475228</v>
      </c>
      <c r="F226" s="32">
        <v>552</v>
      </c>
      <c r="G226" s="32">
        <v>552</v>
      </c>
      <c r="H226" s="32">
        <v>539</v>
      </c>
      <c r="I226" s="32">
        <v>13</v>
      </c>
      <c r="J226" s="32">
        <v>418.07299999999998</v>
      </c>
      <c r="K226" s="5">
        <v>100</v>
      </c>
      <c r="L226" s="5">
        <v>518.02782931354363</v>
      </c>
      <c r="M226" s="5">
        <v>1273.3076923076924</v>
      </c>
      <c r="N226" s="5">
        <v>535.81521739130437</v>
      </c>
      <c r="O226" s="4">
        <v>438</v>
      </c>
      <c r="P226" s="51">
        <v>199</v>
      </c>
      <c r="Q226" s="4">
        <v>442</v>
      </c>
      <c r="R226" s="4">
        <v>196</v>
      </c>
      <c r="S226" s="4">
        <v>246</v>
      </c>
      <c r="T226" s="5">
        <v>44.343891402714931</v>
      </c>
      <c r="U226" s="6">
        <v>11.014078515569436</v>
      </c>
      <c r="V226" s="6">
        <v>154.35356358567105</v>
      </c>
      <c r="W226">
        <v>24.242000000000001</v>
      </c>
      <c r="X226">
        <v>339.733</v>
      </c>
      <c r="Y226" s="48">
        <v>1</v>
      </c>
      <c r="Z226" s="3">
        <v>2000.469867</v>
      </c>
      <c r="AA226" s="6">
        <v>345.94594594594594</v>
      </c>
      <c r="AB226" s="5">
        <v>64.762539493706697</v>
      </c>
      <c r="AC226" s="5">
        <v>394.93455566194496</v>
      </c>
      <c r="AD226" s="5">
        <v>72.538329729552871</v>
      </c>
      <c r="AE226" s="46" t="s">
        <v>76</v>
      </c>
      <c r="AF226" s="1">
        <v>6.5</v>
      </c>
      <c r="AH226" s="7">
        <v>7</v>
      </c>
      <c r="AI226" s="7">
        <v>3</v>
      </c>
      <c r="AJ226" s="7">
        <v>6</v>
      </c>
      <c r="AK226" s="7" t="s">
        <v>10</v>
      </c>
      <c r="AM226">
        <v>6132</v>
      </c>
      <c r="AN226" t="s">
        <v>234</v>
      </c>
      <c r="AO226" t="s">
        <v>655</v>
      </c>
      <c r="AP226" t="s">
        <v>208</v>
      </c>
    </row>
    <row r="227" spans="1:42" hidden="1" x14ac:dyDescent="0.25">
      <c r="A227" s="3">
        <v>8876</v>
      </c>
      <c r="B227" t="s">
        <v>498</v>
      </c>
      <c r="C227" s="15">
        <v>8.5662399186930003</v>
      </c>
      <c r="D227" s="4">
        <v>2</v>
      </c>
      <c r="E227" s="31">
        <v>0.28750000652327273</v>
      </c>
      <c r="F227" s="32">
        <v>132</v>
      </c>
      <c r="G227" s="32">
        <v>132</v>
      </c>
      <c r="H227" s="32">
        <v>132</v>
      </c>
      <c r="I227" s="32"/>
      <c r="J227" s="32">
        <v>459.13</v>
      </c>
      <c r="K227" s="5">
        <v>100</v>
      </c>
      <c r="L227" s="5">
        <v>258.36363636363637</v>
      </c>
      <c r="N227" s="5">
        <v>258.36363636363637</v>
      </c>
      <c r="O227" s="4">
        <v>71</v>
      </c>
      <c r="P227" s="51">
        <v>32</v>
      </c>
      <c r="Q227" s="4">
        <v>74</v>
      </c>
      <c r="R227" s="4">
        <v>32</v>
      </c>
      <c r="S227" s="4">
        <v>42</v>
      </c>
      <c r="T227" s="5">
        <v>43.243243243243242</v>
      </c>
      <c r="U227" s="6">
        <v>3.7355946487291964</v>
      </c>
      <c r="V227" s="6">
        <v>111.30434530063096</v>
      </c>
      <c r="W227">
        <v>8.2880000000000003</v>
      </c>
      <c r="X227">
        <v>246.95699999999999</v>
      </c>
      <c r="Z227" s="3">
        <v>318.4439615</v>
      </c>
      <c r="AA227" s="6">
        <v>207.69230769230771</v>
      </c>
      <c r="AB227" s="5">
        <v>45.09118168499937</v>
      </c>
      <c r="AC227" s="5">
        <v>0</v>
      </c>
      <c r="AD227" s="5">
        <v>45.09118168499937</v>
      </c>
      <c r="AE227" s="46" t="s">
        <v>76</v>
      </c>
      <c r="AF227" s="1">
        <v>6.5</v>
      </c>
      <c r="AH227" s="7">
        <v>7</v>
      </c>
      <c r="AI227" s="7">
        <v>2</v>
      </c>
      <c r="AJ227" s="7">
        <v>4</v>
      </c>
      <c r="AK227" s="7" t="s">
        <v>10</v>
      </c>
      <c r="AM227">
        <v>6361</v>
      </c>
      <c r="AN227" t="s">
        <v>311</v>
      </c>
      <c r="AO227" t="s">
        <v>311</v>
      </c>
      <c r="AP227" t="s">
        <v>208</v>
      </c>
    </row>
    <row r="228" spans="1:42" hidden="1" x14ac:dyDescent="0.25">
      <c r="A228" s="3">
        <v>8650</v>
      </c>
      <c r="B228" t="s">
        <v>571</v>
      </c>
      <c r="C228" s="15">
        <v>14.07957916256</v>
      </c>
      <c r="D228" s="4">
        <v>2</v>
      </c>
      <c r="E228" s="31">
        <v>0.46250001062732055</v>
      </c>
      <c r="F228" s="32">
        <v>191</v>
      </c>
      <c r="G228" s="32">
        <v>191</v>
      </c>
      <c r="H228" s="32">
        <v>188</v>
      </c>
      <c r="I228" s="32">
        <v>3</v>
      </c>
      <c r="J228" s="32">
        <v>406.48599999999999</v>
      </c>
      <c r="K228" s="5">
        <v>100</v>
      </c>
      <c r="L228" s="5">
        <v>263.42021276595744</v>
      </c>
      <c r="M228" s="5">
        <v>3674.3333333333335</v>
      </c>
      <c r="N228" s="5">
        <v>316.99476439790578</v>
      </c>
      <c r="O228" s="4">
        <v>63</v>
      </c>
      <c r="P228" s="51">
        <v>37</v>
      </c>
      <c r="Q228" s="4">
        <v>109</v>
      </c>
      <c r="R228" s="4">
        <v>37</v>
      </c>
      <c r="S228" s="4">
        <v>72</v>
      </c>
      <c r="T228" s="5">
        <v>33.944954128440372</v>
      </c>
      <c r="U228" s="6">
        <v>2.6279194550352263</v>
      </c>
      <c r="V228" s="6">
        <v>79.999998161760814</v>
      </c>
      <c r="W228">
        <v>4.4749999999999996</v>
      </c>
      <c r="X228">
        <v>136.21600000000001</v>
      </c>
      <c r="Z228" s="3">
        <v>416.06426570000002</v>
      </c>
      <c r="AA228" s="6">
        <v>2350</v>
      </c>
      <c r="AB228" s="5">
        <v>23.660504496269386</v>
      </c>
      <c r="AC228" s="5">
        <v>1098.3602198038959</v>
      </c>
      <c r="AD228" s="5">
        <v>40.540604736703315</v>
      </c>
      <c r="AE228" s="46" t="s">
        <v>76</v>
      </c>
      <c r="AF228" s="1">
        <v>6.5</v>
      </c>
      <c r="AH228" s="7">
        <v>7</v>
      </c>
      <c r="AI228" s="7">
        <v>2</v>
      </c>
      <c r="AJ228" s="7">
        <v>4</v>
      </c>
      <c r="AK228" s="7" t="s">
        <v>10</v>
      </c>
      <c r="AM228">
        <v>6222</v>
      </c>
      <c r="AN228" t="s">
        <v>263</v>
      </c>
      <c r="AO228" t="s">
        <v>263</v>
      </c>
      <c r="AP228" t="s">
        <v>208</v>
      </c>
    </row>
    <row r="229" spans="1:42" hidden="1" x14ac:dyDescent="0.25">
      <c r="A229" s="3">
        <v>8812</v>
      </c>
      <c r="B229" t="s">
        <v>610</v>
      </c>
      <c r="C229" s="15">
        <v>5.9558851040049996</v>
      </c>
      <c r="D229" s="4">
        <v>4</v>
      </c>
      <c r="E229" s="31">
        <v>0.51250001181067628</v>
      </c>
      <c r="F229" s="32">
        <v>247</v>
      </c>
      <c r="G229" s="32">
        <v>247</v>
      </c>
      <c r="H229" s="32">
        <v>246</v>
      </c>
      <c r="I229" s="32">
        <v>1</v>
      </c>
      <c r="J229" s="32">
        <v>480</v>
      </c>
      <c r="K229" s="5">
        <v>100</v>
      </c>
      <c r="L229" s="5">
        <v>368.6829268292683</v>
      </c>
      <c r="M229" s="5">
        <v>1110</v>
      </c>
      <c r="N229" s="5">
        <v>371.68421052631578</v>
      </c>
      <c r="O229" s="4">
        <v>185</v>
      </c>
      <c r="P229" s="51">
        <v>67</v>
      </c>
      <c r="Q229" s="4">
        <v>135</v>
      </c>
      <c r="R229" s="4">
        <v>65</v>
      </c>
      <c r="S229" s="4">
        <v>70</v>
      </c>
      <c r="T229" s="5">
        <v>48.148148148148145</v>
      </c>
      <c r="U229" s="6">
        <v>11.249377519883023</v>
      </c>
      <c r="V229" s="6">
        <v>130.73170430433203</v>
      </c>
      <c r="W229">
        <v>31.062000000000001</v>
      </c>
      <c r="X229">
        <v>360.976</v>
      </c>
      <c r="Y229" s="48">
        <v>1</v>
      </c>
      <c r="AA229" s="6">
        <v>216</v>
      </c>
      <c r="AB229" s="5">
        <v>66.292588560054895</v>
      </c>
      <c r="AC229" s="5">
        <v>557.73965503434601</v>
      </c>
      <c r="AD229" s="5">
        <v>68.282252796792918</v>
      </c>
      <c r="AE229" s="46" t="s">
        <v>76</v>
      </c>
      <c r="AF229" s="1">
        <v>6.5</v>
      </c>
      <c r="AH229" s="7">
        <v>7</v>
      </c>
      <c r="AI229" s="7">
        <v>2</v>
      </c>
      <c r="AJ229" s="7">
        <v>5</v>
      </c>
      <c r="AK229" s="7" t="s">
        <v>15</v>
      </c>
      <c r="AM229">
        <v>6310</v>
      </c>
      <c r="AN229" t="s">
        <v>300</v>
      </c>
      <c r="AO229" t="s">
        <v>300</v>
      </c>
      <c r="AP229" t="s">
        <v>208</v>
      </c>
    </row>
    <row r="230" spans="1:42" hidden="1" x14ac:dyDescent="0.25">
      <c r="A230" s="3">
        <v>8601</v>
      </c>
      <c r="B230" t="s">
        <v>617</v>
      </c>
      <c r="C230" s="15">
        <v>9.2418846982630001</v>
      </c>
      <c r="D230" s="4">
        <v>1</v>
      </c>
      <c r="E230" s="31">
        <v>0.26500001750022095</v>
      </c>
      <c r="F230" s="32">
        <v>119</v>
      </c>
      <c r="G230" s="32">
        <v>119</v>
      </c>
      <c r="H230" s="32">
        <v>118</v>
      </c>
      <c r="I230" s="32">
        <v>1</v>
      </c>
      <c r="J230" s="32">
        <v>445.28300000000002</v>
      </c>
      <c r="K230" s="5">
        <v>100</v>
      </c>
      <c r="L230" s="5">
        <v>284.04237288135596</v>
      </c>
      <c r="M230" s="5">
        <v>619</v>
      </c>
      <c r="N230" s="5">
        <v>286.85714285714283</v>
      </c>
      <c r="O230" s="4">
        <v>56</v>
      </c>
      <c r="P230" s="51">
        <v>23</v>
      </c>
      <c r="Q230" s="4">
        <v>63</v>
      </c>
      <c r="R230" s="4">
        <v>23</v>
      </c>
      <c r="S230" s="4">
        <v>40</v>
      </c>
      <c r="T230" s="5">
        <v>36.507936507936506</v>
      </c>
      <c r="U230" s="6">
        <v>2.4886698710191459</v>
      </c>
      <c r="V230" s="6">
        <v>86.792447098539611</v>
      </c>
      <c r="W230">
        <v>6.0590000000000002</v>
      </c>
      <c r="X230">
        <v>211.321</v>
      </c>
      <c r="Z230" s="3">
        <v>828.66865970000003</v>
      </c>
      <c r="AA230" s="6">
        <v>200</v>
      </c>
      <c r="AB230" s="5">
        <v>19.944048841806861</v>
      </c>
      <c r="AC230" s="5">
        <v>85.544702950631603</v>
      </c>
      <c r="AD230" s="5">
        <v>20.495314842721356</v>
      </c>
      <c r="AE230" s="46" t="s">
        <v>76</v>
      </c>
      <c r="AF230" s="1">
        <v>6.5</v>
      </c>
      <c r="AH230" s="7">
        <v>7</v>
      </c>
      <c r="AI230" s="7">
        <v>2</v>
      </c>
      <c r="AJ230" s="7">
        <v>4</v>
      </c>
      <c r="AK230" s="7" t="s">
        <v>10</v>
      </c>
      <c r="AM230">
        <v>6206</v>
      </c>
      <c r="AN230" t="s">
        <v>236</v>
      </c>
      <c r="AO230" t="s">
        <v>236</v>
      </c>
      <c r="AP230" t="s">
        <v>208</v>
      </c>
    </row>
    <row r="231" spans="1:42" hidden="1" x14ac:dyDescent="0.25">
      <c r="A231" s="3">
        <v>8551</v>
      </c>
      <c r="B231" t="s">
        <v>619</v>
      </c>
      <c r="C231" s="15">
        <v>3.3554335865750002</v>
      </c>
      <c r="D231" s="4">
        <v>3</v>
      </c>
      <c r="E231" s="31">
        <v>0.44868935987728364</v>
      </c>
      <c r="F231" s="32">
        <v>212</v>
      </c>
      <c r="G231" s="32">
        <v>212</v>
      </c>
      <c r="H231" s="32">
        <v>210</v>
      </c>
      <c r="I231" s="32">
        <v>2</v>
      </c>
      <c r="J231" s="32">
        <v>468.03</v>
      </c>
      <c r="K231" s="5">
        <v>100</v>
      </c>
      <c r="L231" s="5">
        <v>350.16666666666669</v>
      </c>
      <c r="M231" s="5">
        <v>1275.5</v>
      </c>
      <c r="N231" s="5">
        <v>358.89622641509436</v>
      </c>
      <c r="O231" s="4">
        <v>112</v>
      </c>
      <c r="P231" s="51">
        <v>46</v>
      </c>
      <c r="Q231" s="4">
        <v>108</v>
      </c>
      <c r="R231" s="4">
        <v>46</v>
      </c>
      <c r="S231" s="4">
        <v>62</v>
      </c>
      <c r="T231" s="5">
        <v>42.592592592592595</v>
      </c>
      <c r="U231" s="6">
        <v>13.709107575260845</v>
      </c>
      <c r="V231" s="6">
        <v>102.520817548651</v>
      </c>
      <c r="W231">
        <v>33.378999999999998</v>
      </c>
      <c r="X231">
        <v>249.61600000000001</v>
      </c>
      <c r="AA231" s="6">
        <v>194.11764705882354</v>
      </c>
      <c r="AB231" s="5">
        <v>20.406743896746281</v>
      </c>
      <c r="AC231" s="5">
        <v>424.13545482555463</v>
      </c>
      <c r="AD231" s="5">
        <v>24.215505320602961</v>
      </c>
      <c r="AE231" s="46" t="s">
        <v>76</v>
      </c>
      <c r="AF231" s="1">
        <v>6.5</v>
      </c>
      <c r="AH231" s="7">
        <v>7</v>
      </c>
      <c r="AI231" s="7">
        <v>2</v>
      </c>
      <c r="AJ231" s="7">
        <v>5</v>
      </c>
      <c r="AK231" s="7" t="s">
        <v>15</v>
      </c>
      <c r="AM231">
        <v>6122</v>
      </c>
      <c r="AN231" t="s">
        <v>230</v>
      </c>
      <c r="AO231" t="s">
        <v>230</v>
      </c>
      <c r="AP231" t="s">
        <v>208</v>
      </c>
    </row>
    <row r="232" spans="1:42" hidden="1" x14ac:dyDescent="0.25">
      <c r="A232" s="3">
        <v>8748</v>
      </c>
      <c r="B232" t="s">
        <v>641</v>
      </c>
      <c r="C232" s="15">
        <v>4.7384796792659998</v>
      </c>
      <c r="D232" s="4">
        <v>2</v>
      </c>
      <c r="E232" s="31">
        <v>0.47288600440229162</v>
      </c>
      <c r="F232" s="32">
        <v>215</v>
      </c>
      <c r="G232" s="32">
        <v>215</v>
      </c>
      <c r="H232" s="32">
        <v>213</v>
      </c>
      <c r="I232" s="32">
        <v>2</v>
      </c>
      <c r="J232" s="32">
        <v>450.42599999999999</v>
      </c>
      <c r="K232" s="5">
        <v>100</v>
      </c>
      <c r="L232" s="5">
        <v>308.19248826291079</v>
      </c>
      <c r="M232" s="5">
        <v>403.5</v>
      </c>
      <c r="N232" s="5">
        <v>309.07906976744187</v>
      </c>
      <c r="O232" s="4">
        <v>150</v>
      </c>
      <c r="P232" s="51">
        <v>60</v>
      </c>
      <c r="Q232" s="4">
        <v>163</v>
      </c>
      <c r="R232" s="4">
        <v>59</v>
      </c>
      <c r="S232" s="4">
        <v>104</v>
      </c>
      <c r="T232" s="5">
        <v>36.196319018404907</v>
      </c>
      <c r="U232" s="6">
        <v>12.662289185820487</v>
      </c>
      <c r="V232" s="6">
        <v>126.88047318261728</v>
      </c>
      <c r="W232">
        <v>31.655999999999999</v>
      </c>
      <c r="X232">
        <v>317.20100000000002</v>
      </c>
      <c r="Y232" s="48">
        <v>1</v>
      </c>
      <c r="AA232" s="6">
        <v>530</v>
      </c>
      <c r="AB232" s="5">
        <v>26.455646445552816</v>
      </c>
      <c r="AC232" s="5">
        <v>65.055603979575906</v>
      </c>
      <c r="AD232" s="5">
        <v>26.814715817962341</v>
      </c>
      <c r="AE232" s="46" t="s">
        <v>76</v>
      </c>
      <c r="AF232" s="1">
        <v>6.5</v>
      </c>
      <c r="AH232" s="7">
        <v>7</v>
      </c>
      <c r="AI232" s="7">
        <v>2</v>
      </c>
      <c r="AJ232" s="7">
        <v>5</v>
      </c>
      <c r="AK232" s="7" t="s">
        <v>15</v>
      </c>
      <c r="AM232">
        <v>6306</v>
      </c>
      <c r="AN232" t="s">
        <v>289</v>
      </c>
      <c r="AO232" t="s">
        <v>289</v>
      </c>
      <c r="AP232" t="s">
        <v>208</v>
      </c>
    </row>
    <row r="233" spans="1:42" hidden="1" x14ac:dyDescent="0.25">
      <c r="A233" s="3">
        <v>8526</v>
      </c>
      <c r="B233" t="s">
        <v>644</v>
      </c>
      <c r="C233" s="15">
        <v>7.4023121560109999</v>
      </c>
      <c r="D233" s="4">
        <v>4</v>
      </c>
      <c r="E233" s="31">
        <v>0.53881527129069973</v>
      </c>
      <c r="F233" s="32">
        <v>247</v>
      </c>
      <c r="G233" s="32">
        <v>247</v>
      </c>
      <c r="H233" s="32">
        <v>233</v>
      </c>
      <c r="I233" s="32">
        <v>14</v>
      </c>
      <c r="J233" s="32">
        <v>432.43</v>
      </c>
      <c r="K233" s="5">
        <v>100</v>
      </c>
      <c r="L233" s="5">
        <v>603.52789699570815</v>
      </c>
      <c r="M233" s="5">
        <v>1293.7142857142858</v>
      </c>
      <c r="N233" s="5">
        <v>642.64777327935224</v>
      </c>
      <c r="O233" s="4">
        <v>264</v>
      </c>
      <c r="P233" s="51">
        <v>102</v>
      </c>
      <c r="Q233" s="4">
        <v>150</v>
      </c>
      <c r="R233" s="4">
        <v>102</v>
      </c>
      <c r="S233" s="4">
        <v>48</v>
      </c>
      <c r="T233" s="5">
        <v>68</v>
      </c>
      <c r="U233" s="6">
        <v>13.779478337342415</v>
      </c>
      <c r="V233" s="6">
        <v>189.30421135923839</v>
      </c>
      <c r="W233">
        <v>35.664999999999999</v>
      </c>
      <c r="X233">
        <v>489.964</v>
      </c>
      <c r="Y233" s="48">
        <v>2</v>
      </c>
      <c r="Z233" s="3">
        <v>1378.485645</v>
      </c>
      <c r="AA233" s="6">
        <v>113.33333333333333</v>
      </c>
      <c r="AB233" s="5">
        <v>116.56839759948939</v>
      </c>
      <c r="AC233" s="5">
        <v>630.98399192951524</v>
      </c>
      <c r="AD233" s="5">
        <v>145.72555679228438</v>
      </c>
      <c r="AE233" s="46" t="s">
        <v>76</v>
      </c>
      <c r="AF233" s="1">
        <v>6.5</v>
      </c>
      <c r="AH233" s="7">
        <v>7</v>
      </c>
      <c r="AI233" s="7">
        <v>3</v>
      </c>
      <c r="AJ233" s="7">
        <v>6</v>
      </c>
      <c r="AK233" s="7" t="s">
        <v>10</v>
      </c>
      <c r="AM233">
        <v>6114</v>
      </c>
      <c r="AN233" t="s">
        <v>222</v>
      </c>
      <c r="AO233" t="s">
        <v>222</v>
      </c>
      <c r="AP233" t="s">
        <v>208</v>
      </c>
    </row>
    <row r="234" spans="1:42" hidden="1" x14ac:dyDescent="0.25">
      <c r="A234" s="3">
        <v>8802</v>
      </c>
      <c r="B234" t="s">
        <v>393</v>
      </c>
      <c r="C234" s="15">
        <v>12.524769618101001</v>
      </c>
      <c r="D234" s="4">
        <v>1</v>
      </c>
      <c r="E234" s="31">
        <v>0.2229286618283092</v>
      </c>
      <c r="F234" s="32">
        <v>108</v>
      </c>
      <c r="G234" s="32">
        <v>108</v>
      </c>
      <c r="H234" s="32">
        <v>108</v>
      </c>
      <c r="I234" s="32"/>
      <c r="J234" s="32">
        <v>484.46</v>
      </c>
      <c r="K234" s="5">
        <v>100</v>
      </c>
      <c r="L234" s="5">
        <v>192.4537037037037</v>
      </c>
      <c r="N234" s="5">
        <v>192.4537037037037</v>
      </c>
      <c r="O234" s="4">
        <v>17</v>
      </c>
      <c r="P234" s="51">
        <v>9</v>
      </c>
      <c r="Q234" s="4">
        <v>54</v>
      </c>
      <c r="R234" s="4">
        <v>9</v>
      </c>
      <c r="S234" s="4">
        <v>45</v>
      </c>
      <c r="T234" s="5">
        <v>16.666666666666664</v>
      </c>
      <c r="U234" s="6">
        <v>0.71857609157082247</v>
      </c>
      <c r="V234" s="6">
        <v>40.371659373846882</v>
      </c>
      <c r="W234">
        <v>1.357</v>
      </c>
      <c r="X234">
        <v>76.257999999999996</v>
      </c>
      <c r="AA234" s="6"/>
      <c r="AB234" s="5">
        <v>107.4791727025388</v>
      </c>
      <c r="AC234" s="5">
        <v>0</v>
      </c>
      <c r="AD234" s="5">
        <v>107.4791727025388</v>
      </c>
      <c r="AE234" s="46" t="s">
        <v>76</v>
      </c>
      <c r="AF234" s="1">
        <v>6.4</v>
      </c>
      <c r="AH234" s="7">
        <v>7</v>
      </c>
      <c r="AI234" s="7">
        <v>1</v>
      </c>
      <c r="AJ234" s="7">
        <v>2</v>
      </c>
      <c r="AK234" s="7" t="s">
        <v>15</v>
      </c>
      <c r="AM234">
        <v>6311</v>
      </c>
      <c r="AN234" t="s">
        <v>292</v>
      </c>
      <c r="AO234" t="s">
        <v>292</v>
      </c>
      <c r="AP234" t="s">
        <v>208</v>
      </c>
    </row>
    <row r="235" spans="1:42" hidden="1" x14ac:dyDescent="0.25">
      <c r="A235" s="3">
        <v>8704</v>
      </c>
      <c r="B235" t="s">
        <v>442</v>
      </c>
      <c r="C235" s="15">
        <v>34.096049617334003</v>
      </c>
      <c r="D235" s="4">
        <v>6</v>
      </c>
      <c r="E235" s="31">
        <v>0.95284394319432586</v>
      </c>
      <c r="F235" s="32">
        <v>436</v>
      </c>
      <c r="G235" s="32">
        <v>436</v>
      </c>
      <c r="H235" s="32">
        <v>434</v>
      </c>
      <c r="I235" s="32">
        <v>2</v>
      </c>
      <c r="J235" s="32">
        <v>455.47899999999998</v>
      </c>
      <c r="K235" s="5">
        <v>100</v>
      </c>
      <c r="L235" s="5">
        <v>514.24654377880188</v>
      </c>
      <c r="M235" s="5">
        <v>5581.5</v>
      </c>
      <c r="N235" s="5">
        <v>537.49082568807341</v>
      </c>
      <c r="O235" s="4">
        <v>385</v>
      </c>
      <c r="P235" s="51">
        <v>143</v>
      </c>
      <c r="Q235" s="4">
        <v>370</v>
      </c>
      <c r="R235" s="4">
        <v>143</v>
      </c>
      <c r="S235" s="4">
        <v>227</v>
      </c>
      <c r="T235" s="5">
        <v>38.648648648648646</v>
      </c>
      <c r="U235" s="6">
        <v>4.1940342533787431</v>
      </c>
      <c r="V235" s="6">
        <v>150.07704149391455</v>
      </c>
      <c r="W235">
        <v>11.292</v>
      </c>
      <c r="X235">
        <v>404.05399999999997</v>
      </c>
      <c r="Y235" s="48">
        <v>1</v>
      </c>
      <c r="AA235" s="6">
        <v>141.79104477611941</v>
      </c>
      <c r="AB235" s="5">
        <v>33.367086627852011</v>
      </c>
      <c r="AC235" s="5">
        <v>640.73253960587999</v>
      </c>
      <c r="AD235" s="5">
        <v>36.15316668738425</v>
      </c>
      <c r="AE235" s="46" t="s">
        <v>76</v>
      </c>
      <c r="AF235" s="1">
        <v>6.4</v>
      </c>
      <c r="AH235" s="7">
        <v>7</v>
      </c>
      <c r="AI235" s="7">
        <v>3</v>
      </c>
      <c r="AJ235" s="7">
        <v>6</v>
      </c>
      <c r="AK235" s="7" t="s">
        <v>15</v>
      </c>
      <c r="AM235">
        <v>6352</v>
      </c>
      <c r="AN235" t="s">
        <v>270</v>
      </c>
      <c r="AO235" t="s">
        <v>655</v>
      </c>
      <c r="AP235" t="s">
        <v>208</v>
      </c>
    </row>
    <row r="236" spans="1:42" hidden="1" x14ac:dyDescent="0.25">
      <c r="A236" s="3">
        <v>8702</v>
      </c>
      <c r="B236" t="s">
        <v>440</v>
      </c>
      <c r="C236" s="15">
        <v>10.658046217971998</v>
      </c>
      <c r="D236" s="4">
        <v>3</v>
      </c>
      <c r="E236" s="31">
        <v>0.30778133216830322</v>
      </c>
      <c r="F236" s="32">
        <v>142</v>
      </c>
      <c r="G236" s="32">
        <v>142</v>
      </c>
      <c r="H236" s="32">
        <v>139</v>
      </c>
      <c r="I236" s="32">
        <v>3</v>
      </c>
      <c r="J236" s="32">
        <v>451.61900000000003</v>
      </c>
      <c r="K236" s="5">
        <v>100</v>
      </c>
      <c r="L236" s="5">
        <v>215.45323741007195</v>
      </c>
      <c r="M236" s="5">
        <v>684</v>
      </c>
      <c r="N236" s="5">
        <v>225.35211267605635</v>
      </c>
      <c r="O236" s="4">
        <v>39</v>
      </c>
      <c r="P236" s="51">
        <v>15</v>
      </c>
      <c r="Q236" s="4">
        <v>84</v>
      </c>
      <c r="R236" s="4">
        <v>15</v>
      </c>
      <c r="S236" s="4">
        <v>69</v>
      </c>
      <c r="T236" s="5">
        <v>17.857142857142858</v>
      </c>
      <c r="U236" s="6">
        <v>1.4073874041479044</v>
      </c>
      <c r="V236" s="6">
        <v>48.735899264343921</v>
      </c>
      <c r="W236">
        <v>3.6589999999999998</v>
      </c>
      <c r="X236">
        <v>126.71299999999999</v>
      </c>
      <c r="Z236" s="3">
        <v>284.07157380000001</v>
      </c>
      <c r="AA236" s="6">
        <v>72.727272727272734</v>
      </c>
      <c r="AB236" s="5">
        <v>35.727897998441669</v>
      </c>
      <c r="AC236" s="5">
        <v>164.42721588269828</v>
      </c>
      <c r="AD236" s="5">
        <v>38.446897672052714</v>
      </c>
      <c r="AE236" s="46" t="s">
        <v>76</v>
      </c>
      <c r="AF236" s="1">
        <v>6.3999999999999995</v>
      </c>
      <c r="AH236" s="7">
        <v>7</v>
      </c>
      <c r="AI236" s="7">
        <v>2</v>
      </c>
      <c r="AJ236" s="7">
        <v>3</v>
      </c>
      <c r="AK236" s="7" t="s">
        <v>10</v>
      </c>
      <c r="AM236">
        <v>6350</v>
      </c>
      <c r="AN236" t="s">
        <v>268</v>
      </c>
      <c r="AO236" t="s">
        <v>655</v>
      </c>
      <c r="AP236" t="s">
        <v>208</v>
      </c>
    </row>
    <row r="237" spans="1:42" hidden="1" x14ac:dyDescent="0.25">
      <c r="A237" s="3">
        <v>8646</v>
      </c>
      <c r="B237" t="s">
        <v>486</v>
      </c>
      <c r="C237" s="15">
        <v>5.174694016498</v>
      </c>
      <c r="D237" s="4">
        <v>2</v>
      </c>
      <c r="E237" s="31">
        <v>0.22955804675811917</v>
      </c>
      <c r="F237" s="32">
        <v>99</v>
      </c>
      <c r="G237" s="32">
        <v>99</v>
      </c>
      <c r="H237" s="32">
        <v>94</v>
      </c>
      <c r="I237" s="32">
        <v>5</v>
      </c>
      <c r="J237" s="32">
        <v>409.48200000000003</v>
      </c>
      <c r="K237" s="5">
        <v>100</v>
      </c>
      <c r="L237" s="5">
        <v>229.47872340425531</v>
      </c>
      <c r="M237" s="5">
        <v>905.8</v>
      </c>
      <c r="N237" s="5">
        <v>263.63636363636363</v>
      </c>
      <c r="O237" s="4">
        <v>39</v>
      </c>
      <c r="P237" s="51">
        <v>23</v>
      </c>
      <c r="Q237" s="4">
        <v>93</v>
      </c>
      <c r="R237" s="4">
        <v>23</v>
      </c>
      <c r="S237" s="4">
        <v>70</v>
      </c>
      <c r="T237" s="5">
        <v>24.731182795698924</v>
      </c>
      <c r="U237" s="6">
        <v>4.4447072477466723</v>
      </c>
      <c r="V237" s="6">
        <v>100.19252352427729</v>
      </c>
      <c r="W237">
        <v>7.5369999999999999</v>
      </c>
      <c r="X237">
        <v>169.892</v>
      </c>
      <c r="AA237" s="6"/>
      <c r="AB237" s="5">
        <v>34.52615545498999</v>
      </c>
      <c r="AC237" s="5">
        <v>448.42782885229599</v>
      </c>
      <c r="AD237" s="5">
        <v>55.430280374045843</v>
      </c>
      <c r="AE237" s="46" t="s">
        <v>76</v>
      </c>
      <c r="AF237" s="1">
        <v>6.3</v>
      </c>
      <c r="AH237" s="7">
        <v>7</v>
      </c>
      <c r="AI237" s="7">
        <v>2</v>
      </c>
      <c r="AJ237" s="7">
        <v>3</v>
      </c>
      <c r="AK237" s="7" t="s">
        <v>15</v>
      </c>
      <c r="AM237">
        <v>6225</v>
      </c>
      <c r="AN237" t="s">
        <v>260</v>
      </c>
      <c r="AO237" t="s">
        <v>260</v>
      </c>
      <c r="AP237" t="s">
        <v>208</v>
      </c>
    </row>
    <row r="238" spans="1:42" hidden="1" x14ac:dyDescent="0.25">
      <c r="A238" s="3">
        <v>8811</v>
      </c>
      <c r="B238" t="s">
        <v>636</v>
      </c>
      <c r="C238" s="15">
        <v>5.0941751517589999</v>
      </c>
      <c r="D238" s="4">
        <v>1</v>
      </c>
      <c r="E238" s="31">
        <v>0.24499996174840971</v>
      </c>
      <c r="F238" s="32">
        <v>109</v>
      </c>
      <c r="G238" s="32">
        <v>109</v>
      </c>
      <c r="H238" s="32">
        <v>108</v>
      </c>
      <c r="I238" s="32">
        <v>1</v>
      </c>
      <c r="J238" s="32">
        <v>440.81599999999997</v>
      </c>
      <c r="K238" s="5">
        <v>100</v>
      </c>
      <c r="L238" s="5">
        <v>383.15740740740739</v>
      </c>
      <c r="M238" s="5">
        <v>23</v>
      </c>
      <c r="N238" s="5">
        <v>379.85321100917429</v>
      </c>
      <c r="O238" s="4">
        <v>31</v>
      </c>
      <c r="P238" s="51">
        <v>17</v>
      </c>
      <c r="Q238" s="4">
        <v>63</v>
      </c>
      <c r="R238" s="4">
        <v>17</v>
      </c>
      <c r="S238" s="4">
        <v>46</v>
      </c>
      <c r="T238" s="5">
        <v>26.984126984126984</v>
      </c>
      <c r="U238" s="6">
        <v>3.3371447768398701</v>
      </c>
      <c r="V238" s="6">
        <v>69.387765935479152</v>
      </c>
      <c r="W238">
        <v>6.085</v>
      </c>
      <c r="X238">
        <v>126.53100000000001</v>
      </c>
      <c r="AA238" s="6"/>
      <c r="AB238" s="5">
        <v>21.019870129457544</v>
      </c>
      <c r="AC238" s="5">
        <v>76.4391743054979</v>
      </c>
      <c r="AD238" s="5">
        <v>21.528304112723973</v>
      </c>
      <c r="AE238" s="46" t="s">
        <v>76</v>
      </c>
      <c r="AF238" s="1">
        <v>6.3</v>
      </c>
      <c r="AH238" s="7">
        <v>7</v>
      </c>
      <c r="AI238" s="7">
        <v>2</v>
      </c>
      <c r="AJ238" s="7">
        <v>3</v>
      </c>
      <c r="AK238" s="7" t="s">
        <v>15</v>
      </c>
      <c r="AM238">
        <v>6315</v>
      </c>
      <c r="AN238" t="s">
        <v>299</v>
      </c>
      <c r="AO238" t="s">
        <v>299</v>
      </c>
      <c r="AP238" t="s">
        <v>208</v>
      </c>
    </row>
    <row r="239" spans="1:42" hidden="1" x14ac:dyDescent="0.25">
      <c r="A239" s="3">
        <v>2940</v>
      </c>
      <c r="B239" t="s">
        <v>602</v>
      </c>
      <c r="C239" s="15">
        <v>6.3955462755169998</v>
      </c>
      <c r="D239" s="4">
        <v>9</v>
      </c>
      <c r="E239" s="31">
        <v>2.410512954033134</v>
      </c>
      <c r="F239" s="32">
        <v>967</v>
      </c>
      <c r="G239" s="32">
        <v>967</v>
      </c>
      <c r="H239" s="32">
        <v>964</v>
      </c>
      <c r="I239" s="32">
        <v>3</v>
      </c>
      <c r="J239" s="32">
        <v>399.91500000000002</v>
      </c>
      <c r="K239" s="5">
        <v>100</v>
      </c>
      <c r="L239" s="5">
        <v>348.55705394190869</v>
      </c>
      <c r="M239" s="5">
        <v>910.66666666666663</v>
      </c>
      <c r="N239" s="5">
        <v>350.30093071354707</v>
      </c>
      <c r="O239" s="4">
        <v>1036</v>
      </c>
      <c r="P239" s="51">
        <v>391</v>
      </c>
      <c r="Q239" s="4">
        <v>643</v>
      </c>
      <c r="R239" s="4">
        <v>391</v>
      </c>
      <c r="S239" s="4">
        <v>252</v>
      </c>
      <c r="T239" s="5">
        <v>60.808709175738727</v>
      </c>
      <c r="U239" s="6">
        <v>61.136294408000751</v>
      </c>
      <c r="V239" s="6">
        <v>162.20613929736444</v>
      </c>
      <c r="W239">
        <v>161.988</v>
      </c>
      <c r="X239">
        <v>429.78399999999999</v>
      </c>
      <c r="Y239" s="48">
        <v>9</v>
      </c>
      <c r="Z239" s="3">
        <v>2672.5070260000002</v>
      </c>
      <c r="AA239" s="6">
        <v>203.96825396825395</v>
      </c>
      <c r="AB239" s="5">
        <v>45.09725103210522</v>
      </c>
      <c r="AC239" s="5">
        <v>208.13220027896736</v>
      </c>
      <c r="AD239" s="5">
        <v>45.603047151795579</v>
      </c>
      <c r="AE239" s="46" t="s">
        <v>76</v>
      </c>
      <c r="AF239" s="1">
        <v>6.2999999999999989</v>
      </c>
      <c r="AH239" s="7">
        <v>6</v>
      </c>
      <c r="AI239" s="7">
        <v>2</v>
      </c>
      <c r="AJ239" s="7">
        <v>8</v>
      </c>
      <c r="AK239" s="7" t="s">
        <v>10</v>
      </c>
      <c r="AM239">
        <v>1457</v>
      </c>
      <c r="AN239" t="s">
        <v>80</v>
      </c>
      <c r="AO239" t="s">
        <v>80</v>
      </c>
      <c r="AP239" t="s">
        <v>8</v>
      </c>
    </row>
    <row r="240" spans="1:42" hidden="1" x14ac:dyDescent="0.25">
      <c r="A240" s="3">
        <v>8524</v>
      </c>
      <c r="B240" t="s">
        <v>447</v>
      </c>
      <c r="C240" s="15">
        <v>13.254488480471</v>
      </c>
      <c r="D240" s="4">
        <v>3</v>
      </c>
      <c r="E240" s="31">
        <v>0.73499999284318529</v>
      </c>
      <c r="F240" s="32">
        <v>318</v>
      </c>
      <c r="G240" s="32">
        <v>318</v>
      </c>
      <c r="H240" s="32">
        <v>307</v>
      </c>
      <c r="I240" s="32">
        <v>11</v>
      </c>
      <c r="J240" s="32">
        <v>417.68700000000001</v>
      </c>
      <c r="K240" s="5">
        <v>100</v>
      </c>
      <c r="L240" s="5">
        <v>832.38762214983717</v>
      </c>
      <c r="M240" s="5">
        <v>1788.8181818181818</v>
      </c>
      <c r="N240" s="5">
        <v>865.47169811320759</v>
      </c>
      <c r="O240" s="4">
        <v>220</v>
      </c>
      <c r="P240" s="51">
        <v>101</v>
      </c>
      <c r="Q240" s="4">
        <v>170</v>
      </c>
      <c r="R240" s="4">
        <v>101</v>
      </c>
      <c r="S240" s="4">
        <v>69</v>
      </c>
      <c r="T240" s="5">
        <v>59.411764705882355</v>
      </c>
      <c r="U240" s="6">
        <v>7.6200601893322517</v>
      </c>
      <c r="V240" s="6">
        <v>137.41496732442647</v>
      </c>
      <c r="W240">
        <v>16.597999999999999</v>
      </c>
      <c r="X240">
        <v>299.32</v>
      </c>
      <c r="Y240" s="48">
        <v>1</v>
      </c>
      <c r="Z240" s="3">
        <v>2036.1986890000001</v>
      </c>
      <c r="AA240" s="6">
        <v>337.03703703703701</v>
      </c>
      <c r="AB240" s="5">
        <v>40.290652250094226</v>
      </c>
      <c r="AC240" s="5">
        <v>232.71717859087138</v>
      </c>
      <c r="AD240" s="5">
        <v>46.946915739869532</v>
      </c>
      <c r="AE240" s="46" t="s">
        <v>76</v>
      </c>
      <c r="AF240" s="1">
        <v>6.2</v>
      </c>
      <c r="AH240" s="7">
        <v>7</v>
      </c>
      <c r="AI240" s="7">
        <v>4</v>
      </c>
      <c r="AJ240" s="7">
        <v>5</v>
      </c>
      <c r="AK240" s="7" t="s">
        <v>10</v>
      </c>
      <c r="AM240">
        <v>6112</v>
      </c>
      <c r="AN240" t="s">
        <v>220</v>
      </c>
      <c r="AO240" t="s">
        <v>220</v>
      </c>
      <c r="AP240" t="s">
        <v>208</v>
      </c>
    </row>
    <row r="241" spans="1:42" hidden="1" x14ac:dyDescent="0.25">
      <c r="A241" s="3">
        <v>8521</v>
      </c>
      <c r="B241" t="s">
        <v>401</v>
      </c>
      <c r="C241" s="15">
        <v>6.3196116474010005</v>
      </c>
      <c r="D241" s="4">
        <v>1</v>
      </c>
      <c r="E241" s="31">
        <v>0.19696581940684602</v>
      </c>
      <c r="F241" s="32">
        <v>96</v>
      </c>
      <c r="G241" s="32">
        <v>96</v>
      </c>
      <c r="H241" s="32">
        <v>96</v>
      </c>
      <c r="I241" s="32"/>
      <c r="J241" s="32">
        <v>487.39400000000001</v>
      </c>
      <c r="K241" s="5">
        <v>100</v>
      </c>
      <c r="L241" s="5">
        <v>792.66666666666663</v>
      </c>
      <c r="N241" s="5">
        <v>792.66666666666663</v>
      </c>
      <c r="O241" s="4">
        <v>61</v>
      </c>
      <c r="P241" s="51">
        <v>23</v>
      </c>
      <c r="Q241" s="4">
        <v>48</v>
      </c>
      <c r="R241" s="4">
        <v>23</v>
      </c>
      <c r="S241" s="4">
        <v>25</v>
      </c>
      <c r="T241" s="5">
        <v>47.916666666666671</v>
      </c>
      <c r="U241" s="6">
        <v>3.6394641448353817</v>
      </c>
      <c r="V241" s="6">
        <v>116.77152954387466</v>
      </c>
      <c r="W241">
        <v>9.6519999999999992</v>
      </c>
      <c r="X241">
        <v>309.69799999999998</v>
      </c>
      <c r="Z241" s="3">
        <v>515.07207579999999</v>
      </c>
      <c r="AA241" s="6">
        <v>38.888888888888893</v>
      </c>
      <c r="AB241" s="5">
        <v>18.039226225356362</v>
      </c>
      <c r="AC241" s="5">
        <v>0</v>
      </c>
      <c r="AD241" s="5">
        <v>18.039226225356362</v>
      </c>
      <c r="AE241" s="46" t="s">
        <v>76</v>
      </c>
      <c r="AF241" s="1">
        <v>6.1000000000000005</v>
      </c>
      <c r="AH241" s="7">
        <v>7</v>
      </c>
      <c r="AI241" s="7">
        <v>4</v>
      </c>
      <c r="AJ241" s="7">
        <v>4</v>
      </c>
      <c r="AK241" s="7" t="s">
        <v>10</v>
      </c>
      <c r="AM241">
        <v>6115</v>
      </c>
      <c r="AN241" t="s">
        <v>218</v>
      </c>
      <c r="AO241" t="s">
        <v>218</v>
      </c>
      <c r="AP241" t="s">
        <v>208</v>
      </c>
    </row>
    <row r="242" spans="1:42" hidden="1" x14ac:dyDescent="0.25">
      <c r="A242" s="3">
        <v>8729</v>
      </c>
      <c r="B242" t="s">
        <v>587</v>
      </c>
      <c r="C242" s="15">
        <v>6.5642508410379996</v>
      </c>
      <c r="D242" s="4">
        <v>2</v>
      </c>
      <c r="E242" s="31">
        <v>0.33803384023282923</v>
      </c>
      <c r="F242" s="32">
        <v>145</v>
      </c>
      <c r="G242" s="32">
        <v>145</v>
      </c>
      <c r="H242" s="32">
        <v>145</v>
      </c>
      <c r="I242" s="32"/>
      <c r="J242" s="32">
        <v>428.95100000000002</v>
      </c>
      <c r="K242" s="5">
        <v>100</v>
      </c>
      <c r="L242" s="5">
        <v>511.84827586206899</v>
      </c>
      <c r="N242" s="5">
        <v>511.84827586206899</v>
      </c>
      <c r="O242" s="4">
        <v>36</v>
      </c>
      <c r="P242" s="51">
        <v>12</v>
      </c>
      <c r="Q242" s="4">
        <v>81</v>
      </c>
      <c r="R242" s="4">
        <v>12</v>
      </c>
      <c r="S242" s="4">
        <v>69</v>
      </c>
      <c r="T242" s="5">
        <v>14.814814814814813</v>
      </c>
      <c r="U242" s="6">
        <v>1.8280837052994838</v>
      </c>
      <c r="V242" s="6">
        <v>35.499404413873776</v>
      </c>
      <c r="W242">
        <v>5.484</v>
      </c>
      <c r="X242">
        <v>106.498</v>
      </c>
      <c r="AA242" s="6">
        <v>42.857142857142854</v>
      </c>
      <c r="AB242" s="5">
        <v>38.688518545030142</v>
      </c>
      <c r="AC242" s="5">
        <v>0</v>
      </c>
      <c r="AD242" s="5">
        <v>38.688518545030142</v>
      </c>
      <c r="AE242" s="46" t="s">
        <v>76</v>
      </c>
      <c r="AF242" s="1">
        <v>6.1000000000000005</v>
      </c>
      <c r="AH242" s="7">
        <v>7</v>
      </c>
      <c r="AI242" s="7">
        <v>3</v>
      </c>
      <c r="AJ242" s="7">
        <v>3</v>
      </c>
      <c r="AK242" s="7" t="s">
        <v>15</v>
      </c>
      <c r="AM242">
        <v>6335</v>
      </c>
      <c r="AN242" t="s">
        <v>280</v>
      </c>
      <c r="AO242" t="s">
        <v>303</v>
      </c>
      <c r="AP242" t="s">
        <v>208</v>
      </c>
    </row>
    <row r="243" spans="1:42" hidden="1" x14ac:dyDescent="0.25">
      <c r="A243" s="3">
        <v>8728</v>
      </c>
      <c r="B243" t="s">
        <v>612</v>
      </c>
      <c r="C243" s="15">
        <v>1.887434840077</v>
      </c>
      <c r="D243" s="4">
        <v>2</v>
      </c>
      <c r="E243" s="31">
        <v>0.32991803531739544</v>
      </c>
      <c r="F243" s="32">
        <v>149</v>
      </c>
      <c r="G243" s="32">
        <v>149</v>
      </c>
      <c r="H243" s="32">
        <v>149</v>
      </c>
      <c r="I243" s="32"/>
      <c r="J243" s="32">
        <v>451.62700000000001</v>
      </c>
      <c r="K243" s="5">
        <v>100</v>
      </c>
      <c r="L243" s="5">
        <v>770.18120805369131</v>
      </c>
      <c r="N243" s="5">
        <v>770.18120805369131</v>
      </c>
      <c r="O243" s="4">
        <v>65</v>
      </c>
      <c r="P243" s="51">
        <v>28</v>
      </c>
      <c r="Q243" s="4">
        <v>52</v>
      </c>
      <c r="R243" s="4">
        <v>28</v>
      </c>
      <c r="S243" s="4">
        <v>24</v>
      </c>
      <c r="T243" s="5">
        <v>53.846153846153847</v>
      </c>
      <c r="U243" s="6">
        <v>14.834949215442959</v>
      </c>
      <c r="V243" s="6">
        <v>84.869564566431748</v>
      </c>
      <c r="W243">
        <v>34.438000000000002</v>
      </c>
      <c r="X243">
        <v>197.01900000000001</v>
      </c>
      <c r="Z243" s="3">
        <v>640.87852829999997</v>
      </c>
      <c r="AA243" s="6">
        <v>433.33333333333331</v>
      </c>
      <c r="AB243" s="5">
        <v>42.993193976217903</v>
      </c>
      <c r="AC243" s="5">
        <v>0</v>
      </c>
      <c r="AD243" s="5">
        <v>42.993193976217903</v>
      </c>
      <c r="AE243" s="46" t="s">
        <v>76</v>
      </c>
      <c r="AF243" s="1">
        <v>6.1000000000000005</v>
      </c>
      <c r="AH243" s="7">
        <v>7</v>
      </c>
      <c r="AI243" s="7">
        <v>4</v>
      </c>
      <c r="AJ243" s="7">
        <v>4</v>
      </c>
      <c r="AK243" s="7" t="s">
        <v>10</v>
      </c>
      <c r="AM243">
        <v>6337</v>
      </c>
      <c r="AN243" t="s">
        <v>279</v>
      </c>
      <c r="AO243" t="s">
        <v>279</v>
      </c>
      <c r="AP243" t="s">
        <v>208</v>
      </c>
    </row>
    <row r="244" spans="1:42" hidden="1" x14ac:dyDescent="0.25">
      <c r="A244" s="3">
        <v>8543</v>
      </c>
      <c r="B244" t="s">
        <v>485</v>
      </c>
      <c r="C244" s="15">
        <v>16.438119679012001</v>
      </c>
      <c r="D244" s="4">
        <v>3</v>
      </c>
      <c r="E244" s="31">
        <v>1.0943853668638277</v>
      </c>
      <c r="F244" s="32">
        <v>591</v>
      </c>
      <c r="G244" s="32">
        <v>395</v>
      </c>
      <c r="H244" s="32">
        <v>381</v>
      </c>
      <c r="I244" s="32">
        <v>14</v>
      </c>
      <c r="J244" s="32">
        <v>348.14100000000002</v>
      </c>
      <c r="K244" s="5">
        <v>66.835871404399327</v>
      </c>
      <c r="L244" s="5">
        <v>341.82152230971127</v>
      </c>
      <c r="M244" s="5">
        <v>1104.6428571428571</v>
      </c>
      <c r="N244" s="5">
        <v>368.85822784810125</v>
      </c>
      <c r="O244" s="4">
        <v>466</v>
      </c>
      <c r="P244" s="51">
        <v>187</v>
      </c>
      <c r="Q244" s="4">
        <v>344</v>
      </c>
      <c r="R244" s="4">
        <v>187</v>
      </c>
      <c r="S244" s="4">
        <v>157</v>
      </c>
      <c r="T244" s="5">
        <v>54.360465116279066</v>
      </c>
      <c r="U244" s="6">
        <v>11.375996990626575</v>
      </c>
      <c r="V244" s="6">
        <v>170.87216775922778</v>
      </c>
      <c r="W244">
        <v>28.349</v>
      </c>
      <c r="X244">
        <v>425.81</v>
      </c>
      <c r="Z244" s="3">
        <v>2278.6756460000001</v>
      </c>
      <c r="AA244" s="6">
        <v>298.14814814814815</v>
      </c>
      <c r="AB244" s="5">
        <v>25.737260947196528</v>
      </c>
      <c r="AC244" s="5">
        <v>239.22470300271453</v>
      </c>
      <c r="AD244" s="5">
        <v>33.303904463088301</v>
      </c>
      <c r="AE244" s="46" t="s">
        <v>76</v>
      </c>
      <c r="AF244" s="1">
        <v>6.1</v>
      </c>
      <c r="AH244" s="7">
        <v>6</v>
      </c>
      <c r="AI244" s="7">
        <v>2</v>
      </c>
      <c r="AJ244" s="7">
        <v>6</v>
      </c>
      <c r="AK244" s="7" t="s">
        <v>10</v>
      </c>
      <c r="AM244">
        <v>6121</v>
      </c>
      <c r="AN244" t="s">
        <v>225</v>
      </c>
      <c r="AO244" t="s">
        <v>225</v>
      </c>
      <c r="AP244" t="s">
        <v>208</v>
      </c>
    </row>
    <row r="245" spans="1:42" hidden="1" x14ac:dyDescent="0.25">
      <c r="A245" s="3">
        <v>8540</v>
      </c>
      <c r="B245" t="s">
        <v>627</v>
      </c>
      <c r="C245" s="15">
        <v>17.520891136915999</v>
      </c>
      <c r="D245" s="4">
        <v>10</v>
      </c>
      <c r="E245" s="31">
        <v>2.0652837576247345</v>
      </c>
      <c r="F245" s="32">
        <v>878</v>
      </c>
      <c r="G245" s="32">
        <v>834</v>
      </c>
      <c r="H245" s="32">
        <v>809</v>
      </c>
      <c r="I245" s="32">
        <v>25</v>
      </c>
      <c r="J245" s="32">
        <v>391.714</v>
      </c>
      <c r="K245" s="5">
        <v>94.988610478359917</v>
      </c>
      <c r="L245" s="5">
        <v>505.52533992583437</v>
      </c>
      <c r="M245" s="5">
        <v>1420.6</v>
      </c>
      <c r="N245" s="5">
        <v>532.9556354916067</v>
      </c>
      <c r="O245" s="4">
        <v>1043</v>
      </c>
      <c r="P245" s="51">
        <v>431</v>
      </c>
      <c r="Q245" s="4">
        <v>820</v>
      </c>
      <c r="R245" s="4">
        <v>431</v>
      </c>
      <c r="S245" s="4">
        <v>389</v>
      </c>
      <c r="T245" s="5">
        <v>52.560975609756099</v>
      </c>
      <c r="U245" s="6">
        <v>24.599205407531798</v>
      </c>
      <c r="V245" s="6">
        <v>208.68803059570345</v>
      </c>
      <c r="W245">
        <v>59.529000000000003</v>
      </c>
      <c r="X245">
        <v>505.01499999999999</v>
      </c>
      <c r="Y245" s="48">
        <v>1</v>
      </c>
      <c r="Z245" s="3">
        <v>4816.2348929999998</v>
      </c>
      <c r="AA245" s="6">
        <v>213.84615384615384</v>
      </c>
      <c r="AB245" s="5">
        <v>25.289874536282383</v>
      </c>
      <c r="AC245" s="5">
        <v>111.9529731649267</v>
      </c>
      <c r="AD245" s="5">
        <v>27.887689243376045</v>
      </c>
      <c r="AE245" s="46" t="s">
        <v>76</v>
      </c>
      <c r="AF245" s="1">
        <v>6.0999999999999988</v>
      </c>
      <c r="AH245" s="7">
        <v>6</v>
      </c>
      <c r="AI245" s="7">
        <v>3</v>
      </c>
      <c r="AJ245" s="7">
        <v>8</v>
      </c>
      <c r="AK245" s="7" t="s">
        <v>10</v>
      </c>
      <c r="AM245">
        <v>6120</v>
      </c>
      <c r="AN245" t="s">
        <v>223</v>
      </c>
      <c r="AO245" t="s">
        <v>223</v>
      </c>
      <c r="AP245" t="s">
        <v>208</v>
      </c>
    </row>
    <row r="246" spans="1:42" hidden="1" x14ac:dyDescent="0.25">
      <c r="A246" s="3">
        <v>8648</v>
      </c>
      <c r="B246" t="s">
        <v>526</v>
      </c>
      <c r="C246" s="15">
        <v>1.7544741553600001</v>
      </c>
      <c r="D246" s="4">
        <v>1</v>
      </c>
      <c r="E246" s="31">
        <v>7.8504818442146726E-2</v>
      </c>
      <c r="F246" s="32">
        <v>32</v>
      </c>
      <c r="G246" s="32">
        <v>32</v>
      </c>
      <c r="H246" s="32">
        <v>32</v>
      </c>
      <c r="I246" s="32"/>
      <c r="J246" s="32">
        <v>407.61799999999999</v>
      </c>
      <c r="K246" s="5">
        <v>100</v>
      </c>
      <c r="L246" s="5">
        <v>629.46875</v>
      </c>
      <c r="N246" s="5">
        <v>629.46875</v>
      </c>
      <c r="O246" s="4">
        <v>18</v>
      </c>
      <c r="P246" s="51">
        <v>6</v>
      </c>
      <c r="Q246" s="4">
        <v>20</v>
      </c>
      <c r="R246" s="4">
        <v>6</v>
      </c>
      <c r="S246" s="4">
        <v>14</v>
      </c>
      <c r="T246" s="5">
        <v>30</v>
      </c>
      <c r="U246" s="6">
        <v>3.4198280901828739</v>
      </c>
      <c r="V246" s="6">
        <v>76.428429732904036</v>
      </c>
      <c r="W246">
        <v>10.259</v>
      </c>
      <c r="X246">
        <v>229.285</v>
      </c>
      <c r="AA246" s="6">
        <v>300</v>
      </c>
      <c r="AB246" s="5">
        <v>33.282140417016961</v>
      </c>
      <c r="AC246" s="5">
        <v>0</v>
      </c>
      <c r="AD246" s="5">
        <v>33.282140417016961</v>
      </c>
      <c r="AE246" s="46" t="s">
        <v>76</v>
      </c>
      <c r="AF246" s="1">
        <v>6.0000000000000009</v>
      </c>
      <c r="AH246" s="7">
        <v>7</v>
      </c>
      <c r="AI246" s="7">
        <v>3</v>
      </c>
      <c r="AJ246" s="7">
        <v>2</v>
      </c>
      <c r="AK246" s="7" t="s">
        <v>15</v>
      </c>
      <c r="AM246">
        <v>6229</v>
      </c>
      <c r="AN246" t="s">
        <v>262</v>
      </c>
      <c r="AO246" t="s">
        <v>262</v>
      </c>
      <c r="AP246" t="s">
        <v>208</v>
      </c>
    </row>
    <row r="247" spans="1:42" hidden="1" x14ac:dyDescent="0.25">
      <c r="A247" s="3">
        <v>8607</v>
      </c>
      <c r="B247" t="s">
        <v>359</v>
      </c>
      <c r="C247" s="15">
        <v>4.6848397256230001</v>
      </c>
      <c r="D247" s="4">
        <v>1</v>
      </c>
      <c r="E247" s="31">
        <v>0.20500001250000699</v>
      </c>
      <c r="F247" s="32">
        <v>69</v>
      </c>
      <c r="G247" s="32">
        <v>69</v>
      </c>
      <c r="H247" s="32">
        <v>68</v>
      </c>
      <c r="I247" s="32">
        <v>1</v>
      </c>
      <c r="J247" s="32">
        <v>331.70699999999999</v>
      </c>
      <c r="K247" s="5">
        <v>100</v>
      </c>
      <c r="L247" s="5">
        <v>234.69117647058823</v>
      </c>
      <c r="M247" s="5">
        <v>460</v>
      </c>
      <c r="N247" s="5">
        <v>237.95652173913044</v>
      </c>
      <c r="O247" s="4">
        <v>101</v>
      </c>
      <c r="P247" s="51">
        <v>35</v>
      </c>
      <c r="Q247" s="4">
        <v>39</v>
      </c>
      <c r="R247" s="4">
        <v>35</v>
      </c>
      <c r="S247" s="4">
        <v>4</v>
      </c>
      <c r="T247" s="5">
        <v>89.743589743589752</v>
      </c>
      <c r="U247" s="6">
        <v>7.4709065944290387</v>
      </c>
      <c r="V247" s="6">
        <v>170.73169690659802</v>
      </c>
      <c r="W247">
        <v>21.559000000000001</v>
      </c>
      <c r="X247">
        <v>492.68299999999999</v>
      </c>
      <c r="Z247" s="3">
        <v>984.89658240000006</v>
      </c>
      <c r="AA247" s="6">
        <v>94.444444444444443</v>
      </c>
      <c r="AB247" s="5">
        <v>23.450091021973208</v>
      </c>
      <c r="AC247" s="5">
        <v>17.591230445887099</v>
      </c>
      <c r="AD247" s="5">
        <v>23.365179999131378</v>
      </c>
      <c r="AE247" s="46" t="s">
        <v>76</v>
      </c>
      <c r="AF247" s="1">
        <v>5.9999999999999991</v>
      </c>
      <c r="AH247" s="7">
        <v>6</v>
      </c>
      <c r="AI247" s="7">
        <v>2</v>
      </c>
      <c r="AJ247" s="7">
        <v>5</v>
      </c>
      <c r="AK247" s="7" t="s">
        <v>10</v>
      </c>
      <c r="AM247">
        <v>6205</v>
      </c>
      <c r="AN247" t="s">
        <v>241</v>
      </c>
      <c r="AO247" t="s">
        <v>241</v>
      </c>
      <c r="AP247" t="s">
        <v>208</v>
      </c>
    </row>
    <row r="248" spans="1:42" hidden="1" x14ac:dyDescent="0.25">
      <c r="A248" s="3">
        <v>8502</v>
      </c>
      <c r="B248" t="s">
        <v>395</v>
      </c>
      <c r="C248" s="15">
        <v>15.502032287713</v>
      </c>
      <c r="D248" s="4">
        <v>15</v>
      </c>
      <c r="E248" s="31">
        <v>2.0873438640711632</v>
      </c>
      <c r="F248" s="32">
        <v>747</v>
      </c>
      <c r="G248" s="32">
        <v>671</v>
      </c>
      <c r="H248" s="32">
        <v>632</v>
      </c>
      <c r="I248" s="32">
        <v>39</v>
      </c>
      <c r="J248" s="32">
        <v>302.77699999999999</v>
      </c>
      <c r="K248" s="5">
        <v>89.825970548862117</v>
      </c>
      <c r="L248" s="5">
        <v>746.40664556962031</v>
      </c>
      <c r="M248" s="5">
        <v>1575.8461538461538</v>
      </c>
      <c r="N248" s="5">
        <v>794.61549925484348</v>
      </c>
      <c r="O248" s="4">
        <v>876</v>
      </c>
      <c r="P248" s="51">
        <v>336</v>
      </c>
      <c r="Q248" s="4">
        <v>672</v>
      </c>
      <c r="R248" s="4">
        <v>327</v>
      </c>
      <c r="S248" s="4">
        <v>345</v>
      </c>
      <c r="T248" s="5">
        <v>48.660714285714285</v>
      </c>
      <c r="U248" s="6">
        <v>21.674577485322072</v>
      </c>
      <c r="V248" s="6">
        <v>160.97012369809752</v>
      </c>
      <c r="W248">
        <v>56.509</v>
      </c>
      <c r="X248">
        <v>419.67200000000003</v>
      </c>
      <c r="Y248" s="48">
        <v>2</v>
      </c>
      <c r="Z248" s="3">
        <v>3137.629833</v>
      </c>
      <c r="AA248" s="6">
        <v>96.129032258064512</v>
      </c>
      <c r="AB248" s="5">
        <v>50.713722344213494</v>
      </c>
      <c r="AC248" s="5">
        <v>158.54900990229135</v>
      </c>
      <c r="AD248" s="5">
        <v>56.981347105413214</v>
      </c>
      <c r="AE248" s="46" t="s">
        <v>76</v>
      </c>
      <c r="AF248" s="1">
        <v>5.9999999999999991</v>
      </c>
      <c r="AH248" s="7">
        <v>6</v>
      </c>
      <c r="AI248" s="7">
        <v>3</v>
      </c>
      <c r="AJ248" s="7">
        <v>7</v>
      </c>
      <c r="AK248" s="7" t="s">
        <v>10</v>
      </c>
      <c r="AM248">
        <v>6107</v>
      </c>
      <c r="AN248" t="s">
        <v>212</v>
      </c>
      <c r="AO248" t="s">
        <v>212</v>
      </c>
      <c r="AP248" t="s">
        <v>208</v>
      </c>
    </row>
    <row r="249" spans="1:42" hidden="1" x14ac:dyDescent="0.25">
      <c r="A249" s="3">
        <v>8503</v>
      </c>
      <c r="B249" t="s">
        <v>397</v>
      </c>
      <c r="C249" s="15">
        <v>9.1272915873959999</v>
      </c>
      <c r="D249" s="4">
        <v>5</v>
      </c>
      <c r="E249" s="31">
        <v>0.37521162865067631</v>
      </c>
      <c r="F249" s="32">
        <v>219</v>
      </c>
      <c r="G249" s="32">
        <v>216</v>
      </c>
      <c r="H249" s="32">
        <v>134</v>
      </c>
      <c r="I249" s="32">
        <v>82</v>
      </c>
      <c r="J249" s="32">
        <v>357.13200000000001</v>
      </c>
      <c r="K249" s="5">
        <v>98.630136986301366</v>
      </c>
      <c r="L249" s="5">
        <v>275.52985074626866</v>
      </c>
      <c r="M249" s="5">
        <v>1695</v>
      </c>
      <c r="N249" s="5">
        <v>814.40277777777783</v>
      </c>
      <c r="O249" s="4">
        <v>145</v>
      </c>
      <c r="P249" s="51">
        <v>49</v>
      </c>
      <c r="Q249" s="4">
        <v>58</v>
      </c>
      <c r="R249" s="4">
        <v>49</v>
      </c>
      <c r="S249" s="4">
        <v>9</v>
      </c>
      <c r="T249" s="5">
        <v>84.482758620689651</v>
      </c>
      <c r="U249" s="6">
        <v>5.3685148031936176</v>
      </c>
      <c r="V249" s="6">
        <v>130.59296743070621</v>
      </c>
      <c r="W249">
        <v>15.885999999999999</v>
      </c>
      <c r="X249">
        <v>386.44900000000001</v>
      </c>
      <c r="Y249" s="48">
        <v>3</v>
      </c>
      <c r="Z249" s="3">
        <v>930.60825609999995</v>
      </c>
      <c r="AA249" s="6">
        <v>108.33333333333333</v>
      </c>
      <c r="AB249" s="5">
        <v>53.325982449758769</v>
      </c>
      <c r="AC249" s="5">
        <v>87.575820011992718</v>
      </c>
      <c r="AD249" s="5">
        <v>66.328235598384637</v>
      </c>
      <c r="AE249" s="46" t="s">
        <v>76</v>
      </c>
      <c r="AF249" s="1">
        <v>5.9999999999999991</v>
      </c>
      <c r="AH249" s="7">
        <v>6</v>
      </c>
      <c r="AI249" s="7">
        <v>2</v>
      </c>
      <c r="AJ249" s="7">
        <v>5</v>
      </c>
      <c r="AK249" s="7" t="s">
        <v>10</v>
      </c>
      <c r="AM249">
        <v>6014</v>
      </c>
      <c r="AN249" t="s">
        <v>213</v>
      </c>
      <c r="AO249" t="s">
        <v>652</v>
      </c>
      <c r="AP249" t="s">
        <v>208</v>
      </c>
    </row>
    <row r="250" spans="1:42" hidden="1" x14ac:dyDescent="0.25">
      <c r="A250" s="3">
        <v>8523</v>
      </c>
      <c r="B250" t="s">
        <v>445</v>
      </c>
      <c r="C250" s="15">
        <v>3.6857081910030001</v>
      </c>
      <c r="D250" s="4">
        <v>1</v>
      </c>
      <c r="E250" s="31">
        <v>0.16553419264784744</v>
      </c>
      <c r="F250" s="32">
        <v>59</v>
      </c>
      <c r="G250" s="32">
        <v>59</v>
      </c>
      <c r="H250" s="32">
        <v>58</v>
      </c>
      <c r="I250" s="32">
        <v>1</v>
      </c>
      <c r="J250" s="32">
        <v>350.38099999999997</v>
      </c>
      <c r="K250" s="5">
        <v>100</v>
      </c>
      <c r="L250" s="5">
        <v>199.4655172413793</v>
      </c>
      <c r="M250" s="5">
        <v>206</v>
      </c>
      <c r="N250" s="5">
        <v>199.57627118644066</v>
      </c>
      <c r="O250" s="4">
        <v>44</v>
      </c>
      <c r="P250" s="51">
        <v>18</v>
      </c>
      <c r="Q250" s="4">
        <v>52</v>
      </c>
      <c r="R250" s="4">
        <v>18</v>
      </c>
      <c r="S250" s="4">
        <v>34</v>
      </c>
      <c r="T250" s="5">
        <v>34.615384615384613</v>
      </c>
      <c r="U250" s="6">
        <v>4.8837290059855825</v>
      </c>
      <c r="V250" s="6">
        <v>108.7388636273635</v>
      </c>
      <c r="W250">
        <v>11.938000000000001</v>
      </c>
      <c r="X250">
        <v>265.80599999999998</v>
      </c>
      <c r="Z250" s="3">
        <v>541.63859520000005</v>
      </c>
      <c r="AA250" s="6">
        <v>216.66666666666666</v>
      </c>
      <c r="AB250" s="5">
        <v>20.307226409350289</v>
      </c>
      <c r="AC250" s="5">
        <v>48.0907492067007</v>
      </c>
      <c r="AD250" s="5">
        <v>20.778133575407075</v>
      </c>
      <c r="AE250" s="46" t="s">
        <v>76</v>
      </c>
      <c r="AF250" s="1">
        <v>5.9999999999999991</v>
      </c>
      <c r="AH250" s="7">
        <v>6</v>
      </c>
      <c r="AI250" s="7">
        <v>1</v>
      </c>
      <c r="AJ250" s="7">
        <v>3</v>
      </c>
      <c r="AK250" s="7" t="s">
        <v>10</v>
      </c>
      <c r="AM250">
        <v>6116</v>
      </c>
      <c r="AN250" t="s">
        <v>219</v>
      </c>
      <c r="AO250" t="s">
        <v>219</v>
      </c>
      <c r="AP250" t="s">
        <v>208</v>
      </c>
    </row>
    <row r="251" spans="1:42" hidden="1" x14ac:dyDescent="0.25">
      <c r="A251" s="3">
        <v>8746</v>
      </c>
      <c r="B251" t="s">
        <v>468</v>
      </c>
      <c r="C251" s="15">
        <v>5.119784850187</v>
      </c>
      <c r="D251" s="4">
        <v>2</v>
      </c>
      <c r="E251" s="31">
        <v>0.37042292665224841</v>
      </c>
      <c r="F251" s="32">
        <v>124</v>
      </c>
      <c r="G251" s="32">
        <v>124</v>
      </c>
      <c r="H251" s="32">
        <v>124</v>
      </c>
      <c r="I251" s="32"/>
      <c r="J251" s="32">
        <v>334.75200000000001</v>
      </c>
      <c r="K251" s="5">
        <v>100</v>
      </c>
      <c r="L251" s="5">
        <v>372.27419354838707</v>
      </c>
      <c r="N251" s="5">
        <v>372.27419354838707</v>
      </c>
      <c r="O251" s="4">
        <v>175</v>
      </c>
      <c r="P251" s="51">
        <v>59</v>
      </c>
      <c r="Q251" s="4">
        <v>87</v>
      </c>
      <c r="R251" s="4">
        <v>57</v>
      </c>
      <c r="S251" s="4">
        <v>30</v>
      </c>
      <c r="T251" s="5">
        <v>65.517241379310349</v>
      </c>
      <c r="U251" s="6">
        <v>11.523921751876943</v>
      </c>
      <c r="V251" s="6">
        <v>159.27739822483767</v>
      </c>
      <c r="W251">
        <v>34.180999999999997</v>
      </c>
      <c r="X251">
        <v>472.43299999999999</v>
      </c>
      <c r="Z251" s="3">
        <v>1304.7351209999999</v>
      </c>
      <c r="AA251" s="6">
        <v>114.81481481481481</v>
      </c>
      <c r="AB251" s="5">
        <v>75.67162185271853</v>
      </c>
      <c r="AC251" s="5">
        <v>0</v>
      </c>
      <c r="AD251" s="5">
        <v>75.67162185271853</v>
      </c>
      <c r="AE251" s="46" t="s">
        <v>76</v>
      </c>
      <c r="AF251" s="1">
        <v>5.9999999999999991</v>
      </c>
      <c r="AH251" s="7">
        <v>6</v>
      </c>
      <c r="AI251" s="7">
        <v>2</v>
      </c>
      <c r="AJ251" s="7">
        <v>5</v>
      </c>
      <c r="AK251" s="7" t="s">
        <v>10</v>
      </c>
      <c r="AM251">
        <v>6302</v>
      </c>
      <c r="AN251" t="s">
        <v>287</v>
      </c>
      <c r="AO251" t="s">
        <v>287</v>
      </c>
      <c r="AP251" t="s">
        <v>208</v>
      </c>
    </row>
    <row r="252" spans="1:42" hidden="1" x14ac:dyDescent="0.25">
      <c r="A252" s="3">
        <v>8505</v>
      </c>
      <c r="B252" t="s">
        <v>553</v>
      </c>
      <c r="C252" s="15">
        <v>2.8579380283039999</v>
      </c>
      <c r="D252" s="4">
        <v>4</v>
      </c>
      <c r="E252" s="31">
        <v>0.43250001572262037</v>
      </c>
      <c r="F252" s="32">
        <v>147</v>
      </c>
      <c r="G252" s="32">
        <v>147</v>
      </c>
      <c r="H252" s="32">
        <v>144</v>
      </c>
      <c r="I252" s="32">
        <v>3</v>
      </c>
      <c r="J252" s="32">
        <v>332.94799999999998</v>
      </c>
      <c r="K252" s="5">
        <v>100</v>
      </c>
      <c r="L252" s="5">
        <v>479.36805555555554</v>
      </c>
      <c r="M252" s="5">
        <v>1047</v>
      </c>
      <c r="N252" s="5">
        <v>490.95238095238096</v>
      </c>
      <c r="O252" s="4">
        <v>121</v>
      </c>
      <c r="P252" s="51">
        <v>45</v>
      </c>
      <c r="Q252" s="4">
        <v>73</v>
      </c>
      <c r="R252" s="4">
        <v>45</v>
      </c>
      <c r="S252" s="4">
        <v>28</v>
      </c>
      <c r="T252" s="5">
        <v>61.643835616438359</v>
      </c>
      <c r="U252" s="6">
        <v>15.745617838573137</v>
      </c>
      <c r="V252" s="6">
        <v>104.04623899218609</v>
      </c>
      <c r="W252">
        <v>42.338000000000001</v>
      </c>
      <c r="X252">
        <v>279.76900000000001</v>
      </c>
      <c r="Z252" s="3">
        <v>1017.412954</v>
      </c>
      <c r="AA252" s="6">
        <v>200</v>
      </c>
      <c r="AB252" s="5">
        <v>38.011766431440286</v>
      </c>
      <c r="AC252" s="5">
        <v>68.596377472351762</v>
      </c>
      <c r="AD252" s="5">
        <v>38.635942166969095</v>
      </c>
      <c r="AE252" s="46" t="s">
        <v>76</v>
      </c>
      <c r="AF252" s="1">
        <v>5.9999999999999991</v>
      </c>
      <c r="AH252" s="7">
        <v>6</v>
      </c>
      <c r="AI252" s="7">
        <v>2</v>
      </c>
      <c r="AJ252" s="7">
        <v>5</v>
      </c>
      <c r="AK252" s="7" t="s">
        <v>10</v>
      </c>
      <c r="AM252">
        <v>6102</v>
      </c>
      <c r="AN252" t="s">
        <v>214</v>
      </c>
      <c r="AO252" t="s">
        <v>214</v>
      </c>
      <c r="AP252" t="s">
        <v>208</v>
      </c>
    </row>
    <row r="253" spans="1:42" hidden="1" x14ac:dyDescent="0.25">
      <c r="A253" s="3">
        <v>2962</v>
      </c>
      <c r="B253" t="s">
        <v>574</v>
      </c>
      <c r="C253" s="15">
        <v>16.880560684479999</v>
      </c>
      <c r="D253" s="4">
        <v>5</v>
      </c>
      <c r="E253" s="31">
        <v>0.71456937263620435</v>
      </c>
      <c r="F253" s="32">
        <v>258</v>
      </c>
      <c r="G253" s="32">
        <v>258</v>
      </c>
      <c r="H253" s="32">
        <v>255</v>
      </c>
      <c r="I253" s="32">
        <v>3</v>
      </c>
      <c r="J253" s="32">
        <v>356.858</v>
      </c>
      <c r="K253" s="5">
        <v>100</v>
      </c>
      <c r="L253" s="5">
        <v>494.65490196078429</v>
      </c>
      <c r="M253" s="5">
        <v>1168.3333333333333</v>
      </c>
      <c r="N253" s="5">
        <v>502.48837209302326</v>
      </c>
      <c r="O253" s="4">
        <v>107</v>
      </c>
      <c r="P253" s="51">
        <v>48</v>
      </c>
      <c r="Q253" s="4">
        <v>125</v>
      </c>
      <c r="R253" s="4">
        <v>48</v>
      </c>
      <c r="S253" s="4">
        <v>77</v>
      </c>
      <c r="T253" s="5">
        <v>38.4</v>
      </c>
      <c r="U253" s="6">
        <v>2.8435074460607956</v>
      </c>
      <c r="V253" s="6">
        <v>67.173324015997764</v>
      </c>
      <c r="W253">
        <v>6.3390000000000004</v>
      </c>
      <c r="X253">
        <v>149.74100000000001</v>
      </c>
      <c r="Z253" s="3">
        <v>665.51609689999998</v>
      </c>
      <c r="AA253" s="6">
        <v>571.42857142857144</v>
      </c>
      <c r="AB253" s="5">
        <v>130.49461312201899</v>
      </c>
      <c r="AC253" s="5">
        <v>102.1439596059878</v>
      </c>
      <c r="AD253" s="5">
        <v>130.16495436020469</v>
      </c>
      <c r="AE253" s="46" t="s">
        <v>76</v>
      </c>
      <c r="AF253" s="1">
        <v>5.9999999999999991</v>
      </c>
      <c r="AH253" s="7">
        <v>6</v>
      </c>
      <c r="AI253" s="7">
        <v>2</v>
      </c>
      <c r="AJ253" s="7">
        <v>5</v>
      </c>
      <c r="AK253" s="7" t="s">
        <v>10</v>
      </c>
      <c r="AM253">
        <v>1460</v>
      </c>
      <c r="AN253" t="s">
        <v>88</v>
      </c>
      <c r="AO253" t="s">
        <v>88</v>
      </c>
      <c r="AP253" t="s">
        <v>8</v>
      </c>
    </row>
    <row r="254" spans="1:42" hidden="1" x14ac:dyDescent="0.25">
      <c r="A254" s="3">
        <v>8881</v>
      </c>
      <c r="B254" t="s">
        <v>590</v>
      </c>
      <c r="C254" s="15">
        <v>12.159801496381</v>
      </c>
      <c r="D254" s="4">
        <v>5</v>
      </c>
      <c r="E254" s="31">
        <v>1.3709280087616034</v>
      </c>
      <c r="F254" s="32">
        <v>547</v>
      </c>
      <c r="G254" s="32">
        <v>547</v>
      </c>
      <c r="H254" s="32">
        <v>543</v>
      </c>
      <c r="I254" s="32">
        <v>4</v>
      </c>
      <c r="J254" s="32">
        <v>396.08199999999999</v>
      </c>
      <c r="K254" s="5">
        <v>100</v>
      </c>
      <c r="L254" s="5">
        <v>687.32596685082876</v>
      </c>
      <c r="M254" s="5">
        <v>1046.75</v>
      </c>
      <c r="N254" s="5">
        <v>689.95429616087756</v>
      </c>
      <c r="O254" s="4">
        <v>647</v>
      </c>
      <c r="P254" s="51">
        <v>232</v>
      </c>
      <c r="Q254" s="4">
        <v>334</v>
      </c>
      <c r="R254" s="4">
        <v>232</v>
      </c>
      <c r="S254" s="4">
        <v>102</v>
      </c>
      <c r="T254" s="5">
        <v>69.461077844311376</v>
      </c>
      <c r="U254" s="6">
        <v>19.079258824171418</v>
      </c>
      <c r="V254" s="6">
        <v>169.22843396391903</v>
      </c>
      <c r="W254">
        <v>53.207999999999998</v>
      </c>
      <c r="X254">
        <v>471.94299999999998</v>
      </c>
      <c r="Y254" s="48">
        <v>1</v>
      </c>
      <c r="Z254" s="3">
        <v>2778.7422029999998</v>
      </c>
      <c r="AA254" s="6">
        <v>113.08411214953271</v>
      </c>
      <c r="AB254" s="5">
        <v>65.676852982033168</v>
      </c>
      <c r="AC254" s="5">
        <v>382.90786925322527</v>
      </c>
      <c r="AD254" s="5">
        <v>67.99664103520459</v>
      </c>
      <c r="AE254" s="46" t="s">
        <v>76</v>
      </c>
      <c r="AF254" s="1">
        <v>5.9999999999999991</v>
      </c>
      <c r="AH254" s="7">
        <v>6</v>
      </c>
      <c r="AI254" s="7">
        <v>3</v>
      </c>
      <c r="AJ254" s="7">
        <v>7</v>
      </c>
      <c r="AK254" s="7" t="s">
        <v>10</v>
      </c>
      <c r="AM254">
        <v>6365</v>
      </c>
      <c r="AN254" t="s">
        <v>314</v>
      </c>
      <c r="AO254" t="s">
        <v>303</v>
      </c>
      <c r="AP254" t="s">
        <v>208</v>
      </c>
    </row>
    <row r="255" spans="1:42" hidden="1" x14ac:dyDescent="0.25">
      <c r="A255" s="3">
        <v>8643</v>
      </c>
      <c r="B255" t="s">
        <v>413</v>
      </c>
      <c r="C255" s="15">
        <v>11.511696000532</v>
      </c>
      <c r="D255" s="4">
        <v>2</v>
      </c>
      <c r="E255" s="31">
        <v>0.23958343516460845</v>
      </c>
      <c r="F255" s="32">
        <v>93</v>
      </c>
      <c r="G255" s="32">
        <v>93</v>
      </c>
      <c r="H255" s="32">
        <v>89</v>
      </c>
      <c r="I255" s="32">
        <v>4</v>
      </c>
      <c r="J255" s="32">
        <v>371.47800000000001</v>
      </c>
      <c r="K255" s="5">
        <v>100</v>
      </c>
      <c r="L255" s="5">
        <v>341.34831460674155</v>
      </c>
      <c r="M255" s="5">
        <v>963</v>
      </c>
      <c r="N255" s="5">
        <v>368.08602150537632</v>
      </c>
      <c r="O255" s="4">
        <v>60</v>
      </c>
      <c r="P255" s="51">
        <v>22</v>
      </c>
      <c r="Q255" s="4">
        <v>50</v>
      </c>
      <c r="R255" s="4">
        <v>22</v>
      </c>
      <c r="S255" s="4">
        <v>28</v>
      </c>
      <c r="T255" s="5">
        <v>44</v>
      </c>
      <c r="U255" s="6">
        <v>1.9110998065778748</v>
      </c>
      <c r="V255" s="6">
        <v>91.826047927247799</v>
      </c>
      <c r="W255">
        <v>5.2119999999999997</v>
      </c>
      <c r="X255">
        <v>250.435</v>
      </c>
      <c r="Z255" s="3">
        <v>912.15810369999997</v>
      </c>
      <c r="AA255" s="6">
        <v>200</v>
      </c>
      <c r="AB255" s="5">
        <v>28.714779685810079</v>
      </c>
      <c r="AC255" s="5">
        <v>18.882527327251399</v>
      </c>
      <c r="AD255" s="5">
        <v>28.291887111248418</v>
      </c>
      <c r="AE255" s="46" t="s">
        <v>76</v>
      </c>
      <c r="AF255" s="1">
        <v>5.8999999999999995</v>
      </c>
      <c r="AH255" s="7">
        <v>6</v>
      </c>
      <c r="AI255" s="7">
        <v>2</v>
      </c>
      <c r="AJ255" s="7">
        <v>4</v>
      </c>
      <c r="AK255" s="7" t="s">
        <v>10</v>
      </c>
      <c r="AM255">
        <v>6231</v>
      </c>
      <c r="AN255" t="s">
        <v>257</v>
      </c>
      <c r="AO255" t="s">
        <v>257</v>
      </c>
      <c r="AP255" t="s">
        <v>208</v>
      </c>
    </row>
    <row r="256" spans="1:42" hidden="1" x14ac:dyDescent="0.25">
      <c r="A256" s="3">
        <v>8600</v>
      </c>
      <c r="B256" t="s">
        <v>527</v>
      </c>
      <c r="C256" s="15">
        <v>8.1904979315769992</v>
      </c>
      <c r="D256" s="4">
        <v>3</v>
      </c>
      <c r="E256" s="31">
        <v>0.3086847862981516</v>
      </c>
      <c r="F256" s="32">
        <v>108</v>
      </c>
      <c r="G256" s="32">
        <v>108</v>
      </c>
      <c r="H256" s="32">
        <v>100</v>
      </c>
      <c r="I256" s="32">
        <v>8</v>
      </c>
      <c r="J256" s="32">
        <v>323.95499999999998</v>
      </c>
      <c r="K256" s="5">
        <v>100</v>
      </c>
      <c r="L256" s="5">
        <v>302.22000000000003</v>
      </c>
      <c r="M256" s="5">
        <v>1169.5</v>
      </c>
      <c r="N256" s="5">
        <v>366.46296296296299</v>
      </c>
      <c r="O256" s="4">
        <v>51</v>
      </c>
      <c r="P256" s="51">
        <v>24</v>
      </c>
      <c r="Q256" s="4">
        <v>48</v>
      </c>
      <c r="R256" s="4">
        <v>24</v>
      </c>
      <c r="S256" s="4">
        <v>24</v>
      </c>
      <c r="T256" s="5">
        <v>50</v>
      </c>
      <c r="U256" s="6">
        <v>2.9302247800432615</v>
      </c>
      <c r="V256" s="6">
        <v>77.749215592435931</v>
      </c>
      <c r="W256">
        <v>6.2270000000000003</v>
      </c>
      <c r="X256">
        <v>165.21700000000001</v>
      </c>
      <c r="Z256" s="3">
        <v>665.64950290000002</v>
      </c>
      <c r="AA256" s="6">
        <v>300</v>
      </c>
      <c r="AB256" s="5">
        <v>29.366465808425474</v>
      </c>
      <c r="AC256" s="5">
        <v>455.99788030363891</v>
      </c>
      <c r="AD256" s="5">
        <v>60.968792808070901</v>
      </c>
      <c r="AE256" s="46" t="s">
        <v>76</v>
      </c>
      <c r="AF256" s="1">
        <v>5.8999999999999995</v>
      </c>
      <c r="AH256" s="7">
        <v>6</v>
      </c>
      <c r="AI256" s="7">
        <v>2</v>
      </c>
      <c r="AJ256" s="7">
        <v>4</v>
      </c>
      <c r="AK256" s="7" t="s">
        <v>10</v>
      </c>
      <c r="AM256">
        <v>6204</v>
      </c>
      <c r="AN256" t="s">
        <v>235</v>
      </c>
      <c r="AO256" t="s">
        <v>235</v>
      </c>
      <c r="AP256" t="s">
        <v>208</v>
      </c>
    </row>
    <row r="257" spans="1:42" hidden="1" x14ac:dyDescent="0.25">
      <c r="A257" s="3">
        <v>2961</v>
      </c>
      <c r="B257" t="s">
        <v>568</v>
      </c>
      <c r="C257" s="15">
        <v>4.0108368296699997</v>
      </c>
      <c r="D257" s="4">
        <v>3</v>
      </c>
      <c r="E257" s="31">
        <v>0.52293822235977427</v>
      </c>
      <c r="F257" s="32">
        <v>205</v>
      </c>
      <c r="G257" s="32">
        <v>205</v>
      </c>
      <c r="H257" s="32">
        <v>205</v>
      </c>
      <c r="I257" s="32"/>
      <c r="J257" s="32">
        <v>392.01600000000002</v>
      </c>
      <c r="K257" s="5">
        <v>100</v>
      </c>
      <c r="L257" s="5">
        <v>376.92195121951221</v>
      </c>
      <c r="N257" s="5">
        <v>376.92195121951221</v>
      </c>
      <c r="O257" s="4">
        <v>70</v>
      </c>
      <c r="P257" s="51">
        <v>32</v>
      </c>
      <c r="Q257" s="4">
        <v>124</v>
      </c>
      <c r="R257" s="4">
        <v>32</v>
      </c>
      <c r="S257" s="4">
        <v>92</v>
      </c>
      <c r="T257" s="5">
        <v>25.806451612903224</v>
      </c>
      <c r="U257" s="6">
        <v>7.9783849004480372</v>
      </c>
      <c r="V257" s="6">
        <v>61.19269663555869</v>
      </c>
      <c r="W257">
        <v>17.452999999999999</v>
      </c>
      <c r="X257">
        <v>133.85900000000001</v>
      </c>
      <c r="Z257" s="3">
        <v>1201.677289</v>
      </c>
      <c r="AA257" s="6">
        <v>1025</v>
      </c>
      <c r="AB257" s="5">
        <v>51.836586796561306</v>
      </c>
      <c r="AC257" s="5">
        <v>0</v>
      </c>
      <c r="AD257" s="5">
        <v>51.836586796561306</v>
      </c>
      <c r="AE257" s="46" t="s">
        <v>76</v>
      </c>
      <c r="AF257" s="1">
        <v>5.8999999999999995</v>
      </c>
      <c r="AH257" s="7">
        <v>6</v>
      </c>
      <c r="AI257" s="7">
        <v>2</v>
      </c>
      <c r="AJ257" s="7">
        <v>4</v>
      </c>
      <c r="AK257" s="7" t="s">
        <v>10</v>
      </c>
      <c r="AM257">
        <v>1461</v>
      </c>
      <c r="AN257" t="s">
        <v>87</v>
      </c>
      <c r="AO257" t="s">
        <v>87</v>
      </c>
      <c r="AP257" t="s">
        <v>8</v>
      </c>
    </row>
    <row r="258" spans="1:42" hidden="1" x14ac:dyDescent="0.25">
      <c r="A258" s="3">
        <v>8609</v>
      </c>
      <c r="B258" t="s">
        <v>633</v>
      </c>
      <c r="C258" s="15">
        <v>7.0734427884900004</v>
      </c>
      <c r="D258" s="4">
        <v>1</v>
      </c>
      <c r="E258" s="31">
        <v>0.12500000999998748</v>
      </c>
      <c r="F258" s="32">
        <v>49</v>
      </c>
      <c r="G258" s="32">
        <v>49</v>
      </c>
      <c r="H258" s="32">
        <v>49</v>
      </c>
      <c r="I258" s="32"/>
      <c r="J258" s="32">
        <v>392</v>
      </c>
      <c r="K258" s="5">
        <v>100</v>
      </c>
      <c r="L258" s="5">
        <v>245.87755102040816</v>
      </c>
      <c r="N258" s="5">
        <v>245.87755102040816</v>
      </c>
      <c r="O258" s="4">
        <v>56</v>
      </c>
      <c r="P258" s="51">
        <v>18</v>
      </c>
      <c r="Q258" s="4">
        <v>21</v>
      </c>
      <c r="R258" s="4">
        <v>18</v>
      </c>
      <c r="S258" s="4">
        <v>3</v>
      </c>
      <c r="T258" s="5">
        <v>85.714285714285708</v>
      </c>
      <c r="U258" s="6">
        <v>2.5447297077584112</v>
      </c>
      <c r="V258" s="6">
        <v>143.99998848001536</v>
      </c>
      <c r="W258">
        <v>7.9169999999999998</v>
      </c>
      <c r="X258">
        <v>448</v>
      </c>
      <c r="Z258" s="3">
        <v>401.42899569999997</v>
      </c>
      <c r="AA258" s="6">
        <v>110.00000000000001</v>
      </c>
      <c r="AB258" s="5">
        <v>20.536000688090127</v>
      </c>
      <c r="AC258" s="5">
        <v>0</v>
      </c>
      <c r="AD258" s="5">
        <v>20.536000688090127</v>
      </c>
      <c r="AE258" s="46" t="s">
        <v>76</v>
      </c>
      <c r="AF258" s="1">
        <v>5.8999999999999995</v>
      </c>
      <c r="AH258" s="7">
        <v>6</v>
      </c>
      <c r="AI258" s="7">
        <v>2</v>
      </c>
      <c r="AJ258" s="7">
        <v>4</v>
      </c>
      <c r="AK258" s="7" t="s">
        <v>10</v>
      </c>
      <c r="AM258">
        <v>6201</v>
      </c>
      <c r="AN258" t="s">
        <v>243</v>
      </c>
      <c r="AO258" t="s">
        <v>243</v>
      </c>
      <c r="AP258" t="s">
        <v>208</v>
      </c>
    </row>
    <row r="259" spans="1:42" hidden="1" x14ac:dyDescent="0.25">
      <c r="A259" s="3">
        <v>8810</v>
      </c>
      <c r="B259" t="s">
        <v>573</v>
      </c>
      <c r="C259" s="15">
        <v>6.0525331736650001</v>
      </c>
      <c r="D259" s="4">
        <v>12</v>
      </c>
      <c r="E259" s="31">
        <v>0.88628280976828466</v>
      </c>
      <c r="F259" s="32">
        <v>340</v>
      </c>
      <c r="G259" s="32">
        <v>340</v>
      </c>
      <c r="H259" s="32">
        <v>336</v>
      </c>
      <c r="I259" s="32">
        <v>4</v>
      </c>
      <c r="J259" s="32">
        <v>379.11099999999999</v>
      </c>
      <c r="K259" s="5">
        <v>100</v>
      </c>
      <c r="L259" s="5">
        <v>732.71130952380952</v>
      </c>
      <c r="M259" s="5">
        <v>1365.5</v>
      </c>
      <c r="N259" s="5">
        <v>740.15588235294115</v>
      </c>
      <c r="O259" s="4">
        <v>302</v>
      </c>
      <c r="P259" s="51">
        <v>113</v>
      </c>
      <c r="Q259" s="4">
        <v>196</v>
      </c>
      <c r="R259" s="4">
        <v>112</v>
      </c>
      <c r="S259" s="4">
        <v>84</v>
      </c>
      <c r="T259" s="5">
        <v>57.142857142857139</v>
      </c>
      <c r="U259" s="6">
        <v>18.669868757047212</v>
      </c>
      <c r="V259" s="6">
        <v>127.49880597316722</v>
      </c>
      <c r="W259">
        <v>49.896000000000001</v>
      </c>
      <c r="X259">
        <v>340.74900000000002</v>
      </c>
      <c r="Z259" s="3">
        <v>1791.0438409999999</v>
      </c>
      <c r="AA259" s="6">
        <v>130.61224489795919</v>
      </c>
      <c r="AB259" s="5">
        <v>221.27118878075285</v>
      </c>
      <c r="AC259" s="5">
        <v>323.14433525374045</v>
      </c>
      <c r="AD259" s="5">
        <v>222.46969638631742</v>
      </c>
      <c r="AE259" s="46" t="s">
        <v>76</v>
      </c>
      <c r="AF259" s="1">
        <v>5.8999999999999986</v>
      </c>
      <c r="AH259" s="7">
        <v>6</v>
      </c>
      <c r="AI259" s="7">
        <v>3</v>
      </c>
      <c r="AJ259" s="7">
        <v>6</v>
      </c>
      <c r="AK259" s="7" t="s">
        <v>10</v>
      </c>
      <c r="AM259">
        <v>6321</v>
      </c>
      <c r="AN259" t="s">
        <v>298</v>
      </c>
      <c r="AO259" t="s">
        <v>298</v>
      </c>
      <c r="AP259" t="s">
        <v>208</v>
      </c>
    </row>
    <row r="260" spans="1:42" hidden="1" x14ac:dyDescent="0.25">
      <c r="A260" s="3">
        <v>8870</v>
      </c>
      <c r="B260" t="s">
        <v>588</v>
      </c>
      <c r="C260" s="15">
        <v>18.791053645474999</v>
      </c>
      <c r="D260" s="4">
        <v>9</v>
      </c>
      <c r="E260" s="31">
        <v>1.8447527929072742</v>
      </c>
      <c r="F260" s="32">
        <v>720</v>
      </c>
      <c r="G260" s="32">
        <v>720</v>
      </c>
      <c r="H260" s="32">
        <v>713</v>
      </c>
      <c r="I260" s="32">
        <v>7</v>
      </c>
      <c r="J260" s="32">
        <v>386.50200000000001</v>
      </c>
      <c r="K260" s="5">
        <v>100</v>
      </c>
      <c r="L260" s="5">
        <v>639.10799438990182</v>
      </c>
      <c r="M260" s="5">
        <v>1149</v>
      </c>
      <c r="N260" s="5">
        <v>644.06527777777774</v>
      </c>
      <c r="O260" s="4">
        <v>448</v>
      </c>
      <c r="P260" s="51">
        <v>148</v>
      </c>
      <c r="Q260" s="4">
        <v>399</v>
      </c>
      <c r="R260" s="4">
        <v>148</v>
      </c>
      <c r="S260" s="4">
        <v>251</v>
      </c>
      <c r="T260" s="5">
        <v>37.092731829573935</v>
      </c>
      <c r="U260" s="6">
        <v>7.8760884191099789</v>
      </c>
      <c r="V260" s="6">
        <v>80.227551663850036</v>
      </c>
      <c r="W260">
        <v>23.841000000000001</v>
      </c>
      <c r="X260">
        <v>242.851</v>
      </c>
      <c r="Y260" s="48">
        <v>2</v>
      </c>
      <c r="Z260" s="3">
        <v>4989.5364499999996</v>
      </c>
      <c r="AA260" s="6">
        <v>184.90566037735849</v>
      </c>
      <c r="AB260" s="5">
        <v>34.786431911855992</v>
      </c>
      <c r="AC260" s="5">
        <v>100.93421051025732</v>
      </c>
      <c r="AD260" s="5">
        <v>35.429535314896</v>
      </c>
      <c r="AE260" s="46" t="s">
        <v>76</v>
      </c>
      <c r="AF260" s="1">
        <v>5.8999999999999986</v>
      </c>
      <c r="AH260" s="7">
        <v>6</v>
      </c>
      <c r="AI260" s="7">
        <v>3</v>
      </c>
      <c r="AJ260" s="7">
        <v>6</v>
      </c>
      <c r="AK260" s="7" t="s">
        <v>10</v>
      </c>
      <c r="AM260">
        <v>6367</v>
      </c>
      <c r="AN260" t="s">
        <v>308</v>
      </c>
      <c r="AO260" t="s">
        <v>303</v>
      </c>
      <c r="AP260" t="s">
        <v>208</v>
      </c>
    </row>
    <row r="261" spans="1:42" hidden="1" x14ac:dyDescent="0.25">
      <c r="A261" s="3">
        <v>8743</v>
      </c>
      <c r="B261" t="s">
        <v>455</v>
      </c>
      <c r="C261" s="15">
        <v>5.2642288056800002</v>
      </c>
      <c r="D261" s="4">
        <v>1</v>
      </c>
      <c r="E261" s="31">
        <v>0.29484116571123237</v>
      </c>
      <c r="F261" s="32">
        <v>102</v>
      </c>
      <c r="G261" s="32">
        <v>102</v>
      </c>
      <c r="H261" s="32">
        <v>102</v>
      </c>
      <c r="I261" s="32"/>
      <c r="J261" s="32">
        <v>345.94900000000001</v>
      </c>
      <c r="K261" s="5">
        <v>100</v>
      </c>
      <c r="L261" s="5">
        <v>229.98039215686273</v>
      </c>
      <c r="N261" s="5">
        <v>229.98039215686273</v>
      </c>
      <c r="O261" s="4">
        <v>58</v>
      </c>
      <c r="P261" s="51">
        <v>23</v>
      </c>
      <c r="Q261" s="4">
        <v>63</v>
      </c>
      <c r="R261" s="4">
        <v>23</v>
      </c>
      <c r="S261" s="4">
        <v>40</v>
      </c>
      <c r="T261" s="5">
        <v>36.507936507936506</v>
      </c>
      <c r="U261" s="6">
        <v>4.3691110035307448</v>
      </c>
      <c r="V261" s="6">
        <v>78.008102920493187</v>
      </c>
      <c r="W261">
        <v>11.018000000000001</v>
      </c>
      <c r="X261">
        <v>196.71600000000001</v>
      </c>
      <c r="AA261" s="6">
        <v>433.33333333333331</v>
      </c>
      <c r="AB261" s="5">
        <v>24.422683753219395</v>
      </c>
      <c r="AC261" s="5">
        <v>0</v>
      </c>
      <c r="AD261" s="5">
        <v>24.422683753219395</v>
      </c>
      <c r="AE261" s="46" t="s">
        <v>76</v>
      </c>
      <c r="AF261" s="1">
        <v>5.8</v>
      </c>
      <c r="AH261" s="7">
        <v>6</v>
      </c>
      <c r="AI261" s="7">
        <v>2</v>
      </c>
      <c r="AJ261" s="7">
        <v>4</v>
      </c>
      <c r="AK261" s="7" t="s">
        <v>15</v>
      </c>
      <c r="AM261">
        <v>6303</v>
      </c>
      <c r="AN261" t="s">
        <v>285</v>
      </c>
      <c r="AO261" t="s">
        <v>285</v>
      </c>
      <c r="AP261" t="s">
        <v>208</v>
      </c>
    </row>
    <row r="262" spans="1:42" hidden="1" x14ac:dyDescent="0.25">
      <c r="A262" s="3">
        <v>8740</v>
      </c>
      <c r="B262" t="s">
        <v>504</v>
      </c>
      <c r="C262" s="15">
        <v>4.3473769236470003</v>
      </c>
      <c r="D262" s="4">
        <v>1</v>
      </c>
      <c r="E262" s="31">
        <v>0.32211402869954592</v>
      </c>
      <c r="F262" s="32">
        <v>112</v>
      </c>
      <c r="G262" s="32">
        <v>112</v>
      </c>
      <c r="H262" s="32">
        <v>112</v>
      </c>
      <c r="I262" s="32"/>
      <c r="J262" s="32">
        <v>347.70299999999997</v>
      </c>
      <c r="K262" s="5">
        <v>100</v>
      </c>
      <c r="L262" s="5">
        <v>305.89285714285717</v>
      </c>
      <c r="N262" s="5">
        <v>305.89285714285717</v>
      </c>
      <c r="O262" s="4">
        <v>67</v>
      </c>
      <c r="P262" s="51">
        <v>30</v>
      </c>
      <c r="Q262" s="4">
        <v>68</v>
      </c>
      <c r="R262" s="4">
        <v>30</v>
      </c>
      <c r="S262" s="4">
        <v>38</v>
      </c>
      <c r="T262" s="5">
        <v>44.117647058823529</v>
      </c>
      <c r="U262" s="6">
        <v>6.9007128958197388</v>
      </c>
      <c r="V262" s="6">
        <v>93.134720400466335</v>
      </c>
      <c r="W262">
        <v>15.412000000000001</v>
      </c>
      <c r="X262">
        <v>208.001</v>
      </c>
      <c r="AA262" s="6">
        <v>800</v>
      </c>
      <c r="AB262" s="5">
        <v>17.076882150596223</v>
      </c>
      <c r="AC262" s="5">
        <v>0</v>
      </c>
      <c r="AD262" s="5">
        <v>17.076882150596223</v>
      </c>
      <c r="AE262" s="46" t="s">
        <v>76</v>
      </c>
      <c r="AF262" s="1">
        <v>5.8</v>
      </c>
      <c r="AH262" s="7">
        <v>6</v>
      </c>
      <c r="AI262" s="7">
        <v>2</v>
      </c>
      <c r="AJ262" s="7">
        <v>4</v>
      </c>
      <c r="AK262" s="7" t="s">
        <v>15</v>
      </c>
      <c r="AM262">
        <v>6307</v>
      </c>
      <c r="AN262" t="s">
        <v>282</v>
      </c>
      <c r="AO262" t="s">
        <v>282</v>
      </c>
      <c r="AP262" t="s">
        <v>208</v>
      </c>
    </row>
    <row r="263" spans="1:42" hidden="1" x14ac:dyDescent="0.25">
      <c r="A263" s="3">
        <v>8545</v>
      </c>
      <c r="B263" t="s">
        <v>506</v>
      </c>
      <c r="C263" s="15">
        <v>7.6446496373420008</v>
      </c>
      <c r="D263" s="4">
        <v>1</v>
      </c>
      <c r="E263" s="31">
        <v>0.27195652607869819</v>
      </c>
      <c r="F263" s="32">
        <v>109</v>
      </c>
      <c r="G263" s="32">
        <v>109</v>
      </c>
      <c r="H263" s="32">
        <v>108</v>
      </c>
      <c r="I263" s="32">
        <v>1</v>
      </c>
      <c r="J263" s="32">
        <v>397.12200000000001</v>
      </c>
      <c r="K263" s="5">
        <v>100</v>
      </c>
      <c r="L263" s="5">
        <v>258.56481481481484</v>
      </c>
      <c r="M263" s="5">
        <v>560</v>
      </c>
      <c r="N263" s="5">
        <v>261.33027522935782</v>
      </c>
      <c r="O263" s="4">
        <v>51</v>
      </c>
      <c r="P263" s="51">
        <v>30</v>
      </c>
      <c r="Q263" s="4">
        <v>76</v>
      </c>
      <c r="R263" s="4">
        <v>30</v>
      </c>
      <c r="S263" s="4">
        <v>46</v>
      </c>
      <c r="T263" s="5">
        <v>39.473684210526315</v>
      </c>
      <c r="U263" s="6">
        <v>3.9243132678649251</v>
      </c>
      <c r="V263" s="6">
        <v>110.31174883929303</v>
      </c>
      <c r="W263">
        <v>6.6710000000000003</v>
      </c>
      <c r="X263">
        <v>187.53</v>
      </c>
      <c r="AA263" s="6">
        <v>1000</v>
      </c>
      <c r="AB263" s="5">
        <v>32.817404003946592</v>
      </c>
      <c r="AC263" s="5">
        <v>165.22675704666</v>
      </c>
      <c r="AD263" s="5">
        <v>34.032168710760473</v>
      </c>
      <c r="AE263" s="46" t="s">
        <v>76</v>
      </c>
      <c r="AF263" s="1">
        <v>5.8</v>
      </c>
      <c r="AH263" s="7">
        <v>6</v>
      </c>
      <c r="AI263" s="7">
        <v>2</v>
      </c>
      <c r="AJ263" s="7">
        <v>4</v>
      </c>
      <c r="AK263" s="7" t="s">
        <v>15</v>
      </c>
      <c r="AM263">
        <v>6128</v>
      </c>
      <c r="AN263" t="s">
        <v>227</v>
      </c>
      <c r="AO263" t="s">
        <v>227</v>
      </c>
      <c r="AP263" t="s">
        <v>208</v>
      </c>
    </row>
    <row r="264" spans="1:42" hidden="1" x14ac:dyDescent="0.25">
      <c r="A264" s="3">
        <v>8726</v>
      </c>
      <c r="B264" t="s">
        <v>543</v>
      </c>
      <c r="C264" s="15">
        <v>2.6920367396809999</v>
      </c>
      <c r="D264" s="4">
        <v>2</v>
      </c>
      <c r="E264" s="31">
        <v>0.40250006721492693</v>
      </c>
      <c r="F264" s="32">
        <v>145</v>
      </c>
      <c r="G264" s="32">
        <v>145</v>
      </c>
      <c r="H264" s="32">
        <v>137</v>
      </c>
      <c r="I264" s="32">
        <v>8</v>
      </c>
      <c r="J264" s="32">
        <v>340.37299999999999</v>
      </c>
      <c r="K264" s="5">
        <v>100</v>
      </c>
      <c r="L264" s="5">
        <v>403.99270072992698</v>
      </c>
      <c r="M264" s="5">
        <v>1359.375</v>
      </c>
      <c r="N264" s="5">
        <v>456.70344827586206</v>
      </c>
      <c r="O264" s="4">
        <v>89</v>
      </c>
      <c r="P264" s="51">
        <v>28</v>
      </c>
      <c r="Q264" s="4">
        <v>59</v>
      </c>
      <c r="R264" s="4">
        <v>28</v>
      </c>
      <c r="S264" s="4">
        <v>31</v>
      </c>
      <c r="T264" s="5">
        <v>47.457627118644069</v>
      </c>
      <c r="U264" s="6">
        <v>10.401046756634509</v>
      </c>
      <c r="V264" s="6">
        <v>69.565205774359697</v>
      </c>
      <c r="W264">
        <v>33.06</v>
      </c>
      <c r="X264">
        <v>221.11799999999999</v>
      </c>
      <c r="Y264" s="48">
        <v>1</v>
      </c>
      <c r="AA264" s="6">
        <v>100</v>
      </c>
      <c r="AB264" s="5">
        <v>43.487874627622006</v>
      </c>
      <c r="AC264" s="5">
        <v>33.667089874819524</v>
      </c>
      <c r="AD264" s="5">
        <v>42.946038227467369</v>
      </c>
      <c r="AE264" s="46" t="s">
        <v>76</v>
      </c>
      <c r="AF264" s="1">
        <v>5.8</v>
      </c>
      <c r="AH264" s="7">
        <v>6</v>
      </c>
      <c r="AI264" s="7">
        <v>2</v>
      </c>
      <c r="AJ264" s="7">
        <v>4</v>
      </c>
      <c r="AK264" s="7" t="s">
        <v>15</v>
      </c>
      <c r="AM264">
        <v>6333</v>
      </c>
      <c r="AN264" t="s">
        <v>278</v>
      </c>
      <c r="AO264" t="s">
        <v>278</v>
      </c>
      <c r="AP264" t="s">
        <v>208</v>
      </c>
    </row>
    <row r="265" spans="1:42" hidden="1" x14ac:dyDescent="0.25">
      <c r="A265" s="3">
        <v>8882</v>
      </c>
      <c r="B265" t="s">
        <v>583</v>
      </c>
      <c r="C265" s="15">
        <v>7.3956557746530001</v>
      </c>
      <c r="D265" s="4">
        <v>2</v>
      </c>
      <c r="E265" s="31">
        <v>0.36250001749032812</v>
      </c>
      <c r="F265" s="32">
        <v>142</v>
      </c>
      <c r="G265" s="32">
        <v>141</v>
      </c>
      <c r="H265" s="32">
        <v>139</v>
      </c>
      <c r="I265" s="32">
        <v>2</v>
      </c>
      <c r="J265" s="32">
        <v>383.44799999999998</v>
      </c>
      <c r="K265" s="5">
        <v>99.295774647887328</v>
      </c>
      <c r="L265" s="5">
        <v>380.96402877697841</v>
      </c>
      <c r="M265" s="5">
        <v>332</v>
      </c>
      <c r="N265" s="5">
        <v>380.26950354609932</v>
      </c>
      <c r="O265" s="4">
        <v>57</v>
      </c>
      <c r="P265" s="51">
        <v>20</v>
      </c>
      <c r="Q265" s="4">
        <v>60</v>
      </c>
      <c r="R265" s="4">
        <v>20</v>
      </c>
      <c r="S265" s="4">
        <v>40</v>
      </c>
      <c r="T265" s="5">
        <v>33.333333333333329</v>
      </c>
      <c r="U265" s="6">
        <v>2.704290276535807</v>
      </c>
      <c r="V265" s="6">
        <v>55.172411131079798</v>
      </c>
      <c r="W265">
        <v>7.7069999999999999</v>
      </c>
      <c r="X265">
        <v>157.24100000000001</v>
      </c>
      <c r="AA265" s="6">
        <v>111.11111111111111</v>
      </c>
      <c r="AB265" s="5">
        <v>194.67147929973302</v>
      </c>
      <c r="AC265" s="5">
        <v>945.93242641403754</v>
      </c>
      <c r="AD265" s="5">
        <v>205.32766294674443</v>
      </c>
      <c r="AE265" s="46" t="s">
        <v>76</v>
      </c>
      <c r="AF265" s="1">
        <v>5.8</v>
      </c>
      <c r="AH265" s="7">
        <v>6</v>
      </c>
      <c r="AI265" s="7">
        <v>2</v>
      </c>
      <c r="AJ265" s="7">
        <v>4</v>
      </c>
      <c r="AK265" s="7" t="s">
        <v>15</v>
      </c>
      <c r="AM265">
        <v>6360</v>
      </c>
      <c r="AN265" t="s">
        <v>315</v>
      </c>
      <c r="AO265" t="s">
        <v>303</v>
      </c>
      <c r="AP265" t="s">
        <v>208</v>
      </c>
    </row>
    <row r="266" spans="1:42" hidden="1" x14ac:dyDescent="0.25">
      <c r="A266" s="3">
        <v>8501</v>
      </c>
      <c r="B266" t="s">
        <v>350</v>
      </c>
      <c r="C266" s="15">
        <v>7.8124916825919994</v>
      </c>
      <c r="D266" s="4">
        <v>6</v>
      </c>
      <c r="E266" s="31">
        <v>0.45999995655806275</v>
      </c>
      <c r="F266" s="32">
        <v>372</v>
      </c>
      <c r="G266" s="32">
        <v>372</v>
      </c>
      <c r="H266" s="32">
        <v>177</v>
      </c>
      <c r="I266" s="34">
        <v>195</v>
      </c>
      <c r="J266" s="32">
        <v>384.78300000000002</v>
      </c>
      <c r="K266" s="5">
        <v>100</v>
      </c>
      <c r="L266" s="5">
        <v>575.24858757062145</v>
      </c>
      <c r="M266" s="5">
        <v>1129.1282051282051</v>
      </c>
      <c r="N266" s="5">
        <v>865.58870967741939</v>
      </c>
      <c r="O266" s="4">
        <v>172</v>
      </c>
      <c r="P266" s="51">
        <v>79</v>
      </c>
      <c r="Q266" s="4">
        <v>80</v>
      </c>
      <c r="R266" s="4">
        <v>65</v>
      </c>
      <c r="S266" s="4">
        <v>15</v>
      </c>
      <c r="T266" s="5">
        <v>81.25</v>
      </c>
      <c r="U266" s="6">
        <v>10.112010765532062</v>
      </c>
      <c r="V266" s="6">
        <v>171.73914665365484</v>
      </c>
      <c r="W266">
        <v>22.015999999999998</v>
      </c>
      <c r="X266">
        <v>373.91300000000001</v>
      </c>
      <c r="Z266" s="3">
        <v>402.44551330000002</v>
      </c>
      <c r="AA266" s="6">
        <v>75</v>
      </c>
      <c r="AB266" s="5">
        <v>113.24644556533673</v>
      </c>
      <c r="AC266" s="5">
        <v>119.68575050997828</v>
      </c>
      <c r="AD266" s="5">
        <v>116.62188767341495</v>
      </c>
      <c r="AE266" s="46" t="s">
        <v>76</v>
      </c>
      <c r="AF266" s="1">
        <v>5.7999999999999989</v>
      </c>
      <c r="AH266" s="7">
        <v>6</v>
      </c>
      <c r="AI266" s="7">
        <v>3</v>
      </c>
      <c r="AJ266" s="7">
        <v>5</v>
      </c>
      <c r="AK266" s="7" t="s">
        <v>10</v>
      </c>
      <c r="AM266">
        <v>6106</v>
      </c>
      <c r="AN266" t="s">
        <v>211</v>
      </c>
      <c r="AO266" t="s">
        <v>211</v>
      </c>
      <c r="AP266" t="s">
        <v>208</v>
      </c>
    </row>
    <row r="267" spans="1:42" hidden="1" x14ac:dyDescent="0.25">
      <c r="A267" s="3">
        <v>8850</v>
      </c>
      <c r="B267" t="s">
        <v>428</v>
      </c>
      <c r="C267" s="15">
        <v>5.1141289789469999</v>
      </c>
      <c r="D267" s="4">
        <v>6</v>
      </c>
      <c r="E267" s="31">
        <v>0.93662889403369654</v>
      </c>
      <c r="F267" s="32">
        <v>306</v>
      </c>
      <c r="G267" s="32">
        <v>306</v>
      </c>
      <c r="H267" s="32">
        <v>294</v>
      </c>
      <c r="I267" s="32">
        <v>12</v>
      </c>
      <c r="J267" s="32">
        <v>313.892</v>
      </c>
      <c r="K267" s="5">
        <v>100</v>
      </c>
      <c r="L267" s="5">
        <v>661.61904761904759</v>
      </c>
      <c r="M267" s="5">
        <v>641.58333333333337</v>
      </c>
      <c r="N267" s="5">
        <v>660.83333333333337</v>
      </c>
      <c r="O267" s="4">
        <v>209</v>
      </c>
      <c r="P267" s="51">
        <v>83</v>
      </c>
      <c r="Q267" s="4">
        <v>177</v>
      </c>
      <c r="R267" s="4">
        <v>83</v>
      </c>
      <c r="S267" s="4">
        <v>94</v>
      </c>
      <c r="T267" s="5">
        <v>46.89265536723164</v>
      </c>
      <c r="U267" s="6">
        <v>16.229547659372823</v>
      </c>
      <c r="V267" s="6">
        <v>88.615673217757859</v>
      </c>
      <c r="W267">
        <v>40.866999999999997</v>
      </c>
      <c r="X267">
        <v>223.14099999999999</v>
      </c>
      <c r="Z267" s="3">
        <v>817.72179129999995</v>
      </c>
      <c r="AA267" s="6">
        <v>154.54545454545453</v>
      </c>
      <c r="AB267" s="5">
        <v>74.026173157547419</v>
      </c>
      <c r="AC267" s="5">
        <v>143.2875429568634</v>
      </c>
      <c r="AD267" s="5">
        <v>76.742305306540231</v>
      </c>
      <c r="AE267" s="46" t="s">
        <v>76</v>
      </c>
      <c r="AF267" s="1">
        <v>5.7999999999999989</v>
      </c>
      <c r="AH267" s="7">
        <v>6</v>
      </c>
      <c r="AI267" s="7">
        <v>3</v>
      </c>
      <c r="AJ267" s="7">
        <v>5</v>
      </c>
      <c r="AK267" s="7" t="s">
        <v>10</v>
      </c>
      <c r="AM267">
        <v>6345</v>
      </c>
      <c r="AN267" t="s">
        <v>304</v>
      </c>
      <c r="AO267" t="s">
        <v>304</v>
      </c>
      <c r="AP267" t="s">
        <v>208</v>
      </c>
    </row>
    <row r="268" spans="1:42" hidden="1" x14ac:dyDescent="0.25">
      <c r="A268" s="3">
        <v>8749</v>
      </c>
      <c r="B268" t="s">
        <v>647</v>
      </c>
      <c r="C268" s="15">
        <v>2.3025434476690001</v>
      </c>
      <c r="D268" s="4">
        <v>1</v>
      </c>
      <c r="E268" s="31">
        <v>0.27205680771000962</v>
      </c>
      <c r="F268" s="32">
        <v>95</v>
      </c>
      <c r="G268" s="32">
        <v>95</v>
      </c>
      <c r="H268" s="32">
        <v>91</v>
      </c>
      <c r="I268" s="32">
        <v>4</v>
      </c>
      <c r="J268" s="32">
        <v>334.48899999999998</v>
      </c>
      <c r="K268" s="5">
        <v>100</v>
      </c>
      <c r="L268" s="5">
        <v>678.53846153846155</v>
      </c>
      <c r="M268" s="5">
        <v>1464.5</v>
      </c>
      <c r="N268" s="5">
        <v>711.63157894736844</v>
      </c>
      <c r="O268" s="4">
        <v>110</v>
      </c>
      <c r="P268" s="51">
        <v>35</v>
      </c>
      <c r="Q268" s="4">
        <v>56</v>
      </c>
      <c r="R268" s="4">
        <v>35</v>
      </c>
      <c r="S268" s="4">
        <v>21</v>
      </c>
      <c r="T268" s="5">
        <v>62.5</v>
      </c>
      <c r="U268" s="6">
        <v>15.20058178942619</v>
      </c>
      <c r="V268" s="6">
        <v>128.64960187766059</v>
      </c>
      <c r="W268">
        <v>47.773000000000003</v>
      </c>
      <c r="X268">
        <v>404.327</v>
      </c>
      <c r="Z268" s="3">
        <v>15.573885819999999</v>
      </c>
      <c r="AA268" s="6">
        <v>94.444444444444443</v>
      </c>
      <c r="AB268" s="5">
        <v>30.418226356567558</v>
      </c>
      <c r="AC268" s="5">
        <v>708.16943120487156</v>
      </c>
      <c r="AD268" s="5">
        <v>58.955119192285622</v>
      </c>
      <c r="AE268" s="46" t="s">
        <v>76</v>
      </c>
      <c r="AF268" s="1">
        <v>5.7999999999999989</v>
      </c>
      <c r="AH268" s="7">
        <v>6</v>
      </c>
      <c r="AI268" s="7">
        <v>3</v>
      </c>
      <c r="AJ268" s="7">
        <v>5</v>
      </c>
      <c r="AK268" s="7" t="s">
        <v>10</v>
      </c>
      <c r="AM268">
        <v>6300</v>
      </c>
      <c r="AN268" t="s">
        <v>290</v>
      </c>
      <c r="AO268" t="s">
        <v>290</v>
      </c>
      <c r="AP268" t="s">
        <v>208</v>
      </c>
    </row>
    <row r="269" spans="1:42" hidden="1" x14ac:dyDescent="0.25">
      <c r="A269" s="3">
        <v>8722</v>
      </c>
      <c r="B269" t="s">
        <v>384</v>
      </c>
      <c r="C269" s="15">
        <v>2.6458852488739999</v>
      </c>
      <c r="D269" s="4">
        <v>1</v>
      </c>
      <c r="E269" s="31">
        <v>0.30999999424925723</v>
      </c>
      <c r="F269" s="32">
        <v>99</v>
      </c>
      <c r="G269" s="32">
        <v>99</v>
      </c>
      <c r="H269" s="32">
        <v>98</v>
      </c>
      <c r="I269" s="32">
        <v>1</v>
      </c>
      <c r="J269" s="32">
        <v>316.12900000000002</v>
      </c>
      <c r="K269" s="5">
        <v>100</v>
      </c>
      <c r="L269" s="5">
        <v>277.33673469387753</v>
      </c>
      <c r="M269" s="5">
        <v>284</v>
      </c>
      <c r="N269" s="5">
        <v>277.40404040404042</v>
      </c>
      <c r="O269" s="4">
        <v>44</v>
      </c>
      <c r="P269" s="51">
        <v>25</v>
      </c>
      <c r="Q269" s="4">
        <v>67</v>
      </c>
      <c r="R269" s="4">
        <v>25</v>
      </c>
      <c r="S269" s="4">
        <v>42</v>
      </c>
      <c r="T269" s="5">
        <v>37.313432835820898</v>
      </c>
      <c r="U269" s="6">
        <v>9.4486335001259647</v>
      </c>
      <c r="V269" s="6">
        <v>80.645162786353509</v>
      </c>
      <c r="W269">
        <v>16.63</v>
      </c>
      <c r="X269">
        <v>141.935</v>
      </c>
      <c r="AA269" s="6"/>
      <c r="AB269" s="5">
        <v>36.096792232801221</v>
      </c>
      <c r="AC269" s="5">
        <v>35.144043780274401</v>
      </c>
      <c r="AD269" s="5">
        <v>36.087168511058529</v>
      </c>
      <c r="AE269" s="46" t="s">
        <v>76</v>
      </c>
      <c r="AF269" s="1">
        <v>5.6999999999999993</v>
      </c>
      <c r="AH269" s="7">
        <v>6</v>
      </c>
      <c r="AI269" s="7">
        <v>2</v>
      </c>
      <c r="AJ269" s="7">
        <v>3</v>
      </c>
      <c r="AK269" s="7" t="s">
        <v>15</v>
      </c>
      <c r="AM269">
        <v>6332</v>
      </c>
      <c r="AN269" t="s">
        <v>274</v>
      </c>
      <c r="AO269" t="s">
        <v>274</v>
      </c>
      <c r="AP269" t="s">
        <v>208</v>
      </c>
    </row>
    <row r="270" spans="1:42" hidden="1" x14ac:dyDescent="0.25">
      <c r="A270" s="3">
        <v>8742</v>
      </c>
      <c r="B270" t="s">
        <v>432</v>
      </c>
      <c r="C270" s="15">
        <v>6.7460650224309999</v>
      </c>
      <c r="D270" s="4">
        <v>3</v>
      </c>
      <c r="E270" s="31">
        <v>0.44250001411422707</v>
      </c>
      <c r="F270" s="32">
        <v>149</v>
      </c>
      <c r="G270" s="32">
        <v>149</v>
      </c>
      <c r="H270" s="32">
        <v>147</v>
      </c>
      <c r="I270" s="32">
        <v>2</v>
      </c>
      <c r="J270" s="32">
        <v>332.20299999999997</v>
      </c>
      <c r="K270" s="5">
        <v>100</v>
      </c>
      <c r="L270" s="5">
        <v>571.24489795918362</v>
      </c>
      <c r="M270" s="5">
        <v>410.5</v>
      </c>
      <c r="N270" s="5">
        <v>569.08724832214762</v>
      </c>
      <c r="O270" s="4">
        <v>110</v>
      </c>
      <c r="P270" s="51">
        <v>48</v>
      </c>
      <c r="Q270" s="4">
        <v>97</v>
      </c>
      <c r="R270" s="4">
        <v>47</v>
      </c>
      <c r="S270" s="4">
        <v>50</v>
      </c>
      <c r="T270" s="5">
        <v>48.453608247422679</v>
      </c>
      <c r="U270" s="6">
        <v>7.1152590199468317</v>
      </c>
      <c r="V270" s="6">
        <v>108.4745728112209</v>
      </c>
      <c r="W270">
        <v>16.306000000000001</v>
      </c>
      <c r="X270">
        <v>248.58799999999999</v>
      </c>
      <c r="AA270" s="6">
        <v>210.52631578947367</v>
      </c>
      <c r="AB270" s="5">
        <v>50.329523265441843</v>
      </c>
      <c r="AC270" s="5">
        <v>115.40348025297399</v>
      </c>
      <c r="AD270" s="5">
        <v>51.202999198160384</v>
      </c>
      <c r="AE270" s="46" t="s">
        <v>76</v>
      </c>
      <c r="AF270" s="1">
        <v>5.6999999999999993</v>
      </c>
      <c r="AH270" s="7">
        <v>6</v>
      </c>
      <c r="AI270" s="7">
        <v>3</v>
      </c>
      <c r="AJ270" s="7">
        <v>5</v>
      </c>
      <c r="AK270" s="7" t="s">
        <v>15</v>
      </c>
      <c r="AM270">
        <v>6308</v>
      </c>
      <c r="AN270" t="s">
        <v>284</v>
      </c>
      <c r="AO270" t="s">
        <v>284</v>
      </c>
      <c r="AP270" t="s">
        <v>208</v>
      </c>
    </row>
    <row r="271" spans="1:42" hidden="1" x14ac:dyDescent="0.25">
      <c r="A271" s="3">
        <v>2959</v>
      </c>
      <c r="B271" t="s">
        <v>546</v>
      </c>
      <c r="C271" s="15">
        <v>1.5867323188310001</v>
      </c>
      <c r="D271" s="4">
        <v>1</v>
      </c>
      <c r="E271" s="31">
        <v>0.21390023400480757</v>
      </c>
      <c r="F271" s="32">
        <v>85</v>
      </c>
      <c r="G271" s="32">
        <v>85</v>
      </c>
      <c r="H271" s="32">
        <v>84</v>
      </c>
      <c r="I271" s="32">
        <v>1</v>
      </c>
      <c r="J271" s="32">
        <v>392.70600000000002</v>
      </c>
      <c r="K271" s="5">
        <v>100</v>
      </c>
      <c r="L271" s="5">
        <v>355.77380952380952</v>
      </c>
      <c r="M271" s="5">
        <v>438</v>
      </c>
      <c r="N271" s="5">
        <v>356.74117647058824</v>
      </c>
      <c r="O271" s="4">
        <v>20</v>
      </c>
      <c r="P271" s="51">
        <v>10</v>
      </c>
      <c r="Q271" s="4">
        <v>55</v>
      </c>
      <c r="R271" s="4">
        <v>55</v>
      </c>
      <c r="S271" s="4"/>
      <c r="T271" s="5"/>
      <c r="U271" s="6"/>
      <c r="V271" s="6"/>
      <c r="Z271" s="3">
        <v>935.22181049999995</v>
      </c>
      <c r="AA271" s="6"/>
      <c r="AB271" s="5">
        <v>25.241585120223952</v>
      </c>
      <c r="AC271" s="5">
        <v>156.332078851847</v>
      </c>
      <c r="AD271" s="5">
        <v>26.783826222948932</v>
      </c>
      <c r="AE271" s="46" t="s">
        <v>76</v>
      </c>
      <c r="AF271" s="1">
        <v>5.6999999999999993</v>
      </c>
      <c r="AH271" s="7">
        <v>6</v>
      </c>
      <c r="AI271" s="7">
        <v>2</v>
      </c>
      <c r="AJ271" s="7">
        <v>2</v>
      </c>
      <c r="AK271" s="7" t="s">
        <v>10</v>
      </c>
      <c r="AM271">
        <v>1468</v>
      </c>
      <c r="AN271" t="s">
        <v>86</v>
      </c>
      <c r="AO271" t="s">
        <v>86</v>
      </c>
      <c r="AP271" t="s">
        <v>8</v>
      </c>
    </row>
    <row r="272" spans="1:42" hidden="1" x14ac:dyDescent="0.25">
      <c r="A272" s="3">
        <v>8744</v>
      </c>
      <c r="B272" t="s">
        <v>542</v>
      </c>
      <c r="C272" s="15">
        <v>2.0726213209369999</v>
      </c>
      <c r="D272" s="4">
        <v>2</v>
      </c>
      <c r="E272" s="31">
        <v>0.11515882939524012</v>
      </c>
      <c r="F272" s="32">
        <v>36</v>
      </c>
      <c r="G272" s="32">
        <v>36</v>
      </c>
      <c r="H272" s="32">
        <v>36</v>
      </c>
      <c r="I272" s="32"/>
      <c r="J272" s="32">
        <v>312.61200000000002</v>
      </c>
      <c r="K272" s="5">
        <v>100</v>
      </c>
      <c r="L272" s="5">
        <v>423.72222222222223</v>
      </c>
      <c r="N272" s="5">
        <v>423.72222222222223</v>
      </c>
      <c r="O272" s="4">
        <v>11</v>
      </c>
      <c r="P272" s="51">
        <v>5</v>
      </c>
      <c r="Q272" s="4">
        <v>24</v>
      </c>
      <c r="R272" s="4">
        <v>5</v>
      </c>
      <c r="S272" s="4">
        <v>19</v>
      </c>
      <c r="T272" s="5">
        <v>20.833333333333336</v>
      </c>
      <c r="U272" s="6">
        <v>2.4124040168319691</v>
      </c>
      <c r="V272" s="6">
        <v>43.418294769559942</v>
      </c>
      <c r="W272">
        <v>5.3070000000000004</v>
      </c>
      <c r="X272">
        <v>95.52</v>
      </c>
      <c r="AA272" s="6"/>
      <c r="AB272" s="5">
        <v>35.824880873055491</v>
      </c>
      <c r="AC272" s="5">
        <v>0</v>
      </c>
      <c r="AD272" s="5">
        <v>35.824880873055491</v>
      </c>
      <c r="AE272" s="46" t="s">
        <v>76</v>
      </c>
      <c r="AF272" s="1">
        <v>5.6</v>
      </c>
      <c r="AH272" s="7">
        <v>6</v>
      </c>
      <c r="AI272" s="7">
        <v>2</v>
      </c>
      <c r="AJ272" s="7">
        <v>2</v>
      </c>
      <c r="AK272" s="7" t="s">
        <v>15</v>
      </c>
      <c r="AM272">
        <v>6304</v>
      </c>
      <c r="AN272" t="s">
        <v>286</v>
      </c>
      <c r="AO272" t="s">
        <v>286</v>
      </c>
      <c r="AP272" t="s">
        <v>208</v>
      </c>
    </row>
    <row r="273" spans="1:42" hidden="1" x14ac:dyDescent="0.25">
      <c r="A273" s="3">
        <v>8808</v>
      </c>
      <c r="B273" t="s">
        <v>534</v>
      </c>
      <c r="C273" s="15">
        <v>3.4041194562079999</v>
      </c>
      <c r="D273" s="4">
        <v>2</v>
      </c>
      <c r="E273" s="31">
        <v>0.23670685083629076</v>
      </c>
      <c r="F273" s="32">
        <v>79</v>
      </c>
      <c r="G273" s="32">
        <v>79</v>
      </c>
      <c r="H273" s="32">
        <v>77</v>
      </c>
      <c r="I273" s="32">
        <v>2</v>
      </c>
      <c r="J273" s="32">
        <v>325.29700000000003</v>
      </c>
      <c r="K273" s="5">
        <v>100</v>
      </c>
      <c r="L273" s="5">
        <v>624.41558441558436</v>
      </c>
      <c r="M273" s="5">
        <v>1038.5</v>
      </c>
      <c r="N273" s="5">
        <v>634.89873417721515</v>
      </c>
      <c r="O273" s="4">
        <v>17</v>
      </c>
      <c r="P273" s="51">
        <v>9</v>
      </c>
      <c r="Q273" s="4">
        <v>39</v>
      </c>
      <c r="R273" s="4">
        <v>9</v>
      </c>
      <c r="S273" s="4">
        <v>30</v>
      </c>
      <c r="T273" s="5">
        <v>23.076923076923077</v>
      </c>
      <c r="U273" s="6">
        <v>2.6438555155833163</v>
      </c>
      <c r="V273" s="6">
        <v>38.021713221238812</v>
      </c>
      <c r="W273">
        <v>4.9939999999999998</v>
      </c>
      <c r="X273">
        <v>71.819000000000003</v>
      </c>
      <c r="Z273" s="3">
        <v>817.40825589999997</v>
      </c>
      <c r="AA273" s="6">
        <v>500</v>
      </c>
      <c r="AB273" s="5">
        <v>29.484503547273974</v>
      </c>
      <c r="AC273" s="5">
        <v>94.673794908276648</v>
      </c>
      <c r="AD273" s="5">
        <v>31.134865353881633</v>
      </c>
      <c r="AE273" s="46" t="s">
        <v>76</v>
      </c>
      <c r="AF273" s="1">
        <v>5.4999999999999991</v>
      </c>
      <c r="AH273" s="7">
        <v>6</v>
      </c>
      <c r="AI273" s="7">
        <v>3</v>
      </c>
      <c r="AJ273" s="7">
        <v>2</v>
      </c>
      <c r="AK273" s="7" t="s">
        <v>10</v>
      </c>
      <c r="AM273">
        <v>6318</v>
      </c>
      <c r="AN273" t="s">
        <v>296</v>
      </c>
      <c r="AO273" t="s">
        <v>296</v>
      </c>
      <c r="AP273" t="s">
        <v>208</v>
      </c>
    </row>
    <row r="274" spans="1:42" hidden="1" x14ac:dyDescent="0.25">
      <c r="A274" s="3">
        <v>8800</v>
      </c>
      <c r="B274" t="s">
        <v>521</v>
      </c>
      <c r="C274" s="15">
        <v>95.269171893242003</v>
      </c>
      <c r="D274" s="4">
        <v>6</v>
      </c>
      <c r="E274" s="31">
        <v>1.1850309116696129</v>
      </c>
      <c r="F274" s="32">
        <v>495</v>
      </c>
      <c r="G274" s="32">
        <v>495</v>
      </c>
      <c r="H274" s="32">
        <v>490</v>
      </c>
      <c r="I274" s="32">
        <v>5</v>
      </c>
      <c r="J274" s="32">
        <v>413.49099999999999</v>
      </c>
      <c r="K274" s="5">
        <v>100</v>
      </c>
      <c r="L274" s="5">
        <v>2871.2204081632653</v>
      </c>
      <c r="M274" s="5">
        <v>7471.2</v>
      </c>
      <c r="N274" s="5">
        <v>2917.6848484848483</v>
      </c>
      <c r="O274" s="4">
        <v>205</v>
      </c>
      <c r="P274" s="51">
        <v>85</v>
      </c>
      <c r="Q274" s="4">
        <v>268</v>
      </c>
      <c r="R274" s="4">
        <v>85</v>
      </c>
      <c r="S274" s="4">
        <v>183</v>
      </c>
      <c r="T274" s="5">
        <v>31.716417910447763</v>
      </c>
      <c r="U274" s="6">
        <v>0.8922088678932828</v>
      </c>
      <c r="V274" s="6">
        <v>71.728086721587587</v>
      </c>
      <c r="W274">
        <v>2.1520000000000001</v>
      </c>
      <c r="X274">
        <v>172.99100000000001</v>
      </c>
      <c r="Y274" s="48">
        <v>1</v>
      </c>
      <c r="Z274" s="3">
        <v>1438.507519</v>
      </c>
      <c r="AA274" s="6">
        <v>150</v>
      </c>
      <c r="AB274" s="5">
        <v>969.56748843824528</v>
      </c>
      <c r="AC274" s="5">
        <v>3214.3804729722028</v>
      </c>
      <c r="AD274" s="5">
        <v>992.24236706990143</v>
      </c>
      <c r="AE274" s="46" t="s">
        <v>76</v>
      </c>
      <c r="AF274" s="1">
        <v>5.4</v>
      </c>
      <c r="AH274" s="7">
        <v>7</v>
      </c>
      <c r="AI274" s="7">
        <v>8</v>
      </c>
      <c r="AJ274" s="7">
        <v>5</v>
      </c>
      <c r="AK274" s="7" t="s">
        <v>10</v>
      </c>
      <c r="AM274">
        <v>6320</v>
      </c>
      <c r="AN274" t="s">
        <v>291</v>
      </c>
      <c r="AO274" t="s">
        <v>291</v>
      </c>
      <c r="AP274" t="s">
        <v>208</v>
      </c>
    </row>
    <row r="275" spans="1:42" hidden="1" x14ac:dyDescent="0.25">
      <c r="A275" s="3">
        <v>8721</v>
      </c>
      <c r="B275" t="s">
        <v>383</v>
      </c>
      <c r="C275" s="15">
        <v>2.9245375955120001</v>
      </c>
      <c r="D275" s="4">
        <v>3</v>
      </c>
      <c r="E275" s="31">
        <v>0.37000000708977715</v>
      </c>
      <c r="F275" s="32">
        <v>99</v>
      </c>
      <c r="G275" s="32">
        <v>99</v>
      </c>
      <c r="H275" s="32">
        <v>98</v>
      </c>
      <c r="I275" s="32">
        <v>1</v>
      </c>
      <c r="J275" s="32">
        <v>264.86500000000001</v>
      </c>
      <c r="K275" s="5">
        <v>100</v>
      </c>
      <c r="L275" s="5">
        <v>364.01020408163265</v>
      </c>
      <c r="M275" s="5">
        <v>72</v>
      </c>
      <c r="N275" s="5">
        <v>361.06060606060606</v>
      </c>
      <c r="O275" s="4">
        <v>65</v>
      </c>
      <c r="P275" s="51">
        <v>26</v>
      </c>
      <c r="Q275" s="4">
        <v>57</v>
      </c>
      <c r="R275" s="4">
        <v>26</v>
      </c>
      <c r="S275" s="4">
        <v>31</v>
      </c>
      <c r="T275" s="5">
        <v>45.614035087719294</v>
      </c>
      <c r="U275" s="6">
        <v>8.8902943288879719</v>
      </c>
      <c r="V275" s="6">
        <v>70.270268923782311</v>
      </c>
      <c r="W275">
        <v>22.225999999999999</v>
      </c>
      <c r="X275">
        <v>175.67599999999999</v>
      </c>
      <c r="Z275" s="3">
        <v>188.94706400000001</v>
      </c>
      <c r="AA275" s="6">
        <v>155.55555555555557</v>
      </c>
      <c r="AB275" s="5">
        <v>54.028321342752093</v>
      </c>
      <c r="AC275" s="5">
        <v>12.5608879457124</v>
      </c>
      <c r="AD275" s="5">
        <v>53.609458379145629</v>
      </c>
      <c r="AE275" s="46" t="s">
        <v>76</v>
      </c>
      <c r="AF275" s="1">
        <v>5.3</v>
      </c>
      <c r="AH275" s="7">
        <v>5</v>
      </c>
      <c r="AI275" s="7">
        <v>2</v>
      </c>
      <c r="AJ275" s="7">
        <v>4</v>
      </c>
      <c r="AK275" s="7" t="s">
        <v>10</v>
      </c>
      <c r="AM275">
        <v>6334</v>
      </c>
      <c r="AN275" t="s">
        <v>273</v>
      </c>
      <c r="AO275" t="s">
        <v>273</v>
      </c>
      <c r="AP275" t="s">
        <v>208</v>
      </c>
    </row>
    <row r="276" spans="1:42" hidden="1" x14ac:dyDescent="0.25">
      <c r="A276" s="3">
        <v>8572</v>
      </c>
      <c r="B276" t="s">
        <v>438</v>
      </c>
      <c r="C276" s="15">
        <v>8.2615987990650002</v>
      </c>
      <c r="D276" s="4">
        <v>3</v>
      </c>
      <c r="E276" s="31">
        <v>0.23749999215070644</v>
      </c>
      <c r="F276" s="32">
        <v>83</v>
      </c>
      <c r="G276" s="32">
        <v>83</v>
      </c>
      <c r="H276" s="32">
        <v>79</v>
      </c>
      <c r="I276" s="32">
        <v>4</v>
      </c>
      <c r="J276" s="32">
        <v>332.63200000000001</v>
      </c>
      <c r="K276" s="5">
        <v>100</v>
      </c>
      <c r="L276" s="5">
        <v>770.25316455696202</v>
      </c>
      <c r="M276" s="5">
        <v>1806.25</v>
      </c>
      <c r="N276" s="5">
        <v>820.18072289156623</v>
      </c>
      <c r="O276" s="4">
        <v>22</v>
      </c>
      <c r="P276" s="51">
        <v>9</v>
      </c>
      <c r="Q276" s="4">
        <v>10</v>
      </c>
      <c r="R276" s="4">
        <v>9</v>
      </c>
      <c r="S276" s="4">
        <v>1</v>
      </c>
      <c r="T276" s="5">
        <v>90</v>
      </c>
      <c r="U276" s="6">
        <v>1.0893775186733308</v>
      </c>
      <c r="V276" s="6">
        <v>37.894738094513365</v>
      </c>
      <c r="W276">
        <v>2.6629999999999998</v>
      </c>
      <c r="X276">
        <v>92.632000000000005</v>
      </c>
      <c r="AA276" s="6"/>
      <c r="AB276" s="5">
        <v>25.249492737767682</v>
      </c>
      <c r="AC276" s="5">
        <v>573.82901115209393</v>
      </c>
      <c r="AD276" s="5">
        <v>51.687059890265338</v>
      </c>
      <c r="AE276" s="46" t="s">
        <v>76</v>
      </c>
      <c r="AF276" s="1">
        <v>5.2</v>
      </c>
      <c r="AH276" s="7">
        <v>6</v>
      </c>
      <c r="AI276" s="7">
        <v>4</v>
      </c>
      <c r="AJ276" s="7">
        <v>2</v>
      </c>
      <c r="AK276" s="7" t="s">
        <v>15</v>
      </c>
      <c r="AM276">
        <v>6130</v>
      </c>
      <c r="AN276" t="s">
        <v>233</v>
      </c>
      <c r="AO276" t="s">
        <v>655</v>
      </c>
      <c r="AP276" t="s">
        <v>208</v>
      </c>
    </row>
    <row r="277" spans="1:42" hidden="1" x14ac:dyDescent="0.25">
      <c r="A277" s="3">
        <v>8879</v>
      </c>
      <c r="B277" t="s">
        <v>581</v>
      </c>
      <c r="C277" s="15">
        <v>6.7132718217190002</v>
      </c>
      <c r="D277" s="4">
        <v>9</v>
      </c>
      <c r="E277" s="31">
        <v>0.5216181095429766</v>
      </c>
      <c r="F277" s="32">
        <v>129</v>
      </c>
      <c r="G277" s="32">
        <v>113</v>
      </c>
      <c r="H277" s="32">
        <v>113</v>
      </c>
      <c r="I277" s="32"/>
      <c r="J277" s="32">
        <v>216.63399999999999</v>
      </c>
      <c r="K277" s="5">
        <v>87.596899224806208</v>
      </c>
      <c r="L277" s="5">
        <v>506.17699115044246</v>
      </c>
      <c r="N277" s="5">
        <v>506.17699115044246</v>
      </c>
      <c r="O277" s="4">
        <v>116</v>
      </c>
      <c r="P277" s="51">
        <v>33</v>
      </c>
      <c r="Q277" s="4">
        <v>42</v>
      </c>
      <c r="R277" s="4">
        <v>33</v>
      </c>
      <c r="S277" s="4">
        <v>9</v>
      </c>
      <c r="T277" s="5">
        <v>78.571428571428569</v>
      </c>
      <c r="U277" s="6">
        <v>4.9156359039771491</v>
      </c>
      <c r="V277" s="6">
        <v>63.264674665750078</v>
      </c>
      <c r="W277">
        <v>17.279</v>
      </c>
      <c r="X277">
        <v>222.38499999999999</v>
      </c>
      <c r="Z277" s="3">
        <v>628.65639980000003</v>
      </c>
      <c r="AA277" s="6">
        <v>20.689655172413794</v>
      </c>
      <c r="AB277" s="5">
        <v>117.53729227354528</v>
      </c>
      <c r="AC277" s="5">
        <v>0</v>
      </c>
      <c r="AD277" s="5">
        <v>117.53729227354528</v>
      </c>
      <c r="AE277" s="46" t="s">
        <v>76</v>
      </c>
      <c r="AF277" s="1">
        <v>5.1999999999999993</v>
      </c>
      <c r="AH277" s="7">
        <v>5</v>
      </c>
      <c r="AI277" s="7">
        <v>3</v>
      </c>
      <c r="AJ277" s="7">
        <v>5</v>
      </c>
      <c r="AK277" s="7" t="s">
        <v>10</v>
      </c>
      <c r="AM277">
        <v>6362</v>
      </c>
      <c r="AN277" t="s">
        <v>312</v>
      </c>
      <c r="AO277" t="s">
        <v>303</v>
      </c>
      <c r="AP277" t="s">
        <v>208</v>
      </c>
    </row>
    <row r="278" spans="1:42" hidden="1" x14ac:dyDescent="0.25">
      <c r="A278" s="3">
        <v>8741</v>
      </c>
      <c r="B278" t="s">
        <v>360</v>
      </c>
      <c r="C278" s="15">
        <v>5.4107399341310005</v>
      </c>
      <c r="D278" s="4">
        <v>2</v>
      </c>
      <c r="E278" s="31">
        <v>0.29749997810261181</v>
      </c>
      <c r="F278" s="32">
        <v>120</v>
      </c>
      <c r="G278" s="32">
        <v>120</v>
      </c>
      <c r="H278" s="32">
        <v>119</v>
      </c>
      <c r="I278" s="32">
        <v>1</v>
      </c>
      <c r="J278" s="32">
        <v>400</v>
      </c>
      <c r="K278" s="5">
        <v>100</v>
      </c>
      <c r="L278" s="5">
        <v>1691.4117647058824</v>
      </c>
      <c r="M278" s="5">
        <v>2309</v>
      </c>
      <c r="N278" s="5">
        <v>1696.5583333333334</v>
      </c>
      <c r="O278" s="4">
        <v>91</v>
      </c>
      <c r="P278" s="51">
        <v>42</v>
      </c>
      <c r="Q278" s="4">
        <v>97</v>
      </c>
      <c r="R278" s="4">
        <v>42</v>
      </c>
      <c r="S278" s="4">
        <v>55</v>
      </c>
      <c r="T278" s="5">
        <v>43.298969072164951</v>
      </c>
      <c r="U278" s="6">
        <v>7.7623394417949365</v>
      </c>
      <c r="V278" s="6">
        <v>141.17648097948305</v>
      </c>
      <c r="W278">
        <v>16.818000000000001</v>
      </c>
      <c r="X278">
        <v>305.88200000000001</v>
      </c>
      <c r="Z278" s="3">
        <v>917.43090849999999</v>
      </c>
      <c r="AA278" s="6">
        <v>500</v>
      </c>
      <c r="AB278" s="5">
        <v>51.821846724947576</v>
      </c>
      <c r="AC278" s="5">
        <v>359.55599801184599</v>
      </c>
      <c r="AD278" s="5">
        <v>54.386297985671732</v>
      </c>
      <c r="AE278" s="46" t="s">
        <v>76</v>
      </c>
      <c r="AF278" s="1">
        <v>5.0999999999999996</v>
      </c>
      <c r="AH278" s="7">
        <v>6</v>
      </c>
      <c r="AI278" s="7">
        <v>6</v>
      </c>
      <c r="AJ278" s="7">
        <v>4</v>
      </c>
      <c r="AK278" s="7" t="s">
        <v>10</v>
      </c>
      <c r="AM278">
        <v>6301</v>
      </c>
      <c r="AN278" t="s">
        <v>283</v>
      </c>
      <c r="AO278" t="s">
        <v>283</v>
      </c>
      <c r="AP278" t="s">
        <v>208</v>
      </c>
    </row>
    <row r="279" spans="1:42" hidden="1" x14ac:dyDescent="0.25">
      <c r="A279" s="3">
        <v>8884</v>
      </c>
      <c r="B279" t="s">
        <v>618</v>
      </c>
      <c r="C279" s="15">
        <v>7.8718544889049999</v>
      </c>
      <c r="D279" s="4">
        <v>12</v>
      </c>
      <c r="E279" s="31">
        <v>0.61767827667317843</v>
      </c>
      <c r="F279" s="32">
        <v>184</v>
      </c>
      <c r="G279" s="32">
        <v>184</v>
      </c>
      <c r="H279" s="32">
        <v>182</v>
      </c>
      <c r="I279" s="32">
        <v>2</v>
      </c>
      <c r="J279" s="32">
        <v>294.65199999999999</v>
      </c>
      <c r="K279" s="5">
        <v>100</v>
      </c>
      <c r="L279" s="5">
        <v>756.27472527472526</v>
      </c>
      <c r="M279" s="5">
        <v>1274.5</v>
      </c>
      <c r="N279" s="5">
        <v>761.90760869565213</v>
      </c>
      <c r="O279" s="4">
        <v>173</v>
      </c>
      <c r="P279" s="51">
        <v>55</v>
      </c>
      <c r="Q279" s="4">
        <v>91</v>
      </c>
      <c r="R279" s="4">
        <v>55</v>
      </c>
      <c r="S279" s="4">
        <v>36</v>
      </c>
      <c r="T279" s="5">
        <v>60.439560439560438</v>
      </c>
      <c r="U279" s="6">
        <v>6.9869177685537576</v>
      </c>
      <c r="V279" s="6">
        <v>89.043118524793471</v>
      </c>
      <c r="W279">
        <v>21.977</v>
      </c>
      <c r="X279">
        <v>280.08100000000002</v>
      </c>
      <c r="Y279" s="48">
        <v>1</v>
      </c>
      <c r="Z279" s="3">
        <v>917.46440510000002</v>
      </c>
      <c r="AA279" s="6">
        <v>76.08695652173914</v>
      </c>
      <c r="AB279" s="5">
        <v>140.41946654811619</v>
      </c>
      <c r="AC279" s="5">
        <v>339.291194944079</v>
      </c>
      <c r="AD279" s="5">
        <v>142.58111576981145</v>
      </c>
      <c r="AE279" s="46" t="s">
        <v>76</v>
      </c>
      <c r="AF279" s="1">
        <v>5</v>
      </c>
      <c r="AH279" s="7">
        <v>5</v>
      </c>
      <c r="AI279" s="7">
        <v>4</v>
      </c>
      <c r="AJ279" s="7">
        <v>5</v>
      </c>
      <c r="AK279" s="7" t="s">
        <v>10</v>
      </c>
      <c r="AM279">
        <v>6368</v>
      </c>
      <c r="AN279" t="s">
        <v>316</v>
      </c>
      <c r="AO279" t="s">
        <v>316</v>
      </c>
      <c r="AP279" t="s">
        <v>208</v>
      </c>
    </row>
    <row r="280" spans="1:42" hidden="1" x14ac:dyDescent="0.25">
      <c r="A280" s="3">
        <v>8851</v>
      </c>
      <c r="B280" t="s">
        <v>471</v>
      </c>
      <c r="C280" s="15">
        <v>0.305456506781</v>
      </c>
      <c r="D280" s="4">
        <v>2</v>
      </c>
      <c r="E280" s="31">
        <v>0.10437500570989125</v>
      </c>
      <c r="F280" s="32">
        <v>31</v>
      </c>
      <c r="G280" s="32">
        <v>31</v>
      </c>
      <c r="H280" s="32">
        <v>30</v>
      </c>
      <c r="I280" s="32">
        <v>1</v>
      </c>
      <c r="J280" s="32">
        <v>287.42500000000001</v>
      </c>
      <c r="K280" s="5">
        <v>100</v>
      </c>
      <c r="L280" s="5">
        <v>593.9</v>
      </c>
      <c r="M280" s="5">
        <v>696</v>
      </c>
      <c r="N280" s="5">
        <v>597.19354838709683</v>
      </c>
      <c r="O280" s="4">
        <v>33</v>
      </c>
      <c r="P280" s="51">
        <v>13</v>
      </c>
      <c r="Q280" s="4">
        <v>12</v>
      </c>
      <c r="R280" s="4">
        <v>12</v>
      </c>
      <c r="S280" s="4">
        <v>0</v>
      </c>
      <c r="T280" s="5">
        <v>100</v>
      </c>
      <c r="U280" s="6">
        <v>42.559250536183455</v>
      </c>
      <c r="V280" s="6">
        <v>124.55089138996843</v>
      </c>
      <c r="W280">
        <v>108.035</v>
      </c>
      <c r="X280">
        <v>316.16800000000001</v>
      </c>
      <c r="AA280" s="6">
        <v>700</v>
      </c>
      <c r="AB280" s="5">
        <v>162.53411501464262</v>
      </c>
      <c r="AC280" s="5">
        <v>113.327626257204</v>
      </c>
      <c r="AD280" s="5">
        <v>160.94680892569298</v>
      </c>
      <c r="AE280" s="46" t="s">
        <v>76</v>
      </c>
      <c r="AF280" s="1">
        <v>4.8999999999999995</v>
      </c>
      <c r="AH280" s="7">
        <v>5</v>
      </c>
      <c r="AI280" s="7">
        <v>3</v>
      </c>
      <c r="AJ280" s="7">
        <v>3</v>
      </c>
      <c r="AK280" s="7" t="s">
        <v>15</v>
      </c>
      <c r="AM280">
        <v>6340</v>
      </c>
      <c r="AN280" t="s">
        <v>305</v>
      </c>
      <c r="AO280" t="s">
        <v>305</v>
      </c>
      <c r="AP280" t="s">
        <v>208</v>
      </c>
    </row>
    <row r="281" spans="1:42" hidden="1" x14ac:dyDescent="0.25">
      <c r="A281" s="3">
        <v>8570</v>
      </c>
      <c r="B281" t="s">
        <v>437</v>
      </c>
      <c r="C281" s="15">
        <v>12.712749878334</v>
      </c>
      <c r="D281" s="4">
        <v>2</v>
      </c>
      <c r="E281" s="31">
        <v>2.6413060093017324</v>
      </c>
      <c r="F281" s="32">
        <v>748</v>
      </c>
      <c r="G281" s="32">
        <v>748</v>
      </c>
      <c r="H281" s="32">
        <v>730</v>
      </c>
      <c r="I281" s="32">
        <v>18</v>
      </c>
      <c r="J281" s="32">
        <v>276.37799999999999</v>
      </c>
      <c r="K281" s="5">
        <v>100</v>
      </c>
      <c r="L281" s="5">
        <v>1049.7630136986302</v>
      </c>
      <c r="M281" s="5">
        <v>1207.6666666666667</v>
      </c>
      <c r="N281" s="5">
        <v>1053.5628342245989</v>
      </c>
      <c r="O281" s="4">
        <v>135</v>
      </c>
      <c r="P281" s="51">
        <v>52</v>
      </c>
      <c r="Q281" s="4">
        <v>94</v>
      </c>
      <c r="R281" s="4">
        <v>52</v>
      </c>
      <c r="S281" s="4">
        <v>42</v>
      </c>
      <c r="T281" s="5">
        <v>55.319148936170215</v>
      </c>
      <c r="U281" s="6">
        <v>4.0903817425545528</v>
      </c>
      <c r="V281" s="6">
        <v>19.687230414376316</v>
      </c>
      <c r="W281">
        <v>10.619</v>
      </c>
      <c r="X281">
        <v>51.110999999999997</v>
      </c>
      <c r="Y281" s="48">
        <v>1</v>
      </c>
      <c r="Z281" s="3">
        <v>629.89297309999995</v>
      </c>
      <c r="AA281" s="6">
        <v>150</v>
      </c>
      <c r="AB281" s="5">
        <v>46.707249288733074</v>
      </c>
      <c r="AC281" s="5">
        <v>324.3605344099326</v>
      </c>
      <c r="AD281" s="5">
        <v>53.388745454751273</v>
      </c>
      <c r="AE281" s="46" t="s">
        <v>76</v>
      </c>
      <c r="AF281" s="1">
        <v>4.8</v>
      </c>
      <c r="AH281" s="7">
        <v>5</v>
      </c>
      <c r="AI281" s="7">
        <v>5</v>
      </c>
      <c r="AJ281" s="7">
        <v>5</v>
      </c>
      <c r="AK281" s="7" t="s">
        <v>10</v>
      </c>
      <c r="AM281">
        <v>6133</v>
      </c>
      <c r="AN281" t="s">
        <v>232</v>
      </c>
      <c r="AO281" t="s">
        <v>655</v>
      </c>
      <c r="AP281" t="s">
        <v>208</v>
      </c>
    </row>
    <row r="282" spans="1:42" hidden="1" x14ac:dyDescent="0.25">
      <c r="A282" s="3">
        <v>2950</v>
      </c>
      <c r="B282" t="s">
        <v>603</v>
      </c>
      <c r="C282" s="15">
        <v>28.305696318550002</v>
      </c>
      <c r="D282" s="4">
        <v>6</v>
      </c>
      <c r="E282" s="31">
        <v>0.32961371977283849</v>
      </c>
      <c r="F282" s="32">
        <v>80</v>
      </c>
      <c r="G282" s="32">
        <v>80</v>
      </c>
      <c r="H282" s="32">
        <v>80</v>
      </c>
      <c r="I282" s="32"/>
      <c r="J282" s="32">
        <v>242.708</v>
      </c>
      <c r="K282" s="5">
        <v>100</v>
      </c>
      <c r="L282" s="5">
        <v>617.88750000000005</v>
      </c>
      <c r="N282" s="5">
        <v>617.88750000000005</v>
      </c>
      <c r="O282" s="4">
        <v>22</v>
      </c>
      <c r="P282" s="51">
        <v>11</v>
      </c>
      <c r="Q282" s="4">
        <v>25</v>
      </c>
      <c r="R282" s="4">
        <v>11</v>
      </c>
      <c r="S282" s="4">
        <v>14</v>
      </c>
      <c r="T282" s="5">
        <v>44</v>
      </c>
      <c r="U282" s="6">
        <v>0.38861435790898397</v>
      </c>
      <c r="V282" s="6">
        <v>33.372397264230763</v>
      </c>
      <c r="W282">
        <v>0.77700000000000002</v>
      </c>
      <c r="X282">
        <v>66.745000000000005</v>
      </c>
      <c r="AA282" s="6">
        <v>600</v>
      </c>
      <c r="AB282" s="5">
        <v>212.22094248483617</v>
      </c>
      <c r="AC282" s="5">
        <v>0</v>
      </c>
      <c r="AD282" s="5">
        <v>212.22094248483617</v>
      </c>
      <c r="AE282" s="46" t="s">
        <v>76</v>
      </c>
      <c r="AF282" s="1">
        <v>4.8</v>
      </c>
      <c r="AH282" s="7">
        <v>5</v>
      </c>
      <c r="AI282" s="7">
        <v>3</v>
      </c>
      <c r="AJ282" s="7">
        <v>2</v>
      </c>
      <c r="AK282" s="7" t="s">
        <v>15</v>
      </c>
      <c r="AM282">
        <v>1456</v>
      </c>
      <c r="AN282" t="s">
        <v>81</v>
      </c>
      <c r="AO282" t="s">
        <v>81</v>
      </c>
      <c r="AP282" t="s">
        <v>8</v>
      </c>
    </row>
    <row r="283" spans="1:42" hidden="1" x14ac:dyDescent="0.25">
      <c r="A283" s="3">
        <v>8654</v>
      </c>
      <c r="B283" t="s">
        <v>629</v>
      </c>
      <c r="C283" s="15">
        <v>4.2315502035900003</v>
      </c>
      <c r="D283" s="4">
        <v>1</v>
      </c>
      <c r="E283" s="31">
        <v>0.15499998750006702</v>
      </c>
      <c r="F283" s="32">
        <v>63</v>
      </c>
      <c r="G283" s="32">
        <v>63</v>
      </c>
      <c r="H283" s="32">
        <v>63</v>
      </c>
      <c r="I283" s="32"/>
      <c r="J283" s="32">
        <v>406.452</v>
      </c>
      <c r="K283" s="5">
        <v>100</v>
      </c>
      <c r="L283" s="5">
        <v>3184.8730158730159</v>
      </c>
      <c r="N283" s="5">
        <v>3184.8730158730159</v>
      </c>
      <c r="O283" s="4">
        <v>2</v>
      </c>
      <c r="P283" s="51">
        <v>2</v>
      </c>
      <c r="Q283" s="4">
        <v>29</v>
      </c>
      <c r="R283" s="4">
        <v>2</v>
      </c>
      <c r="S283" s="4">
        <v>27</v>
      </c>
      <c r="T283" s="5">
        <v>6.8965517241379306</v>
      </c>
      <c r="U283" s="6">
        <v>0.47264002641472197</v>
      </c>
      <c r="V283" s="6">
        <v>12.903226847028844</v>
      </c>
      <c r="W283">
        <v>0.47299999999999998</v>
      </c>
      <c r="X283">
        <v>12.903</v>
      </c>
      <c r="AA283" s="6"/>
      <c r="AB283" s="5">
        <v>1566.1580406729306</v>
      </c>
      <c r="AC283" s="5">
        <v>0</v>
      </c>
      <c r="AD283" s="5">
        <v>1566.1580406729306</v>
      </c>
      <c r="AE283" s="46" t="s">
        <v>76</v>
      </c>
      <c r="AF283" s="1">
        <v>4.7</v>
      </c>
      <c r="AH283" s="7">
        <v>7</v>
      </c>
      <c r="AI283" s="7">
        <v>9</v>
      </c>
      <c r="AJ283" s="7">
        <v>1</v>
      </c>
      <c r="AK283" s="7" t="s">
        <v>15</v>
      </c>
      <c r="AM283">
        <v>6223</v>
      </c>
      <c r="AN283" t="s">
        <v>265</v>
      </c>
      <c r="AO283" t="s">
        <v>265</v>
      </c>
      <c r="AP283" t="s">
        <v>208</v>
      </c>
    </row>
    <row r="284" spans="1:42" hidden="1" x14ac:dyDescent="0.25">
      <c r="A284" s="3">
        <v>8872</v>
      </c>
      <c r="B284" t="s">
        <v>370</v>
      </c>
      <c r="C284" s="15">
        <v>1.214896287243</v>
      </c>
      <c r="D284" s="4">
        <v>3</v>
      </c>
      <c r="E284" s="31">
        <v>0.13740043854735287</v>
      </c>
      <c r="F284" s="32">
        <v>30</v>
      </c>
      <c r="G284" s="32">
        <v>30</v>
      </c>
      <c r="H284" s="32">
        <v>30</v>
      </c>
      <c r="I284" s="32"/>
      <c r="J284" s="32">
        <v>218.34</v>
      </c>
      <c r="K284" s="5">
        <v>100</v>
      </c>
      <c r="L284" s="5">
        <v>837.8</v>
      </c>
      <c r="N284" s="5">
        <v>837.8</v>
      </c>
      <c r="O284" s="4">
        <v>7</v>
      </c>
      <c r="P284" s="51">
        <v>3</v>
      </c>
      <c r="Q284" s="4">
        <v>6</v>
      </c>
      <c r="R284" s="4">
        <v>3</v>
      </c>
      <c r="S284" s="4">
        <v>3</v>
      </c>
      <c r="T284" s="5">
        <v>50</v>
      </c>
      <c r="U284" s="6">
        <v>2.4693465866193307</v>
      </c>
      <c r="V284" s="6">
        <v>21.833991446585507</v>
      </c>
      <c r="W284">
        <v>5.7619999999999996</v>
      </c>
      <c r="X284">
        <v>50.945999999999998</v>
      </c>
      <c r="Z284" s="3">
        <v>137.04426889999999</v>
      </c>
      <c r="AA284" s="6"/>
      <c r="AB284" s="5">
        <v>159.66184897054416</v>
      </c>
      <c r="AC284" s="5">
        <v>0</v>
      </c>
      <c r="AD284" s="5">
        <v>159.66184897054416</v>
      </c>
      <c r="AE284" s="46" t="s">
        <v>76</v>
      </c>
      <c r="AF284" s="1">
        <v>4.5999999999999996</v>
      </c>
      <c r="AH284" s="7">
        <v>5</v>
      </c>
      <c r="AI284" s="7">
        <v>4</v>
      </c>
      <c r="AJ284" s="7">
        <v>1</v>
      </c>
      <c r="AK284" s="7" t="s">
        <v>10</v>
      </c>
      <c r="AM284">
        <v>6369</v>
      </c>
      <c r="AN284" t="s">
        <v>309</v>
      </c>
      <c r="AO284" t="s">
        <v>309</v>
      </c>
      <c r="AP284" t="s">
        <v>208</v>
      </c>
    </row>
    <row r="285" spans="1:42" hidden="1" x14ac:dyDescent="0.25">
      <c r="A285" s="3">
        <v>8875</v>
      </c>
      <c r="B285" t="s">
        <v>580</v>
      </c>
      <c r="C285" s="15">
        <v>36.886751887333993</v>
      </c>
      <c r="D285" s="4">
        <v>5</v>
      </c>
      <c r="E285" s="31">
        <v>1.525566292430554</v>
      </c>
      <c r="F285" s="32">
        <v>406</v>
      </c>
      <c r="G285" s="32">
        <v>336</v>
      </c>
      <c r="H285" s="32">
        <v>333</v>
      </c>
      <c r="I285" s="32">
        <v>3</v>
      </c>
      <c r="J285" s="32">
        <v>218.28</v>
      </c>
      <c r="K285" s="5">
        <v>82.758620689655174</v>
      </c>
      <c r="L285" s="5">
        <v>1527.4924924924926</v>
      </c>
      <c r="M285" s="5">
        <v>3782</v>
      </c>
      <c r="N285" s="5">
        <v>1547.6220238095239</v>
      </c>
      <c r="O285" s="4">
        <v>202</v>
      </c>
      <c r="P285" s="51">
        <v>65</v>
      </c>
      <c r="Q285" s="4">
        <v>169</v>
      </c>
      <c r="R285" s="4">
        <v>65</v>
      </c>
      <c r="S285" s="4">
        <v>104</v>
      </c>
      <c r="T285" s="5">
        <v>38.461538461538467</v>
      </c>
      <c r="U285" s="6">
        <v>1.7621502754846627</v>
      </c>
      <c r="V285" s="6">
        <v>42.607129118224734</v>
      </c>
      <c r="W285">
        <v>5.476</v>
      </c>
      <c r="X285">
        <v>132.41</v>
      </c>
      <c r="Z285" s="3">
        <v>1349.7703819999999</v>
      </c>
      <c r="AA285" s="6">
        <v>64.285714285714292</v>
      </c>
      <c r="AB285" s="5">
        <v>71.304191544950839</v>
      </c>
      <c r="AC285" s="5">
        <v>657.46964449362304</v>
      </c>
      <c r="AD285" s="5">
        <v>76.537811660563989</v>
      </c>
      <c r="AE285" s="46" t="s">
        <v>76</v>
      </c>
      <c r="AF285" s="1">
        <v>4.5999999999999996</v>
      </c>
      <c r="AH285" s="7">
        <v>5</v>
      </c>
      <c r="AI285" s="7">
        <v>6</v>
      </c>
      <c r="AJ285" s="7">
        <v>5</v>
      </c>
      <c r="AK285" s="7" t="s">
        <v>10</v>
      </c>
      <c r="AM285">
        <v>6364</v>
      </c>
      <c r="AN285" t="s">
        <v>310</v>
      </c>
      <c r="AO285" t="s">
        <v>303</v>
      </c>
      <c r="AP285" t="s">
        <v>208</v>
      </c>
    </row>
    <row r="286" spans="1:42" hidden="1" x14ac:dyDescent="0.25">
      <c r="A286" s="3">
        <v>8280</v>
      </c>
      <c r="B286" t="s">
        <v>541</v>
      </c>
      <c r="C286" s="15">
        <v>4.3556637095279997</v>
      </c>
      <c r="D286" s="4">
        <v>4</v>
      </c>
      <c r="E286" s="31">
        <v>2.1549589670349105</v>
      </c>
      <c r="F286" s="32">
        <v>1084</v>
      </c>
      <c r="G286" s="32">
        <v>325</v>
      </c>
      <c r="H286" s="32">
        <v>323</v>
      </c>
      <c r="I286" s="32">
        <v>2</v>
      </c>
      <c r="J286" s="32">
        <v>149.887</v>
      </c>
      <c r="K286" s="5">
        <v>29.981549815498155</v>
      </c>
      <c r="L286" s="5">
        <v>468.68730650154799</v>
      </c>
      <c r="M286" s="5">
        <v>1015</v>
      </c>
      <c r="N286" s="5">
        <v>472.04923076923075</v>
      </c>
      <c r="O286" s="4">
        <v>1689</v>
      </c>
      <c r="P286" s="51">
        <v>587</v>
      </c>
      <c r="Q286" s="4">
        <v>773</v>
      </c>
      <c r="R286" s="4">
        <v>587</v>
      </c>
      <c r="S286" s="4">
        <v>186</v>
      </c>
      <c r="T286" s="5">
        <v>75.9379042690815</v>
      </c>
      <c r="U286" s="6">
        <v>134.76706172607851</v>
      </c>
      <c r="V286" s="6">
        <v>272.39497780678187</v>
      </c>
      <c r="W286">
        <v>387.77100000000002</v>
      </c>
      <c r="X286">
        <v>783.774</v>
      </c>
      <c r="Y286" s="48">
        <v>2</v>
      </c>
      <c r="Z286" s="3">
        <v>5415.2562500000004</v>
      </c>
      <c r="AA286" s="6">
        <v>54.328358208955216</v>
      </c>
      <c r="AB286" s="5">
        <v>22.218379713325717</v>
      </c>
      <c r="AC286" s="5">
        <v>58.179042605913153</v>
      </c>
      <c r="AD286" s="5">
        <v>22.439676100357026</v>
      </c>
      <c r="AE286" s="46" t="s">
        <v>76</v>
      </c>
      <c r="AF286" s="1">
        <v>4.5</v>
      </c>
      <c r="AH286" s="7">
        <v>3</v>
      </c>
      <c r="AI286" s="7">
        <v>2</v>
      </c>
      <c r="AJ286" s="7">
        <v>8</v>
      </c>
      <c r="AK286" s="7" t="s">
        <v>10</v>
      </c>
      <c r="AM286">
        <v>6025</v>
      </c>
      <c r="AN286" t="s">
        <v>207</v>
      </c>
      <c r="AO286" t="s">
        <v>207</v>
      </c>
      <c r="AP286" t="s">
        <v>208</v>
      </c>
    </row>
    <row r="287" spans="1:42" hidden="1" x14ac:dyDescent="0.25">
      <c r="A287" s="3">
        <v>8852</v>
      </c>
      <c r="B287" t="s">
        <v>579</v>
      </c>
      <c r="C287" s="15">
        <v>42.759468536371003</v>
      </c>
      <c r="D287" s="4">
        <v>15</v>
      </c>
      <c r="E287" s="31">
        <v>3.4705896770683955</v>
      </c>
      <c r="F287" s="32">
        <v>1113</v>
      </c>
      <c r="G287" s="32">
        <v>575</v>
      </c>
      <c r="H287" s="32">
        <v>564</v>
      </c>
      <c r="I287" s="32">
        <v>11</v>
      </c>
      <c r="J287" s="32">
        <v>162.50800000000001</v>
      </c>
      <c r="K287" s="5">
        <v>51.662174303683742</v>
      </c>
      <c r="L287" s="5">
        <v>862.07624113475174</v>
      </c>
      <c r="M287" s="5">
        <v>2152.4545454545455</v>
      </c>
      <c r="N287" s="5">
        <v>886.76173913043476</v>
      </c>
      <c r="O287" s="4">
        <v>519</v>
      </c>
      <c r="P287" s="51">
        <v>190</v>
      </c>
      <c r="Q287" s="4">
        <v>748</v>
      </c>
      <c r="R287" s="4">
        <v>189</v>
      </c>
      <c r="S287" s="4">
        <v>559</v>
      </c>
      <c r="T287" s="5">
        <v>25.267379679144387</v>
      </c>
      <c r="U287" s="6">
        <v>4.4434602791750528</v>
      </c>
      <c r="V287" s="6">
        <v>54.745739969033984</v>
      </c>
      <c r="W287">
        <v>12.138</v>
      </c>
      <c r="X287">
        <v>149.542</v>
      </c>
      <c r="Y287" s="48">
        <v>1</v>
      </c>
      <c r="AA287" s="6">
        <v>110.20408163265304</v>
      </c>
      <c r="AB287" s="5">
        <v>94.365032968725046</v>
      </c>
      <c r="AC287" s="5">
        <v>964.61062818683638</v>
      </c>
      <c r="AD287" s="5">
        <v>111.01320957289759</v>
      </c>
      <c r="AE287" s="46" t="s">
        <v>76</v>
      </c>
      <c r="AF287" s="1">
        <v>4.5</v>
      </c>
      <c r="AH287" s="7">
        <v>4</v>
      </c>
      <c r="AI287" s="7">
        <v>4</v>
      </c>
      <c r="AJ287" s="7">
        <v>7</v>
      </c>
      <c r="AK287" s="7" t="s">
        <v>15</v>
      </c>
      <c r="AM287">
        <v>6344</v>
      </c>
      <c r="AN287" t="s">
        <v>306</v>
      </c>
      <c r="AO287" t="s">
        <v>303</v>
      </c>
      <c r="AP287" t="s">
        <v>208</v>
      </c>
    </row>
    <row r="288" spans="1:42" hidden="1" x14ac:dyDescent="0.25">
      <c r="A288" s="3">
        <v>8730</v>
      </c>
      <c r="B288" t="s">
        <v>645</v>
      </c>
      <c r="C288" s="15">
        <v>1.6199164414580001</v>
      </c>
      <c r="D288" s="4">
        <v>4</v>
      </c>
      <c r="E288" s="31">
        <v>0.4364285121577931</v>
      </c>
      <c r="F288" s="32">
        <v>105</v>
      </c>
      <c r="G288" s="32">
        <v>105</v>
      </c>
      <c r="H288" s="32">
        <v>105</v>
      </c>
      <c r="I288" s="32"/>
      <c r="J288" s="32">
        <v>240.589</v>
      </c>
      <c r="K288" s="5">
        <v>100</v>
      </c>
      <c r="L288" s="5">
        <v>1562.1904761904761</v>
      </c>
      <c r="N288" s="5">
        <v>1562.1904761904761</v>
      </c>
      <c r="O288" s="4">
        <v>78</v>
      </c>
      <c r="P288" s="51">
        <v>34</v>
      </c>
      <c r="Q288" s="4">
        <v>55</v>
      </c>
      <c r="R288" s="4">
        <v>34</v>
      </c>
      <c r="S288" s="4">
        <v>21</v>
      </c>
      <c r="T288" s="5">
        <v>61.818181818181813</v>
      </c>
      <c r="U288" s="6">
        <v>20.988736906329823</v>
      </c>
      <c r="V288" s="6">
        <v>77.905084229939391</v>
      </c>
      <c r="W288">
        <v>48.151000000000003</v>
      </c>
      <c r="X288">
        <v>178.72300000000001</v>
      </c>
      <c r="Z288" s="3">
        <v>207.8904843</v>
      </c>
      <c r="AA288" s="6">
        <v>136.36363636363635</v>
      </c>
      <c r="AB288" s="5">
        <v>91.407988094123112</v>
      </c>
      <c r="AC288" s="5">
        <v>0</v>
      </c>
      <c r="AD288" s="5">
        <v>91.407988094123112</v>
      </c>
      <c r="AE288" s="46" t="s">
        <v>76</v>
      </c>
      <c r="AF288" s="1">
        <v>4.5</v>
      </c>
      <c r="AH288" s="7">
        <v>5</v>
      </c>
      <c r="AI288" s="7">
        <v>6</v>
      </c>
      <c r="AJ288" s="7">
        <v>4</v>
      </c>
      <c r="AK288" s="7" t="s">
        <v>10</v>
      </c>
      <c r="AM288">
        <v>6338</v>
      </c>
      <c r="AN288" t="s">
        <v>281</v>
      </c>
      <c r="AO288" t="s">
        <v>281</v>
      </c>
      <c r="AP288" t="s">
        <v>208</v>
      </c>
    </row>
    <row r="289" spans="1:42" hidden="1" x14ac:dyDescent="0.25">
      <c r="A289" s="3">
        <v>8544</v>
      </c>
      <c r="B289" t="s">
        <v>493</v>
      </c>
      <c r="C289" s="16">
        <v>1.489574063589</v>
      </c>
      <c r="D289" s="8">
        <v>1</v>
      </c>
      <c r="E289" s="31">
        <v>1.5000000950880759E-2</v>
      </c>
      <c r="F289" s="32">
        <v>6</v>
      </c>
      <c r="G289" s="32">
        <v>6</v>
      </c>
      <c r="H289" s="32">
        <v>5</v>
      </c>
      <c r="I289" s="32">
        <v>1</v>
      </c>
      <c r="J289" s="32">
        <v>333.33300000000003</v>
      </c>
      <c r="K289" s="5">
        <v>100</v>
      </c>
      <c r="L289" s="5">
        <v>2164.1999999999998</v>
      </c>
      <c r="M289" s="5">
        <v>2585</v>
      </c>
      <c r="N289" s="5">
        <v>2234.3333333333335</v>
      </c>
      <c r="O289" s="4">
        <v>7</v>
      </c>
      <c r="P289" s="51">
        <v>1</v>
      </c>
      <c r="Q289" s="4">
        <v>5</v>
      </c>
      <c r="R289" s="4">
        <v>1</v>
      </c>
      <c r="S289" s="4">
        <v>4</v>
      </c>
      <c r="T289" s="5">
        <v>20</v>
      </c>
      <c r="U289" s="6">
        <v>0.6713328490632996</v>
      </c>
      <c r="V289" s="6">
        <v>66.666662440530231</v>
      </c>
      <c r="W289">
        <v>4.6989999999999998</v>
      </c>
      <c r="X289">
        <v>466.66699999999997</v>
      </c>
      <c r="AA289" s="6">
        <v>0</v>
      </c>
      <c r="AB289" s="5">
        <v>234.49106862922616</v>
      </c>
      <c r="AC289" s="5">
        <v>464.32964940503001</v>
      </c>
      <c r="AD289" s="5">
        <v>272.79749875852684</v>
      </c>
      <c r="AE289" s="46" t="s">
        <v>76</v>
      </c>
      <c r="AF289" s="1">
        <v>4.4999999999999991</v>
      </c>
      <c r="AH289" s="7">
        <v>6</v>
      </c>
      <c r="AI289" s="7">
        <v>7</v>
      </c>
      <c r="AJ289" s="7">
        <v>1</v>
      </c>
      <c r="AK289" s="7" t="s">
        <v>15</v>
      </c>
      <c r="AM289">
        <v>6127</v>
      </c>
      <c r="AN289" t="s">
        <v>226</v>
      </c>
      <c r="AO289" t="s">
        <v>226</v>
      </c>
      <c r="AP289" t="s">
        <v>208</v>
      </c>
    </row>
    <row r="290" spans="1:42" hidden="1" x14ac:dyDescent="0.25">
      <c r="A290" s="3">
        <v>8604</v>
      </c>
      <c r="B290" t="s">
        <v>532</v>
      </c>
      <c r="C290" s="15">
        <v>7.0657196369040003</v>
      </c>
      <c r="D290" s="4">
        <v>1</v>
      </c>
      <c r="E290" s="31">
        <v>5.7500000000000002E-2</v>
      </c>
      <c r="F290" s="32">
        <v>14</v>
      </c>
      <c r="G290" s="32">
        <v>14</v>
      </c>
      <c r="H290" s="32">
        <v>14</v>
      </c>
      <c r="I290" s="32"/>
      <c r="J290" s="32">
        <v>243.47800000000001</v>
      </c>
      <c r="K290" s="5">
        <v>100</v>
      </c>
      <c r="L290" s="5">
        <v>1336.2857142857142</v>
      </c>
      <c r="N290" s="5">
        <v>1336.2857142857142</v>
      </c>
      <c r="O290" s="4">
        <v>0</v>
      </c>
      <c r="P290" s="51">
        <v>0</v>
      </c>
      <c r="Q290" s="4">
        <v>0</v>
      </c>
      <c r="R290" s="4">
        <v>0</v>
      </c>
      <c r="S290" s="4">
        <v>0</v>
      </c>
      <c r="T290" s="5"/>
      <c r="U290" s="6">
        <v>0</v>
      </c>
      <c r="V290" s="6">
        <v>0</v>
      </c>
      <c r="W290">
        <v>0</v>
      </c>
      <c r="X290">
        <v>0</v>
      </c>
      <c r="AA290" s="6"/>
      <c r="AB290" s="5">
        <v>1197.3745911673009</v>
      </c>
      <c r="AC290" s="5">
        <v>0</v>
      </c>
      <c r="AD290" s="5">
        <v>1197.3745911673009</v>
      </c>
      <c r="AE290" s="46" t="s">
        <v>76</v>
      </c>
      <c r="AF290" s="1">
        <v>4.3</v>
      </c>
      <c r="AH290" s="7">
        <v>5</v>
      </c>
      <c r="AI290" s="7">
        <v>5</v>
      </c>
      <c r="AJ290" s="7">
        <v>1</v>
      </c>
      <c r="AK290" s="7" t="s">
        <v>15</v>
      </c>
      <c r="AM290">
        <v>6203</v>
      </c>
      <c r="AN290" t="s">
        <v>238</v>
      </c>
      <c r="AO290" t="s">
        <v>238</v>
      </c>
      <c r="AP290" t="s">
        <v>208</v>
      </c>
    </row>
    <row r="291" spans="1:42" hidden="1" x14ac:dyDescent="0.25">
      <c r="A291" s="3">
        <v>8647</v>
      </c>
      <c r="B291" t="s">
        <v>503</v>
      </c>
      <c r="C291" s="15">
        <v>4.6061585923479997</v>
      </c>
      <c r="D291" s="4">
        <v>1</v>
      </c>
      <c r="E291" s="31">
        <v>0.14249999999971991</v>
      </c>
      <c r="F291" s="32">
        <v>48</v>
      </c>
      <c r="G291" s="32">
        <v>48</v>
      </c>
      <c r="H291" s="32">
        <v>47</v>
      </c>
      <c r="I291" s="32">
        <v>1</v>
      </c>
      <c r="J291" s="32">
        <v>329.82499999999999</v>
      </c>
      <c r="K291" s="5">
        <v>100</v>
      </c>
      <c r="L291" s="5">
        <v>2826.4468085106382</v>
      </c>
      <c r="M291" s="5">
        <v>3586</v>
      </c>
      <c r="N291" s="5">
        <v>2842.2708333333335</v>
      </c>
      <c r="O291" s="4">
        <v>0</v>
      </c>
      <c r="P291" s="51">
        <v>0</v>
      </c>
      <c r="Q291" s="4">
        <v>42</v>
      </c>
      <c r="R291" s="4">
        <v>0</v>
      </c>
      <c r="S291" s="4">
        <v>42</v>
      </c>
      <c r="T291" s="5">
        <v>0</v>
      </c>
      <c r="U291" s="6">
        <v>0</v>
      </c>
      <c r="V291" s="6">
        <v>0</v>
      </c>
      <c r="W291">
        <v>0</v>
      </c>
      <c r="X291">
        <v>0</v>
      </c>
      <c r="AA291" s="6"/>
      <c r="AB291" s="5">
        <v>1796.2414165102521</v>
      </c>
      <c r="AC291" s="5">
        <v>1015.82784112685</v>
      </c>
      <c r="AD291" s="5">
        <v>1779.9828003564314</v>
      </c>
      <c r="AE291" s="46" t="s">
        <v>76</v>
      </c>
      <c r="AF291" s="1">
        <v>4.2999999999999989</v>
      </c>
      <c r="AH291" s="7">
        <v>6</v>
      </c>
      <c r="AI291" s="7">
        <v>8</v>
      </c>
      <c r="AJ291" s="7">
        <v>1</v>
      </c>
      <c r="AK291" s="7" t="s">
        <v>15</v>
      </c>
      <c r="AM291">
        <v>6228</v>
      </c>
      <c r="AN291" t="s">
        <v>261</v>
      </c>
      <c r="AO291" t="s">
        <v>261</v>
      </c>
      <c r="AP291" t="s">
        <v>208</v>
      </c>
    </row>
    <row r="292" spans="1:42" hidden="1" x14ac:dyDescent="0.25">
      <c r="A292" s="3">
        <v>2955</v>
      </c>
      <c r="B292" t="s">
        <v>487</v>
      </c>
      <c r="C292" s="16">
        <v>4.0645738456230003</v>
      </c>
      <c r="D292" s="8">
        <v>3</v>
      </c>
      <c r="E292" s="31">
        <v>1.901306990351604E-2</v>
      </c>
      <c r="F292" s="32">
        <v>8</v>
      </c>
      <c r="G292" s="32">
        <v>8</v>
      </c>
      <c r="H292" s="32">
        <v>7</v>
      </c>
      <c r="I292" s="32">
        <v>1</v>
      </c>
      <c r="J292" s="32">
        <v>368.16800000000001</v>
      </c>
      <c r="K292" s="5">
        <v>100</v>
      </c>
      <c r="L292" s="5">
        <v>3885.8571428571427</v>
      </c>
      <c r="M292" s="5">
        <v>2798</v>
      </c>
      <c r="N292" s="5">
        <v>3749.875</v>
      </c>
      <c r="O292" s="4">
        <v>0</v>
      </c>
      <c r="P292" s="51">
        <v>0</v>
      </c>
      <c r="Q292" s="4">
        <v>0</v>
      </c>
      <c r="R292" s="4">
        <v>0</v>
      </c>
      <c r="S292" s="4">
        <v>0</v>
      </c>
      <c r="T292" s="5"/>
      <c r="U292" s="6">
        <v>0</v>
      </c>
      <c r="V292" s="6">
        <v>0</v>
      </c>
      <c r="W292">
        <v>0</v>
      </c>
      <c r="X292">
        <v>0</v>
      </c>
      <c r="Z292" s="3">
        <v>183.56428260000001</v>
      </c>
      <c r="AA292" s="6"/>
      <c r="AB292" s="5">
        <v>456.80963202200076</v>
      </c>
      <c r="AC292" s="5">
        <v>327.66951986927899</v>
      </c>
      <c r="AD292" s="5">
        <v>440.66711800291057</v>
      </c>
      <c r="AE292" s="46" t="s">
        <v>76</v>
      </c>
      <c r="AF292" s="1">
        <v>4.1999999999999993</v>
      </c>
      <c r="AH292" s="7">
        <v>6</v>
      </c>
      <c r="AI292" s="7">
        <v>9</v>
      </c>
      <c r="AJ292" s="7">
        <v>1</v>
      </c>
      <c r="AK292" s="7" t="s">
        <v>10</v>
      </c>
      <c r="AM292">
        <v>1464</v>
      </c>
      <c r="AN292" t="s">
        <v>84</v>
      </c>
      <c r="AO292" t="s">
        <v>84</v>
      </c>
      <c r="AP292" t="s">
        <v>8</v>
      </c>
    </row>
    <row r="293" spans="1:42" hidden="1" x14ac:dyDescent="0.25">
      <c r="A293" s="3">
        <v>2958</v>
      </c>
      <c r="B293" t="s">
        <v>529</v>
      </c>
      <c r="C293" s="15">
        <v>0.86637261685</v>
      </c>
      <c r="D293" s="4">
        <v>4</v>
      </c>
      <c r="E293" s="31">
        <v>0.12564476234379474</v>
      </c>
      <c r="F293" s="32">
        <v>34</v>
      </c>
      <c r="G293" s="32">
        <v>34</v>
      </c>
      <c r="H293" s="32">
        <v>28</v>
      </c>
      <c r="I293" s="32">
        <v>6</v>
      </c>
      <c r="J293" s="32">
        <v>222.851</v>
      </c>
      <c r="K293" s="5">
        <v>100</v>
      </c>
      <c r="L293" s="5">
        <v>1692.0357142857142</v>
      </c>
      <c r="M293" s="5">
        <v>1795.3333333333333</v>
      </c>
      <c r="N293" s="5">
        <v>1710.2647058823529</v>
      </c>
      <c r="O293" s="4"/>
      <c r="P293" s="51"/>
      <c r="Q293" s="4"/>
      <c r="R293" s="4"/>
      <c r="S293" s="4"/>
      <c r="T293" s="5"/>
      <c r="U293" s="6"/>
      <c r="V293" s="6"/>
      <c r="Z293" s="3">
        <v>108.7462172</v>
      </c>
      <c r="AA293" s="6"/>
      <c r="AB293" s="5">
        <v>147.71955240249</v>
      </c>
      <c r="AC293" s="5">
        <v>40.474198399810888</v>
      </c>
      <c r="AD293" s="5">
        <v>128.79390169613484</v>
      </c>
      <c r="AE293" s="46" t="s">
        <v>76</v>
      </c>
      <c r="AF293" s="1">
        <v>4.1999999999999993</v>
      </c>
      <c r="AH293" s="7">
        <v>5</v>
      </c>
      <c r="AI293" s="7">
        <v>6</v>
      </c>
      <c r="AJ293" s="7">
        <v>1</v>
      </c>
      <c r="AK293" s="7" t="s">
        <v>10</v>
      </c>
      <c r="AM293">
        <v>1467</v>
      </c>
      <c r="AN293" t="s">
        <v>85</v>
      </c>
      <c r="AO293" t="s">
        <v>85</v>
      </c>
      <c r="AP293" t="s">
        <v>8</v>
      </c>
    </row>
    <row r="294" spans="1:42" hidden="1" x14ac:dyDescent="0.25">
      <c r="A294" s="3">
        <v>2951</v>
      </c>
      <c r="B294" t="s">
        <v>367</v>
      </c>
      <c r="C294" s="15">
        <v>10.206325431360002</v>
      </c>
      <c r="D294" s="4">
        <v>3</v>
      </c>
      <c r="E294" s="31">
        <v>1.4866157276720096E-2</v>
      </c>
      <c r="F294" s="32">
        <v>7</v>
      </c>
      <c r="G294" s="32">
        <v>7</v>
      </c>
      <c r="H294" s="32">
        <v>2</v>
      </c>
      <c r="I294" s="32">
        <v>5</v>
      </c>
      <c r="J294" s="32">
        <v>134.53399999999999</v>
      </c>
      <c r="K294" s="5">
        <v>100</v>
      </c>
      <c r="L294" s="5">
        <v>37</v>
      </c>
      <c r="M294" s="5">
        <v>2228.1999999999998</v>
      </c>
      <c r="N294" s="5">
        <v>1602.1428571428571</v>
      </c>
      <c r="O294" s="4">
        <v>29</v>
      </c>
      <c r="P294" s="51">
        <v>13</v>
      </c>
      <c r="Q294" s="4">
        <v>96</v>
      </c>
      <c r="R294" s="4">
        <v>13</v>
      </c>
      <c r="S294" s="4">
        <v>83</v>
      </c>
      <c r="T294" s="5">
        <v>13.541666666666666</v>
      </c>
      <c r="U294" s="6">
        <v>1.273719918831526</v>
      </c>
      <c r="V294" s="6">
        <v>874.46942461435981</v>
      </c>
      <c r="W294">
        <v>2.8410000000000002</v>
      </c>
      <c r="X294">
        <v>1950.739</v>
      </c>
      <c r="AA294" s="6">
        <v>600</v>
      </c>
      <c r="AB294" s="5">
        <v>38.168141244648901</v>
      </c>
      <c r="AC294" s="5">
        <v>875.10090823876783</v>
      </c>
      <c r="AD294" s="5">
        <v>635.97726052616235</v>
      </c>
      <c r="AE294" s="46" t="s">
        <v>76</v>
      </c>
      <c r="AF294" s="1">
        <v>4.0999999999999996</v>
      </c>
      <c r="AH294" s="7">
        <v>3</v>
      </c>
      <c r="AI294" s="7">
        <v>1</v>
      </c>
      <c r="AJ294" s="7">
        <v>3</v>
      </c>
      <c r="AK294" s="7" t="s">
        <v>15</v>
      </c>
      <c r="AM294">
        <v>1466</v>
      </c>
      <c r="AN294" t="s">
        <v>82</v>
      </c>
      <c r="AO294" t="s">
        <v>82</v>
      </c>
      <c r="AP294" t="s">
        <v>8</v>
      </c>
    </row>
    <row r="295" spans="1:42" hidden="1" x14ac:dyDescent="0.25">
      <c r="A295" s="3">
        <v>8644</v>
      </c>
      <c r="B295" t="s">
        <v>421</v>
      </c>
      <c r="C295" s="15">
        <v>11.171233499391999</v>
      </c>
      <c r="D295" s="4">
        <v>1</v>
      </c>
      <c r="E295" s="31">
        <v>0.27999995750007617</v>
      </c>
      <c r="F295" s="32">
        <v>108</v>
      </c>
      <c r="G295" s="32">
        <v>108</v>
      </c>
      <c r="H295" s="32">
        <v>108</v>
      </c>
      <c r="I295" s="32"/>
      <c r="J295" s="32">
        <v>385.714</v>
      </c>
      <c r="K295" s="5">
        <v>100</v>
      </c>
      <c r="L295" s="5">
        <v>4400.5277777777774</v>
      </c>
      <c r="N295" s="5">
        <v>4400.5277777777774</v>
      </c>
      <c r="O295" s="4">
        <v>1</v>
      </c>
      <c r="P295" s="51">
        <v>1</v>
      </c>
      <c r="Q295" s="4">
        <v>10</v>
      </c>
      <c r="R295" s="4">
        <v>1</v>
      </c>
      <c r="S295" s="4">
        <v>9</v>
      </c>
      <c r="T295" s="5">
        <v>10</v>
      </c>
      <c r="U295" s="6">
        <v>8.9515629590449938E-2</v>
      </c>
      <c r="V295" s="6">
        <v>3.5714291135195189</v>
      </c>
      <c r="W295">
        <v>0.09</v>
      </c>
      <c r="X295">
        <v>3.5710000000000002</v>
      </c>
      <c r="AA295" s="6"/>
      <c r="AB295" s="5">
        <v>2437.9331712623039</v>
      </c>
      <c r="AC295" s="5">
        <v>0</v>
      </c>
      <c r="AD295" s="5">
        <v>2437.9331712623039</v>
      </c>
      <c r="AE295" s="46" t="s">
        <v>76</v>
      </c>
      <c r="AF295" s="1">
        <v>4.0999999999999996</v>
      </c>
      <c r="AH295" s="7">
        <v>6</v>
      </c>
      <c r="AI295" s="7">
        <v>9</v>
      </c>
      <c r="AJ295" s="7">
        <v>1</v>
      </c>
      <c r="AK295" s="7" t="s">
        <v>15</v>
      </c>
      <c r="AM295">
        <v>6226</v>
      </c>
      <c r="AN295" t="s">
        <v>258</v>
      </c>
      <c r="AO295" t="s">
        <v>258</v>
      </c>
      <c r="AP295" t="s">
        <v>208</v>
      </c>
    </row>
    <row r="296" spans="1:42" hidden="1" x14ac:dyDescent="0.25">
      <c r="A296" s="3">
        <v>8701</v>
      </c>
      <c r="B296" t="s">
        <v>585</v>
      </c>
      <c r="C296" s="15">
        <v>19.844805767554998</v>
      </c>
      <c r="D296" s="4">
        <v>4</v>
      </c>
      <c r="E296" s="31">
        <v>0.34408070796483886</v>
      </c>
      <c r="F296" s="32">
        <v>144</v>
      </c>
      <c r="G296" s="32">
        <v>144</v>
      </c>
      <c r="H296" s="32">
        <v>125</v>
      </c>
      <c r="I296" s="32">
        <v>19</v>
      </c>
      <c r="J296" s="32">
        <v>363.28699999999998</v>
      </c>
      <c r="K296" s="5">
        <v>100</v>
      </c>
      <c r="L296" s="5">
        <v>5732.0240000000003</v>
      </c>
      <c r="M296" s="5">
        <v>5068.3684210526317</v>
      </c>
      <c r="N296" s="5">
        <v>5644.458333333333</v>
      </c>
      <c r="O296" s="4">
        <v>34</v>
      </c>
      <c r="P296" s="51">
        <v>15</v>
      </c>
      <c r="Q296" s="4">
        <v>25</v>
      </c>
      <c r="R296" s="4">
        <v>12</v>
      </c>
      <c r="S296" s="4">
        <v>13</v>
      </c>
      <c r="T296" s="5">
        <v>48</v>
      </c>
      <c r="U296" s="6">
        <v>0.75586529672787484</v>
      </c>
      <c r="V296" s="6">
        <v>43.594423205885839</v>
      </c>
      <c r="W296">
        <v>1.7130000000000001</v>
      </c>
      <c r="X296">
        <v>98.813999999999993</v>
      </c>
      <c r="AA296" s="6">
        <v>100</v>
      </c>
      <c r="AB296" s="5">
        <v>1483.1962879357716</v>
      </c>
      <c r="AC296" s="5">
        <v>834.11953759481662</v>
      </c>
      <c r="AD296" s="5">
        <v>1397.5542167102287</v>
      </c>
      <c r="AE296" s="46" t="s">
        <v>76</v>
      </c>
      <c r="AF296" s="1">
        <v>4.0999999999999996</v>
      </c>
      <c r="AH296" s="7">
        <v>6</v>
      </c>
      <c r="AI296" s="7">
        <v>10</v>
      </c>
      <c r="AJ296" s="7">
        <v>3</v>
      </c>
      <c r="AK296" s="7" t="s">
        <v>15</v>
      </c>
      <c r="AM296">
        <v>6355</v>
      </c>
      <c r="AN296" t="s">
        <v>267</v>
      </c>
      <c r="AO296" t="s">
        <v>303</v>
      </c>
      <c r="AP296" t="s">
        <v>208</v>
      </c>
    </row>
    <row r="297" spans="1:42" hidden="1" x14ac:dyDescent="0.25">
      <c r="A297" s="3">
        <v>8880</v>
      </c>
      <c r="B297" t="s">
        <v>589</v>
      </c>
      <c r="C297" s="15">
        <v>2.9973762234349999</v>
      </c>
      <c r="D297" s="4">
        <v>1</v>
      </c>
      <c r="E297" s="31">
        <v>0.28506652418035217</v>
      </c>
      <c r="F297" s="32">
        <v>80</v>
      </c>
      <c r="G297" s="32">
        <v>80</v>
      </c>
      <c r="H297" s="32">
        <v>80</v>
      </c>
      <c r="I297" s="32"/>
      <c r="J297" s="32">
        <v>280.63600000000002</v>
      </c>
      <c r="K297" s="5">
        <v>100</v>
      </c>
      <c r="L297" s="5">
        <v>2378.65</v>
      </c>
      <c r="N297" s="5">
        <v>2378.65</v>
      </c>
      <c r="O297" s="4">
        <v>50</v>
      </c>
      <c r="P297" s="51">
        <v>22</v>
      </c>
      <c r="Q297" s="4">
        <v>59</v>
      </c>
      <c r="R297" s="4">
        <v>22</v>
      </c>
      <c r="S297" s="4">
        <v>37</v>
      </c>
      <c r="T297" s="5">
        <v>37.288135593220339</v>
      </c>
      <c r="U297" s="6">
        <v>7.3397526236422701</v>
      </c>
      <c r="V297" s="6">
        <v>77.174968415727861</v>
      </c>
      <c r="W297">
        <v>16.681000000000001</v>
      </c>
      <c r="X297">
        <v>175.398</v>
      </c>
      <c r="AA297" s="6">
        <v>275</v>
      </c>
      <c r="AB297" s="5">
        <v>59.611046693903162</v>
      </c>
      <c r="AC297" s="5">
        <v>0</v>
      </c>
      <c r="AD297" s="5">
        <v>59.611046693903162</v>
      </c>
      <c r="AE297" s="46" t="s">
        <v>76</v>
      </c>
      <c r="AF297" s="1">
        <v>4.0999999999999996</v>
      </c>
      <c r="AH297" s="7">
        <v>5</v>
      </c>
      <c r="AI297" s="7">
        <v>7</v>
      </c>
      <c r="AJ297" s="7">
        <v>3</v>
      </c>
      <c r="AK297" s="7" t="s">
        <v>15</v>
      </c>
      <c r="AM297">
        <v>6366</v>
      </c>
      <c r="AN297" t="s">
        <v>313</v>
      </c>
      <c r="AO297" t="s">
        <v>303</v>
      </c>
      <c r="AP297" t="s">
        <v>208</v>
      </c>
    </row>
    <row r="298" spans="1:42" hidden="1" x14ac:dyDescent="0.25">
      <c r="A298" s="3">
        <v>8809</v>
      </c>
      <c r="B298" t="s">
        <v>535</v>
      </c>
      <c r="C298" s="15">
        <v>3.8401534214249997</v>
      </c>
      <c r="D298" s="4">
        <v>1</v>
      </c>
      <c r="E298" s="31">
        <v>0.13491752291783959</v>
      </c>
      <c r="F298" s="32">
        <v>40</v>
      </c>
      <c r="G298" s="32">
        <v>40</v>
      </c>
      <c r="H298" s="32">
        <v>40</v>
      </c>
      <c r="I298" s="32"/>
      <c r="J298" s="32">
        <v>296.47699999999998</v>
      </c>
      <c r="K298" s="5">
        <v>100</v>
      </c>
      <c r="L298" s="5">
        <v>2042.75</v>
      </c>
      <c r="N298" s="5">
        <v>2042.75</v>
      </c>
      <c r="O298" s="4">
        <v>2</v>
      </c>
      <c r="P298" s="51">
        <v>1</v>
      </c>
      <c r="Q298" s="4">
        <v>1</v>
      </c>
      <c r="R298" s="4">
        <v>1</v>
      </c>
      <c r="S298" s="4">
        <v>0</v>
      </c>
      <c r="T298" s="5">
        <v>100</v>
      </c>
      <c r="U298" s="6">
        <v>0.26040626252607407</v>
      </c>
      <c r="V298" s="6">
        <v>7.4119356653840116</v>
      </c>
      <c r="W298">
        <v>0.52100000000000002</v>
      </c>
      <c r="X298">
        <v>14.824</v>
      </c>
      <c r="AA298" s="6"/>
      <c r="AB298" s="5">
        <v>1033.1310460600594</v>
      </c>
      <c r="AC298" s="5">
        <v>0</v>
      </c>
      <c r="AD298" s="5">
        <v>1033.1310460600594</v>
      </c>
      <c r="AE298" s="46" t="s">
        <v>76</v>
      </c>
      <c r="AF298" s="1">
        <v>3.9</v>
      </c>
      <c r="AH298" s="7">
        <v>5</v>
      </c>
      <c r="AI298" s="7">
        <v>7</v>
      </c>
      <c r="AJ298" s="7">
        <v>1</v>
      </c>
      <c r="AK298" s="7" t="s">
        <v>15</v>
      </c>
      <c r="AM298">
        <v>6319</v>
      </c>
      <c r="AN298" t="s">
        <v>297</v>
      </c>
      <c r="AO298" t="s">
        <v>297</v>
      </c>
      <c r="AP298" t="s">
        <v>208</v>
      </c>
    </row>
    <row r="299" spans="1:42" hidden="1" x14ac:dyDescent="0.25">
      <c r="A299" s="3">
        <v>8606</v>
      </c>
      <c r="B299" t="s">
        <v>599</v>
      </c>
      <c r="C299" s="15">
        <v>5.7806181562579999</v>
      </c>
      <c r="D299" s="4">
        <v>1</v>
      </c>
      <c r="E299" s="31">
        <v>7.749998500002539E-2</v>
      </c>
      <c r="F299" s="32">
        <v>21</v>
      </c>
      <c r="G299" s="32">
        <v>21</v>
      </c>
      <c r="H299" s="32">
        <v>21</v>
      </c>
      <c r="I299" s="32"/>
      <c r="J299" s="32">
        <v>270.96800000000002</v>
      </c>
      <c r="K299" s="5">
        <v>100</v>
      </c>
      <c r="L299" s="5">
        <v>2686.9523809523807</v>
      </c>
      <c r="N299" s="5">
        <v>2686.9523809523807</v>
      </c>
      <c r="O299" s="4">
        <v>8</v>
      </c>
      <c r="P299" s="51">
        <v>3</v>
      </c>
      <c r="Q299" s="4">
        <v>18</v>
      </c>
      <c r="R299" s="4">
        <v>3</v>
      </c>
      <c r="S299" s="4">
        <v>15</v>
      </c>
      <c r="T299" s="5">
        <v>16.666666666666664</v>
      </c>
      <c r="U299" s="6">
        <v>0.51897563874760533</v>
      </c>
      <c r="V299" s="6">
        <v>38.709684911539235</v>
      </c>
      <c r="W299">
        <v>1.3839999999999999</v>
      </c>
      <c r="X299">
        <v>103.226</v>
      </c>
      <c r="Z299" s="3">
        <v>357.94679400000001</v>
      </c>
      <c r="AA299" s="6">
        <v>300</v>
      </c>
      <c r="AB299" s="5">
        <v>53.912403346727125</v>
      </c>
      <c r="AC299" s="5">
        <v>0</v>
      </c>
      <c r="AD299" s="5">
        <v>53.912403346727125</v>
      </c>
      <c r="AE299" s="46" t="s">
        <v>76</v>
      </c>
      <c r="AF299" s="1">
        <v>3.8000000000000003</v>
      </c>
      <c r="AH299" s="7">
        <v>5</v>
      </c>
      <c r="AI299" s="7">
        <v>8</v>
      </c>
      <c r="AJ299" s="7">
        <v>1</v>
      </c>
      <c r="AK299" s="7" t="s">
        <v>10</v>
      </c>
      <c r="AM299">
        <v>6207</v>
      </c>
      <c r="AN299" t="s">
        <v>240</v>
      </c>
      <c r="AO299" t="s">
        <v>240</v>
      </c>
      <c r="AP299" t="s">
        <v>208</v>
      </c>
    </row>
    <row r="300" spans="1:42" hidden="1" x14ac:dyDescent="0.25">
      <c r="A300" s="3">
        <v>8725</v>
      </c>
      <c r="B300" t="s">
        <v>519</v>
      </c>
      <c r="C300" s="15">
        <v>1.9988660708870001</v>
      </c>
      <c r="D300" s="4">
        <v>1</v>
      </c>
      <c r="E300" s="31">
        <v>5.2499997500004204E-2</v>
      </c>
      <c r="F300" s="32">
        <v>23</v>
      </c>
      <c r="G300" s="32">
        <v>23</v>
      </c>
      <c r="H300" s="32">
        <v>12</v>
      </c>
      <c r="I300" s="32">
        <v>11</v>
      </c>
      <c r="J300" s="32">
        <v>228.571</v>
      </c>
      <c r="K300" s="5">
        <v>100</v>
      </c>
      <c r="L300" s="5">
        <v>2646.5</v>
      </c>
      <c r="M300" s="5">
        <v>1148.5454545454545</v>
      </c>
      <c r="N300" s="5">
        <v>1930.0869565217392</v>
      </c>
      <c r="O300" s="4">
        <v>4</v>
      </c>
      <c r="P300" s="51">
        <v>2</v>
      </c>
      <c r="Q300" s="4">
        <v>6</v>
      </c>
      <c r="R300" s="4">
        <v>2</v>
      </c>
      <c r="S300" s="4">
        <v>4</v>
      </c>
      <c r="T300" s="5">
        <v>33.333333333333329</v>
      </c>
      <c r="U300" s="6">
        <v>1.0005672861876618</v>
      </c>
      <c r="V300" s="6">
        <v>38.095239909294087</v>
      </c>
      <c r="W300">
        <v>2.0009999999999999</v>
      </c>
      <c r="X300">
        <v>76.19</v>
      </c>
      <c r="AA300" s="6"/>
      <c r="AB300" s="5">
        <v>871.73693817762648</v>
      </c>
      <c r="AC300" s="5">
        <v>97.726077967910953</v>
      </c>
      <c r="AD300" s="5">
        <v>501.55783112080599</v>
      </c>
      <c r="AE300" s="46" t="s">
        <v>76</v>
      </c>
      <c r="AF300" s="1">
        <v>3.7</v>
      </c>
      <c r="AH300" s="7">
        <v>5</v>
      </c>
      <c r="AI300" s="7">
        <v>8</v>
      </c>
      <c r="AJ300" s="7">
        <v>1</v>
      </c>
      <c r="AK300" s="7" t="s">
        <v>15</v>
      </c>
      <c r="AM300">
        <v>6339</v>
      </c>
      <c r="AN300" t="s">
        <v>277</v>
      </c>
      <c r="AO300" t="s">
        <v>277</v>
      </c>
      <c r="AP300" t="s">
        <v>208</v>
      </c>
    </row>
    <row r="301" spans="1:42" hidden="1" x14ac:dyDescent="0.25">
      <c r="A301" s="3">
        <v>8813</v>
      </c>
      <c r="B301" t="s">
        <v>625</v>
      </c>
      <c r="C301" s="15">
        <v>2.4903448697070001</v>
      </c>
      <c r="D301" s="4">
        <v>2</v>
      </c>
      <c r="E301" s="31">
        <v>0.10749999250000761</v>
      </c>
      <c r="F301" s="32">
        <v>33</v>
      </c>
      <c r="G301" s="32">
        <v>33</v>
      </c>
      <c r="H301" s="32">
        <v>32</v>
      </c>
      <c r="I301" s="32">
        <v>1</v>
      </c>
      <c r="J301" s="32">
        <v>297.67399999999998</v>
      </c>
      <c r="K301" s="5">
        <v>100</v>
      </c>
      <c r="L301" s="5">
        <v>2575.09375</v>
      </c>
      <c r="M301" s="5">
        <v>2601</v>
      </c>
      <c r="N301" s="5">
        <v>2575.878787878788</v>
      </c>
      <c r="O301" s="4">
        <v>0</v>
      </c>
      <c r="P301" s="51">
        <v>0</v>
      </c>
      <c r="Q301" s="4">
        <v>0</v>
      </c>
      <c r="R301" s="4">
        <v>0</v>
      </c>
      <c r="S301" s="4">
        <v>0</v>
      </c>
      <c r="T301" s="5"/>
      <c r="U301" s="6">
        <v>0</v>
      </c>
      <c r="V301" s="6">
        <v>0</v>
      </c>
      <c r="W301">
        <v>0</v>
      </c>
      <c r="X301">
        <v>0</v>
      </c>
      <c r="AA301" s="6"/>
      <c r="AB301" s="5">
        <v>1093.1130815236002</v>
      </c>
      <c r="AC301" s="5">
        <v>895.93073780461896</v>
      </c>
      <c r="AD301" s="5">
        <v>1087.1378589866615</v>
      </c>
      <c r="AE301" s="46" t="s">
        <v>76</v>
      </c>
      <c r="AF301" s="1">
        <v>3.7</v>
      </c>
      <c r="AH301" s="7">
        <v>5</v>
      </c>
      <c r="AI301" s="7">
        <v>8</v>
      </c>
      <c r="AJ301" s="7">
        <v>1</v>
      </c>
      <c r="AK301" s="7" t="s">
        <v>15</v>
      </c>
      <c r="AM301">
        <v>6314</v>
      </c>
      <c r="AN301" t="s">
        <v>301</v>
      </c>
      <c r="AO301" t="s">
        <v>301</v>
      </c>
      <c r="AP301" t="s">
        <v>208</v>
      </c>
    </row>
    <row r="302" spans="1:42" hidden="1" x14ac:dyDescent="0.25">
      <c r="A302" s="3">
        <v>8506</v>
      </c>
      <c r="B302" t="s">
        <v>613</v>
      </c>
      <c r="C302" s="15">
        <v>16.813805861237999</v>
      </c>
      <c r="D302" s="4">
        <v>1</v>
      </c>
      <c r="E302" s="31">
        <v>0.13000001249997301</v>
      </c>
      <c r="F302" s="32">
        <v>34</v>
      </c>
      <c r="G302" s="32">
        <v>34</v>
      </c>
      <c r="H302" s="32">
        <v>34</v>
      </c>
      <c r="I302" s="32"/>
      <c r="J302" s="32">
        <v>261.53800000000001</v>
      </c>
      <c r="K302" s="5">
        <v>100</v>
      </c>
      <c r="L302" s="5">
        <v>3447.8235294117649</v>
      </c>
      <c r="N302" s="5">
        <v>3447.8235294117649</v>
      </c>
      <c r="O302" s="4">
        <v>10</v>
      </c>
      <c r="P302" s="51">
        <v>5</v>
      </c>
      <c r="Q302" s="4">
        <v>8</v>
      </c>
      <c r="R302" s="4">
        <v>5</v>
      </c>
      <c r="S302" s="4">
        <v>3</v>
      </c>
      <c r="T302" s="5">
        <v>62.5</v>
      </c>
      <c r="U302" s="6">
        <v>0.29737467181816568</v>
      </c>
      <c r="V302" s="6">
        <v>38.46153476332195</v>
      </c>
      <c r="W302">
        <v>0.59499999999999997</v>
      </c>
      <c r="X302">
        <v>76.923000000000002</v>
      </c>
      <c r="Z302" s="3">
        <v>139.7914313</v>
      </c>
      <c r="AA302" s="6"/>
      <c r="AB302" s="5">
        <v>433.5702346971853</v>
      </c>
      <c r="AC302" s="5">
        <v>0</v>
      </c>
      <c r="AD302" s="5">
        <v>433.5702346971853</v>
      </c>
      <c r="AE302" s="46" t="s">
        <v>76</v>
      </c>
      <c r="AF302" s="1">
        <v>3.6</v>
      </c>
      <c r="AH302" s="7">
        <v>5</v>
      </c>
      <c r="AI302" s="7">
        <v>9</v>
      </c>
      <c r="AJ302" s="7">
        <v>1</v>
      </c>
      <c r="AK302" s="7" t="s">
        <v>10</v>
      </c>
      <c r="AM302">
        <v>6103</v>
      </c>
      <c r="AN302" t="s">
        <v>215</v>
      </c>
      <c r="AO302" t="s">
        <v>215</v>
      </c>
      <c r="AP302" t="s">
        <v>208</v>
      </c>
    </row>
    <row r="303" spans="1:42" hidden="1" x14ac:dyDescent="0.25">
      <c r="A303" s="3">
        <v>8805</v>
      </c>
      <c r="B303" t="s">
        <v>449</v>
      </c>
      <c r="C303" s="15">
        <v>3.3335335885599999</v>
      </c>
      <c r="D303" s="4">
        <v>1</v>
      </c>
      <c r="E303" s="31">
        <v>7.74999924999977E-2</v>
      </c>
      <c r="F303" s="32">
        <v>23</v>
      </c>
      <c r="G303" s="32">
        <v>23</v>
      </c>
      <c r="H303" s="32">
        <v>23</v>
      </c>
      <c r="I303" s="32"/>
      <c r="J303" s="32">
        <v>296.774</v>
      </c>
      <c r="K303" s="5">
        <v>100</v>
      </c>
      <c r="L303" s="5">
        <v>4431.391304347826</v>
      </c>
      <c r="N303" s="5">
        <v>4431.391304347826</v>
      </c>
      <c r="O303" s="4">
        <v>3</v>
      </c>
      <c r="P303" s="51">
        <v>1</v>
      </c>
      <c r="Q303" s="4">
        <v>1</v>
      </c>
      <c r="R303" s="4">
        <v>1</v>
      </c>
      <c r="S303" s="4">
        <v>0</v>
      </c>
      <c r="T303" s="5">
        <v>100</v>
      </c>
      <c r="U303" s="6">
        <v>0.29998197811229316</v>
      </c>
      <c r="V303" s="6">
        <v>12.903227055151389</v>
      </c>
      <c r="W303">
        <v>0.9</v>
      </c>
      <c r="X303">
        <v>38.71</v>
      </c>
      <c r="AA303" s="6"/>
      <c r="AB303" s="5">
        <v>1411.3657730480554</v>
      </c>
      <c r="AC303" s="5">
        <v>0</v>
      </c>
      <c r="AD303" s="5">
        <v>1411.3657730480554</v>
      </c>
      <c r="AE303" s="46" t="s">
        <v>76</v>
      </c>
      <c r="AF303" s="1">
        <v>3.5</v>
      </c>
      <c r="AH303" s="7">
        <v>5</v>
      </c>
      <c r="AI303" s="7">
        <v>9</v>
      </c>
      <c r="AJ303" s="7">
        <v>1</v>
      </c>
      <c r="AK303" s="7" t="s">
        <v>15</v>
      </c>
      <c r="AM303">
        <v>6313</v>
      </c>
      <c r="AN303" t="s">
        <v>293</v>
      </c>
      <c r="AO303" t="s">
        <v>293</v>
      </c>
      <c r="AP303" t="s">
        <v>208</v>
      </c>
    </row>
    <row r="304" spans="1:42" hidden="1" x14ac:dyDescent="0.25">
      <c r="A304" s="3">
        <v>8806</v>
      </c>
      <c r="B304" t="s">
        <v>451</v>
      </c>
      <c r="C304" s="15">
        <v>4.2550761303220002</v>
      </c>
      <c r="D304" s="4">
        <v>1</v>
      </c>
      <c r="E304" s="31">
        <v>4.7500004999996501E-2</v>
      </c>
      <c r="F304" s="32">
        <v>10</v>
      </c>
      <c r="G304" s="32">
        <v>10</v>
      </c>
      <c r="H304" s="32">
        <v>10</v>
      </c>
      <c r="I304" s="32"/>
      <c r="J304" s="32">
        <v>210.52600000000001</v>
      </c>
      <c r="K304" s="5">
        <v>100</v>
      </c>
      <c r="L304" s="5">
        <v>3372.9</v>
      </c>
      <c r="N304" s="5">
        <v>3372.9</v>
      </c>
      <c r="O304" s="4">
        <v>0</v>
      </c>
      <c r="P304" s="51">
        <v>0</v>
      </c>
      <c r="Q304" s="4">
        <v>0</v>
      </c>
      <c r="R304" s="4">
        <v>0</v>
      </c>
      <c r="S304" s="4">
        <v>0</v>
      </c>
      <c r="T304" s="5"/>
      <c r="U304" s="6">
        <v>0</v>
      </c>
      <c r="V304" s="6">
        <v>0</v>
      </c>
      <c r="W304">
        <v>0</v>
      </c>
      <c r="X304">
        <v>0</v>
      </c>
      <c r="AA304" s="6"/>
      <c r="AB304" s="5">
        <v>2080.6007744751751</v>
      </c>
      <c r="AC304" s="5">
        <v>0</v>
      </c>
      <c r="AD304" s="5">
        <v>2080.6007744751751</v>
      </c>
      <c r="AE304" s="46" t="s">
        <v>76</v>
      </c>
      <c r="AF304" s="1">
        <v>3.5</v>
      </c>
      <c r="AH304" s="7">
        <v>5</v>
      </c>
      <c r="AI304" s="7">
        <v>9</v>
      </c>
      <c r="AJ304" s="7">
        <v>1</v>
      </c>
      <c r="AK304" s="7" t="s">
        <v>15</v>
      </c>
      <c r="AM304">
        <v>6317</v>
      </c>
      <c r="AN304" t="s">
        <v>294</v>
      </c>
      <c r="AO304" t="s">
        <v>294</v>
      </c>
      <c r="AP304" t="s">
        <v>208</v>
      </c>
    </row>
    <row r="305" spans="1:42" hidden="1" x14ac:dyDescent="0.25">
      <c r="A305" s="3">
        <v>8807</v>
      </c>
      <c r="B305" t="s">
        <v>480</v>
      </c>
      <c r="C305" s="15">
        <v>4.4533419336059996</v>
      </c>
      <c r="D305" s="4">
        <v>1</v>
      </c>
      <c r="E305" s="31">
        <v>4.2500012499983697E-2</v>
      </c>
      <c r="F305" s="32">
        <v>11</v>
      </c>
      <c r="G305" s="32">
        <v>11</v>
      </c>
      <c r="H305" s="32">
        <v>11</v>
      </c>
      <c r="I305" s="32"/>
      <c r="J305" s="32">
        <v>258.82299999999998</v>
      </c>
      <c r="K305" s="5">
        <v>100</v>
      </c>
      <c r="L305" s="5">
        <v>3045.090909090909</v>
      </c>
      <c r="N305" s="5">
        <v>3045.090909090909</v>
      </c>
      <c r="O305" s="4">
        <v>0</v>
      </c>
      <c r="P305" s="51">
        <v>0</v>
      </c>
      <c r="Q305" s="4">
        <v>0</v>
      </c>
      <c r="R305" s="4">
        <v>0</v>
      </c>
      <c r="S305" s="4">
        <v>0</v>
      </c>
      <c r="T305" s="5"/>
      <c r="U305" s="6">
        <v>0</v>
      </c>
      <c r="V305" s="6">
        <v>0</v>
      </c>
      <c r="W305">
        <v>0</v>
      </c>
      <c r="X305">
        <v>0</v>
      </c>
      <c r="AA305" s="6"/>
      <c r="AB305" s="5">
        <v>1811.4453558713067</v>
      </c>
      <c r="AC305" s="5">
        <v>0</v>
      </c>
      <c r="AD305" s="5">
        <v>1811.4453558713067</v>
      </c>
      <c r="AE305" s="46" t="s">
        <v>76</v>
      </c>
      <c r="AF305" s="1">
        <v>3.5</v>
      </c>
      <c r="AH305" s="7">
        <v>5</v>
      </c>
      <c r="AI305" s="7">
        <v>9</v>
      </c>
      <c r="AJ305" s="7">
        <v>1</v>
      </c>
      <c r="AK305" s="7" t="s">
        <v>15</v>
      </c>
      <c r="AM305">
        <v>6316</v>
      </c>
      <c r="AN305" t="s">
        <v>295</v>
      </c>
      <c r="AO305" t="s">
        <v>295</v>
      </c>
      <c r="AP305" t="s">
        <v>208</v>
      </c>
    </row>
    <row r="306" spans="1:42" hidden="1" x14ac:dyDescent="0.25">
      <c r="A306" s="3">
        <v>8820</v>
      </c>
      <c r="B306" t="s">
        <v>578</v>
      </c>
      <c r="C306" s="15">
        <v>17.934092656502003</v>
      </c>
      <c r="D306" s="4">
        <v>21</v>
      </c>
      <c r="E306" s="31">
        <v>3.9681925750202427</v>
      </c>
      <c r="F306" s="32">
        <v>1411</v>
      </c>
      <c r="G306" s="32">
        <v>232</v>
      </c>
      <c r="H306" s="32">
        <v>228</v>
      </c>
      <c r="I306" s="32">
        <v>4</v>
      </c>
      <c r="J306" s="32">
        <v>57.457000000000001</v>
      </c>
      <c r="K306" s="5">
        <v>16.442239546420979</v>
      </c>
      <c r="L306" s="5">
        <v>779.84649122807014</v>
      </c>
      <c r="M306" s="5">
        <v>1697.5</v>
      </c>
      <c r="N306" s="5">
        <v>795.66810344827582</v>
      </c>
      <c r="O306" s="4">
        <v>2018</v>
      </c>
      <c r="P306" s="51">
        <v>757</v>
      </c>
      <c r="Q306" s="4">
        <v>2537</v>
      </c>
      <c r="R306" s="4">
        <v>755</v>
      </c>
      <c r="S306" s="4">
        <v>1782</v>
      </c>
      <c r="T306" s="5">
        <v>29.75955853370122</v>
      </c>
      <c r="U306" s="6">
        <v>42.210108673970176</v>
      </c>
      <c r="V306" s="6">
        <v>190.76695137360826</v>
      </c>
      <c r="W306">
        <v>112.523</v>
      </c>
      <c r="X306">
        <v>508.54399999999998</v>
      </c>
      <c r="Y306" s="48">
        <v>17</v>
      </c>
      <c r="Z306" s="3">
        <v>5488.3850220000004</v>
      </c>
      <c r="AA306" s="6">
        <v>85.878962536023053</v>
      </c>
      <c r="AB306" s="5">
        <v>72.598972437024969</v>
      </c>
      <c r="AC306" s="5">
        <v>408.15557330183219</v>
      </c>
      <c r="AD306" s="5">
        <v>78.384431072625105</v>
      </c>
      <c r="AE306" s="46" t="s">
        <v>76</v>
      </c>
      <c r="AF306" s="1">
        <v>3.5</v>
      </c>
      <c r="AH306" s="7">
        <v>2</v>
      </c>
      <c r="AI306" s="7">
        <v>4</v>
      </c>
      <c r="AJ306" s="7">
        <v>8</v>
      </c>
      <c r="AK306" s="7" t="s">
        <v>10</v>
      </c>
      <c r="AM306">
        <v>6343</v>
      </c>
      <c r="AN306" t="s">
        <v>303</v>
      </c>
      <c r="AO306" t="s">
        <v>303</v>
      </c>
      <c r="AP306" t="s">
        <v>208</v>
      </c>
    </row>
    <row r="307" spans="1:42" hidden="1" x14ac:dyDescent="0.25">
      <c r="A307" s="3">
        <v>8814</v>
      </c>
      <c r="B307" t="s">
        <v>606</v>
      </c>
      <c r="C307" s="15">
        <v>3.764930033143</v>
      </c>
      <c r="D307" s="4">
        <v>1</v>
      </c>
      <c r="E307" s="31">
        <v>1.50000049999915E-2</v>
      </c>
      <c r="F307" s="32">
        <v>5</v>
      </c>
      <c r="G307" s="32">
        <v>5</v>
      </c>
      <c r="H307" s="32">
        <v>4</v>
      </c>
      <c r="I307" s="32">
        <v>1</v>
      </c>
      <c r="J307" s="32">
        <v>266.66699999999997</v>
      </c>
      <c r="K307" s="5">
        <v>100</v>
      </c>
      <c r="L307" s="5">
        <v>4293.25</v>
      </c>
      <c r="M307" s="5">
        <v>4300</v>
      </c>
      <c r="N307" s="5">
        <v>4294.6000000000004</v>
      </c>
      <c r="O307" s="4">
        <v>2</v>
      </c>
      <c r="P307" s="51">
        <v>1</v>
      </c>
      <c r="Q307" s="4">
        <v>1</v>
      </c>
      <c r="R307" s="4">
        <v>1</v>
      </c>
      <c r="S307" s="4">
        <v>0</v>
      </c>
      <c r="T307" s="5">
        <v>100</v>
      </c>
      <c r="U307" s="6">
        <v>0.26560918561484936</v>
      </c>
      <c r="V307" s="6">
        <v>66.666644444489634</v>
      </c>
      <c r="W307">
        <v>0.53100000000000003</v>
      </c>
      <c r="X307">
        <v>133.333</v>
      </c>
      <c r="AA307" s="6"/>
      <c r="AB307" s="5">
        <v>2381.7995833529426</v>
      </c>
      <c r="AC307" s="5">
        <v>2407.1461859168398</v>
      </c>
      <c r="AD307" s="5">
        <v>2386.8689038657221</v>
      </c>
      <c r="AE307" s="46" t="s">
        <v>76</v>
      </c>
      <c r="AF307" s="1">
        <v>3.5</v>
      </c>
      <c r="AH307" s="7">
        <v>5</v>
      </c>
      <c r="AI307" s="7">
        <v>9</v>
      </c>
      <c r="AJ307" s="7">
        <v>1</v>
      </c>
      <c r="AK307" s="7" t="s">
        <v>15</v>
      </c>
      <c r="AM307">
        <v>6312</v>
      </c>
      <c r="AN307" t="s">
        <v>302</v>
      </c>
      <c r="AO307" t="s">
        <v>302</v>
      </c>
      <c r="AP307" t="s">
        <v>208</v>
      </c>
    </row>
    <row r="308" spans="1:42" hidden="1" x14ac:dyDescent="0.25">
      <c r="A308" s="3">
        <v>8508</v>
      </c>
      <c r="B308" t="s">
        <v>639</v>
      </c>
      <c r="C308" s="15">
        <v>5.2676601459140002</v>
      </c>
      <c r="D308" s="4">
        <v>1</v>
      </c>
      <c r="E308" s="31">
        <v>7.999999250001269E-2</v>
      </c>
      <c r="F308" s="32">
        <v>19</v>
      </c>
      <c r="G308" s="32">
        <v>19</v>
      </c>
      <c r="H308" s="32">
        <v>19</v>
      </c>
      <c r="I308" s="32"/>
      <c r="J308" s="32">
        <v>237.5</v>
      </c>
      <c r="K308" s="5">
        <v>100</v>
      </c>
      <c r="L308" s="5">
        <v>3124.4736842105262</v>
      </c>
      <c r="N308" s="5">
        <v>3124.4736842105262</v>
      </c>
      <c r="O308" s="4">
        <v>0</v>
      </c>
      <c r="P308" s="51">
        <v>0</v>
      </c>
      <c r="Q308" s="4">
        <v>0</v>
      </c>
      <c r="R308" s="4">
        <v>0</v>
      </c>
      <c r="S308" s="4">
        <v>0</v>
      </c>
      <c r="T308" s="5"/>
      <c r="U308" s="6">
        <v>0</v>
      </c>
      <c r="V308" s="6">
        <v>0</v>
      </c>
      <c r="W308">
        <v>0</v>
      </c>
      <c r="X308">
        <v>0</v>
      </c>
      <c r="AA308" s="6"/>
      <c r="AB308" s="5">
        <v>1272.9321311127158</v>
      </c>
      <c r="AC308" s="5">
        <v>0</v>
      </c>
      <c r="AD308" s="5">
        <v>1272.9321311127158</v>
      </c>
      <c r="AE308" s="46" t="s">
        <v>76</v>
      </c>
      <c r="AF308" s="1">
        <v>3.5</v>
      </c>
      <c r="AH308" s="7">
        <v>5</v>
      </c>
      <c r="AI308" s="7">
        <v>9</v>
      </c>
      <c r="AJ308" s="7">
        <v>1</v>
      </c>
      <c r="AK308" s="7" t="s">
        <v>15</v>
      </c>
      <c r="AM308">
        <v>6108</v>
      </c>
      <c r="AN308" t="s">
        <v>217</v>
      </c>
      <c r="AO308" t="s">
        <v>217</v>
      </c>
      <c r="AP308" t="s">
        <v>208</v>
      </c>
    </row>
    <row r="309" spans="1:42" hidden="1" x14ac:dyDescent="0.25">
      <c r="A309" s="3">
        <v>8706</v>
      </c>
      <c r="B309" t="s">
        <v>631</v>
      </c>
      <c r="C309" s="15">
        <v>5.4697345649280003</v>
      </c>
      <c r="D309" s="4">
        <v>2</v>
      </c>
      <c r="E309" s="31">
        <v>6.1172425760039964E-2</v>
      </c>
      <c r="F309" s="32">
        <v>11</v>
      </c>
      <c r="G309" s="32">
        <v>11</v>
      </c>
      <c r="H309" s="32">
        <v>11</v>
      </c>
      <c r="I309" s="32"/>
      <c r="J309" s="32">
        <v>179.82</v>
      </c>
      <c r="K309" s="5">
        <v>100</v>
      </c>
      <c r="L309" s="5">
        <v>4019</v>
      </c>
      <c r="N309" s="5">
        <v>4019</v>
      </c>
      <c r="O309" s="4">
        <v>0</v>
      </c>
      <c r="P309" s="51">
        <v>0</v>
      </c>
      <c r="Q309" s="4">
        <v>3</v>
      </c>
      <c r="R309" s="4">
        <v>0</v>
      </c>
      <c r="S309" s="4">
        <v>3</v>
      </c>
      <c r="T309" s="5">
        <v>0</v>
      </c>
      <c r="U309" s="6">
        <v>0</v>
      </c>
      <c r="V309" s="6">
        <v>0</v>
      </c>
      <c r="W309">
        <v>0</v>
      </c>
      <c r="X309">
        <v>0</v>
      </c>
      <c r="AA309" s="6"/>
      <c r="AB309" s="5">
        <v>626.50594598494456</v>
      </c>
      <c r="AC309" s="5">
        <v>0</v>
      </c>
      <c r="AD309" s="5">
        <v>626.50594598494456</v>
      </c>
      <c r="AE309" s="46" t="s">
        <v>76</v>
      </c>
      <c r="AF309" s="1">
        <v>2.9</v>
      </c>
      <c r="AH309" s="7">
        <v>4</v>
      </c>
      <c r="AI309" s="7">
        <v>9</v>
      </c>
      <c r="AJ309" s="7">
        <v>1</v>
      </c>
      <c r="AK309" s="7" t="s">
        <v>15</v>
      </c>
      <c r="AM309">
        <v>6354</v>
      </c>
      <c r="AN309" t="s">
        <v>271</v>
      </c>
      <c r="AO309" t="s">
        <v>271</v>
      </c>
      <c r="AP309" t="s">
        <v>208</v>
      </c>
    </row>
    <row r="310" spans="1:42" hidden="1" x14ac:dyDescent="0.25">
      <c r="A310" s="3">
        <v>2953</v>
      </c>
      <c r="B310" t="s">
        <v>388</v>
      </c>
      <c r="C310" s="15">
        <v>2.8985417087110004</v>
      </c>
      <c r="D310" s="4">
        <v>2</v>
      </c>
      <c r="E310" s="31">
        <v>3.2144803521133601E-2</v>
      </c>
      <c r="F310" s="32">
        <v>6</v>
      </c>
      <c r="G310" s="32">
        <v>6</v>
      </c>
      <c r="H310" s="32">
        <v>6</v>
      </c>
      <c r="I310" s="32"/>
      <c r="J310" s="32">
        <v>186.655</v>
      </c>
      <c r="K310" s="5">
        <v>100</v>
      </c>
      <c r="L310" s="5">
        <v>6512.5</v>
      </c>
      <c r="N310" s="5">
        <v>6512.5</v>
      </c>
      <c r="O310" s="4">
        <v>0</v>
      </c>
      <c r="P310" s="51">
        <v>0</v>
      </c>
      <c r="Q310" s="4">
        <v>0</v>
      </c>
      <c r="R310" s="4">
        <v>0</v>
      </c>
      <c r="S310" s="4">
        <v>0</v>
      </c>
      <c r="T310" s="5"/>
      <c r="U310" s="6">
        <v>0</v>
      </c>
      <c r="V310" s="6">
        <v>0</v>
      </c>
      <c r="W310">
        <v>0</v>
      </c>
      <c r="X310">
        <v>0</v>
      </c>
      <c r="Z310" s="3">
        <v>254.23154299999999</v>
      </c>
      <c r="AA310" s="6"/>
      <c r="AB310" s="5">
        <v>116.56696223695106</v>
      </c>
      <c r="AC310" s="5">
        <v>0</v>
      </c>
      <c r="AD310" s="5">
        <v>116.56696223695106</v>
      </c>
      <c r="AE310" s="46" t="s">
        <v>76</v>
      </c>
      <c r="AF310" s="1">
        <v>2.8000000000000003</v>
      </c>
      <c r="AH310" s="7">
        <v>4</v>
      </c>
      <c r="AI310" s="7">
        <v>10</v>
      </c>
      <c r="AJ310" s="7">
        <v>1</v>
      </c>
      <c r="AK310" s="7" t="s">
        <v>10</v>
      </c>
      <c r="AM310">
        <v>1459</v>
      </c>
      <c r="AN310" t="s">
        <v>83</v>
      </c>
      <c r="AO310" t="s">
        <v>83</v>
      </c>
      <c r="AP310" t="s">
        <v>8</v>
      </c>
    </row>
    <row r="311" spans="1:42" s="49" customFormat="1" hidden="1" x14ac:dyDescent="0.25">
      <c r="B311" s="49" t="s">
        <v>694</v>
      </c>
      <c r="C311" s="50"/>
      <c r="E311" s="50"/>
      <c r="K311" s="52"/>
      <c r="L311" s="52"/>
      <c r="M311" s="52"/>
      <c r="N311" s="52"/>
      <c r="P311" s="51">
        <f>SUM(P203:P310)</f>
        <v>8396</v>
      </c>
      <c r="Y311" s="49">
        <f>SUM(Y203:Y310)</f>
        <v>69</v>
      </c>
      <c r="AE311" s="54"/>
      <c r="AF311" s="55"/>
      <c r="AH311" s="56"/>
      <c r="AI311" s="56"/>
      <c r="AJ311" s="56"/>
      <c r="AK311" s="56"/>
    </row>
  </sheetData>
  <autoFilter ref="A1:AP311" xr:uid="{00000000-0001-0000-0100-000000000000}">
    <filterColumn colId="30">
      <filters>
        <filter val="A"/>
      </filters>
    </filterColumn>
  </autoFilter>
  <sortState xmlns:xlrd2="http://schemas.microsoft.com/office/spreadsheetml/2017/richdata2" ref="A2:AP310">
    <sortCondition ref="AE2:AE310"/>
    <sortCondition descending="1" ref="AF2:AF3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README-Abreviations</vt:lpstr>
      <vt:lpstr>Sheet4</vt:lpstr>
      <vt:lpstr>Results_English</vt:lpstr>
      <vt:lpstr>Results_TCG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Loizos Tofas</dc:creator>
  <cp:lastModifiedBy>Dio</cp:lastModifiedBy>
  <dcterms:created xsi:type="dcterms:W3CDTF">2022-05-16T07:13:56Z</dcterms:created>
  <dcterms:modified xsi:type="dcterms:W3CDTF">2022-06-23T02:16:02Z</dcterms:modified>
</cp:coreProperties>
</file>