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Slow" sheetId="1" r:id="rId1"/>
    <sheet name="Quick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2" i="2" l="1"/>
  <c r="J2" i="2" s="1"/>
  <c r="I3" i="2" s="1"/>
  <c r="J3" i="2" s="1"/>
  <c r="I4" i="2" s="1"/>
  <c r="J4" i="2" s="1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I11" i="2" s="1"/>
  <c r="J11" i="2" s="1"/>
  <c r="I12" i="2" s="1"/>
  <c r="J12" i="2" s="1"/>
  <c r="I13" i="2" s="1"/>
  <c r="J13" i="2" s="1"/>
  <c r="I14" i="2" s="1"/>
  <c r="J14" i="2" s="1"/>
  <c r="I15" i="2" s="1"/>
  <c r="J15" i="2" s="1"/>
  <c r="I16" i="2" s="1"/>
  <c r="J16" i="2" s="1"/>
  <c r="I17" i="2" s="1"/>
  <c r="J17" i="2" s="1"/>
  <c r="I18" i="2" s="1"/>
  <c r="J18" i="2" s="1"/>
  <c r="I19" i="2" s="1"/>
  <c r="J19" i="2" s="1"/>
  <c r="I20" i="2" s="1"/>
  <c r="J20" i="2" s="1"/>
  <c r="I21" i="2" s="1"/>
  <c r="J21" i="2" s="1"/>
  <c r="I22" i="2" s="1"/>
  <c r="J22" i="2" s="1"/>
  <c r="I23" i="2" s="1"/>
  <c r="J23" i="2" s="1"/>
  <c r="I24" i="2" s="1"/>
  <c r="J24" i="2" s="1"/>
  <c r="I25" i="2" s="1"/>
  <c r="J25" i="2" s="1"/>
  <c r="I26" i="2" s="1"/>
  <c r="J26" i="2" s="1"/>
  <c r="I27" i="2" s="1"/>
  <c r="J27" i="2" s="1"/>
  <c r="I28" i="2" s="1"/>
  <c r="J28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F3" i="2"/>
  <c r="F2" i="2"/>
  <c r="F1" i="2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D5" i="1"/>
  <c r="D4" i="2"/>
  <c r="D3" i="2"/>
  <c r="D2" i="2"/>
  <c r="D1" i="2"/>
  <c r="I2" i="1"/>
  <c r="J2" i="1" s="1"/>
  <c r="I3" i="1" s="1"/>
  <c r="J3" i="1" s="1"/>
  <c r="I4" i="1" s="1"/>
  <c r="J4" i="1" l="1"/>
  <c r="I5" i="1" s="1"/>
  <c r="J5" i="1" s="1"/>
  <c r="I6" i="1" s="1"/>
  <c r="D5" i="2"/>
  <c r="A16" i="2" s="1"/>
  <c r="A31" i="2" l="1"/>
  <c r="A15" i="2"/>
  <c r="A4" i="2"/>
  <c r="A49" i="2"/>
  <c r="A41" i="2"/>
  <c r="A33" i="2"/>
  <c r="A25" i="2"/>
  <c r="A17" i="2"/>
  <c r="A11" i="2"/>
  <c r="A7" i="2"/>
  <c r="A2" i="2"/>
  <c r="B2" i="2" s="1"/>
  <c r="A48" i="2"/>
  <c r="A40" i="2"/>
  <c r="A32" i="2"/>
  <c r="A24" i="2"/>
  <c r="A53" i="2"/>
  <c r="F20" i="1"/>
  <c r="A47" i="2"/>
  <c r="A23" i="2"/>
  <c r="A6" i="2"/>
  <c r="A30" i="2"/>
  <c r="A45" i="2"/>
  <c r="A37" i="2"/>
  <c r="A29" i="2"/>
  <c r="A21" i="2"/>
  <c r="A13" i="2"/>
  <c r="A9" i="2"/>
  <c r="A5" i="2"/>
  <c r="A52" i="2"/>
  <c r="A44" i="2"/>
  <c r="A36" i="2"/>
  <c r="A28" i="2"/>
  <c r="A20" i="2"/>
  <c r="A39" i="2"/>
  <c r="A10" i="2"/>
  <c r="A46" i="2"/>
  <c r="A38" i="2"/>
  <c r="A22" i="2"/>
  <c r="A51" i="2"/>
  <c r="A43" i="2"/>
  <c r="A35" i="2"/>
  <c r="A27" i="2"/>
  <c r="A19" i="2"/>
  <c r="A12" i="2"/>
  <c r="A8" i="2"/>
  <c r="A3" i="2"/>
  <c r="A50" i="2"/>
  <c r="A42" i="2"/>
  <c r="A34" i="2"/>
  <c r="A26" i="2"/>
  <c r="A18" i="2"/>
  <c r="A14" i="2"/>
  <c r="J6" i="1"/>
  <c r="I7" i="1" s="1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J7" i="1"/>
  <c r="I8" i="1" s="1"/>
  <c r="J8" i="1" l="1"/>
  <c r="I9" i="1" s="1"/>
  <c r="J9" i="1" s="1"/>
  <c r="I10" i="1" s="1"/>
  <c r="J10" i="1" s="1"/>
  <c r="I11" i="1" s="1"/>
  <c r="J11" i="1" s="1"/>
  <c r="I12" i="1" l="1"/>
  <c r="J12" i="1" s="1"/>
  <c r="D7" i="1"/>
  <c r="D6" i="1" l="1"/>
  <c r="A11" i="1" s="1"/>
  <c r="I13" i="1"/>
  <c r="J13" i="1" s="1"/>
  <c r="I14" i="1" s="1"/>
  <c r="J14" i="1" s="1"/>
  <c r="I15" i="1" s="1"/>
  <c r="J15" i="1" s="1"/>
  <c r="I16" i="1" s="1"/>
  <c r="J16" i="1" s="1"/>
  <c r="I17" i="1" s="1"/>
  <c r="J17" i="1" s="1"/>
  <c r="I18" i="1" s="1"/>
  <c r="J18" i="1" s="1"/>
  <c r="I19" i="1" s="1"/>
  <c r="J19" i="1" s="1"/>
  <c r="I20" i="1" s="1"/>
  <c r="J20" i="1" s="1"/>
  <c r="I21" i="1" s="1"/>
  <c r="J21" i="1" s="1"/>
  <c r="I22" i="1" s="1"/>
  <c r="J22" i="1" s="1"/>
  <c r="I23" i="1" s="1"/>
  <c r="J23" i="1" s="1"/>
  <c r="I24" i="1" s="1"/>
  <c r="J24" i="1" s="1"/>
  <c r="I25" i="1" s="1"/>
  <c r="J25" i="1" s="1"/>
  <c r="I26" i="1" s="1"/>
  <c r="J26" i="1" s="1"/>
  <c r="I27" i="1" s="1"/>
  <c r="J27" i="1" s="1"/>
  <c r="I28" i="1" s="1"/>
  <c r="J28" i="1" s="1"/>
  <c r="A2" i="1" l="1"/>
  <c r="B2" i="1" s="1"/>
  <c r="A7" i="1"/>
  <c r="A27" i="1"/>
  <c r="A43" i="1"/>
  <c r="A9" i="1"/>
  <c r="A25" i="1"/>
  <c r="A41" i="1"/>
  <c r="A6" i="1"/>
  <c r="A22" i="1"/>
  <c r="A38" i="1"/>
  <c r="E20" i="1"/>
  <c r="A16" i="1"/>
  <c r="A32" i="1"/>
  <c r="A48" i="1"/>
  <c r="A15" i="1"/>
  <c r="A31" i="1"/>
  <c r="A47" i="1"/>
  <c r="A13" i="1"/>
  <c r="A29" i="1"/>
  <c r="A45" i="1"/>
  <c r="A10" i="1"/>
  <c r="A26" i="1"/>
  <c r="A42" i="1"/>
  <c r="A4" i="1"/>
  <c r="A20" i="1"/>
  <c r="A36" i="1"/>
  <c r="A5" i="1"/>
  <c r="A19" i="1"/>
  <c r="A35" i="1"/>
  <c r="A51" i="1"/>
  <c r="A17" i="1"/>
  <c r="A33" i="1"/>
  <c r="A49" i="1"/>
  <c r="A14" i="1"/>
  <c r="A30" i="1"/>
  <c r="A46" i="1"/>
  <c r="A8" i="1"/>
  <c r="A24" i="1"/>
  <c r="A40" i="1"/>
  <c r="A3" i="1"/>
  <c r="A23" i="1"/>
  <c r="A39" i="1"/>
  <c r="A52" i="1"/>
  <c r="A21" i="1"/>
  <c r="A37" i="1"/>
  <c r="A53" i="1"/>
  <c r="A18" i="1"/>
  <c r="A34" i="1"/>
  <c r="A50" i="1"/>
  <c r="A12" i="1"/>
  <c r="A28" i="1"/>
  <c r="A4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</calcChain>
</file>

<file path=xl/sharedStrings.xml><?xml version="1.0" encoding="utf-8"?>
<sst xmlns="http://schemas.openxmlformats.org/spreadsheetml/2006/main" count="32" uniqueCount="19">
  <si>
    <t>Interest rate</t>
  </si>
  <si>
    <t>Morgage interest rate</t>
  </si>
  <si>
    <t>Loan amount</t>
  </si>
  <si>
    <t>Payment</t>
  </si>
  <si>
    <t>Remain</t>
  </si>
  <si>
    <t>Amount to be paid</t>
  </si>
  <si>
    <t>Years</t>
  </si>
  <si>
    <t>Excess income</t>
  </si>
  <si>
    <t>Wait time</t>
  </si>
  <si>
    <t>Rent</t>
  </si>
  <si>
    <t>Horizon</t>
  </si>
  <si>
    <t>Loan years</t>
  </si>
  <si>
    <t>Total outgoing cashflows</t>
  </si>
  <si>
    <t>Wait 10 years</t>
  </si>
  <si>
    <t>Do it now</t>
  </si>
  <si>
    <t>Saving Interest rate</t>
  </si>
  <si>
    <t>Waiting time</t>
  </si>
  <si>
    <t>Money Saved</t>
  </si>
  <si>
    <t>With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</si>
</sst>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169" fontId="0" fillId="0" borderId="0" xfId="0" applyNumberFormat="1"/>
    <xf numFmtId="0" fontId="0" fillId="0" borderId="1" xfId="0" applyBorder="1"/>
    <xf numFmtId="0" fontId="0" fillId="2" borderId="1" xfId="0" applyFill="1" applyBorder="1"/>
    <xf numFmtId="9" fontId="0" fillId="2" borderId="1" xfId="0" applyNumberFormat="1" applyFill="1" applyBorder="1"/>
    <xf numFmtId="9" fontId="0" fillId="2" borderId="1" xfId="2" applyFont="1" applyFill="1" applyBorder="1"/>
    <xf numFmtId="0" fontId="0" fillId="0" borderId="2" xfId="0" applyBorder="1"/>
    <xf numFmtId="0" fontId="0" fillId="0" borderId="1" xfId="0" applyFill="1" applyBorder="1"/>
    <xf numFmtId="9" fontId="0" fillId="3" borderId="1" xfId="2" applyFont="1" applyFill="1" applyBorder="1"/>
    <xf numFmtId="9" fontId="0" fillId="3" borderId="1" xfId="0" applyNumberFormat="1" applyFill="1" applyBorder="1"/>
    <xf numFmtId="0" fontId="0" fillId="3" borderId="1" xfId="0" applyFill="1" applyBorder="1"/>
    <xf numFmtId="44" fontId="0" fillId="0" borderId="0" xfId="1" applyFont="1"/>
    <xf numFmtId="0" fontId="0" fillId="0" borderId="3" xfId="0" applyFill="1" applyBorder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G1" sqref="G1:J1048576"/>
    </sheetView>
  </sheetViews>
  <sheetFormatPr baseColWidth="10" defaultRowHeight="15" x14ac:dyDescent="0.25"/>
  <cols>
    <col min="3" max="3" width="20.28515625" bestFit="1" customWidth="1"/>
    <col min="4" max="4" width="30.140625" bestFit="1" customWidth="1"/>
    <col min="5" max="6" width="13.7109375" bestFit="1" customWidth="1"/>
    <col min="7" max="8" width="15.5703125" bestFit="1" customWidth="1"/>
    <col min="9" max="9" width="12.85546875" bestFit="1" customWidth="1"/>
    <col min="10" max="10" width="12.7109375" bestFit="1" customWidth="1"/>
  </cols>
  <sheetData>
    <row r="1" spans="1:10" x14ac:dyDescent="0.25">
      <c r="A1" t="s">
        <v>3</v>
      </c>
      <c r="B1" t="s">
        <v>4</v>
      </c>
      <c r="C1" s="3" t="s">
        <v>15</v>
      </c>
      <c r="D1" s="6">
        <v>0.01</v>
      </c>
      <c r="E1" s="7" t="s">
        <v>7</v>
      </c>
      <c r="F1" s="4">
        <v>1000</v>
      </c>
      <c r="G1" s="13" t="s">
        <v>16</v>
      </c>
      <c r="H1" t="s">
        <v>9</v>
      </c>
      <c r="I1" t="s">
        <v>17</v>
      </c>
      <c r="J1" t="s">
        <v>18</v>
      </c>
    </row>
    <row r="2" spans="1:10" x14ac:dyDescent="0.25">
      <c r="A2" s="2">
        <f>$D$6/$D$5</f>
        <v>-436.3979504575176</v>
      </c>
      <c r="B2" s="2">
        <f>D6-A2</f>
        <v>-3927.5815541176585</v>
      </c>
      <c r="C2" s="3" t="s">
        <v>1</v>
      </c>
      <c r="D2" s="5">
        <v>0.1</v>
      </c>
      <c r="E2" s="7" t="s">
        <v>8</v>
      </c>
      <c r="F2" s="4">
        <v>10</v>
      </c>
      <c r="G2">
        <v>1</v>
      </c>
      <c r="H2">
        <f>$F$3*12</f>
        <v>2400</v>
      </c>
      <c r="I2" s="2">
        <f>F1</f>
        <v>1000</v>
      </c>
      <c r="J2" s="2">
        <f>I2*(1+D1)</f>
        <v>1010</v>
      </c>
    </row>
    <row r="3" spans="1:10" x14ac:dyDescent="0.25">
      <c r="A3" s="2">
        <f t="shared" ref="A3:A53" si="0">$D$6/$D$5</f>
        <v>-436.3979504575176</v>
      </c>
      <c r="B3" s="2">
        <f>B2-A3</f>
        <v>-3491.1836036601408</v>
      </c>
      <c r="C3" s="3" t="s">
        <v>2</v>
      </c>
      <c r="D3" s="4">
        <v>10000</v>
      </c>
      <c r="E3" s="7" t="s">
        <v>9</v>
      </c>
      <c r="F3" s="4">
        <v>200</v>
      </c>
      <c r="G3">
        <v>2</v>
      </c>
      <c r="H3">
        <f>H2+$F$3*12</f>
        <v>4800</v>
      </c>
      <c r="I3" s="2">
        <f>$F$1+J2</f>
        <v>2010</v>
      </c>
      <c r="J3" s="2">
        <f>I3*(1+$D$1)</f>
        <v>2030.1</v>
      </c>
    </row>
    <row r="4" spans="1:10" x14ac:dyDescent="0.25">
      <c r="A4" s="2">
        <f t="shared" si="0"/>
        <v>-436.3979504575176</v>
      </c>
      <c r="B4" s="2">
        <f t="shared" ref="B4:B53" si="1">B3-A4</f>
        <v>-3054.7856532026231</v>
      </c>
      <c r="C4" s="3" t="s">
        <v>10</v>
      </c>
      <c r="D4" s="4">
        <v>20</v>
      </c>
      <c r="E4" s="7"/>
      <c r="F4" s="3"/>
      <c r="G4">
        <v>3</v>
      </c>
      <c r="H4">
        <f t="shared" ref="H4:H28" si="2">H3+$F$3*12</f>
        <v>7200</v>
      </c>
      <c r="I4" s="2">
        <f>$F$1+J3</f>
        <v>3030.1</v>
      </c>
      <c r="J4" s="2">
        <f t="shared" ref="J4:J28" si="3">I4*(1+$D$1)</f>
        <v>3060.4009999999998</v>
      </c>
    </row>
    <row r="5" spans="1:10" x14ac:dyDescent="0.25">
      <c r="A5" s="2">
        <f t="shared" si="0"/>
        <v>-436.3979504575176</v>
      </c>
      <c r="B5" s="2">
        <f t="shared" si="1"/>
        <v>-2618.3877027451053</v>
      </c>
      <c r="C5" s="8" t="s">
        <v>11</v>
      </c>
      <c r="D5" s="4">
        <f>D4-F2</f>
        <v>10</v>
      </c>
      <c r="G5">
        <v>4</v>
      </c>
      <c r="H5">
        <f t="shared" si="2"/>
        <v>9600</v>
      </c>
      <c r="I5" s="2">
        <f t="shared" ref="I4:I28" si="4">$F$1+J4</f>
        <v>4060.4009999999998</v>
      </c>
      <c r="J5" s="2">
        <f t="shared" si="3"/>
        <v>4101.0050099999999</v>
      </c>
    </row>
    <row r="6" spans="1:10" x14ac:dyDescent="0.25">
      <c r="A6" s="2">
        <f t="shared" si="0"/>
        <v>-436.3979504575176</v>
      </c>
      <c r="B6" s="2">
        <f t="shared" si="1"/>
        <v>-2181.9897522875876</v>
      </c>
      <c r="C6" t="s">
        <v>5</v>
      </c>
      <c r="D6" s="1">
        <f>(D3-J12)*(1+D2)^$D$5</f>
        <v>-4363.9795045751762</v>
      </c>
      <c r="G6">
        <v>5</v>
      </c>
      <c r="H6">
        <f t="shared" si="2"/>
        <v>12000</v>
      </c>
      <c r="I6" s="2">
        <f t="shared" si="4"/>
        <v>5101.0050099999999</v>
      </c>
      <c r="J6" s="2">
        <f t="shared" si="3"/>
        <v>5152.0150600999996</v>
      </c>
    </row>
    <row r="7" spans="1:10" x14ac:dyDescent="0.25">
      <c r="A7" s="2">
        <f t="shared" si="0"/>
        <v>-436.3979504575176</v>
      </c>
      <c r="B7" s="2">
        <f t="shared" si="1"/>
        <v>-1745.5918018300699</v>
      </c>
      <c r="D7">
        <f>VLOOKUP(F2,G2:J11,4,FALSE)</f>
        <v>10566.834666531655</v>
      </c>
      <c r="G7">
        <v>6</v>
      </c>
      <c r="H7">
        <f t="shared" si="2"/>
        <v>14400</v>
      </c>
      <c r="I7" s="2">
        <f t="shared" si="4"/>
        <v>6152.0150600999996</v>
      </c>
      <c r="J7" s="2">
        <f t="shared" si="3"/>
        <v>6213.5352107009994</v>
      </c>
    </row>
    <row r="8" spans="1:10" x14ac:dyDescent="0.25">
      <c r="A8" s="2">
        <f t="shared" si="0"/>
        <v>-436.3979504575176</v>
      </c>
      <c r="B8" s="2">
        <f t="shared" si="1"/>
        <v>-1309.1938513725522</v>
      </c>
      <c r="G8">
        <v>7</v>
      </c>
      <c r="H8">
        <f t="shared" si="2"/>
        <v>16800</v>
      </c>
      <c r="I8" s="2">
        <f t="shared" si="4"/>
        <v>7213.5352107009994</v>
      </c>
      <c r="J8" s="2">
        <f t="shared" si="3"/>
        <v>7285.6705628080099</v>
      </c>
    </row>
    <row r="9" spans="1:10" x14ac:dyDescent="0.25">
      <c r="A9" s="2">
        <f t="shared" si="0"/>
        <v>-436.3979504575176</v>
      </c>
      <c r="B9" s="2">
        <f t="shared" si="1"/>
        <v>-872.79590091503462</v>
      </c>
      <c r="G9">
        <v>8</v>
      </c>
      <c r="H9">
        <f t="shared" si="2"/>
        <v>19200</v>
      </c>
      <c r="I9" s="2">
        <f t="shared" si="4"/>
        <v>8285.670562808009</v>
      </c>
      <c r="J9" s="2">
        <f t="shared" si="3"/>
        <v>8368.5272684360898</v>
      </c>
    </row>
    <row r="10" spans="1:10" x14ac:dyDescent="0.25">
      <c r="A10" s="2">
        <f t="shared" si="0"/>
        <v>-436.3979504575176</v>
      </c>
      <c r="B10" s="2">
        <f t="shared" si="1"/>
        <v>-436.39795045751703</v>
      </c>
      <c r="G10">
        <v>9</v>
      </c>
      <c r="H10">
        <f t="shared" si="2"/>
        <v>21600</v>
      </c>
      <c r="I10" s="2">
        <f t="shared" si="4"/>
        <v>9368.5272684360898</v>
      </c>
      <c r="J10" s="2">
        <f t="shared" si="3"/>
        <v>9462.2125411204506</v>
      </c>
    </row>
    <row r="11" spans="1:10" x14ac:dyDescent="0.25">
      <c r="A11" s="2">
        <f t="shared" si="0"/>
        <v>-436.3979504575176</v>
      </c>
      <c r="B11" s="2">
        <f t="shared" si="1"/>
        <v>5.6843418860808015E-13</v>
      </c>
      <c r="G11">
        <v>10</v>
      </c>
      <c r="H11">
        <f t="shared" si="2"/>
        <v>24000</v>
      </c>
      <c r="I11" s="2">
        <f t="shared" si="4"/>
        <v>10462.212541120451</v>
      </c>
      <c r="J11" s="2">
        <f t="shared" si="3"/>
        <v>10566.834666531655</v>
      </c>
    </row>
    <row r="12" spans="1:10" x14ac:dyDescent="0.25">
      <c r="A12" s="2">
        <f t="shared" si="0"/>
        <v>-436.3979504575176</v>
      </c>
      <c r="B12" s="2">
        <f t="shared" si="1"/>
        <v>436.39795045751816</v>
      </c>
      <c r="G12">
        <v>11</v>
      </c>
      <c r="H12">
        <f t="shared" si="2"/>
        <v>26400</v>
      </c>
      <c r="I12" s="2">
        <f t="shared" si="4"/>
        <v>11566.834666531655</v>
      </c>
      <c r="J12" s="2">
        <f t="shared" si="3"/>
        <v>11682.503013196971</v>
      </c>
    </row>
    <row r="13" spans="1:10" x14ac:dyDescent="0.25">
      <c r="A13" s="2">
        <f t="shared" si="0"/>
        <v>-436.3979504575176</v>
      </c>
      <c r="B13" s="2">
        <f t="shared" si="1"/>
        <v>872.79590091503576</v>
      </c>
      <c r="G13">
        <v>12</v>
      </c>
      <c r="H13">
        <f t="shared" si="2"/>
        <v>28800</v>
      </c>
      <c r="I13" s="2">
        <f t="shared" si="4"/>
        <v>12682.503013196971</v>
      </c>
      <c r="J13" s="2">
        <f t="shared" si="3"/>
        <v>12809.32804332894</v>
      </c>
    </row>
    <row r="14" spans="1:10" x14ac:dyDescent="0.25">
      <c r="A14" s="2">
        <f t="shared" si="0"/>
        <v>-436.3979504575176</v>
      </c>
      <c r="B14" s="2">
        <f t="shared" si="1"/>
        <v>1309.1938513725534</v>
      </c>
      <c r="G14">
        <v>13</v>
      </c>
      <c r="H14">
        <f t="shared" si="2"/>
        <v>31200</v>
      </c>
      <c r="I14" s="2">
        <f t="shared" si="4"/>
        <v>13809.32804332894</v>
      </c>
      <c r="J14" s="2">
        <f t="shared" si="3"/>
        <v>13947.42132376223</v>
      </c>
    </row>
    <row r="15" spans="1:10" x14ac:dyDescent="0.25">
      <c r="A15" s="2">
        <f t="shared" si="0"/>
        <v>-436.3979504575176</v>
      </c>
      <c r="B15" s="2">
        <f t="shared" si="1"/>
        <v>1745.5918018300708</v>
      </c>
      <c r="G15">
        <v>14</v>
      </c>
      <c r="H15">
        <f t="shared" si="2"/>
        <v>33600</v>
      </c>
      <c r="I15" s="2">
        <f t="shared" si="4"/>
        <v>14947.42132376223</v>
      </c>
      <c r="J15" s="2">
        <f t="shared" si="3"/>
        <v>15096.895536999853</v>
      </c>
    </row>
    <row r="16" spans="1:10" x14ac:dyDescent="0.25">
      <c r="A16" s="2">
        <f t="shared" si="0"/>
        <v>-436.3979504575176</v>
      </c>
      <c r="B16" s="2">
        <f t="shared" si="1"/>
        <v>2181.9897522875885</v>
      </c>
      <c r="G16">
        <v>15</v>
      </c>
      <c r="H16">
        <f t="shared" si="2"/>
        <v>36000</v>
      </c>
      <c r="I16" s="2">
        <f t="shared" si="4"/>
        <v>16096.895536999853</v>
      </c>
      <c r="J16" s="2">
        <f t="shared" si="3"/>
        <v>16257.864492369852</v>
      </c>
    </row>
    <row r="17" spans="1:10" x14ac:dyDescent="0.25">
      <c r="A17" s="2">
        <f t="shared" si="0"/>
        <v>-436.3979504575176</v>
      </c>
      <c r="B17" s="2">
        <f t="shared" si="1"/>
        <v>2618.3877027451063</v>
      </c>
      <c r="G17">
        <v>16</v>
      </c>
      <c r="H17">
        <f t="shared" si="2"/>
        <v>38400</v>
      </c>
      <c r="I17" s="2">
        <f t="shared" si="4"/>
        <v>17257.864492369852</v>
      </c>
      <c r="J17" s="2">
        <f t="shared" si="3"/>
        <v>17430.443137293551</v>
      </c>
    </row>
    <row r="18" spans="1:10" x14ac:dyDescent="0.25">
      <c r="A18" s="2">
        <f t="shared" si="0"/>
        <v>-436.3979504575176</v>
      </c>
      <c r="B18" s="2">
        <f t="shared" si="1"/>
        <v>3054.785653202624</v>
      </c>
      <c r="G18">
        <v>17</v>
      </c>
      <c r="H18">
        <f t="shared" si="2"/>
        <v>40800</v>
      </c>
      <c r="I18" s="2">
        <f t="shared" si="4"/>
        <v>18430.443137293551</v>
      </c>
      <c r="J18" s="2">
        <f t="shared" si="3"/>
        <v>18614.747568666487</v>
      </c>
    </row>
    <row r="19" spans="1:10" x14ac:dyDescent="0.25">
      <c r="A19" s="2">
        <f t="shared" si="0"/>
        <v>-436.3979504575176</v>
      </c>
      <c r="B19" s="2">
        <f t="shared" si="1"/>
        <v>3491.1836036601417</v>
      </c>
      <c r="E19" t="s">
        <v>13</v>
      </c>
      <c r="F19" t="s">
        <v>14</v>
      </c>
      <c r="G19">
        <v>18</v>
      </c>
      <c r="H19">
        <f t="shared" si="2"/>
        <v>43200</v>
      </c>
      <c r="I19" s="2">
        <f t="shared" si="4"/>
        <v>19614.747568666487</v>
      </c>
      <c r="J19" s="2">
        <f t="shared" si="3"/>
        <v>19810.895044353154</v>
      </c>
    </row>
    <row r="20" spans="1:10" x14ac:dyDescent="0.25">
      <c r="A20" s="2">
        <f t="shared" si="0"/>
        <v>-436.3979504575176</v>
      </c>
      <c r="B20" s="2">
        <f t="shared" si="1"/>
        <v>3927.5815541176594</v>
      </c>
      <c r="D20" t="s">
        <v>12</v>
      </c>
      <c r="E20" s="12">
        <f>-D6-H11</f>
        <v>-19636.020495424826</v>
      </c>
      <c r="F20" s="12">
        <f>-Quick!D5</f>
        <v>-67274.999493256095</v>
      </c>
      <c r="G20">
        <v>19</v>
      </c>
      <c r="H20">
        <f t="shared" si="2"/>
        <v>45600</v>
      </c>
      <c r="I20" s="2">
        <f t="shared" si="4"/>
        <v>20810.895044353154</v>
      </c>
      <c r="J20" s="2">
        <f t="shared" si="3"/>
        <v>21019.003994796687</v>
      </c>
    </row>
    <row r="21" spans="1:10" x14ac:dyDescent="0.25">
      <c r="A21" s="2">
        <f t="shared" si="0"/>
        <v>-436.3979504575176</v>
      </c>
      <c r="B21" s="2">
        <f t="shared" si="1"/>
        <v>4363.9795045751771</v>
      </c>
      <c r="G21">
        <v>20</v>
      </c>
      <c r="H21">
        <f t="shared" si="2"/>
        <v>48000</v>
      </c>
      <c r="I21" s="2">
        <f t="shared" si="4"/>
        <v>22019.003994796687</v>
      </c>
      <c r="J21" s="2">
        <f t="shared" si="3"/>
        <v>22239.194034744654</v>
      </c>
    </row>
    <row r="22" spans="1:10" x14ac:dyDescent="0.25">
      <c r="A22" s="2">
        <f t="shared" si="0"/>
        <v>-436.3979504575176</v>
      </c>
      <c r="B22" s="2">
        <f t="shared" si="1"/>
        <v>4800.3774550326943</v>
      </c>
      <c r="G22">
        <v>21</v>
      </c>
      <c r="H22">
        <f t="shared" si="2"/>
        <v>50400</v>
      </c>
      <c r="I22" s="2">
        <f t="shared" si="4"/>
        <v>23239.194034744654</v>
      </c>
      <c r="J22" s="2">
        <f t="shared" si="3"/>
        <v>23471.585975092101</v>
      </c>
    </row>
    <row r="23" spans="1:10" x14ac:dyDescent="0.25">
      <c r="A23" s="2">
        <f t="shared" si="0"/>
        <v>-436.3979504575176</v>
      </c>
      <c r="B23" s="2">
        <f t="shared" si="1"/>
        <v>5236.7754054902116</v>
      </c>
      <c r="G23">
        <v>22</v>
      </c>
      <c r="H23">
        <f t="shared" si="2"/>
        <v>52800</v>
      </c>
      <c r="I23" s="2">
        <f t="shared" si="4"/>
        <v>24471.585975092101</v>
      </c>
      <c r="J23" s="2">
        <f t="shared" si="3"/>
        <v>24716.301834843023</v>
      </c>
    </row>
    <row r="24" spans="1:10" x14ac:dyDescent="0.25">
      <c r="A24" s="2">
        <f t="shared" si="0"/>
        <v>-436.3979504575176</v>
      </c>
      <c r="B24" s="2">
        <f t="shared" si="1"/>
        <v>5673.1733559477289</v>
      </c>
      <c r="G24">
        <v>23</v>
      </c>
      <c r="H24">
        <f t="shared" si="2"/>
        <v>55200</v>
      </c>
      <c r="I24" s="2">
        <f t="shared" si="4"/>
        <v>25716.301834843023</v>
      </c>
      <c r="J24" s="2">
        <f t="shared" si="3"/>
        <v>25973.464853191454</v>
      </c>
    </row>
    <row r="25" spans="1:10" x14ac:dyDescent="0.25">
      <c r="A25" s="2">
        <f t="shared" si="0"/>
        <v>-436.3979504575176</v>
      </c>
      <c r="B25" s="2">
        <f t="shared" si="1"/>
        <v>6109.5713064052461</v>
      </c>
      <c r="G25">
        <v>24</v>
      </c>
      <c r="H25">
        <f t="shared" si="2"/>
        <v>57600</v>
      </c>
      <c r="I25" s="2">
        <f t="shared" si="4"/>
        <v>26973.464853191454</v>
      </c>
      <c r="J25" s="2">
        <f t="shared" si="3"/>
        <v>27243.199501723368</v>
      </c>
    </row>
    <row r="26" spans="1:10" x14ac:dyDescent="0.25">
      <c r="A26" s="2">
        <f t="shared" si="0"/>
        <v>-436.3979504575176</v>
      </c>
      <c r="B26" s="2">
        <f t="shared" si="1"/>
        <v>6545.9692568627634</v>
      </c>
      <c r="G26">
        <v>25</v>
      </c>
      <c r="H26">
        <f t="shared" si="2"/>
        <v>60000</v>
      </c>
      <c r="I26" s="2">
        <f t="shared" si="4"/>
        <v>28243.199501723368</v>
      </c>
      <c r="J26" s="2">
        <f t="shared" si="3"/>
        <v>28525.6314967406</v>
      </c>
    </row>
    <row r="27" spans="1:10" x14ac:dyDescent="0.25">
      <c r="A27" s="2">
        <f t="shared" si="0"/>
        <v>-436.3979504575176</v>
      </c>
      <c r="B27" s="2">
        <f t="shared" si="1"/>
        <v>6982.3672073202806</v>
      </c>
      <c r="G27">
        <v>26</v>
      </c>
      <c r="H27">
        <f t="shared" si="2"/>
        <v>62400</v>
      </c>
      <c r="I27" s="2">
        <f t="shared" si="4"/>
        <v>29525.6314967406</v>
      </c>
      <c r="J27" s="2">
        <f t="shared" si="3"/>
        <v>29820.887811708006</v>
      </c>
    </row>
    <row r="28" spans="1:10" x14ac:dyDescent="0.25">
      <c r="A28" s="2">
        <f t="shared" si="0"/>
        <v>-436.3979504575176</v>
      </c>
      <c r="B28" s="2">
        <f t="shared" si="1"/>
        <v>7418.7651577777979</v>
      </c>
      <c r="G28">
        <v>27</v>
      </c>
      <c r="H28">
        <f t="shared" si="2"/>
        <v>64800</v>
      </c>
      <c r="I28" s="2">
        <f t="shared" si="4"/>
        <v>30820.887811708006</v>
      </c>
      <c r="J28" s="2">
        <f t="shared" si="3"/>
        <v>31129.096689825084</v>
      </c>
    </row>
    <row r="29" spans="1:10" x14ac:dyDescent="0.25">
      <c r="A29" s="2">
        <f t="shared" si="0"/>
        <v>-436.3979504575176</v>
      </c>
      <c r="B29" s="2">
        <f t="shared" si="1"/>
        <v>7855.1631082353151</v>
      </c>
    </row>
    <row r="30" spans="1:10" x14ac:dyDescent="0.25">
      <c r="A30" s="2">
        <f t="shared" si="0"/>
        <v>-436.3979504575176</v>
      </c>
      <c r="B30" s="2">
        <f t="shared" si="1"/>
        <v>8291.5610586928324</v>
      </c>
    </row>
    <row r="31" spans="1:10" x14ac:dyDescent="0.25">
      <c r="A31" s="2">
        <f t="shared" si="0"/>
        <v>-436.3979504575176</v>
      </c>
      <c r="B31" s="2">
        <f t="shared" si="1"/>
        <v>8727.9590091503505</v>
      </c>
    </row>
    <row r="32" spans="1:10" x14ac:dyDescent="0.25">
      <c r="A32" s="2">
        <f t="shared" si="0"/>
        <v>-436.3979504575176</v>
      </c>
      <c r="B32" s="2">
        <f t="shared" si="1"/>
        <v>9164.3569596078687</v>
      </c>
    </row>
    <row r="33" spans="1:2" x14ac:dyDescent="0.25">
      <c r="A33" s="2">
        <f t="shared" si="0"/>
        <v>-436.3979504575176</v>
      </c>
      <c r="B33" s="2">
        <f t="shared" si="1"/>
        <v>9600.7549100653869</v>
      </c>
    </row>
    <row r="34" spans="1:2" x14ac:dyDescent="0.25">
      <c r="A34" s="2">
        <f t="shared" si="0"/>
        <v>-436.3979504575176</v>
      </c>
      <c r="B34" s="2">
        <f t="shared" si="1"/>
        <v>10037.152860522905</v>
      </c>
    </row>
    <row r="35" spans="1:2" x14ac:dyDescent="0.25">
      <c r="A35" s="2">
        <f t="shared" si="0"/>
        <v>-436.3979504575176</v>
      </c>
      <c r="B35" s="2">
        <f t="shared" si="1"/>
        <v>10473.550810980423</v>
      </c>
    </row>
    <row r="36" spans="1:2" x14ac:dyDescent="0.25">
      <c r="A36" s="2">
        <f t="shared" si="0"/>
        <v>-436.3979504575176</v>
      </c>
      <c r="B36" s="2">
        <f t="shared" si="1"/>
        <v>10909.948761437941</v>
      </c>
    </row>
    <row r="37" spans="1:2" x14ac:dyDescent="0.25">
      <c r="A37" s="2">
        <f t="shared" si="0"/>
        <v>-436.3979504575176</v>
      </c>
      <c r="B37" s="2">
        <f t="shared" si="1"/>
        <v>11346.34671189546</v>
      </c>
    </row>
    <row r="38" spans="1:2" x14ac:dyDescent="0.25">
      <c r="A38" s="2">
        <f t="shared" si="0"/>
        <v>-436.3979504575176</v>
      </c>
      <c r="B38" s="2">
        <f t="shared" si="1"/>
        <v>11782.744662352978</v>
      </c>
    </row>
    <row r="39" spans="1:2" x14ac:dyDescent="0.25">
      <c r="A39" s="2">
        <f t="shared" si="0"/>
        <v>-436.3979504575176</v>
      </c>
      <c r="B39" s="2">
        <f t="shared" si="1"/>
        <v>12219.142612810496</v>
      </c>
    </row>
    <row r="40" spans="1:2" x14ac:dyDescent="0.25">
      <c r="A40" s="2">
        <f t="shared" si="0"/>
        <v>-436.3979504575176</v>
      </c>
      <c r="B40" s="2">
        <f t="shared" si="1"/>
        <v>12655.540563268014</v>
      </c>
    </row>
    <row r="41" spans="1:2" x14ac:dyDescent="0.25">
      <c r="A41" s="2">
        <f t="shared" si="0"/>
        <v>-436.3979504575176</v>
      </c>
      <c r="B41" s="2">
        <f t="shared" si="1"/>
        <v>13091.938513725532</v>
      </c>
    </row>
    <row r="42" spans="1:2" x14ac:dyDescent="0.25">
      <c r="A42" s="2">
        <f t="shared" si="0"/>
        <v>-436.3979504575176</v>
      </c>
      <c r="B42" s="2">
        <f t="shared" si="1"/>
        <v>13528.33646418305</v>
      </c>
    </row>
    <row r="43" spans="1:2" x14ac:dyDescent="0.25">
      <c r="A43" s="2">
        <f t="shared" si="0"/>
        <v>-436.3979504575176</v>
      </c>
      <c r="B43" s="2">
        <f t="shared" si="1"/>
        <v>13964.734414640569</v>
      </c>
    </row>
    <row r="44" spans="1:2" x14ac:dyDescent="0.25">
      <c r="A44" s="2">
        <f t="shared" si="0"/>
        <v>-436.3979504575176</v>
      </c>
      <c r="B44" s="2">
        <f t="shared" si="1"/>
        <v>14401.132365098087</v>
      </c>
    </row>
    <row r="45" spans="1:2" x14ac:dyDescent="0.25">
      <c r="A45" s="2">
        <f t="shared" si="0"/>
        <v>-436.3979504575176</v>
      </c>
      <c r="B45" s="2">
        <f t="shared" si="1"/>
        <v>14837.530315555605</v>
      </c>
    </row>
    <row r="46" spans="1:2" x14ac:dyDescent="0.25">
      <c r="A46" s="2">
        <f t="shared" si="0"/>
        <v>-436.3979504575176</v>
      </c>
      <c r="B46" s="2">
        <f t="shared" si="1"/>
        <v>15273.928266013123</v>
      </c>
    </row>
    <row r="47" spans="1:2" x14ac:dyDescent="0.25">
      <c r="A47" s="2">
        <f t="shared" si="0"/>
        <v>-436.3979504575176</v>
      </c>
      <c r="B47" s="2">
        <f t="shared" si="1"/>
        <v>15710.326216470641</v>
      </c>
    </row>
    <row r="48" spans="1:2" x14ac:dyDescent="0.25">
      <c r="A48" s="2">
        <f t="shared" si="0"/>
        <v>-436.3979504575176</v>
      </c>
      <c r="B48" s="2">
        <f t="shared" si="1"/>
        <v>16146.724166928159</v>
      </c>
    </row>
    <row r="49" spans="1:2" x14ac:dyDescent="0.25">
      <c r="A49" s="2">
        <f t="shared" si="0"/>
        <v>-436.3979504575176</v>
      </c>
      <c r="B49" s="2">
        <f t="shared" si="1"/>
        <v>16583.122117385676</v>
      </c>
    </row>
    <row r="50" spans="1:2" x14ac:dyDescent="0.25">
      <c r="A50" s="2">
        <f t="shared" si="0"/>
        <v>-436.3979504575176</v>
      </c>
      <c r="B50" s="2">
        <f t="shared" si="1"/>
        <v>17019.520067843194</v>
      </c>
    </row>
    <row r="51" spans="1:2" x14ac:dyDescent="0.25">
      <c r="A51" s="2">
        <f t="shared" si="0"/>
        <v>-436.3979504575176</v>
      </c>
      <c r="B51" s="2">
        <f t="shared" si="1"/>
        <v>17455.918018300712</v>
      </c>
    </row>
    <row r="52" spans="1:2" x14ac:dyDescent="0.25">
      <c r="A52" s="2">
        <f t="shared" si="0"/>
        <v>-436.3979504575176</v>
      </c>
      <c r="B52" s="2">
        <f t="shared" si="1"/>
        <v>17892.31596875823</v>
      </c>
    </row>
    <row r="53" spans="1:2" x14ac:dyDescent="0.25">
      <c r="A53" s="2">
        <f t="shared" si="0"/>
        <v>-436.3979504575176</v>
      </c>
      <c r="B53" s="2">
        <f t="shared" si="1"/>
        <v>18328.713919215748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H7" sqref="H7"/>
    </sheetView>
  </sheetViews>
  <sheetFormatPr baseColWidth="10" defaultRowHeight="15" x14ac:dyDescent="0.25"/>
  <cols>
    <col min="1" max="1" width="8.85546875" bestFit="1" customWidth="1"/>
    <col min="2" max="2" width="8.28515625" bestFit="1" customWidth="1"/>
    <col min="3" max="3" width="20.28515625" bestFit="1" customWidth="1"/>
    <col min="4" max="4" width="11.85546875" bestFit="1" customWidth="1"/>
    <col min="5" max="5" width="13.7109375" bestFit="1" customWidth="1"/>
    <col min="7" max="8" width="15.5703125" bestFit="1" customWidth="1"/>
    <col min="9" max="9" width="12.85546875" bestFit="1" customWidth="1"/>
    <col min="10" max="10" width="12.7109375" bestFit="1" customWidth="1"/>
  </cols>
  <sheetData>
    <row r="1" spans="1:10" x14ac:dyDescent="0.25">
      <c r="A1" t="s">
        <v>3</v>
      </c>
      <c r="B1" t="s">
        <v>4</v>
      </c>
      <c r="C1" s="3" t="s">
        <v>0</v>
      </c>
      <c r="D1" s="9">
        <f>Slow!D1</f>
        <v>0.01</v>
      </c>
      <c r="E1" s="7" t="s">
        <v>7</v>
      </c>
      <c r="F1" s="11">
        <f>Slow!F1</f>
        <v>1000</v>
      </c>
      <c r="G1" s="13" t="s">
        <v>16</v>
      </c>
      <c r="H1" t="s">
        <v>9</v>
      </c>
      <c r="I1" t="s">
        <v>17</v>
      </c>
      <c r="J1" t="s">
        <v>18</v>
      </c>
    </row>
    <row r="2" spans="1:10" x14ac:dyDescent="0.25">
      <c r="A2" s="2">
        <f>$D$5/$D$4</f>
        <v>3363.7499746628046</v>
      </c>
      <c r="B2" s="2">
        <f>D5-A2</f>
        <v>63911.249518593293</v>
      </c>
      <c r="C2" s="3" t="s">
        <v>1</v>
      </c>
      <c r="D2" s="10">
        <f>Slow!D2</f>
        <v>0.1</v>
      </c>
      <c r="E2" s="7" t="s">
        <v>8</v>
      </c>
      <c r="F2" s="11">
        <f>Slow!F2</f>
        <v>10</v>
      </c>
      <c r="G2">
        <v>1</v>
      </c>
      <c r="H2">
        <f>$F$3*12</f>
        <v>2400</v>
      </c>
      <c r="I2" s="2">
        <f>F1</f>
        <v>1000</v>
      </c>
      <c r="J2" s="2">
        <f>I2*(1+D1)</f>
        <v>1010</v>
      </c>
    </row>
    <row r="3" spans="1:10" x14ac:dyDescent="0.25">
      <c r="A3" s="2">
        <f>$D$5/$D$4</f>
        <v>3363.7499746628046</v>
      </c>
      <c r="B3" s="2">
        <f>B2-A3</f>
        <v>60547.499543930491</v>
      </c>
      <c r="C3" s="3" t="s">
        <v>2</v>
      </c>
      <c r="D3" s="11">
        <f>Slow!D3</f>
        <v>10000</v>
      </c>
      <c r="E3" s="7" t="s">
        <v>9</v>
      </c>
      <c r="F3" s="11">
        <f>Slow!F3</f>
        <v>200</v>
      </c>
      <c r="G3">
        <v>2</v>
      </c>
      <c r="H3">
        <f>H2+$F$3*12</f>
        <v>4800</v>
      </c>
      <c r="I3" s="2">
        <f>$F$1+J2</f>
        <v>2010</v>
      </c>
      <c r="J3" s="2">
        <f>I3*(1+$D$1)</f>
        <v>2030.1</v>
      </c>
    </row>
    <row r="4" spans="1:10" x14ac:dyDescent="0.25">
      <c r="A4" s="2">
        <f>$D$5/$D$4</f>
        <v>3363.7499746628046</v>
      </c>
      <c r="B4" s="2">
        <f t="shared" ref="B4:B53" si="0">B3-A4</f>
        <v>57183.749569267689</v>
      </c>
      <c r="C4" s="3" t="s">
        <v>6</v>
      </c>
      <c r="D4" s="11">
        <f>Slow!D4</f>
        <v>20</v>
      </c>
      <c r="E4" s="3"/>
      <c r="F4" s="3"/>
      <c r="G4">
        <v>3</v>
      </c>
      <c r="H4">
        <f t="shared" ref="H4:H28" si="1">H3+$F$3*12</f>
        <v>7200</v>
      </c>
      <c r="I4" s="2">
        <f>$F$1+J3</f>
        <v>3030.1</v>
      </c>
      <c r="J4" s="2">
        <f t="shared" ref="J4:J28" si="2">I4*(1+$D$1)</f>
        <v>3060.4009999999998</v>
      </c>
    </row>
    <row r="5" spans="1:10" x14ac:dyDescent="0.25">
      <c r="A5" s="2">
        <f>$D$5/$D$4</f>
        <v>3363.7499746628046</v>
      </c>
      <c r="B5" s="2">
        <f t="shared" si="0"/>
        <v>53819.999594604888</v>
      </c>
      <c r="C5" t="s">
        <v>5</v>
      </c>
      <c r="D5" s="12">
        <f>D3*(1+D2)^$D$4</f>
        <v>67274.999493256095</v>
      </c>
      <c r="G5">
        <v>4</v>
      </c>
      <c r="H5">
        <f t="shared" si="1"/>
        <v>9600</v>
      </c>
      <c r="I5" s="2">
        <f t="shared" ref="I5:I29" si="3">$F$1+J4</f>
        <v>4060.4009999999998</v>
      </c>
      <c r="J5" s="2">
        <f t="shared" si="2"/>
        <v>4101.0050099999999</v>
      </c>
    </row>
    <row r="6" spans="1:10" x14ac:dyDescent="0.25">
      <c r="A6" s="2">
        <f>$D$5/$D$4</f>
        <v>3363.7499746628046</v>
      </c>
      <c r="B6" s="2">
        <f t="shared" si="0"/>
        <v>50456.249619942086</v>
      </c>
      <c r="G6">
        <v>5</v>
      </c>
      <c r="H6">
        <f t="shared" si="1"/>
        <v>12000</v>
      </c>
      <c r="I6" s="2">
        <f t="shared" si="3"/>
        <v>5101.0050099999999</v>
      </c>
      <c r="J6" s="2">
        <f t="shared" si="2"/>
        <v>5152.0150600999996</v>
      </c>
    </row>
    <row r="7" spans="1:10" x14ac:dyDescent="0.25">
      <c r="A7" s="2">
        <f>$D$5/$D$4</f>
        <v>3363.7499746628046</v>
      </c>
      <c r="B7" s="2">
        <f t="shared" si="0"/>
        <v>47092.499645279284</v>
      </c>
      <c r="G7">
        <v>6</v>
      </c>
      <c r="H7">
        <f t="shared" si="1"/>
        <v>14400</v>
      </c>
      <c r="I7" s="2">
        <f t="shared" si="3"/>
        <v>6152.0150600999996</v>
      </c>
      <c r="J7" s="2">
        <f t="shared" si="2"/>
        <v>6213.5352107009994</v>
      </c>
    </row>
    <row r="8" spans="1:10" x14ac:dyDescent="0.25">
      <c r="A8" s="2">
        <f>$D$5/$D$4</f>
        <v>3363.7499746628046</v>
      </c>
      <c r="B8" s="2">
        <f t="shared" si="0"/>
        <v>43728.749670616482</v>
      </c>
      <c r="G8">
        <v>7</v>
      </c>
      <c r="H8">
        <f t="shared" si="1"/>
        <v>16800</v>
      </c>
      <c r="I8" s="2">
        <f t="shared" si="3"/>
        <v>7213.5352107009994</v>
      </c>
      <c r="J8" s="2">
        <f t="shared" si="2"/>
        <v>7285.6705628080099</v>
      </c>
    </row>
    <row r="9" spans="1:10" x14ac:dyDescent="0.25">
      <c r="A9" s="2">
        <f>$D$5/$D$4</f>
        <v>3363.7499746628046</v>
      </c>
      <c r="B9" s="2">
        <f t="shared" si="0"/>
        <v>40364.99969595368</v>
      </c>
      <c r="G9">
        <v>8</v>
      </c>
      <c r="H9">
        <f t="shared" si="1"/>
        <v>19200</v>
      </c>
      <c r="I9" s="2">
        <f t="shared" si="3"/>
        <v>8285.670562808009</v>
      </c>
      <c r="J9" s="2">
        <f t="shared" si="2"/>
        <v>8368.5272684360898</v>
      </c>
    </row>
    <row r="10" spans="1:10" x14ac:dyDescent="0.25">
      <c r="A10" s="2">
        <f>$D$5/$D$4</f>
        <v>3363.7499746628046</v>
      </c>
      <c r="B10" s="2">
        <f t="shared" si="0"/>
        <v>37001.249721290878</v>
      </c>
      <c r="G10">
        <v>9</v>
      </c>
      <c r="H10">
        <f t="shared" si="1"/>
        <v>21600</v>
      </c>
      <c r="I10" s="2">
        <f t="shared" si="3"/>
        <v>9368.5272684360898</v>
      </c>
      <c r="J10" s="2">
        <f t="shared" si="2"/>
        <v>9462.2125411204506</v>
      </c>
    </row>
    <row r="11" spans="1:10" x14ac:dyDescent="0.25">
      <c r="A11" s="2">
        <f>$D$5/$D$4</f>
        <v>3363.7499746628046</v>
      </c>
      <c r="B11" s="2">
        <f t="shared" si="0"/>
        <v>33637.499746628077</v>
      </c>
      <c r="G11">
        <v>10</v>
      </c>
      <c r="H11">
        <f t="shared" si="1"/>
        <v>24000</v>
      </c>
      <c r="I11" s="2">
        <f t="shared" si="3"/>
        <v>10462.212541120451</v>
      </c>
      <c r="J11" s="2">
        <f t="shared" si="2"/>
        <v>10566.834666531655</v>
      </c>
    </row>
    <row r="12" spans="1:10" x14ac:dyDescent="0.25">
      <c r="A12" s="2">
        <f>$D$5/$D$4</f>
        <v>3363.7499746628046</v>
      </c>
      <c r="B12" s="2">
        <f t="shared" si="0"/>
        <v>30273.749771965271</v>
      </c>
      <c r="G12">
        <v>11</v>
      </c>
      <c r="H12">
        <f t="shared" si="1"/>
        <v>26400</v>
      </c>
      <c r="I12" s="2">
        <f t="shared" si="3"/>
        <v>11566.834666531655</v>
      </c>
      <c r="J12" s="2">
        <f t="shared" si="2"/>
        <v>11682.503013196971</v>
      </c>
    </row>
    <row r="13" spans="1:10" x14ac:dyDescent="0.25">
      <c r="A13" s="2">
        <f>$D$5/$D$4</f>
        <v>3363.7499746628046</v>
      </c>
      <c r="B13" s="2">
        <f t="shared" si="0"/>
        <v>26909.999797302466</v>
      </c>
      <c r="G13">
        <v>12</v>
      </c>
      <c r="H13">
        <f t="shared" si="1"/>
        <v>28800</v>
      </c>
      <c r="I13" s="2">
        <f t="shared" si="3"/>
        <v>12682.503013196971</v>
      </c>
      <c r="J13" s="2">
        <f t="shared" si="2"/>
        <v>12809.32804332894</v>
      </c>
    </row>
    <row r="14" spans="1:10" x14ac:dyDescent="0.25">
      <c r="A14" s="2">
        <f>$D$5/$D$4</f>
        <v>3363.7499746628046</v>
      </c>
      <c r="B14" s="2">
        <f t="shared" si="0"/>
        <v>23546.24982263966</v>
      </c>
      <c r="G14">
        <v>13</v>
      </c>
      <c r="H14">
        <f t="shared" si="1"/>
        <v>31200</v>
      </c>
      <c r="I14" s="2">
        <f t="shared" si="3"/>
        <v>13809.32804332894</v>
      </c>
      <c r="J14" s="2">
        <f t="shared" si="2"/>
        <v>13947.42132376223</v>
      </c>
    </row>
    <row r="15" spans="1:10" x14ac:dyDescent="0.25">
      <c r="A15" s="2">
        <f>$D$5/$D$4</f>
        <v>3363.7499746628046</v>
      </c>
      <c r="B15" s="2">
        <f t="shared" si="0"/>
        <v>20182.499847976855</v>
      </c>
      <c r="G15">
        <v>14</v>
      </c>
      <c r="H15">
        <f t="shared" si="1"/>
        <v>33600</v>
      </c>
      <c r="I15" s="2">
        <f t="shared" si="3"/>
        <v>14947.42132376223</v>
      </c>
      <c r="J15" s="2">
        <f t="shared" si="2"/>
        <v>15096.895536999853</v>
      </c>
    </row>
    <row r="16" spans="1:10" x14ac:dyDescent="0.25">
      <c r="A16" s="2">
        <f>$D$5/$D$4</f>
        <v>3363.7499746628046</v>
      </c>
      <c r="B16" s="2">
        <f t="shared" si="0"/>
        <v>16818.749873314049</v>
      </c>
      <c r="G16">
        <v>15</v>
      </c>
      <c r="H16">
        <f t="shared" si="1"/>
        <v>36000</v>
      </c>
      <c r="I16" s="2">
        <f t="shared" si="3"/>
        <v>16096.895536999853</v>
      </c>
      <c r="J16" s="2">
        <f t="shared" si="2"/>
        <v>16257.864492369852</v>
      </c>
    </row>
    <row r="17" spans="1:10" x14ac:dyDescent="0.25">
      <c r="A17" s="2">
        <f>$D$5/$D$4</f>
        <v>3363.7499746628046</v>
      </c>
      <c r="B17" s="2">
        <f t="shared" si="0"/>
        <v>13454.999898651244</v>
      </c>
      <c r="G17">
        <v>16</v>
      </c>
      <c r="H17">
        <f t="shared" si="1"/>
        <v>38400</v>
      </c>
      <c r="I17" s="2">
        <f t="shared" si="3"/>
        <v>17257.864492369852</v>
      </c>
      <c r="J17" s="2">
        <f t="shared" si="2"/>
        <v>17430.443137293551</v>
      </c>
    </row>
    <row r="18" spans="1:10" x14ac:dyDescent="0.25">
      <c r="A18" s="2">
        <f>$D$5/$D$4</f>
        <v>3363.7499746628046</v>
      </c>
      <c r="B18" s="2">
        <f t="shared" si="0"/>
        <v>10091.249923988438</v>
      </c>
      <c r="G18">
        <v>17</v>
      </c>
      <c r="H18">
        <f t="shared" si="1"/>
        <v>40800</v>
      </c>
      <c r="I18" s="2">
        <f t="shared" si="3"/>
        <v>18430.443137293551</v>
      </c>
      <c r="J18" s="2">
        <f t="shared" si="2"/>
        <v>18614.747568666487</v>
      </c>
    </row>
    <row r="19" spans="1:10" x14ac:dyDescent="0.25">
      <c r="A19" s="2">
        <f>$D$5/$D$4</f>
        <v>3363.7499746628046</v>
      </c>
      <c r="B19" s="2">
        <f t="shared" si="0"/>
        <v>6727.4999493256337</v>
      </c>
      <c r="G19">
        <v>18</v>
      </c>
      <c r="H19">
        <f t="shared" si="1"/>
        <v>43200</v>
      </c>
      <c r="I19" s="2">
        <f t="shared" si="3"/>
        <v>19614.747568666487</v>
      </c>
      <c r="J19" s="2">
        <f t="shared" si="2"/>
        <v>19810.895044353154</v>
      </c>
    </row>
    <row r="20" spans="1:10" x14ac:dyDescent="0.25">
      <c r="A20" s="2">
        <f>$D$5/$D$4</f>
        <v>3363.7499746628046</v>
      </c>
      <c r="B20" s="2">
        <f t="shared" si="0"/>
        <v>3363.7499746628291</v>
      </c>
      <c r="G20">
        <v>19</v>
      </c>
      <c r="H20">
        <f t="shared" si="1"/>
        <v>45600</v>
      </c>
      <c r="I20" s="2">
        <f t="shared" si="3"/>
        <v>20810.895044353154</v>
      </c>
      <c r="J20" s="2">
        <f t="shared" si="2"/>
        <v>21019.003994796687</v>
      </c>
    </row>
    <row r="21" spans="1:10" x14ac:dyDescent="0.25">
      <c r="A21" s="2">
        <f>$D$5/$D$4</f>
        <v>3363.7499746628046</v>
      </c>
      <c r="B21" s="2">
        <f t="shared" si="0"/>
        <v>2.4556356947869062E-11</v>
      </c>
      <c r="G21">
        <v>20</v>
      </c>
      <c r="H21">
        <f t="shared" si="1"/>
        <v>48000</v>
      </c>
      <c r="I21" s="2">
        <f t="shared" si="3"/>
        <v>22019.003994796687</v>
      </c>
      <c r="J21" s="2">
        <f t="shared" si="2"/>
        <v>22239.194034744654</v>
      </c>
    </row>
    <row r="22" spans="1:10" x14ac:dyDescent="0.25">
      <c r="A22" s="2">
        <f>$D$5/$D$4</f>
        <v>3363.7499746628046</v>
      </c>
      <c r="B22" s="2">
        <f t="shared" si="0"/>
        <v>-3363.74997466278</v>
      </c>
      <c r="G22">
        <v>21</v>
      </c>
      <c r="H22">
        <f t="shared" si="1"/>
        <v>50400</v>
      </c>
      <c r="I22" s="2">
        <f t="shared" si="3"/>
        <v>23239.194034744654</v>
      </c>
      <c r="J22" s="2">
        <f t="shared" si="2"/>
        <v>23471.585975092101</v>
      </c>
    </row>
    <row r="23" spans="1:10" x14ac:dyDescent="0.25">
      <c r="A23" s="2">
        <f>$D$5/$D$4</f>
        <v>3363.7499746628046</v>
      </c>
      <c r="B23" s="2">
        <f t="shared" si="0"/>
        <v>-6727.4999493255846</v>
      </c>
      <c r="G23">
        <v>22</v>
      </c>
      <c r="H23">
        <f t="shared" si="1"/>
        <v>52800</v>
      </c>
      <c r="I23" s="2">
        <f t="shared" si="3"/>
        <v>24471.585975092101</v>
      </c>
      <c r="J23" s="2">
        <f t="shared" si="2"/>
        <v>24716.301834843023</v>
      </c>
    </row>
    <row r="24" spans="1:10" x14ac:dyDescent="0.25">
      <c r="A24" s="2">
        <f>$D$5/$D$4</f>
        <v>3363.7499746628046</v>
      </c>
      <c r="B24" s="2">
        <f t="shared" si="0"/>
        <v>-10091.249923988389</v>
      </c>
      <c r="G24">
        <v>23</v>
      </c>
      <c r="H24">
        <f t="shared" si="1"/>
        <v>55200</v>
      </c>
      <c r="I24" s="2">
        <f t="shared" si="3"/>
        <v>25716.301834843023</v>
      </c>
      <c r="J24" s="2">
        <f t="shared" si="2"/>
        <v>25973.464853191454</v>
      </c>
    </row>
    <row r="25" spans="1:10" x14ac:dyDescent="0.25">
      <c r="A25" s="2">
        <f>$D$5/$D$4</f>
        <v>3363.7499746628046</v>
      </c>
      <c r="B25" s="2">
        <f t="shared" si="0"/>
        <v>-13454.999898651193</v>
      </c>
      <c r="G25">
        <v>24</v>
      </c>
      <c r="H25">
        <f t="shared" si="1"/>
        <v>57600</v>
      </c>
      <c r="I25" s="2">
        <f t="shared" si="3"/>
        <v>26973.464853191454</v>
      </c>
      <c r="J25" s="2">
        <f t="shared" si="2"/>
        <v>27243.199501723368</v>
      </c>
    </row>
    <row r="26" spans="1:10" x14ac:dyDescent="0.25">
      <c r="A26" s="2">
        <f>$D$5/$D$4</f>
        <v>3363.7499746628046</v>
      </c>
      <c r="B26" s="2">
        <f t="shared" si="0"/>
        <v>-16818.749873313998</v>
      </c>
      <c r="G26">
        <v>25</v>
      </c>
      <c r="H26">
        <f t="shared" si="1"/>
        <v>60000</v>
      </c>
      <c r="I26" s="2">
        <f t="shared" si="3"/>
        <v>28243.199501723368</v>
      </c>
      <c r="J26" s="2">
        <f t="shared" si="2"/>
        <v>28525.6314967406</v>
      </c>
    </row>
    <row r="27" spans="1:10" x14ac:dyDescent="0.25">
      <c r="A27" s="2">
        <f>$D$5/$D$4</f>
        <v>3363.7499746628046</v>
      </c>
      <c r="B27" s="2">
        <f t="shared" si="0"/>
        <v>-20182.499847976804</v>
      </c>
      <c r="G27">
        <v>26</v>
      </c>
      <c r="H27">
        <f t="shared" si="1"/>
        <v>62400</v>
      </c>
      <c r="I27" s="2">
        <f t="shared" si="3"/>
        <v>29525.6314967406</v>
      </c>
      <c r="J27" s="2">
        <f t="shared" si="2"/>
        <v>29820.887811708006</v>
      </c>
    </row>
    <row r="28" spans="1:10" x14ac:dyDescent="0.25">
      <c r="A28" s="2">
        <f>$D$5/$D$4</f>
        <v>3363.7499746628046</v>
      </c>
      <c r="B28" s="2">
        <f t="shared" si="0"/>
        <v>-23546.249822639609</v>
      </c>
      <c r="G28">
        <v>27</v>
      </c>
      <c r="H28">
        <f t="shared" si="1"/>
        <v>64800</v>
      </c>
      <c r="I28" s="2">
        <f t="shared" si="3"/>
        <v>30820.887811708006</v>
      </c>
      <c r="J28" s="2">
        <f t="shared" si="2"/>
        <v>31129.096689825084</v>
      </c>
    </row>
    <row r="29" spans="1:10" x14ac:dyDescent="0.25">
      <c r="A29" s="2">
        <f>$D$5/$D$4</f>
        <v>3363.7499746628046</v>
      </c>
      <c r="B29" s="2">
        <f t="shared" si="0"/>
        <v>-26909.999797302415</v>
      </c>
    </row>
    <row r="30" spans="1:10" x14ac:dyDescent="0.25">
      <c r="A30" s="2">
        <f>$D$5/$D$4</f>
        <v>3363.7499746628046</v>
      </c>
      <c r="B30" s="2">
        <f t="shared" si="0"/>
        <v>-30273.74977196522</v>
      </c>
    </row>
    <row r="31" spans="1:10" x14ac:dyDescent="0.25">
      <c r="A31" s="2">
        <f>$D$5/$D$4</f>
        <v>3363.7499746628046</v>
      </c>
      <c r="B31" s="2">
        <f t="shared" si="0"/>
        <v>-33637.499746628026</v>
      </c>
    </row>
    <row r="32" spans="1:10" x14ac:dyDescent="0.25">
      <c r="A32" s="2">
        <f>$D$5/$D$4</f>
        <v>3363.7499746628046</v>
      </c>
      <c r="B32" s="2">
        <f t="shared" si="0"/>
        <v>-37001.249721290827</v>
      </c>
    </row>
    <row r="33" spans="1:2" x14ac:dyDescent="0.25">
      <c r="A33" s="2">
        <f>$D$5/$D$4</f>
        <v>3363.7499746628046</v>
      </c>
      <c r="B33" s="2">
        <f t="shared" si="0"/>
        <v>-40364.999695953629</v>
      </c>
    </row>
    <row r="34" spans="1:2" x14ac:dyDescent="0.25">
      <c r="A34" s="2">
        <f>$D$5/$D$4</f>
        <v>3363.7499746628046</v>
      </c>
      <c r="B34" s="2">
        <f t="shared" si="0"/>
        <v>-43728.749670616431</v>
      </c>
    </row>
    <row r="35" spans="1:2" x14ac:dyDescent="0.25">
      <c r="A35" s="2">
        <f>$D$5/$D$4</f>
        <v>3363.7499746628046</v>
      </c>
      <c r="B35" s="2">
        <f t="shared" si="0"/>
        <v>-47092.499645279233</v>
      </c>
    </row>
    <row r="36" spans="1:2" x14ac:dyDescent="0.25">
      <c r="A36" s="2">
        <f>$D$5/$D$4</f>
        <v>3363.7499746628046</v>
      </c>
      <c r="B36" s="2">
        <f t="shared" si="0"/>
        <v>-50456.249619942035</v>
      </c>
    </row>
    <row r="37" spans="1:2" x14ac:dyDescent="0.25">
      <c r="A37" s="2">
        <f>$D$5/$D$4</f>
        <v>3363.7499746628046</v>
      </c>
      <c r="B37" s="2">
        <f t="shared" si="0"/>
        <v>-53819.999594604837</v>
      </c>
    </row>
    <row r="38" spans="1:2" x14ac:dyDescent="0.25">
      <c r="A38" s="2">
        <f>$D$5/$D$4</f>
        <v>3363.7499746628046</v>
      </c>
      <c r="B38" s="2">
        <f t="shared" si="0"/>
        <v>-57183.749569267638</v>
      </c>
    </row>
    <row r="39" spans="1:2" x14ac:dyDescent="0.25">
      <c r="A39" s="2">
        <f>$D$5/$D$4</f>
        <v>3363.7499746628046</v>
      </c>
      <c r="B39" s="2">
        <f t="shared" si="0"/>
        <v>-60547.49954393044</v>
      </c>
    </row>
    <row r="40" spans="1:2" x14ac:dyDescent="0.25">
      <c r="A40" s="2">
        <f>$D$5/$D$4</f>
        <v>3363.7499746628046</v>
      </c>
      <c r="B40" s="2">
        <f t="shared" si="0"/>
        <v>-63911.249518593242</v>
      </c>
    </row>
    <row r="41" spans="1:2" x14ac:dyDescent="0.25">
      <c r="A41" s="2">
        <f>$D$5/$D$4</f>
        <v>3363.7499746628046</v>
      </c>
      <c r="B41" s="2">
        <f t="shared" si="0"/>
        <v>-67274.999493256051</v>
      </c>
    </row>
    <row r="42" spans="1:2" x14ac:dyDescent="0.25">
      <c r="A42" s="2">
        <f>$D$5/$D$4</f>
        <v>3363.7499746628046</v>
      </c>
      <c r="B42" s="2">
        <f t="shared" si="0"/>
        <v>-70638.749467918853</v>
      </c>
    </row>
    <row r="43" spans="1:2" x14ac:dyDescent="0.25">
      <c r="A43" s="2">
        <f>$D$5/$D$4</f>
        <v>3363.7499746628046</v>
      </c>
      <c r="B43" s="2">
        <f t="shared" si="0"/>
        <v>-74002.499442581655</v>
      </c>
    </row>
    <row r="44" spans="1:2" x14ac:dyDescent="0.25">
      <c r="A44" s="2">
        <f>$D$5/$D$4</f>
        <v>3363.7499746628046</v>
      </c>
      <c r="B44" s="2">
        <f t="shared" si="0"/>
        <v>-77366.249417244457</v>
      </c>
    </row>
    <row r="45" spans="1:2" x14ac:dyDescent="0.25">
      <c r="A45" s="2">
        <f>$D$5/$D$4</f>
        <v>3363.7499746628046</v>
      </c>
      <c r="B45" s="2">
        <f t="shared" si="0"/>
        <v>-80729.999391907259</v>
      </c>
    </row>
    <row r="46" spans="1:2" x14ac:dyDescent="0.25">
      <c r="A46" s="2">
        <f>$D$5/$D$4</f>
        <v>3363.7499746628046</v>
      </c>
      <c r="B46" s="2">
        <f t="shared" si="0"/>
        <v>-84093.74936657006</v>
      </c>
    </row>
    <row r="47" spans="1:2" x14ac:dyDescent="0.25">
      <c r="A47" s="2">
        <f>$D$5/$D$4</f>
        <v>3363.7499746628046</v>
      </c>
      <c r="B47" s="2">
        <f t="shared" si="0"/>
        <v>-87457.499341232862</v>
      </c>
    </row>
    <row r="48" spans="1:2" x14ac:dyDescent="0.25">
      <c r="A48" s="2">
        <f>$D$5/$D$4</f>
        <v>3363.7499746628046</v>
      </c>
      <c r="B48" s="2">
        <f t="shared" si="0"/>
        <v>-90821.249315895664</v>
      </c>
    </row>
    <row r="49" spans="1:2" x14ac:dyDescent="0.25">
      <c r="A49" s="2">
        <f>$D$5/$D$4</f>
        <v>3363.7499746628046</v>
      </c>
      <c r="B49" s="2">
        <f t="shared" si="0"/>
        <v>-94184.999290558466</v>
      </c>
    </row>
    <row r="50" spans="1:2" x14ac:dyDescent="0.25">
      <c r="A50" s="2">
        <f>$D$5/$D$4</f>
        <v>3363.7499746628046</v>
      </c>
      <c r="B50" s="2">
        <f t="shared" si="0"/>
        <v>-97548.749265221268</v>
      </c>
    </row>
    <row r="51" spans="1:2" x14ac:dyDescent="0.25">
      <c r="A51" s="2">
        <f>$D$5/$D$4</f>
        <v>3363.7499746628046</v>
      </c>
      <c r="B51" s="2">
        <f t="shared" si="0"/>
        <v>-100912.49923988407</v>
      </c>
    </row>
    <row r="52" spans="1:2" x14ac:dyDescent="0.25">
      <c r="A52" s="2">
        <f>$D$5/$D$4</f>
        <v>3363.7499746628046</v>
      </c>
      <c r="B52" s="2">
        <f t="shared" si="0"/>
        <v>-104276.24921454687</v>
      </c>
    </row>
    <row r="53" spans="1:2" x14ac:dyDescent="0.25">
      <c r="A53" s="2">
        <f>$D$5/$D$4</f>
        <v>3363.7499746628046</v>
      </c>
      <c r="B53" s="2">
        <f t="shared" si="0"/>
        <v>-107639.99918920967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Slow</vt:lpstr>
      <vt:lpstr>Quick</vt:lpstr>
      <vt:lpstr>Feuil3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Diomides Mavroyiannis</dc:creator>
  <cp:lastModifiedBy>Diomides Mavroyiannis</cp:lastModifiedBy>
  <dcterms:created xsi:type="dcterms:W3CDTF">2020-09-27T08:38:13Z</dcterms:created>
  <dcterms:modified xsi:type="dcterms:W3CDTF">2020-09-29T11:23:27Z</dcterms:modified>
</cp:coreProperties>
</file>