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andNono\Documents\GitHub\PHD\Consulting Work\Cyprus Project\"/>
    </mc:Choice>
  </mc:AlternateContent>
  <xr:revisionPtr revIDLastSave="0" documentId="13_ncr:1_{67108D50-05FA-4A64-9C7C-E535A92B60B1}" xr6:coauthVersionLast="47" xr6:coauthVersionMax="47" xr10:uidLastSave="{00000000-0000-0000-0000-000000000000}"/>
  <bookViews>
    <workbookView xWindow="-120" yWindow="-120" windowWidth="29040" windowHeight="15840" xr2:uid="{FD24FC11-0AC7-4F11-BD2E-0169CC17233A}"/>
  </bookViews>
  <sheets>
    <sheet name="Sheet2" sheetId="2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2" l="1"/>
  <c r="E7" i="2"/>
  <c r="D14" i="2"/>
  <c r="F17" i="2" s="1"/>
  <c r="F18" i="2" s="1"/>
  <c r="F19" i="2" s="1"/>
  <c r="F20" i="2" s="1"/>
  <c r="F21" i="2" s="1"/>
  <c r="F22" i="2" s="1"/>
  <c r="F23" i="2" s="1"/>
  <c r="F24" i="2" s="1"/>
  <c r="D8" i="2"/>
  <c r="C8" i="2"/>
  <c r="D7" i="2"/>
  <c r="D12" i="2"/>
  <c r="D17" i="2" s="1"/>
  <c r="D11" i="2"/>
  <c r="C17" i="2" s="1"/>
  <c r="D6" i="2"/>
  <c r="D5" i="2"/>
  <c r="C7" i="2"/>
  <c r="D13" i="2" s="1"/>
  <c r="E17" i="2" s="1"/>
  <c r="E18" i="2" s="1"/>
  <c r="E19" i="2" s="1"/>
  <c r="E20" i="2" s="1"/>
  <c r="E21" i="2" s="1"/>
  <c r="E22" i="2" s="1"/>
  <c r="E23" i="2" s="1"/>
  <c r="E24" i="2" s="1"/>
  <c r="C6" i="2"/>
  <c r="C5" i="2"/>
  <c r="C18" i="2" l="1"/>
  <c r="C21" i="2"/>
  <c r="C19" i="2"/>
  <c r="C24" i="2"/>
  <c r="C23" i="2"/>
  <c r="C22" i="2"/>
  <c r="C20" i="2"/>
  <c r="D18" i="2"/>
  <c r="D20" i="2"/>
  <c r="D21" i="2"/>
  <c r="D22" i="2"/>
  <c r="D23" i="2"/>
  <c r="D24" i="2"/>
  <c r="D19" i="2"/>
</calcChain>
</file>

<file path=xl/sharedStrings.xml><?xml version="1.0" encoding="utf-8"?>
<sst xmlns="http://schemas.openxmlformats.org/spreadsheetml/2006/main" count="22" uniqueCount="19">
  <si>
    <t>300 Mbps(Existing)</t>
  </si>
  <si>
    <t>300 Mbps(New)</t>
  </si>
  <si>
    <t>300 Mbps(Installation)</t>
  </si>
  <si>
    <t>300 Mbps(Installation+New)</t>
  </si>
  <si>
    <t>Annual</t>
  </si>
  <si>
    <t>69,00</t>
  </si>
  <si>
    <t>Cyta alternatives</t>
  </si>
  <si>
    <t>Cyta(300)</t>
  </si>
  <si>
    <t>Epic(300)</t>
  </si>
  <si>
    <t>Primetel(250)</t>
  </si>
  <si>
    <t>Cablenet(200)</t>
  </si>
  <si>
    <t>Fixed costs</t>
  </si>
  <si>
    <t>Variable cost</t>
  </si>
  <si>
    <t>Years</t>
  </si>
  <si>
    <t>Cyta(300Mbps)</t>
  </si>
  <si>
    <t>Epic(300Mbps)</t>
  </si>
  <si>
    <t>Primetel(250Mbps)</t>
  </si>
  <si>
    <t>Cablenet(200Mbps)</t>
  </si>
  <si>
    <t>Epic(300Mpbs)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</si>
</sst>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0" fillId="2" borderId="0" xfId="0" applyFill="1"/>
    <xf numFmtId="2" fontId="0" fillId="0" borderId="0" xfId="0" applyNumberFormat="1"/>
    <xf numFmtId="0" fontId="0" fillId="2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888323959505065E-2"/>
          <c:y val="3.6380157173737306E-2"/>
          <c:w val="0.74751340082489692"/>
          <c:h val="0.875586164540289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Sheet2!$C$16</c:f>
              <c:strCache>
                <c:ptCount val="1"/>
                <c:pt idx="0">
                  <c:v>Cyta(300Mbps)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Sheet2!$B$17:$B$24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Sheet2!$C$17:$C$24</c:f>
              <c:numCache>
                <c:formatCode>_(* #,##0.00_);_(* \(#,##0.00\);_(* "-"??_);_(@_)</c:formatCode>
                <c:ptCount val="8"/>
                <c:pt idx="0">
                  <c:v>734.19999999999993</c:v>
                </c:pt>
                <c:pt idx="1">
                  <c:v>604.93999999999994</c:v>
                </c:pt>
                <c:pt idx="2">
                  <c:v>561.85333333333335</c:v>
                </c:pt>
                <c:pt idx="3">
                  <c:v>540.30999999999995</c:v>
                </c:pt>
                <c:pt idx="4">
                  <c:v>527.38400000000001</c:v>
                </c:pt>
                <c:pt idx="5">
                  <c:v>518.76666666666665</c:v>
                </c:pt>
                <c:pt idx="6">
                  <c:v>512.61142857142852</c:v>
                </c:pt>
                <c:pt idx="7">
                  <c:v>507.995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2C-4F68-BFFF-67F42788D982}"/>
            </c:ext>
          </c:extLst>
        </c:ser>
        <c:ser>
          <c:idx val="1"/>
          <c:order val="1"/>
          <c:tx>
            <c:strRef>
              <c:f>Sheet2!$D$16</c:f>
              <c:strCache>
                <c:ptCount val="1"/>
                <c:pt idx="0">
                  <c:v>Epic(300Mbps)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Sheet2!$B$17:$B$24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Sheet2!$D$17:$D$24</c:f>
              <c:numCache>
                <c:formatCode>_(* #,##0.00_);_(* \(#,##0.00\);_(* "-"??_);_(@_)</c:formatCode>
                <c:ptCount val="8"/>
                <c:pt idx="0">
                  <c:v>901.88</c:v>
                </c:pt>
                <c:pt idx="1">
                  <c:v>705.88</c:v>
                </c:pt>
                <c:pt idx="2">
                  <c:v>640.54666666666662</c:v>
                </c:pt>
                <c:pt idx="3">
                  <c:v>607.88</c:v>
                </c:pt>
                <c:pt idx="4">
                  <c:v>588.28</c:v>
                </c:pt>
                <c:pt idx="5">
                  <c:v>575.21333333333337</c:v>
                </c:pt>
                <c:pt idx="6">
                  <c:v>565.88</c:v>
                </c:pt>
                <c:pt idx="7">
                  <c:v>558.88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2C-4F68-BFFF-67F42788D982}"/>
            </c:ext>
          </c:extLst>
        </c:ser>
        <c:ser>
          <c:idx val="2"/>
          <c:order val="2"/>
          <c:tx>
            <c:strRef>
              <c:f>Sheet2!$E$16</c:f>
              <c:strCache>
                <c:ptCount val="1"/>
                <c:pt idx="0">
                  <c:v>Primetel(250Mbps)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Sheet2!$B$17:$B$24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Sheet2!$E$17:$E$24</c:f>
              <c:numCache>
                <c:formatCode>_(* #,##0.00_);_(* \(#,##0.00\);_(* "-"??_);_(@_)</c:formatCode>
                <c:ptCount val="8"/>
                <c:pt idx="0">
                  <c:v>691.88</c:v>
                </c:pt>
                <c:pt idx="1">
                  <c:v>600.88</c:v>
                </c:pt>
                <c:pt idx="2">
                  <c:v>540.21333333333325</c:v>
                </c:pt>
                <c:pt idx="3">
                  <c:v>517.46333333333325</c:v>
                </c:pt>
                <c:pt idx="4">
                  <c:v>511.39666666666665</c:v>
                </c:pt>
                <c:pt idx="5">
                  <c:v>510.13277777777779</c:v>
                </c:pt>
                <c:pt idx="6">
                  <c:v>509.91611111111109</c:v>
                </c:pt>
                <c:pt idx="7">
                  <c:v>509.88451388888888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2C-4F68-BFFF-67F42788D982}"/>
            </c:ext>
          </c:extLst>
        </c:ser>
        <c:ser>
          <c:idx val="3"/>
          <c:order val="3"/>
          <c:tx>
            <c:strRef>
              <c:f>Sheet2!$F$16</c:f>
              <c:strCache>
                <c:ptCount val="1"/>
                <c:pt idx="0">
                  <c:v>Cablenet(200Mbps)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Sheet2!$B$17:$B$24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Sheet2!$F$17:$F$24</c:f>
              <c:numCache>
                <c:formatCode>_(* #,##0.00_);_(* \(#,##0.00\);_(* "-"??_);_(@_)</c:formatCode>
                <c:ptCount val="8"/>
                <c:pt idx="0">
                  <c:v>780.8</c:v>
                </c:pt>
                <c:pt idx="1">
                  <c:v>689.8</c:v>
                </c:pt>
                <c:pt idx="2">
                  <c:v>629.13333333333333</c:v>
                </c:pt>
                <c:pt idx="3">
                  <c:v>606.38333333333333</c:v>
                </c:pt>
                <c:pt idx="4">
                  <c:v>600.31666666666661</c:v>
                </c:pt>
                <c:pt idx="5">
                  <c:v>599.05277777777781</c:v>
                </c:pt>
                <c:pt idx="6">
                  <c:v>598.83611111111099</c:v>
                </c:pt>
                <c:pt idx="7">
                  <c:v>598.80451388888878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2C-4F68-BFFF-67F42788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36288"/>
        <c:axId val="588439896"/>
      </c:scatterChart>
      <c:valAx>
        <c:axId val="588436288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subscribed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39896"/>
        <c:crosses val="autoZero"/>
        <c:crossBetween val="midCat"/>
      </c:valAx>
      <c:valAx>
        <c:axId val="588439896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3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1057274</xdr:colOff>
      <xdr:row>18</xdr:row>
      <xdr:rowOff>33335</xdr:rowOff>
    </xdr:from>
    <xdr:to>
      <xdr:col>9</xdr:col>
      <xdr:colOff>1057274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986AD-1E4C-45BE-98F8-C5B9BA17C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45C4E-FE94-414E-8BED-DE4A0201D2F8}">
  <dimension ref="B2:I24"/>
  <sheetViews>
    <sheetView tabSelected="1" topLeftCell="A2" workbookViewId="0">
      <selection activeCell="C18" sqref="C18"/>
    </sheetView>
  </sheetViews>
  <sheetFormatPr defaultRowHeight="15" x14ac:dyDescent="0.25"/>
  <cols>
    <col min="2" max="2" width="36.42578125" bestFit="1" customWidth="1"/>
    <col min="3" max="3" width="17.85546875" bestFit="1" customWidth="1"/>
    <col min="4" max="4" width="15" bestFit="1" customWidth="1"/>
    <col min="5" max="6" width="26.42578125" bestFit="1" customWidth="1"/>
    <col min="7" max="7" width="21" bestFit="1" customWidth="1"/>
    <col min="10" max="10" width="22.28515625" bestFit="1" customWidth="1"/>
  </cols>
  <sheetData>
    <row r="2" spans="2:9" x14ac:dyDescent="0.25">
      <c r="B2" t="s">
        <v>6</v>
      </c>
      <c r="D2">
        <v>714</v>
      </c>
      <c r="G2" t="s">
        <v>5</v>
      </c>
    </row>
    <row r="3" spans="2:9" x14ac:dyDescent="0.25">
      <c r="C3" s="4" t="s">
        <v>4</v>
      </c>
      <c r="D3" s="4"/>
      <c r="E3" s="4"/>
      <c r="F3" s="4"/>
      <c r="G3" s="4"/>
      <c r="H3" s="4"/>
      <c r="I3" s="4"/>
    </row>
    <row r="4" spans="2:9" x14ac:dyDescent="0.25">
      <c r="B4" s="3"/>
      <c r="C4" s="3" t="s">
        <v>0</v>
      </c>
      <c r="D4" s="3" t="s">
        <v>1</v>
      </c>
      <c r="E4" s="3" t="s">
        <v>3</v>
      </c>
      <c r="F4" s="3" t="s">
        <v>2</v>
      </c>
      <c r="H4" s="3"/>
      <c r="I4" s="3"/>
    </row>
    <row r="5" spans="2:9" x14ac:dyDescent="0.25">
      <c r="B5" s="3" t="s">
        <v>14</v>
      </c>
      <c r="C5" s="3">
        <f>39.64*12</f>
        <v>475.68</v>
      </c>
      <c r="D5" s="7">
        <f>51.9*12</f>
        <v>622.79999999999995</v>
      </c>
      <c r="E5" s="3">
        <v>111.4</v>
      </c>
      <c r="F5" s="7">
        <v>71.400000000000006</v>
      </c>
      <c r="H5" s="3"/>
      <c r="I5" s="3"/>
    </row>
    <row r="6" spans="2:9" x14ac:dyDescent="0.25">
      <c r="B6" s="3" t="s">
        <v>18</v>
      </c>
      <c r="C6" s="3">
        <f>42.49*12</f>
        <v>509.88</v>
      </c>
      <c r="D6" s="3">
        <f>59.99*12</f>
        <v>719.88</v>
      </c>
      <c r="E6" s="3">
        <v>182</v>
      </c>
      <c r="F6" s="3"/>
      <c r="H6" s="3"/>
      <c r="I6" s="3"/>
    </row>
    <row r="7" spans="2:9" x14ac:dyDescent="0.25">
      <c r="B7" s="3" t="s">
        <v>16</v>
      </c>
      <c r="C7" s="3">
        <f>42.49*12</f>
        <v>509.88</v>
      </c>
      <c r="D7" s="3">
        <f>42.49*12</f>
        <v>509.88</v>
      </c>
      <c r="E7" s="3">
        <f>E6</f>
        <v>182</v>
      </c>
      <c r="F7" s="3"/>
      <c r="I7" s="3"/>
    </row>
    <row r="8" spans="2:9" x14ac:dyDescent="0.25">
      <c r="B8" s="3" t="s">
        <v>17</v>
      </c>
      <c r="C8" s="3">
        <f>49.9*12</f>
        <v>598.79999999999995</v>
      </c>
      <c r="D8" s="3">
        <f>49.9*12</f>
        <v>598.79999999999995</v>
      </c>
      <c r="E8" s="3">
        <f>E6</f>
        <v>182</v>
      </c>
      <c r="F8" s="3"/>
      <c r="H8" s="3"/>
      <c r="I8" s="3"/>
    </row>
    <row r="10" spans="2:9" x14ac:dyDescent="0.25">
      <c r="C10" t="s">
        <v>11</v>
      </c>
      <c r="D10" t="s">
        <v>12</v>
      </c>
    </row>
    <row r="11" spans="2:9" x14ac:dyDescent="0.25">
      <c r="B11" t="s">
        <v>7</v>
      </c>
      <c r="C11">
        <v>111.4</v>
      </c>
      <c r="D11">
        <f>D5</f>
        <v>622.79999999999995</v>
      </c>
    </row>
    <row r="12" spans="2:9" x14ac:dyDescent="0.25">
      <c r="B12" t="s">
        <v>8</v>
      </c>
      <c r="C12">
        <v>182</v>
      </c>
      <c r="D12">
        <f>D6</f>
        <v>719.88</v>
      </c>
    </row>
    <row r="13" spans="2:9" x14ac:dyDescent="0.25">
      <c r="B13" t="s">
        <v>9</v>
      </c>
      <c r="C13" s="5">
        <v>182</v>
      </c>
      <c r="D13">
        <f>C7</f>
        <v>509.88</v>
      </c>
    </row>
    <row r="14" spans="2:9" x14ac:dyDescent="0.25">
      <c r="B14" t="s">
        <v>10</v>
      </c>
      <c r="C14" s="5">
        <v>182</v>
      </c>
      <c r="D14" s="6">
        <f>C8</f>
        <v>598.79999999999995</v>
      </c>
      <c r="E14" s="6"/>
    </row>
    <row r="16" spans="2:9" x14ac:dyDescent="0.25">
      <c r="B16" t="s">
        <v>13</v>
      </c>
      <c r="C16" t="s">
        <v>14</v>
      </c>
      <c r="D16" t="s">
        <v>15</v>
      </c>
      <c r="E16" t="s">
        <v>16</v>
      </c>
      <c r="F16" t="s">
        <v>17</v>
      </c>
    </row>
    <row r="17" spans="2:8" x14ac:dyDescent="0.25">
      <c r="B17">
        <v>1</v>
      </c>
      <c r="C17" s="1">
        <f>C11+D11</f>
        <v>734.19999999999993</v>
      </c>
      <c r="D17" s="1">
        <f>C12+D12</f>
        <v>901.88</v>
      </c>
      <c r="E17" s="1">
        <f>C13+D13</f>
        <v>691.88</v>
      </c>
      <c r="F17" s="1">
        <f>C14+D14</f>
        <v>780.8</v>
      </c>
      <c r="H17" s="1"/>
    </row>
    <row r="18" spans="2:8" x14ac:dyDescent="0.25">
      <c r="B18">
        <v>2</v>
      </c>
      <c r="C18" s="1">
        <f>($C$17+$C$5*($B$18-1))/$B$18</f>
        <v>604.93999999999994</v>
      </c>
      <c r="D18" s="1">
        <f>($D$17+$C$6*(B18-1))/B18</f>
        <v>705.88</v>
      </c>
      <c r="E18" s="2">
        <f>(E17+$D$13*($B18-1))/$B18</f>
        <v>600.88</v>
      </c>
      <c r="F18" s="2">
        <f>(F17+$D$14*($B18-1))/$B18</f>
        <v>689.8</v>
      </c>
    </row>
    <row r="19" spans="2:8" x14ac:dyDescent="0.25">
      <c r="B19">
        <v>3</v>
      </c>
      <c r="C19" s="1">
        <f>($C$17+$C$5*(B19-1))/B19</f>
        <v>561.85333333333335</v>
      </c>
      <c r="D19" s="1">
        <f t="shared" ref="D19:D24" si="0">($D$17+$C$6*(B19-1))/B19</f>
        <v>640.54666666666662</v>
      </c>
      <c r="E19" s="2">
        <f>(E18+$D$13*($B19-1))/$B19</f>
        <v>540.21333333333325</v>
      </c>
      <c r="F19" s="2">
        <f>(F18+$D$14*($B19-1))/$B19</f>
        <v>629.13333333333333</v>
      </c>
    </row>
    <row r="20" spans="2:8" x14ac:dyDescent="0.25">
      <c r="B20">
        <v>4</v>
      </c>
      <c r="C20" s="1">
        <f t="shared" ref="C20:C24" si="1">($C$17+$C$5*(B20-1))/B20</f>
        <v>540.30999999999995</v>
      </c>
      <c r="D20" s="1">
        <f t="shared" si="0"/>
        <v>607.88</v>
      </c>
      <c r="E20" s="2">
        <f>(E19+$D$13*($B20-1))/$B20</f>
        <v>517.46333333333325</v>
      </c>
      <c r="F20" s="2">
        <f>(F19+$D$14*($B20-1))/$B20</f>
        <v>606.38333333333333</v>
      </c>
    </row>
    <row r="21" spans="2:8" x14ac:dyDescent="0.25">
      <c r="B21">
        <v>5</v>
      </c>
      <c r="C21" s="1">
        <f t="shared" si="1"/>
        <v>527.38400000000001</v>
      </c>
      <c r="D21" s="1">
        <f t="shared" si="0"/>
        <v>588.28</v>
      </c>
      <c r="E21" s="2">
        <f>(E20+$D$13*($B21-1))/$B21</f>
        <v>511.39666666666665</v>
      </c>
      <c r="F21" s="2">
        <f>(F20+$D$14*($B21-1))/$B21</f>
        <v>600.31666666666661</v>
      </c>
    </row>
    <row r="22" spans="2:8" x14ac:dyDescent="0.25">
      <c r="B22">
        <v>6</v>
      </c>
      <c r="C22" s="1">
        <f t="shared" si="1"/>
        <v>518.76666666666665</v>
      </c>
      <c r="D22" s="1">
        <f t="shared" si="0"/>
        <v>575.21333333333337</v>
      </c>
      <c r="E22" s="2">
        <f>(E21+$D$13*($B22-1))/$B22</f>
        <v>510.13277777777779</v>
      </c>
      <c r="F22" s="2">
        <f>(F21+$D$14*($B22-1))/$B22</f>
        <v>599.05277777777781</v>
      </c>
    </row>
    <row r="23" spans="2:8" x14ac:dyDescent="0.25">
      <c r="B23">
        <v>7</v>
      </c>
      <c r="C23" s="1">
        <f t="shared" si="1"/>
        <v>512.61142857142852</v>
      </c>
      <c r="D23" s="1">
        <f t="shared" si="0"/>
        <v>565.88</v>
      </c>
      <c r="E23" s="2">
        <f>(E22+$D$13*($B23-1))/$B23</f>
        <v>509.91611111111109</v>
      </c>
      <c r="F23" s="2">
        <f>(F22+$D$14*($B23-1))/$B23</f>
        <v>598.83611111111099</v>
      </c>
    </row>
    <row r="24" spans="2:8" x14ac:dyDescent="0.25">
      <c r="B24">
        <v>8</v>
      </c>
      <c r="C24" s="1">
        <f t="shared" si="1"/>
        <v>507.995</v>
      </c>
      <c r="D24" s="1">
        <f t="shared" si="0"/>
        <v>558.88</v>
      </c>
      <c r="E24" s="2">
        <f>(E23+$D$13*($B24-1))/$B24</f>
        <v>509.88451388888888</v>
      </c>
      <c r="F24" s="2">
        <f>(F23+$D$14*($B24-1))/$B24</f>
        <v>598.80451388888878</v>
      </c>
    </row>
  </sheetData>
  <mergeCells count="1">
    <mergeCell ref="C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</dc:creator>
  <cp:lastModifiedBy>Dio</cp:lastModifiedBy>
  <dcterms:created xsi:type="dcterms:W3CDTF">2022-04-20T15:02:14Z</dcterms:created>
  <dcterms:modified xsi:type="dcterms:W3CDTF">2022-04-21T22:42:19Z</dcterms:modified>
</cp:coreProperties>
</file>