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dipak.D\Documents\MSC\MSC_SEM_4\Project\"/>
    </mc:Choice>
  </mc:AlternateContent>
  <xr:revisionPtr revIDLastSave="0" documentId="13_ncr:1_{39C72AD6-7882-4C2E-A6D4-02B1E0E5435D}" xr6:coauthVersionLast="43" xr6:coauthVersionMax="46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  <c r="D28" i="1"/>
  <c r="C28" i="1"/>
  <c r="D27" i="1"/>
  <c r="F22" i="1"/>
  <c r="C22" i="1"/>
  <c r="F9" i="1"/>
  <c r="E4" i="1"/>
  <c r="E3" i="1"/>
  <c r="B16" i="1" s="1"/>
  <c r="B15" i="1" l="1"/>
  <c r="C15" i="1" s="1"/>
  <c r="D20" i="1"/>
  <c r="D21" i="1"/>
  <c r="D22" i="1" s="1"/>
</calcChain>
</file>

<file path=xl/sharedStrings.xml><?xml version="1.0" encoding="utf-8"?>
<sst xmlns="http://schemas.openxmlformats.org/spreadsheetml/2006/main" count="20" uniqueCount="17">
  <si>
    <t>N</t>
  </si>
  <si>
    <t>N1</t>
  </si>
  <si>
    <t>N2</t>
  </si>
  <si>
    <t>epsilon</t>
  </si>
  <si>
    <t>alpha</t>
  </si>
  <si>
    <t>Z score</t>
  </si>
  <si>
    <t xml:space="preserve">          </t>
  </si>
  <si>
    <t>Kareli</t>
  </si>
  <si>
    <t>Samoj</t>
  </si>
  <si>
    <t>Population</t>
  </si>
  <si>
    <t>C.V.(p)</t>
  </si>
  <si>
    <t>Village</t>
  </si>
  <si>
    <t>Sample</t>
  </si>
  <si>
    <t>kareli</t>
  </si>
  <si>
    <t>Farming</t>
  </si>
  <si>
    <t>Non-Farming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</si>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</sst>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8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247649</xdr:colOff>
      <xdr:row>10</xdr:row>
      <xdr:rowOff>161924</xdr:rowOff>
    </xdr:from>
    <xdr:ext cx="2981326" cy="9239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0680D1F-5C21-490E-9E19-2C3AE103A800}"/>
                </a:ext>
              </a:extLst>
            </xdr:cNvPr>
            <xdr:cNvSpPr txBox="1"/>
          </xdr:nvSpPr>
          <xdr:spPr>
            <a:xfrm>
              <a:off x="247649" y="2066924"/>
              <a:ext cx="2981326" cy="923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𝒏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𝑵</m:t>
                        </m:r>
                        <m:sSubSup>
                          <m:sSubSupPr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𝒁</m:t>
                            </m:r>
                          </m:e>
                          <m:sub>
                            <m:r>
                              <a:rPr lang="en-IN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𝜶</m:t>
                            </m:r>
                            <m:r>
                              <a:rPr lang="en-IN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n-IN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𝟐</m:t>
                            </m:r>
                          </m:sub>
                          <m:sup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bSup>
                        <m:r>
                          <a:rPr lang="en-IN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𝒑𝒒</m:t>
                        </m:r>
                      </m:num>
                      <m:den>
                        <m:d>
                          <m:dPr>
                            <m:ctrlPr>
                              <a:rPr lang="en-IN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𝑵</m:t>
                            </m:r>
                            <m:r>
                              <a:rPr lang="en-IN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𝟏</m:t>
                            </m:r>
                          </m:e>
                        </m:d>
                        <m:sSup>
                          <m:sSupPr>
                            <m:ctrlPr>
                              <a:rPr lang="en-IN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∈</m:t>
                            </m:r>
                          </m:e>
                          <m:sup>
                            <m:r>
                              <a:rPr lang="en-IN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  <m:sSup>
                          <m:sSupPr>
                            <m:ctrlPr>
                              <a:rPr lang="en-IN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𝒑</m:t>
                            </m:r>
                          </m:e>
                          <m:sup>
                            <m:r>
                              <a:rPr lang="en-IN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  <m:r>
                          <a:rPr lang="en-IN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𝒁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𝜶</m:t>
                            </m:r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/</m:t>
                            </m:r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b>
                          <m:sup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bSup>
                        <m:r>
                          <a:rPr lang="en-IN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𝒑𝒒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0680D1F-5C21-490E-9E19-2C3AE103A800}"/>
                </a:ext>
              </a:extLst>
            </xdr:cNvPr>
            <xdr:cNvSpPr txBox="1"/>
          </xdr:nvSpPr>
          <xdr:spPr>
            <a:xfrm>
              <a:off x="247649" y="2066924"/>
              <a:ext cx="2981326" cy="923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𝒏=</a:t>
              </a:r>
              <a:r>
                <a:rPr lang="en-IN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𝑵𝒁_(</a:t>
              </a:r>
              <a:r>
                <a:rPr lang="en-IN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𝜶/𝟐)^</a:t>
              </a:r>
              <a:r>
                <a:rPr lang="en-IN" sz="1100" b="1" i="0">
                  <a:latin typeface="Cambria Math" panose="02040503050406030204" pitchFamily="18" charset="0"/>
                </a:rPr>
                <a:t>𝟐</a:t>
              </a:r>
              <a:r>
                <a:rPr lang="en-IN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 𝒑𝒒)/((𝑵−𝟏) ∈^𝟐 𝒑^𝟐+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𝒁_(𝜶/𝟐)^𝟐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IN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𝒑𝒒)</a:t>
              </a:r>
              <a:endParaRPr lang="en-IN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28"/>
  <sheetViews>
    <sheetView tabSelected="1" workbookViewId="0">
      <selection activeCell="I13" sqref="I13"/>
    </sheetView>
  </sheetViews>
  <sheetFormatPr defaultRowHeight="15" x14ac:dyDescent="0.25"/>
  <sheetData>
    <row r="3" spans="2:6" x14ac:dyDescent="0.25">
      <c r="B3" t="s">
        <v>16</v>
      </c>
      <c r="D3" t="s">
        <v>0</v>
      </c>
      <c r="E3">
        <f>E4+E5</f>
        <v>3429</v>
      </c>
    </row>
    <row r="4" spans="2:6" x14ac:dyDescent="0.25">
      <c r="B4" t="s">
        <v>7</v>
      </c>
      <c r="D4" t="s">
        <v>1</v>
      </c>
      <c r="E4">
        <f>2712</f>
        <v>2712</v>
      </c>
    </row>
    <row r="5" spans="2:6" x14ac:dyDescent="0.25">
      <c r="B5" t="s">
        <v>8</v>
      </c>
      <c r="D5" t="s">
        <v>2</v>
      </c>
      <c r="E5">
        <v>717</v>
      </c>
    </row>
    <row r="6" spans="2:6" x14ac:dyDescent="0.25">
      <c r="D6" t="s">
        <v>3</v>
      </c>
      <c r="E6">
        <v>0.05</v>
      </c>
    </row>
    <row r="7" spans="2:6" x14ac:dyDescent="0.25">
      <c r="D7" t="s">
        <v>10</v>
      </c>
      <c r="E7">
        <v>0.83</v>
      </c>
    </row>
    <row r="8" spans="2:6" x14ac:dyDescent="0.25">
      <c r="D8" t="s">
        <v>4</v>
      </c>
      <c r="E8">
        <v>0.05</v>
      </c>
    </row>
    <row r="9" spans="2:6" x14ac:dyDescent="0.25">
      <c r="D9" t="s">
        <v>5</v>
      </c>
      <c r="E9">
        <v>1.96</v>
      </c>
      <c r="F9">
        <f>_xlfn.NORM.S.INV(0.975)</f>
        <v>1.9599639845400536</v>
      </c>
    </row>
    <row r="14" spans="2:6" ht="17.25" x14ac:dyDescent="0.25">
      <c r="D14" s="1" t="s">
        <v>6</v>
      </c>
    </row>
    <row r="15" spans="2:6" x14ac:dyDescent="0.25">
      <c r="B15">
        <f>E3*(E9^2)*E7*(1-E7)</f>
        <v>1858.68862704</v>
      </c>
      <c r="C15">
        <f>B15/B16</f>
        <v>288.35105480537896</v>
      </c>
      <c r="D15">
        <v>288</v>
      </c>
    </row>
    <row r="16" spans="2:6" x14ac:dyDescent="0.25">
      <c r="B16">
        <f>((E3-1)*(E6^2)*(E7^2)+((E9^2)*E7*(1-E7)))</f>
        <v>6.4459227600000011</v>
      </c>
    </row>
    <row r="19" spans="2:6" x14ac:dyDescent="0.25">
      <c r="B19" t="s">
        <v>11</v>
      </c>
      <c r="C19" t="s">
        <v>9</v>
      </c>
      <c r="D19" t="s">
        <v>12</v>
      </c>
    </row>
    <row r="20" spans="2:6" x14ac:dyDescent="0.25">
      <c r="B20" s="2" t="s">
        <v>7</v>
      </c>
      <c r="C20" s="2">
        <v>2712</v>
      </c>
      <c r="D20" s="2">
        <f>(E4/E3)*D15</f>
        <v>227.77952755905511</v>
      </c>
      <c r="E20" s="2"/>
      <c r="F20" s="2">
        <v>228</v>
      </c>
    </row>
    <row r="21" spans="2:6" x14ac:dyDescent="0.25">
      <c r="B21" s="2" t="s">
        <v>8</v>
      </c>
      <c r="C21" s="2">
        <v>717</v>
      </c>
      <c r="D21" s="2">
        <f>(E5/E3)*D15</f>
        <v>60.220472440944881</v>
      </c>
      <c r="E21" s="2"/>
      <c r="F21" s="2">
        <v>60</v>
      </c>
    </row>
    <row r="22" spans="2:6" x14ac:dyDescent="0.25">
      <c r="C22">
        <f>SUM(C20:C21)</f>
        <v>3429</v>
      </c>
      <c r="D22">
        <f>SUM(D20:D21)</f>
        <v>288</v>
      </c>
      <c r="F22">
        <f>SUM(F20:F21)</f>
        <v>288</v>
      </c>
    </row>
    <row r="26" spans="2:6" x14ac:dyDescent="0.25">
      <c r="C26" t="s">
        <v>14</v>
      </c>
      <c r="D26" t="s">
        <v>15</v>
      </c>
    </row>
    <row r="27" spans="2:6" x14ac:dyDescent="0.25">
      <c r="B27" t="s">
        <v>13</v>
      </c>
      <c r="C27">
        <f>F20/2</f>
        <v>114</v>
      </c>
      <c r="D27">
        <f>F20/2</f>
        <v>114</v>
      </c>
    </row>
    <row r="28" spans="2:6" x14ac:dyDescent="0.25">
      <c r="B28" t="s">
        <v>8</v>
      </c>
      <c r="C28">
        <f>F21/2</f>
        <v>30</v>
      </c>
      <c r="D28">
        <f>F21/2</f>
        <v>30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Dipak Bariya</dc:creator>
  <cp:lastModifiedBy>Dipak Bariya</cp:lastModifiedBy>
  <dcterms:created xsi:type="dcterms:W3CDTF">2021-02-04T09:37:24Z</dcterms:created>
  <dcterms:modified xsi:type="dcterms:W3CDTF">2021-07-06T04:44:37Z</dcterms:modified>
</cp:coreProperties>
</file>