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h\Downloads\"/>
    </mc:Choice>
  </mc:AlternateContent>
  <xr:revisionPtr revIDLastSave="0" documentId="13_ncr:1_{518CF781-3F03-4966-8459-71497545C7DC}" xr6:coauthVersionLast="47" xr6:coauthVersionMax="47" xr10:uidLastSave="{00000000-0000-0000-0000-000000000000}"/>
  <bookViews>
    <workbookView xWindow="-103" yWindow="-103" windowWidth="27634" windowHeight="16629" firstSheet="1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Concatenate" sheetId="1" r:id="rId7"/>
    <sheet name="Substitute" sheetId="7" r:id="rId8"/>
    <sheet name="SUM-SumIF" sheetId="12" r:id="rId9"/>
    <sheet name="Count-CountIF" sheetId="5" r:id="rId10"/>
    <sheet name="Days-NetworkDays" sheetId="13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3" i="13"/>
  <c r="J4" i="13"/>
  <c r="J5" i="13"/>
  <c r="J6" i="13"/>
  <c r="J7" i="13"/>
  <c r="J8" i="13"/>
  <c r="J9" i="13"/>
  <c r="J10" i="13"/>
  <c r="J2" i="13"/>
  <c r="L2" i="5"/>
  <c r="K2" i="5"/>
  <c r="J2" i="5"/>
  <c r="L2" i="12"/>
  <c r="K2" i="12"/>
  <c r="J2" i="12"/>
  <c r="K2" i="7" a="1"/>
  <c r="K2" i="7" s="1"/>
  <c r="J2" i="7" a="1"/>
  <c r="J2" i="7" s="1"/>
  <c r="L2" i="7" a="1"/>
  <c r="L2" i="7" s="1"/>
  <c r="K3" i="1"/>
  <c r="K4" i="1"/>
  <c r="K5" i="1"/>
  <c r="K6" i="1"/>
  <c r="K7" i="1"/>
  <c r="K8" i="1"/>
  <c r="K9" i="1"/>
  <c r="K10" i="1"/>
  <c r="K2" i="1"/>
  <c r="J3" i="1"/>
  <c r="J4" i="1"/>
  <c r="J5" i="1"/>
  <c r="J6" i="1"/>
  <c r="J7" i="1"/>
  <c r="J8" i="1"/>
  <c r="J9" i="1"/>
  <c r="J10" i="1"/>
  <c r="J11" i="1"/>
  <c r="J12" i="1"/>
  <c r="J2" i="1"/>
  <c r="J2" i="6" a="1"/>
  <c r="J2" i="6" s="1"/>
  <c r="M2" i="3" a="1"/>
  <c r="M2" i="3" s="1"/>
  <c r="L2" i="3" a="1"/>
  <c r="L2" i="3" s="1"/>
  <c r="K2" i="3" a="1"/>
  <c r="K2" i="3" s="1"/>
  <c r="J2" i="3" a="1"/>
  <c r="J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<sst xmlns="http://schemas.openxmlformats.org/spreadsheetml/2006/main" count="570" uniqueCount="95">
  <si>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</si>
  <si>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</si>
  <si>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</si>
  <si>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</si>
  <si>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</si>
  <si>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</si>
  <si>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</si>
  <si>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</si>
  <si>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</si>
  <si>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Max</t>
  </si>
  <si>
    <t>Min</t>
  </si>
  <si>
    <t>Jim</t>
  </si>
  <si>
    <t>Halpert</t>
  </si>
  <si>
    <t>Male</t>
  </si>
  <si>
    <t>Salesman</t>
  </si>
  <si>
    <t>Pam</t>
  </si>
  <si>
    <t>Beasley</t>
  </si>
  <si>
    <t>Female</t>
  </si>
  <si>
    <t>Receptionist</t>
  </si>
  <si>
    <t>Dwight</t>
  </si>
  <si>
    <t>Schrute</t>
  </si>
  <si>
    <t>Angela</t>
  </si>
  <si>
    <t>Martin</t>
  </si>
  <si>
    <t>Accountant</t>
  </si>
  <si>
    <t>Toby</t>
  </si>
  <si>
    <t>Flenderson</t>
  </si>
  <si>
    <t>HR</t>
  </si>
  <si>
    <t>Michael</t>
  </si>
  <si>
    <t>Scott</t>
  </si>
  <si>
    <t>Regional Manager</t>
  </si>
  <si>
    <t>Meredith</t>
  </si>
  <si>
    <t>Palmer</t>
  </si>
  <si>
    <t>Supplier Relations</t>
  </si>
  <si>
    <t>Stanley</t>
  </si>
  <si>
    <t>Hudson</t>
  </si>
  <si>
    <t>Kevin</t>
  </si>
  <si>
    <t>Malone</t>
  </si>
  <si>
    <t>IF</t>
  </si>
  <si>
    <t>IFS</t>
  </si>
  <si>
    <t>LEN(B2)</t>
  </si>
  <si>
    <t>Can be used to see difference between 100s and thousands. Can find bad Social Security numbers if they're 10 digits instead of 9</t>
  </si>
  <si>
    <t>Email</t>
  </si>
  <si>
    <t>Left</t>
  </si>
  <si>
    <t>Right</t>
  </si>
  <si>
    <t>11/2/2001</t>
  </si>
  <si>
    <t>9/6/2015</t>
  </si>
  <si>
    <t>Jim.Halpert@DunderMifflin.com</t>
  </si>
  <si>
    <t>10/3/1999</t>
  </si>
  <si>
    <t>10/10/2015</t>
  </si>
  <si>
    <t>Pam.Beasley@DunderMifflin.com</t>
  </si>
  <si>
    <t>7/4/2000</t>
  </si>
  <si>
    <t>9/8/2017</t>
  </si>
  <si>
    <t>Dwight.Schrute@AOL.com</t>
  </si>
  <si>
    <t>1/5/2000</t>
  </si>
  <si>
    <t>12/3/2015</t>
  </si>
  <si>
    <t>Angela.Martin@DunderMifflin.com</t>
  </si>
  <si>
    <t>5/6/2001</t>
  </si>
  <si>
    <t>8/30/2017</t>
  </si>
  <si>
    <t>Toby.Flenderson@DunderMifflinCorporate.com</t>
  </si>
  <si>
    <t>9/11/2013</t>
  </si>
  <si>
    <t>Michael.Scott@DunderMifflin.com</t>
  </si>
  <si>
    <t>11/8/2003</t>
  </si>
  <si>
    <t>Meredith.Palmer@Yahoo.com</t>
  </si>
  <si>
    <t>6/9/2002</t>
  </si>
  <si>
    <t>4/22/2015</t>
  </si>
  <si>
    <t>Stanley.Hudson@gmail.com</t>
  </si>
  <si>
    <t>8/10/2003</t>
  </si>
  <si>
    <t>Kevin.Malone@DunderMifflin.com</t>
  </si>
  <si>
    <t>TEXT(H2,"dd/mm/yyyy")</t>
  </si>
  <si>
    <t>TRIM(C2)</t>
  </si>
  <si>
    <t>It just removes unwanted spaces on both sides</t>
  </si>
  <si>
    <t xml:space="preserve"> Schrute</t>
  </si>
  <si>
    <t xml:space="preserve">Flenderson    </t>
  </si>
  <si>
    <t xml:space="preserve">   Scott</t>
  </si>
  <si>
    <t xml:space="preserve">  Hudson</t>
  </si>
  <si>
    <t xml:space="preserve">Malone 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</si>
  <si>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</si>
  <si>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</si>
  <si>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</si>
  <si>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</si>
  <si>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</si>
  <si>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</si>
  <si>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</si>
  <si>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</si>
  <si>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</si>
  <si>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CONCATENATE(B2," ",C2)</t>
  </si>
  <si>
    <t>DAYS</t>
  </si>
  <si>
    <t>NETWORKDAYS</t>
  </si>
  <si>
    <t>the below numbers are not accurate so we convert to text first</t>
  </si>
  <si>
    <t>see now</t>
  </si>
  <si>
    <t>generating email</t>
  </si>
  <si>
    <t>1-5-2000</t>
  </si>
  <si>
    <t>12-3-2015</t>
  </si>
  <si>
    <t>for 1st(nth) instance substitute</t>
  </si>
  <si>
    <t>if you do not choose nth, it will substitute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</si>
</sst>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2" borderId="0" xfId="0" applyFill="1"/>
    <xf numFmtId="14" fontId="0" fillId="2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J4" sqref="J4"/>
    </sheetView>
  </sheetViews>
  <sheetFormatPr defaultColWidth="13.69140625" defaultRowHeight="14.6" x14ac:dyDescent="0.4"/>
  <cols>
    <col min="1" max="1" width="10.69140625" bestFit="1" customWidth="1"/>
    <col min="4" max="4" width="7.69140625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4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</row>
    <row r="4" spans="1:11" x14ac:dyDescent="0.4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</row>
    <row r="5" spans="1:11" x14ac:dyDescent="0.4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</row>
    <row r="6" spans="1:11" x14ac:dyDescent="0.4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</row>
    <row r="7" spans="1:11" x14ac:dyDescent="0.4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1">
        <v>35040</v>
      </c>
      <c r="I7" s="1">
        <v>41528</v>
      </c>
    </row>
    <row r="8" spans="1:11" x14ac:dyDescent="0.4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4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</row>
    <row r="10" spans="1:11" x14ac:dyDescent="0.4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J24" sqref="J24"/>
    </sheetView>
  </sheetViews>
  <sheetFormatPr defaultColWidth="13.69140625" defaultRowHeight="14.6" x14ac:dyDescent="0.4"/>
  <cols>
    <col min="1" max="1" width="10.69140625" bestFit="1" customWidth="1"/>
    <col min="4" max="4" width="7.69140625" customWidth="1"/>
    <col min="11" max="11" width="18.84375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37</v>
      </c>
      <c r="K1" t="s">
        <v>38</v>
      </c>
    </row>
    <row r="2" spans="1:11" x14ac:dyDescent="0.4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  <c r="J2" t="str" cm="1">
        <f t="array" ref="J2:J10">IF(D2:D10&gt;30,"Old", "Young")</f>
        <v>Young</v>
      </c>
      <c r="K2" t="str" cm="1">
        <f t="array" ref="K2:K10">_xlfn.IFS(F2:F10 = "Salesman","Sales",F2:F10="HR","Fire Immediately", F2:F10="Regional Manager","Give Christmans Bonus")</f>
        <v>Sales</v>
      </c>
    </row>
    <row r="3" spans="1:11" x14ac:dyDescent="0.4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4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4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4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  <c r="J6" t="str">
        <v>Old</v>
      </c>
      <c r="K6" t="str">
        <v>Fire Immediately</v>
      </c>
    </row>
    <row r="7" spans="1:11" x14ac:dyDescent="0.4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1">
        <v>35040</v>
      </c>
      <c r="I7" s="1">
        <v>41528</v>
      </c>
      <c r="J7" t="str">
        <v>Old</v>
      </c>
      <c r="K7" t="str">
        <v>Give Christmans Bonus</v>
      </c>
    </row>
    <row r="8" spans="1:11" x14ac:dyDescent="0.4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4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4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J3" sqref="J3"/>
    </sheetView>
  </sheetViews>
  <sheetFormatPr defaultColWidth="10.84375" defaultRowHeight="14.6" x14ac:dyDescent="0.4"/>
  <cols>
    <col min="1" max="1" width="10.69140625" bestFit="1" customWidth="1"/>
  </cols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39</v>
      </c>
      <c r="L1" t="s">
        <v>40</v>
      </c>
    </row>
    <row r="2" spans="1:12" x14ac:dyDescent="0.4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4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  <c r="J3">
        <v>7</v>
      </c>
    </row>
    <row r="4" spans="1:12" x14ac:dyDescent="0.4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  <c r="J4">
        <v>7</v>
      </c>
    </row>
    <row r="5" spans="1:12" x14ac:dyDescent="0.4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  <c r="J5">
        <v>6</v>
      </c>
    </row>
    <row r="6" spans="1:12" x14ac:dyDescent="0.4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  <c r="J6">
        <v>10</v>
      </c>
    </row>
    <row r="7" spans="1:12" x14ac:dyDescent="0.4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1">
        <v>35040</v>
      </c>
      <c r="I7" s="1">
        <v>41528</v>
      </c>
      <c r="J7">
        <v>5</v>
      </c>
    </row>
    <row r="8" spans="1:12" x14ac:dyDescent="0.4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4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  <c r="J9">
        <v>6</v>
      </c>
    </row>
    <row r="10" spans="1:12" x14ac:dyDescent="0.4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workbookViewId="0">
      <selection activeCell="I4" sqref="I4"/>
    </sheetView>
  </sheetViews>
  <sheetFormatPr defaultColWidth="14.53515625" defaultRowHeight="14.6" x14ac:dyDescent="0.4"/>
  <cols>
    <col min="4" max="4" width="8" customWidth="1"/>
    <col min="10" max="10" width="32.3046875" bestFit="1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41</v>
      </c>
      <c r="K1" t="s">
        <v>42</v>
      </c>
      <c r="L1" t="s">
        <v>43</v>
      </c>
      <c r="M1" t="s">
        <v>43</v>
      </c>
    </row>
    <row r="2" spans="1:13" x14ac:dyDescent="0.4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2" t="s">
        <v>44</v>
      </c>
      <c r="I2" s="2" t="s">
        <v>45</v>
      </c>
      <c r="J2" s="1" t="s">
        <v>46</v>
      </c>
      <c r="K2" t="str" cm="1">
        <f t="array" ref="K2:K10">LEFT(B2:B10,3)</f>
        <v>Jim</v>
      </c>
      <c r="L2" t="str" cm="1">
        <f t="array" ref="L2:L10">RIGHT(A2:A10)</f>
        <v>1</v>
      </c>
      <c r="M2" t="str" cm="1">
        <f t="array" ref="M2:M10">RIGHT(I2:I10,4)</f>
        <v>2015</v>
      </c>
    </row>
    <row r="3" spans="1:13" x14ac:dyDescent="0.4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2" t="s">
        <v>47</v>
      </c>
      <c r="I3" s="2" t="s">
        <v>48</v>
      </c>
      <c r="J3" s="1" t="s">
        <v>49</v>
      </c>
      <c r="K3" t="str">
        <v>Pam</v>
      </c>
      <c r="L3" t="str">
        <v>2</v>
      </c>
      <c r="M3" t="str">
        <v>2015</v>
      </c>
    </row>
    <row r="4" spans="1:13" x14ac:dyDescent="0.4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2" t="s">
        <v>50</v>
      </c>
      <c r="I4" s="2" t="s">
        <v>51</v>
      </c>
      <c r="J4" s="1" t="s">
        <v>52</v>
      </c>
      <c r="K4" t="str">
        <v>Dwi</v>
      </c>
      <c r="L4" t="str">
        <v>3</v>
      </c>
      <c r="M4" t="str">
        <v>2017</v>
      </c>
    </row>
    <row r="5" spans="1:13" x14ac:dyDescent="0.4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2" t="s">
        <v>53</v>
      </c>
      <c r="I5" s="2" t="s">
        <v>54</v>
      </c>
      <c r="J5" s="1" t="s">
        <v>55</v>
      </c>
      <c r="K5" t="str">
        <v>Ang</v>
      </c>
      <c r="L5" t="str">
        <v>4</v>
      </c>
      <c r="M5" t="str">
        <v>2015</v>
      </c>
    </row>
    <row r="6" spans="1:13" x14ac:dyDescent="0.4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2" t="s">
        <v>56</v>
      </c>
      <c r="I6" s="2" t="s">
        <v>57</v>
      </c>
      <c r="J6" s="1" t="s">
        <v>58</v>
      </c>
      <c r="K6" t="str">
        <v>Tob</v>
      </c>
      <c r="L6" t="str">
        <v>5</v>
      </c>
      <c r="M6" t="str">
        <v>2017</v>
      </c>
    </row>
    <row r="7" spans="1:13" x14ac:dyDescent="0.4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2" t="s">
        <v>56</v>
      </c>
      <c r="I7" s="2" t="s">
        <v>59</v>
      </c>
      <c r="J7" s="1" t="s">
        <v>60</v>
      </c>
      <c r="K7" t="str">
        <v>Mic</v>
      </c>
      <c r="L7" t="str">
        <v>6</v>
      </c>
      <c r="M7" t="str">
        <v>2013</v>
      </c>
    </row>
    <row r="8" spans="1:13" x14ac:dyDescent="0.4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2" t="s">
        <v>61</v>
      </c>
      <c r="I8" s="2" t="s">
        <v>59</v>
      </c>
      <c r="J8" s="1" t="s">
        <v>62</v>
      </c>
      <c r="K8" t="str">
        <v>Mer</v>
      </c>
      <c r="L8" t="str">
        <v>7</v>
      </c>
      <c r="M8" t="str">
        <v>2013</v>
      </c>
    </row>
    <row r="9" spans="1:13" x14ac:dyDescent="0.4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2" t="s">
        <v>63</v>
      </c>
      <c r="I9" s="2" t="s">
        <v>64</v>
      </c>
      <c r="J9" s="1" t="s">
        <v>65</v>
      </c>
      <c r="K9" t="str">
        <v>Sta</v>
      </c>
      <c r="L9" t="str">
        <v>8</v>
      </c>
      <c r="M9" t="str">
        <v>2015</v>
      </c>
    </row>
    <row r="10" spans="1:13" x14ac:dyDescent="0.4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2" t="s">
        <v>66</v>
      </c>
      <c r="I10" s="2" t="s">
        <v>64</v>
      </c>
      <c r="J10" s="1" t="s">
        <v>67</v>
      </c>
      <c r="K10" t="str">
        <v>Kev</v>
      </c>
      <c r="L10" t="str">
        <v>9</v>
      </c>
      <c r="M10" t="str">
        <v>2015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M13"/>
  <sheetViews>
    <sheetView workbookViewId="0">
      <selection activeCell="J16" sqref="J16"/>
    </sheetView>
  </sheetViews>
  <sheetFormatPr defaultColWidth="13.69140625" defaultRowHeight="14.6" x14ac:dyDescent="0.4"/>
  <cols>
    <col min="1" max="1" width="10.69140625" bestFit="1" customWidth="1"/>
    <col min="4" max="4" width="7.69140625" customWidth="1"/>
  </cols>
  <sheetData>
    <row r="1" spans="1:13" ht="106.3" customHeigh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/>
      <c r="K1" s="4" t="s">
        <v>88</v>
      </c>
      <c r="L1" s="3" t="s">
        <v>68</v>
      </c>
      <c r="M1" s="4" t="s">
        <v>89</v>
      </c>
    </row>
    <row r="2" spans="1:13" x14ac:dyDescent="0.4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  <c r="J2" s="1" t="str" cm="1">
        <f t="array" ref="J2:J10">RIGHT(C2:C10,3)</f>
        <v>ert</v>
      </c>
      <c r="K2" s="1" t="str" cm="1">
        <f t="array" ref="K2:K10">RIGHT(H2:H10,4)</f>
        <v>7197</v>
      </c>
      <c r="L2" t="str" cm="1">
        <f t="array" ref="L2:L10">TEXT(H2:H10,"dd/mm/yyyy")</f>
        <v>02/11/2001</v>
      </c>
      <c r="M2" t="str" cm="1">
        <f t="array" ref="M2:M10">RIGHT(_xlfn.ANCHORARRAY(L2),4)</f>
        <v>2001</v>
      </c>
    </row>
    <row r="3" spans="1:13" x14ac:dyDescent="0.4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  <c r="J3" s="1" t="str">
        <v>ley</v>
      </c>
      <c r="K3" s="1" t="str">
        <v>6436</v>
      </c>
      <c r="L3" t="str">
        <v>03/10/1999</v>
      </c>
      <c r="M3" t="str">
        <v>1999</v>
      </c>
    </row>
    <row r="4" spans="1:13" x14ac:dyDescent="0.4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  <c r="J4" s="1" t="str">
        <v>ute</v>
      </c>
      <c r="K4" s="1" t="str">
        <v>6711</v>
      </c>
      <c r="L4" t="str">
        <v>04/07/2000</v>
      </c>
      <c r="M4" t="str">
        <v>2000</v>
      </c>
    </row>
    <row r="5" spans="1:13" x14ac:dyDescent="0.4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  <c r="J5" s="1" t="str">
        <v>tin</v>
      </c>
      <c r="K5" s="1" t="str">
        <v>6530</v>
      </c>
      <c r="L5" t="str">
        <v>05/01/2000</v>
      </c>
      <c r="M5" t="str">
        <v>2000</v>
      </c>
    </row>
    <row r="6" spans="1:13" x14ac:dyDescent="0.4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  <c r="J6" s="1" t="str">
        <v>son</v>
      </c>
      <c r="K6" s="1" t="str">
        <v>7017</v>
      </c>
      <c r="L6" t="str">
        <v>06/05/2001</v>
      </c>
      <c r="M6" t="str">
        <v>2001</v>
      </c>
    </row>
    <row r="7" spans="1:13" x14ac:dyDescent="0.4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1">
        <v>35040</v>
      </c>
      <c r="I7" s="1">
        <v>41528</v>
      </c>
      <c r="J7" s="1" t="str">
        <v>ott</v>
      </c>
      <c r="K7" s="1" t="str">
        <v>5040</v>
      </c>
      <c r="L7" t="str">
        <v>07/12/1995</v>
      </c>
      <c r="M7" t="str">
        <v>1995</v>
      </c>
    </row>
    <row r="8" spans="1:13" x14ac:dyDescent="0.4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1">
        <v>37933</v>
      </c>
      <c r="I8" s="1">
        <v>41551</v>
      </c>
      <c r="J8" s="1" t="str">
        <v>mer</v>
      </c>
      <c r="K8" s="1" t="str">
        <v>7933</v>
      </c>
      <c r="L8" t="str">
        <v>08/11/2003</v>
      </c>
      <c r="M8" t="str">
        <v>2003</v>
      </c>
    </row>
    <row r="9" spans="1:13" x14ac:dyDescent="0.4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  <c r="J9" s="1" t="str">
        <v>son</v>
      </c>
      <c r="K9" s="1" t="str">
        <v>7416</v>
      </c>
      <c r="L9" t="str">
        <v>09/06/2002</v>
      </c>
      <c r="M9" t="str">
        <v>2002</v>
      </c>
    </row>
    <row r="10" spans="1:13" x14ac:dyDescent="0.4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  <c r="J10" s="1" t="str">
        <v>one</v>
      </c>
      <c r="K10" s="1" t="str">
        <v>7843</v>
      </c>
      <c r="L10" t="str">
        <v>10/08/2003</v>
      </c>
      <c r="M10" t="str">
        <v>2003</v>
      </c>
    </row>
    <row r="12" spans="1:13" x14ac:dyDescent="0.4">
      <c r="H12" s="1"/>
    </row>
    <row r="13" spans="1:13" x14ac:dyDescent="0.4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J3" sqref="J3"/>
    </sheetView>
  </sheetViews>
  <sheetFormatPr defaultColWidth="13.69140625" defaultRowHeight="14.6" x14ac:dyDescent="0.4"/>
  <cols>
    <col min="1" max="1" width="10.69140625" bestFit="1" customWidth="1"/>
    <col min="4" max="4" width="7.69140625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69</v>
      </c>
      <c r="K1" t="s">
        <v>70</v>
      </c>
    </row>
    <row r="2" spans="1:11" x14ac:dyDescent="0.4">
      <c r="A2">
        <v>1001</v>
      </c>
      <c r="B2" s="2" t="s">
        <v>11</v>
      </c>
      <c r="C2" s="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4">
      <c r="A3">
        <v>1002</v>
      </c>
      <c r="B3" s="2" t="s">
        <v>15</v>
      </c>
      <c r="C3" s="2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4">
      <c r="A4">
        <v>1003</v>
      </c>
      <c r="B4" s="2" t="s">
        <v>19</v>
      </c>
      <c r="C4" s="2" t="s">
        <v>71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4">
      <c r="A5">
        <v>1004</v>
      </c>
      <c r="B5" s="2" t="s">
        <v>21</v>
      </c>
      <c r="C5" s="2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4">
      <c r="A6">
        <v>1005</v>
      </c>
      <c r="B6" s="2" t="s">
        <v>24</v>
      </c>
      <c r="C6" s="2" t="s">
        <v>72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4">
      <c r="A7">
        <v>1006</v>
      </c>
      <c r="B7" s="2" t="s">
        <v>27</v>
      </c>
      <c r="C7" s="2" t="s">
        <v>73</v>
      </c>
      <c r="D7">
        <v>35</v>
      </c>
      <c r="E7" t="s">
        <v>13</v>
      </c>
      <c r="F7" t="s">
        <v>29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4">
      <c r="A8">
        <v>1007</v>
      </c>
      <c r="B8" s="2" t="s">
        <v>30</v>
      </c>
      <c r="C8" s="2" t="s">
        <v>31</v>
      </c>
      <c r="D8">
        <v>32</v>
      </c>
      <c r="E8" t="s">
        <v>17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4">
      <c r="A9">
        <v>1008</v>
      </c>
      <c r="B9" s="2" t="s">
        <v>33</v>
      </c>
      <c r="C9" s="2" t="s">
        <v>74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4">
      <c r="A10">
        <v>1009</v>
      </c>
      <c r="B10" s="2" t="s">
        <v>35</v>
      </c>
      <c r="C10" s="2" t="s">
        <v>75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workbookViewId="0">
      <selection activeCell="V22" sqref="V22"/>
    </sheetView>
  </sheetViews>
  <sheetFormatPr defaultRowHeight="14.6" x14ac:dyDescent="0.4"/>
  <cols>
    <col min="2" max="2" width="10.3828125" customWidth="1"/>
    <col min="3" max="5" width="10.69140625" customWidth="1"/>
    <col min="6" max="6" width="16.53515625" customWidth="1"/>
    <col min="8" max="8" width="14.3046875" customWidth="1"/>
    <col min="9" max="9" width="14.69140625" customWidth="1"/>
    <col min="10" max="10" width="22" bestFit="1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85</v>
      </c>
      <c r="K1" t="s">
        <v>90</v>
      </c>
    </row>
    <row r="2" spans="1:11" x14ac:dyDescent="0.4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  <c r="J2" t="str">
        <f>CONCATENATE(B2," ",C2)</f>
        <v>Jim Halpert</v>
      </c>
      <c r="K2" t="str">
        <f>CONCATENATE(B2,".",C2,"@gmail.com")</f>
        <v>Jim.Halpert@gmail.com</v>
      </c>
    </row>
    <row r="3" spans="1:11" x14ac:dyDescent="0.4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  <c r="J3" t="str">
        <f t="shared" ref="J3:J12" si="0">CONCATENATE(B3," ",C3)</f>
        <v>Pam Beasley</v>
      </c>
      <c r="K3" t="str">
        <f t="shared" ref="K3:K12" si="1">CONCATENATE(B3,".",C3,"@gmail.com")</f>
        <v>Pam.Beasley@gmail.com</v>
      </c>
    </row>
    <row r="4" spans="1:11" x14ac:dyDescent="0.4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  <c r="J4" t="str">
        <f t="shared" si="0"/>
        <v>Dwight Schrute</v>
      </c>
      <c r="K4" t="str">
        <f t="shared" si="1"/>
        <v>Dwight.Schrute@gmail.com</v>
      </c>
    </row>
    <row r="5" spans="1:11" x14ac:dyDescent="0.4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  <c r="J5" t="str">
        <f t="shared" si="0"/>
        <v>Angela Martin</v>
      </c>
      <c r="K5" t="str">
        <f t="shared" si="1"/>
        <v>Angela.Martin@gmail.com</v>
      </c>
    </row>
    <row r="6" spans="1:11" x14ac:dyDescent="0.4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  <c r="J6" t="str">
        <f t="shared" si="0"/>
        <v>Toby Flenderson</v>
      </c>
      <c r="K6" t="str">
        <f t="shared" si="1"/>
        <v>Toby.Flenderson@gmail.com</v>
      </c>
    </row>
    <row r="7" spans="1:11" x14ac:dyDescent="0.4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1">
        <v>35040</v>
      </c>
      <c r="I7" s="1">
        <v>41528</v>
      </c>
      <c r="J7" t="str">
        <f t="shared" si="0"/>
        <v>Michael Scott</v>
      </c>
      <c r="K7" t="str">
        <f t="shared" si="1"/>
        <v>Michael.Scott@gmail.com</v>
      </c>
    </row>
    <row r="8" spans="1:11" x14ac:dyDescent="0.4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  <c r="K8" t="str">
        <f t="shared" si="1"/>
        <v>Meredith.Palmer@gmail.com</v>
      </c>
    </row>
    <row r="9" spans="1:11" x14ac:dyDescent="0.4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  <c r="J9" t="str">
        <f t="shared" si="0"/>
        <v>Stanley Hudson</v>
      </c>
      <c r="K9" t="str">
        <f t="shared" si="1"/>
        <v>Stanley.Hudson@gmail.com</v>
      </c>
    </row>
    <row r="10" spans="1:11" x14ac:dyDescent="0.4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  <c r="J10" t="str">
        <f t="shared" si="0"/>
        <v>Kevin Malone</v>
      </c>
      <c r="K10" t="str">
        <f t="shared" si="1"/>
        <v>Kevin.Malone@gmail.com</v>
      </c>
    </row>
    <row r="11" spans="1:11" x14ac:dyDescent="0.4">
      <c r="H11" t="str">
        <f t="shared" ref="H11:H12" si="2">CONCATENATE(B11," ",C11)</f>
        <v xml:space="preserve"> </v>
      </c>
      <c r="J11" t="str">
        <f t="shared" si="0"/>
        <v xml:space="preserve"> </v>
      </c>
    </row>
    <row r="12" spans="1:11" x14ac:dyDescent="0.4">
      <c r="H12" t="str">
        <f t="shared" si="2"/>
        <v xml:space="preserve"> </v>
      </c>
      <c r="J12" t="str">
        <f t="shared" si="0"/>
        <v xml:space="preserve"> 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I30" sqref="I30"/>
    </sheetView>
  </sheetViews>
  <sheetFormatPr defaultColWidth="13.69140625" defaultRowHeight="14.6" x14ac:dyDescent="0.4"/>
  <cols>
    <col min="1" max="1" width="10.69140625" bestFit="1" customWidth="1"/>
    <col min="4" max="4" width="7.69140625" customWidth="1"/>
  </cols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76</v>
      </c>
      <c r="K1" t="s">
        <v>77</v>
      </c>
      <c r="L1" t="s">
        <v>78</v>
      </c>
    </row>
    <row r="2" spans="1:12" x14ac:dyDescent="0.4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2" t="s">
        <v>44</v>
      </c>
      <c r="I2" s="2" t="s">
        <v>45</v>
      </c>
      <c r="J2" t="str" cm="1">
        <f t="array" ref="J2:J10">SUBSTITUTE(H2:H10,"/","-",1)</f>
        <v>11-2/2001</v>
      </c>
      <c r="K2" t="str" cm="1">
        <f t="array" ref="K2:K10">SUBSTITUTE(H2:H10,"/","-",2)</f>
        <v>11/2-2001</v>
      </c>
      <c r="L2" t="str" cm="1">
        <f t="array" ref="L2:L10">SUBSTITUTE(I2:I10,"/","-")</f>
        <v>9-6-2015</v>
      </c>
    </row>
    <row r="3" spans="1:12" x14ac:dyDescent="0.4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2" t="s">
        <v>47</v>
      </c>
      <c r="I3" s="2" t="s">
        <v>48</v>
      </c>
      <c r="J3" t="str">
        <v>10-3/1999</v>
      </c>
      <c r="K3" t="str">
        <v>10/3-1999</v>
      </c>
      <c r="L3" t="str">
        <v>10-10-2015</v>
      </c>
    </row>
    <row r="4" spans="1:12" x14ac:dyDescent="0.4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2" t="s">
        <v>50</v>
      </c>
      <c r="I4" s="2" t="s">
        <v>51</v>
      </c>
      <c r="J4" t="str">
        <v>7-4/2000</v>
      </c>
      <c r="K4" t="str">
        <v>7/4-2000</v>
      </c>
      <c r="L4" t="str">
        <v>9-8-2017</v>
      </c>
    </row>
    <row r="5" spans="1:12" x14ac:dyDescent="0.4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2" t="s">
        <v>91</v>
      </c>
      <c r="I5" s="2" t="s">
        <v>92</v>
      </c>
      <c r="J5" t="str">
        <v>1-5-2000</v>
      </c>
      <c r="K5" t="str">
        <v>1-5-2000</v>
      </c>
      <c r="L5" t="str">
        <v>12-3-2015</v>
      </c>
    </row>
    <row r="6" spans="1:12" x14ac:dyDescent="0.4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2" t="s">
        <v>56</v>
      </c>
      <c r="I6" s="2" t="s">
        <v>57</v>
      </c>
      <c r="J6" t="str">
        <v>5-6/2001</v>
      </c>
      <c r="K6" t="str">
        <v>5/6-2001</v>
      </c>
      <c r="L6" t="str">
        <v>8-30-2017</v>
      </c>
    </row>
    <row r="7" spans="1:12" x14ac:dyDescent="0.4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2" t="s">
        <v>56</v>
      </c>
      <c r="I7" s="2" t="s">
        <v>59</v>
      </c>
      <c r="J7" t="str">
        <v>5-6/2001</v>
      </c>
      <c r="K7" t="str">
        <v>5/6-2001</v>
      </c>
      <c r="L7" t="str">
        <v>9-11-2013</v>
      </c>
    </row>
    <row r="8" spans="1:12" x14ac:dyDescent="0.4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2" t="s">
        <v>61</v>
      </c>
      <c r="I8" s="2" t="s">
        <v>59</v>
      </c>
      <c r="J8" t="str">
        <v>11-8/2003</v>
      </c>
      <c r="K8" t="str">
        <v>11/8-2003</v>
      </c>
      <c r="L8" t="str">
        <v>9-11-2013</v>
      </c>
    </row>
    <row r="9" spans="1:12" x14ac:dyDescent="0.4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2" t="s">
        <v>63</v>
      </c>
      <c r="I9" s="2" t="s">
        <v>64</v>
      </c>
      <c r="J9" t="str">
        <v>6-9/2002</v>
      </c>
      <c r="K9" t="str">
        <v>6/9-2002</v>
      </c>
      <c r="L9" t="str">
        <v>4-22-2015</v>
      </c>
    </row>
    <row r="10" spans="1:12" x14ac:dyDescent="0.4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2" t="s">
        <v>66</v>
      </c>
      <c r="I10" s="2" t="s">
        <v>64</v>
      </c>
      <c r="J10" t="str">
        <v>8-10/2003</v>
      </c>
      <c r="K10" t="str">
        <v>8/10-2003</v>
      </c>
      <c r="L10" t="str">
        <v>4-22-2015</v>
      </c>
    </row>
    <row r="12" spans="1:12" x14ac:dyDescent="0.4">
      <c r="H12" s="2"/>
      <c r="I12" s="2"/>
    </row>
    <row r="13" spans="1:12" x14ac:dyDescent="0.4">
      <c r="H13" s="2"/>
      <c r="I13" s="2"/>
    </row>
    <row r="14" spans="1:12" x14ac:dyDescent="0.4">
      <c r="H14" s="2"/>
      <c r="I14" s="2"/>
    </row>
    <row r="15" spans="1:12" x14ac:dyDescent="0.4">
      <c r="H15" s="2"/>
      <c r="I15" s="2"/>
      <c r="J15" t="s">
        <v>93</v>
      </c>
    </row>
    <row r="16" spans="1:12" x14ac:dyDescent="0.4">
      <c r="H16" s="2"/>
      <c r="I16" s="2"/>
      <c r="J16" t="s">
        <v>94</v>
      </c>
    </row>
    <row r="17" spans="8:9" x14ac:dyDescent="0.4">
      <c r="H17" s="2"/>
      <c r="I17" s="2"/>
    </row>
    <row r="18" spans="8:9" x14ac:dyDescent="0.4">
      <c r="H18" s="2"/>
      <c r="I18" s="2"/>
    </row>
    <row r="19" spans="8:9" x14ac:dyDescent="0.4">
      <c r="H19" s="2"/>
      <c r="I19" s="2"/>
    </row>
    <row r="20" spans="8:9" x14ac:dyDescent="0.4">
      <c r="H20" s="2"/>
      <c r="I20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I8" sqref="A8:I8"/>
    </sheetView>
  </sheetViews>
  <sheetFormatPr defaultColWidth="13" defaultRowHeight="14.6" x14ac:dyDescent="0.4"/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79</v>
      </c>
      <c r="K1" t="s">
        <v>80</v>
      </c>
      <c r="L1" t="s">
        <v>81</v>
      </c>
    </row>
    <row r="2" spans="1:12" x14ac:dyDescent="0.4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 s="5">
        <f>SUMIFS(G2:G10,E2:E10,"Female",D2:D10,"&gt;30")</f>
        <v>88000</v>
      </c>
    </row>
    <row r="3" spans="1:12" x14ac:dyDescent="0.4">
      <c r="A3" s="5">
        <v>1002</v>
      </c>
      <c r="B3" s="5" t="s">
        <v>15</v>
      </c>
      <c r="C3" s="5" t="s">
        <v>16</v>
      </c>
      <c r="D3" s="5">
        <v>30</v>
      </c>
      <c r="E3" s="5" t="s">
        <v>17</v>
      </c>
      <c r="F3" s="5" t="s">
        <v>18</v>
      </c>
      <c r="G3" s="5">
        <v>36000</v>
      </c>
      <c r="H3" s="1">
        <v>36436</v>
      </c>
      <c r="I3" s="1">
        <v>42287</v>
      </c>
    </row>
    <row r="4" spans="1:12" x14ac:dyDescent="0.4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</row>
    <row r="5" spans="1:12" x14ac:dyDescent="0.4">
      <c r="A5" s="5">
        <v>1004</v>
      </c>
      <c r="B5" s="5" t="s">
        <v>21</v>
      </c>
      <c r="C5" s="5" t="s">
        <v>22</v>
      </c>
      <c r="D5" s="5">
        <v>31</v>
      </c>
      <c r="E5" s="5" t="s">
        <v>17</v>
      </c>
      <c r="F5" s="5" t="s">
        <v>23</v>
      </c>
      <c r="G5" s="5">
        <v>47000</v>
      </c>
      <c r="H5" s="1">
        <v>36530</v>
      </c>
      <c r="I5" s="1">
        <v>42341</v>
      </c>
    </row>
    <row r="6" spans="1:12" x14ac:dyDescent="0.4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</row>
    <row r="7" spans="1:12" x14ac:dyDescent="0.4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1">
        <v>35040</v>
      </c>
      <c r="I7" s="1">
        <v>41528</v>
      </c>
    </row>
    <row r="8" spans="1:12" x14ac:dyDescent="0.4">
      <c r="A8" s="5">
        <v>1007</v>
      </c>
      <c r="B8" s="5" t="s">
        <v>30</v>
      </c>
      <c r="C8" s="5" t="s">
        <v>31</v>
      </c>
      <c r="D8" s="5">
        <v>32</v>
      </c>
      <c r="E8" s="5" t="s">
        <v>17</v>
      </c>
      <c r="F8" s="5" t="s">
        <v>32</v>
      </c>
      <c r="G8" s="5">
        <v>41000</v>
      </c>
      <c r="H8" s="6">
        <v>37933</v>
      </c>
      <c r="I8" s="6">
        <v>41551</v>
      </c>
    </row>
    <row r="9" spans="1:12" x14ac:dyDescent="0.4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</row>
    <row r="10" spans="1:12" x14ac:dyDescent="0.4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K16" sqref="K16"/>
    </sheetView>
  </sheetViews>
  <sheetFormatPr defaultColWidth="13.69140625" defaultRowHeight="14.6" x14ac:dyDescent="0.4"/>
  <cols>
    <col min="1" max="1" width="10.69140625" bestFit="1" customWidth="1"/>
    <col min="4" max="4" width="7.69140625" customWidth="1"/>
  </cols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82</v>
      </c>
      <c r="K1" t="s">
        <v>83</v>
      </c>
      <c r="L1" t="s">
        <v>84</v>
      </c>
    </row>
    <row r="2" spans="1:12" x14ac:dyDescent="0.4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  <c r="J2">
        <f>COUNT(G2:G10)</f>
        <v>9</v>
      </c>
      <c r="K2" s="5">
        <f>COUNTIF(G2:G10,"&gt;45000")</f>
        <v>5</v>
      </c>
      <c r="L2" s="7">
        <f>COUNTIFS(A2:A10,"&gt;1005",E2:E10,"=Male")</f>
        <v>3</v>
      </c>
    </row>
    <row r="3" spans="1:12" x14ac:dyDescent="0.4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</row>
    <row r="4" spans="1:12" x14ac:dyDescent="0.4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 s="5">
        <v>63000</v>
      </c>
      <c r="H4" s="1">
        <v>36711</v>
      </c>
      <c r="I4" s="1">
        <v>42986</v>
      </c>
    </row>
    <row r="5" spans="1:12" x14ac:dyDescent="0.4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 s="5">
        <v>47000</v>
      </c>
      <c r="H5" s="1">
        <v>36530</v>
      </c>
      <c r="I5" s="1">
        <v>42341</v>
      </c>
    </row>
    <row r="6" spans="1:12" x14ac:dyDescent="0.4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 s="5">
        <v>50000</v>
      </c>
      <c r="H6" s="1">
        <v>37017</v>
      </c>
      <c r="I6" s="1">
        <v>42977</v>
      </c>
    </row>
    <row r="7" spans="1:12" x14ac:dyDescent="0.4">
      <c r="A7" s="7">
        <v>1006</v>
      </c>
      <c r="B7" t="s">
        <v>27</v>
      </c>
      <c r="C7" t="s">
        <v>28</v>
      </c>
      <c r="D7">
        <v>35</v>
      </c>
      <c r="E7" s="7" t="s">
        <v>13</v>
      </c>
      <c r="F7" t="s">
        <v>29</v>
      </c>
      <c r="G7" s="5">
        <v>65000</v>
      </c>
      <c r="H7" s="1">
        <v>35040</v>
      </c>
      <c r="I7" s="1">
        <v>41528</v>
      </c>
    </row>
    <row r="8" spans="1:12" x14ac:dyDescent="0.4">
      <c r="A8" s="7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4">
      <c r="A9" s="7">
        <v>1008</v>
      </c>
      <c r="B9" t="s">
        <v>33</v>
      </c>
      <c r="C9" t="s">
        <v>34</v>
      </c>
      <c r="D9">
        <v>38</v>
      </c>
      <c r="E9" s="7" t="s">
        <v>13</v>
      </c>
      <c r="F9" t="s">
        <v>14</v>
      </c>
      <c r="G9" s="5">
        <v>48000</v>
      </c>
      <c r="H9" s="1">
        <v>37416</v>
      </c>
      <c r="I9" s="1">
        <v>42116</v>
      </c>
    </row>
    <row r="10" spans="1:12" x14ac:dyDescent="0.4">
      <c r="A10" s="7">
        <v>1009</v>
      </c>
      <c r="B10" t="s">
        <v>35</v>
      </c>
      <c r="C10" t="s">
        <v>36</v>
      </c>
      <c r="D10">
        <v>31</v>
      </c>
      <c r="E10" s="7" t="s">
        <v>13</v>
      </c>
      <c r="F10" t="s">
        <v>23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J15" sqref="J15"/>
    </sheetView>
  </sheetViews>
  <sheetFormatPr defaultRowHeight="14.6" x14ac:dyDescent="0.4"/>
  <cols>
    <col min="8" max="8" width="14.3828125" customWidth="1"/>
    <col min="9" max="9" width="13.3046875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86</v>
      </c>
      <c r="K1" t="s">
        <v>87</v>
      </c>
    </row>
    <row r="2" spans="1:11" x14ac:dyDescent="0.4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  <c r="J2">
        <f>_xlfn.DAYS(I2,H2)</f>
        <v>5056</v>
      </c>
      <c r="K2">
        <f>NETWORKDAYS(H2,I2)</f>
        <v>3611</v>
      </c>
    </row>
    <row r="3" spans="1:11" x14ac:dyDescent="0.4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  <c r="J3">
        <f t="shared" ref="J3:J10" si="0">_xlfn.DAYS(I3,H3)</f>
        <v>5851</v>
      </c>
      <c r="K3">
        <f t="shared" ref="K3:K10" si="1">NETWORKDAYS(H3,I3)</f>
        <v>4180</v>
      </c>
    </row>
    <row r="4" spans="1:11" x14ac:dyDescent="0.4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  <c r="J4">
        <f t="shared" si="0"/>
        <v>6275</v>
      </c>
      <c r="K4">
        <f t="shared" si="1"/>
        <v>4484</v>
      </c>
    </row>
    <row r="5" spans="1:11" x14ac:dyDescent="0.4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  <c r="J5">
        <f t="shared" si="0"/>
        <v>5811</v>
      </c>
      <c r="K5">
        <f t="shared" si="1"/>
        <v>4152</v>
      </c>
    </row>
    <row r="6" spans="1:11" x14ac:dyDescent="0.4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  <c r="J6">
        <f t="shared" si="0"/>
        <v>5960</v>
      </c>
      <c r="K6">
        <f t="shared" si="1"/>
        <v>4258</v>
      </c>
    </row>
    <row r="7" spans="1:11" x14ac:dyDescent="0.4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1">
        <v>37017</v>
      </c>
      <c r="I7" s="1">
        <v>41528</v>
      </c>
      <c r="J7">
        <f t="shared" si="0"/>
        <v>4511</v>
      </c>
      <c r="K7">
        <f t="shared" si="1"/>
        <v>3223</v>
      </c>
    </row>
    <row r="8" spans="1:11" x14ac:dyDescent="0.4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1">
        <v>37933</v>
      </c>
      <c r="I8" s="1">
        <v>41528</v>
      </c>
      <c r="J8">
        <f t="shared" si="0"/>
        <v>3595</v>
      </c>
      <c r="K8">
        <f t="shared" si="1"/>
        <v>2568</v>
      </c>
    </row>
    <row r="9" spans="1:11" x14ac:dyDescent="0.4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  <c r="J9">
        <f t="shared" si="0"/>
        <v>4700</v>
      </c>
      <c r="K9">
        <f t="shared" si="1"/>
        <v>3358</v>
      </c>
    </row>
    <row r="10" spans="1:11" x14ac:dyDescent="0.4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42116</v>
      </c>
      <c r="J10">
        <f t="shared" si="0"/>
        <v>4273</v>
      </c>
      <c r="K10">
        <f t="shared" si="1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Concatenate</vt:lpstr>
      <vt:lpstr>Substitute</vt:lpstr>
      <vt:lpstr>SUM-SumIF</vt:lpstr>
      <vt:lpstr>Count-CountIF</vt:lpstr>
      <vt:lpstr>Days-NetworkDays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Freberg</dc:creator>
  <cp:keywords/>
  <dc:description/>
  <cp:lastModifiedBy>Dipali Marthak</cp:lastModifiedBy>
  <cp:revision/>
  <dcterms:created xsi:type="dcterms:W3CDTF">2021-12-16T14:18:34Z</dcterms:created>
  <dcterms:modified xsi:type="dcterms:W3CDTF">2023-12-11T20:07:45Z</dcterms:modified>
  <cp:category/>
  <cp:contentStatus/>
</cp:coreProperties>
</file>