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ipanjanDocuments\Education\University of Stavanger\Autumn - 2022\DAT640 - Information retrieval and text mining\DAT640-EXAM\"/>
    </mc:Choice>
  </mc:AlternateContent>
  <xr:revisionPtr revIDLastSave="0" documentId="13_ncr:1_{4C59A538-F27D-4612-AA96-8A303AAEB81A}" xr6:coauthVersionLast="47" xr6:coauthVersionMax="47" xr10:uidLastSave="{00000000-0000-0000-0000-000000000000}"/>
  <bookViews>
    <workbookView xWindow="14295" yWindow="0" windowWidth="14610" windowHeight="157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8" i="1"/>
  <c r="E18" i="1" l="1"/>
  <c r="J19" i="1" s="1"/>
  <c r="L18" i="1" l="1"/>
  <c r="K18" i="1"/>
  <c r="M19" i="1"/>
  <c r="K20" i="1"/>
  <c r="M20" i="1"/>
  <c r="L20" i="1"/>
  <c r="M18" i="1"/>
  <c r="K19" i="1"/>
  <c r="C26" i="1" s="1"/>
  <c r="J18" i="1"/>
  <c r="J20" i="1"/>
  <c r="L19" i="1"/>
  <c r="C27" i="1" l="1"/>
  <c r="C25" i="1"/>
  <c r="E25" i="1" s="1"/>
  <c r="J26" i="1" l="1"/>
  <c r="M25" i="1"/>
  <c r="K25" i="1"/>
  <c r="J25" i="1"/>
  <c r="L27" i="1"/>
  <c r="K27" i="1"/>
  <c r="K26" i="1"/>
  <c r="M27" i="1"/>
  <c r="L26" i="1"/>
  <c r="J27" i="1"/>
  <c r="M26" i="1"/>
  <c r="L25" i="1"/>
  <c r="C34" i="1" l="1"/>
  <c r="C33" i="1"/>
  <c r="C32" i="1"/>
  <c r="E32" i="1" l="1"/>
  <c r="K34" i="1" l="1"/>
  <c r="M32" i="1"/>
  <c r="L34" i="1"/>
  <c r="M34" i="1"/>
  <c r="K33" i="1"/>
  <c r="L33" i="1"/>
  <c r="M33" i="1"/>
  <c r="K32" i="1"/>
  <c r="L32" i="1"/>
  <c r="J33" i="1"/>
  <c r="J32" i="1"/>
  <c r="J34" i="1"/>
  <c r="C39" i="1" l="1"/>
  <c r="C41" i="1"/>
  <c r="C40" i="1"/>
  <c r="E39" i="1" l="1"/>
  <c r="K40" i="1" s="1"/>
  <c r="K41" i="1" l="1"/>
  <c r="M41" i="1"/>
  <c r="J39" i="1"/>
  <c r="J40" i="1"/>
  <c r="M40" i="1"/>
  <c r="K39" i="1"/>
  <c r="M39" i="1"/>
  <c r="L39" i="1"/>
  <c r="L40" i="1"/>
  <c r="J41" i="1"/>
  <c r="L41" i="1"/>
  <c r="C48" i="1" l="1"/>
  <c r="C47" i="1"/>
  <c r="E46" i="1" s="1"/>
  <c r="J48" i="1" s="1"/>
  <c r="C46" i="1"/>
  <c r="L46" i="1" l="1"/>
  <c r="M47" i="1"/>
  <c r="L47" i="1"/>
  <c r="K47" i="1"/>
  <c r="J47" i="1"/>
  <c r="M46" i="1"/>
  <c r="M48" i="1"/>
  <c r="J46" i="1"/>
  <c r="L48" i="1"/>
  <c r="K46" i="1"/>
  <c r="K48" i="1"/>
</calcChain>
</file>

<file path=xl/sharedStrings.xml><?xml version="1.0" encoding="utf-8"?>
<sst xmlns="http://schemas.openxmlformats.org/spreadsheetml/2006/main" count="61" uniqueCount="34">
  <si>
    <t>w</t>
  </si>
  <si>
    <t>x</t>
  </si>
  <si>
    <t>y</t>
  </si>
  <si>
    <t>z</t>
  </si>
  <si>
    <t>P1</t>
  </si>
  <si>
    <t>P2</t>
  </si>
  <si>
    <t>P3</t>
  </si>
  <si>
    <t>P4</t>
  </si>
  <si>
    <t>P5</t>
  </si>
  <si>
    <t>Points</t>
  </si>
  <si>
    <t>Centroids</t>
  </si>
  <si>
    <t>C1</t>
  </si>
  <si>
    <t>C2</t>
  </si>
  <si>
    <t>C3</t>
  </si>
  <si>
    <t>Euclidian distance</t>
  </si>
  <si>
    <t>P1|C1</t>
  </si>
  <si>
    <t>P1|C2</t>
  </si>
  <si>
    <t>P1|C3</t>
  </si>
  <si>
    <t>new centroid</t>
  </si>
  <si>
    <t>P2|C1</t>
  </si>
  <si>
    <t>P2|C2</t>
  </si>
  <si>
    <t>P2|C3</t>
  </si>
  <si>
    <t>P3|C1</t>
  </si>
  <si>
    <t>P3|C2</t>
  </si>
  <si>
    <t>P3|C3</t>
  </si>
  <si>
    <t>P4|C1</t>
  </si>
  <si>
    <t>P4|C2</t>
  </si>
  <si>
    <t>P4|C3</t>
  </si>
  <si>
    <t>assignment</t>
  </si>
  <si>
    <t>P5|C1</t>
  </si>
  <si>
    <t>P5|C2</t>
  </si>
  <si>
    <t>P5|C3</t>
  </si>
  <si>
    <t>Change</t>
  </si>
  <si>
    <t>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</si>
</sst>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8"/>
  <sheetViews>
    <sheetView tabSelected="1" topLeftCell="A22" workbookViewId="0">
      <selection activeCell="K6" sqref="K6"/>
    </sheetView>
  </sheetViews>
  <sheetFormatPr defaultRowHeight="15" x14ac:dyDescent="0.25"/>
  <sheetData>
    <row r="2" spans="2:13" x14ac:dyDescent="0.25">
      <c r="C2" s="1" t="s">
        <v>32</v>
      </c>
      <c r="D2" s="2" t="s">
        <v>33</v>
      </c>
    </row>
    <row r="7" spans="2:13" x14ac:dyDescent="0.25">
      <c r="B7" t="s">
        <v>9</v>
      </c>
      <c r="I7" t="s">
        <v>10</v>
      </c>
    </row>
    <row r="8" spans="2:13" x14ac:dyDescent="0.25">
      <c r="C8" t="s">
        <v>0</v>
      </c>
      <c r="D8" t="s">
        <v>1</v>
      </c>
      <c r="E8" t="s">
        <v>2</v>
      </c>
      <c r="F8" t="s">
        <v>3</v>
      </c>
      <c r="J8" t="s">
        <v>0</v>
      </c>
      <c r="K8" t="s">
        <v>1</v>
      </c>
      <c r="L8" t="s">
        <v>2</v>
      </c>
      <c r="M8" t="s">
        <v>3</v>
      </c>
    </row>
    <row r="9" spans="2:13" x14ac:dyDescent="0.25">
      <c r="B9" t="s">
        <v>4</v>
      </c>
      <c r="C9" s="1">
        <v>3</v>
      </c>
      <c r="D9" s="1">
        <v>1</v>
      </c>
      <c r="E9" s="1">
        <v>0</v>
      </c>
      <c r="F9" s="1">
        <v>4</v>
      </c>
      <c r="I9" t="s">
        <v>11</v>
      </c>
      <c r="J9" s="1">
        <v>3</v>
      </c>
      <c r="K9" s="1">
        <v>5</v>
      </c>
      <c r="L9" s="1">
        <v>4</v>
      </c>
      <c r="M9" s="1">
        <v>4.5</v>
      </c>
    </row>
    <row r="10" spans="2:13" x14ac:dyDescent="0.25">
      <c r="B10" t="s">
        <v>5</v>
      </c>
      <c r="C10" s="1">
        <v>2</v>
      </c>
      <c r="D10" s="1">
        <v>0</v>
      </c>
      <c r="E10" s="1">
        <v>1.5</v>
      </c>
      <c r="F10" s="1">
        <v>1</v>
      </c>
      <c r="I10" t="s">
        <v>12</v>
      </c>
      <c r="J10" s="1">
        <v>1.5</v>
      </c>
      <c r="K10" s="1">
        <v>2.5</v>
      </c>
      <c r="L10" s="1">
        <v>1</v>
      </c>
      <c r="M10" s="1">
        <v>2</v>
      </c>
    </row>
    <row r="11" spans="2:13" x14ac:dyDescent="0.25">
      <c r="B11" t="s">
        <v>6</v>
      </c>
      <c r="C11" s="1">
        <v>1</v>
      </c>
      <c r="D11" s="1">
        <v>3</v>
      </c>
      <c r="E11" s="1">
        <v>4.5</v>
      </c>
      <c r="F11" s="1">
        <v>5</v>
      </c>
      <c r="I11" t="s">
        <v>13</v>
      </c>
      <c r="J11" s="1">
        <v>2</v>
      </c>
      <c r="K11" s="1">
        <v>3.5</v>
      </c>
      <c r="L11" s="1">
        <v>1</v>
      </c>
      <c r="M11" s="1">
        <v>0</v>
      </c>
    </row>
    <row r="12" spans="2:13" x14ac:dyDescent="0.25">
      <c r="B12" t="s">
        <v>7</v>
      </c>
      <c r="C12" s="1">
        <v>2.5</v>
      </c>
      <c r="D12" s="1">
        <v>2.5</v>
      </c>
      <c r="E12" s="1">
        <v>5</v>
      </c>
      <c r="F12" s="1">
        <v>3.5</v>
      </c>
    </row>
    <row r="13" spans="2:13" x14ac:dyDescent="0.25">
      <c r="B13" t="s">
        <v>8</v>
      </c>
      <c r="C13" s="1">
        <v>6</v>
      </c>
      <c r="D13" s="1">
        <v>3</v>
      </c>
      <c r="E13" s="1">
        <v>2</v>
      </c>
      <c r="F13" s="1">
        <v>0</v>
      </c>
    </row>
    <row r="17" spans="2:13" x14ac:dyDescent="0.25">
      <c r="B17" t="s">
        <v>14</v>
      </c>
      <c r="E17" t="s">
        <v>28</v>
      </c>
      <c r="I17" t="s">
        <v>18</v>
      </c>
    </row>
    <row r="18" spans="2:13" x14ac:dyDescent="0.25">
      <c r="B18" t="s">
        <v>15</v>
      </c>
      <c r="C18" s="3">
        <f>SQRT(POWER(C9-J9,2)+POWER(D9-K9,2)+POWER(E9-L9,2)+POWER(F9-M9,2))</f>
        <v>5.6789083458002736</v>
      </c>
      <c r="E18" s="2" t="str">
        <f>_xlfn.CONCAT("c",MATCH(MIN(C18:C20),C18:C20,0))</f>
        <v>c2</v>
      </c>
      <c r="I18" t="s">
        <v>11</v>
      </c>
      <c r="J18" s="2">
        <f>IF(ISNUMBER(SEARCH("c1",$E$18)),((J9+C9)/2),J9)</f>
        <v>3</v>
      </c>
      <c r="K18" s="2">
        <f t="shared" ref="K18:M18" si="0">IF(ISNUMBER(SEARCH("c1",$E$18)),((K9+D9)/2),K9)</f>
        <v>5</v>
      </c>
      <c r="L18" s="2">
        <f t="shared" si="0"/>
        <v>4</v>
      </c>
      <c r="M18" s="2">
        <f t="shared" si="0"/>
        <v>4.5</v>
      </c>
    </row>
    <row r="19" spans="2:13" x14ac:dyDescent="0.25">
      <c r="B19" t="s">
        <v>16</v>
      </c>
      <c r="C19" s="3">
        <f>SQRT(POWER(C9-J10,2)+POWER(D9-K10,2)+POWER(E9-L10,2)+POWER(F9-M10,2))</f>
        <v>3.082207001484488</v>
      </c>
      <c r="I19" t="s">
        <v>12</v>
      </c>
      <c r="J19" s="2">
        <f>IF(ISNUMBER(SEARCH("c2",$E$18)),((J10+C9)/2),J10)</f>
        <v>2.25</v>
      </c>
      <c r="K19" s="2">
        <f t="shared" ref="K19:M19" si="1">IF(ISNUMBER(SEARCH("c2",$E$18)),((K10+D9)/2),K10)</f>
        <v>1.75</v>
      </c>
      <c r="L19" s="2">
        <f t="shared" si="1"/>
        <v>0.5</v>
      </c>
      <c r="M19" s="2">
        <f t="shared" si="1"/>
        <v>3</v>
      </c>
    </row>
    <row r="20" spans="2:13" x14ac:dyDescent="0.25">
      <c r="B20" t="s">
        <v>17</v>
      </c>
      <c r="C20" s="3">
        <f>SQRT(POWER(C9-J11,2)+POWER(D9-K11,2)+POWER(E9-L11,2)+POWER(F9-M11,2))</f>
        <v>4.924428900898052</v>
      </c>
      <c r="I20" t="s">
        <v>13</v>
      </c>
      <c r="J20" s="2">
        <f>IF(ISNUMBER(SEARCH("c3",$E$18)),((J11+C9)/2),J11)</f>
        <v>2</v>
      </c>
      <c r="K20" s="2">
        <f t="shared" ref="K20:M20" si="2">IF(ISNUMBER(SEARCH("c3",$E$18)),((K11+D9)/2),K11)</f>
        <v>3.5</v>
      </c>
      <c r="L20" s="2">
        <f t="shared" si="2"/>
        <v>1</v>
      </c>
      <c r="M20" s="2">
        <f t="shared" si="2"/>
        <v>0</v>
      </c>
    </row>
    <row r="24" spans="2:13" x14ac:dyDescent="0.25">
      <c r="E24" t="s">
        <v>28</v>
      </c>
      <c r="I24" t="s">
        <v>18</v>
      </c>
    </row>
    <row r="25" spans="2:13" x14ac:dyDescent="0.25">
      <c r="B25" t="s">
        <v>19</v>
      </c>
      <c r="C25" s="3">
        <f>SQRT(POWER(C10-J18,2)+POWER(D10-K18,2)+POWER(E10-L18,2)+POWER(F10-M18,2))</f>
        <v>6.6708320320631671</v>
      </c>
      <c r="E25" s="2" t="str">
        <f>_xlfn.CONCAT("c",MATCH(MIN(C25:C27),C25:C27,0))</f>
        <v>c2</v>
      </c>
      <c r="I25" t="s">
        <v>11</v>
      </c>
      <c r="J25" s="2">
        <f>IF(ISNUMBER(SEARCH("c1",$E$25)),((J18+C10)/2),J18)</f>
        <v>3</v>
      </c>
      <c r="K25" s="2">
        <f t="shared" ref="K25:M25" si="3">IF(ISNUMBER(SEARCH("c1",$E$25)),((K18+D10)/2),K18)</f>
        <v>5</v>
      </c>
      <c r="L25" s="2">
        <f t="shared" si="3"/>
        <v>4</v>
      </c>
      <c r="M25" s="2">
        <f t="shared" si="3"/>
        <v>4.5</v>
      </c>
    </row>
    <row r="26" spans="2:13" x14ac:dyDescent="0.25">
      <c r="B26" t="s">
        <v>20</v>
      </c>
      <c r="C26" s="3">
        <f>SQRT(POWER(C10-J19,2)+POWER(D10-K19,2)+POWER(E10-L19,2)+POWER(F10-M19,2))</f>
        <v>2.8504385627478448</v>
      </c>
      <c r="I26" t="s">
        <v>12</v>
      </c>
      <c r="J26" s="2">
        <f>IF(ISNUMBER(SEARCH("c2",$E$25)),((J19+C10)/2),J19)</f>
        <v>2.125</v>
      </c>
      <c r="K26" s="2">
        <f t="shared" ref="K26:M26" si="4">IF(ISNUMBER(SEARCH("c2",$E$25)),((K19+D10)/2),K19)</f>
        <v>0.875</v>
      </c>
      <c r="L26" s="2">
        <f t="shared" si="4"/>
        <v>1</v>
      </c>
      <c r="M26" s="2">
        <f t="shared" si="4"/>
        <v>2</v>
      </c>
    </row>
    <row r="27" spans="2:13" x14ac:dyDescent="0.25">
      <c r="B27" t="s">
        <v>21</v>
      </c>
      <c r="C27" s="3">
        <f>SQRT(POWER(C10-J20,2)+POWER(D10-K20,2)+POWER(E10-L20,2)+POWER(F10-M20,2))</f>
        <v>3.6742346141747673</v>
      </c>
      <c r="I27" t="s">
        <v>13</v>
      </c>
      <c r="J27" s="2">
        <f>IF(ISNUMBER(SEARCH("c3",$E$25)),((J20+C10)/2),J20)</f>
        <v>2</v>
      </c>
      <c r="K27" s="2">
        <f t="shared" ref="K27:M27" si="5">IF(ISNUMBER(SEARCH("c3",$E$25)),((K20+D10)/2),K20)</f>
        <v>3.5</v>
      </c>
      <c r="L27" s="2">
        <f t="shared" si="5"/>
        <v>1</v>
      </c>
      <c r="M27" s="2">
        <f t="shared" si="5"/>
        <v>0</v>
      </c>
    </row>
    <row r="31" spans="2:13" x14ac:dyDescent="0.25">
      <c r="E31" t="s">
        <v>28</v>
      </c>
      <c r="I31" t="s">
        <v>18</v>
      </c>
    </row>
    <row r="32" spans="2:13" x14ac:dyDescent="0.25">
      <c r="B32" t="s">
        <v>22</v>
      </c>
      <c r="C32" s="3">
        <f>SQRT(POWER(C11-J25,2)+POWER(D11-K25,2)+POWER(E11-L25,2)+POWER(F11-M25,2))</f>
        <v>2.9154759474226504</v>
      </c>
      <c r="E32" s="2" t="str">
        <f>_xlfn.CONCAT("c",MATCH(MIN(C32:C34),C32:C34,0))</f>
        <v>c1</v>
      </c>
      <c r="I32" t="s">
        <v>11</v>
      </c>
      <c r="J32" s="2">
        <f>IF(ISNUMBER(SEARCH("c1",$E$32)),((J25+C11)/2),J25)</f>
        <v>2</v>
      </c>
      <c r="K32" s="2">
        <f t="shared" ref="K32:M32" si="6">IF(ISNUMBER(SEARCH("c1",$E$32)),((K25+D11)/2),K25)</f>
        <v>4</v>
      </c>
      <c r="L32" s="2">
        <f t="shared" si="6"/>
        <v>4.25</v>
      </c>
      <c r="M32" s="2">
        <f t="shared" si="6"/>
        <v>4.75</v>
      </c>
    </row>
    <row r="33" spans="2:13" x14ac:dyDescent="0.25">
      <c r="B33" t="s">
        <v>23</v>
      </c>
      <c r="C33" s="3">
        <f>SQRT(POWER(C11-J26,2)+POWER(D11-K26,2)+POWER(E11-L26,2)+POWER(F11-M26,2))</f>
        <v>5.1991585857713556</v>
      </c>
      <c r="I33" t="s">
        <v>12</v>
      </c>
      <c r="J33" s="2">
        <f>IF(ISNUMBER(SEARCH("c2",$E$32)),((J26+C11)/2),J26)</f>
        <v>2.125</v>
      </c>
      <c r="K33" s="2">
        <f t="shared" ref="K33:M33" si="7">IF(ISNUMBER(SEARCH("c2",$E$32)),((K26+D11)/2),K26)</f>
        <v>0.875</v>
      </c>
      <c r="L33" s="2">
        <f t="shared" si="7"/>
        <v>1</v>
      </c>
      <c r="M33" s="2">
        <f t="shared" si="7"/>
        <v>2</v>
      </c>
    </row>
    <row r="34" spans="2:13" x14ac:dyDescent="0.25">
      <c r="B34" t="s">
        <v>24</v>
      </c>
      <c r="C34" s="3">
        <f>SQRT(POWER(C11-J27,2)+POWER(D11-K27,2)+POWER(E11-L27,2)+POWER(F11-M27,2))</f>
        <v>6.2048368229954285</v>
      </c>
      <c r="I34" t="s">
        <v>13</v>
      </c>
      <c r="J34" s="2">
        <f>IF(ISNUMBER(SEARCH("c3",$E$32)),((J27+C11)/2),J27)</f>
        <v>2</v>
      </c>
      <c r="K34" s="2">
        <f t="shared" ref="K34:M34" si="8">IF(ISNUMBER(SEARCH("c3",$E$32)),((K27+D11)/2),K27)</f>
        <v>3.5</v>
      </c>
      <c r="L34" s="2">
        <f t="shared" si="8"/>
        <v>1</v>
      </c>
      <c r="M34" s="2">
        <f t="shared" si="8"/>
        <v>0</v>
      </c>
    </row>
    <row r="38" spans="2:13" x14ac:dyDescent="0.25">
      <c r="E38" t="s">
        <v>28</v>
      </c>
      <c r="I38" t="s">
        <v>18</v>
      </c>
    </row>
    <row r="39" spans="2:13" x14ac:dyDescent="0.25">
      <c r="B39" t="s">
        <v>25</v>
      </c>
      <c r="C39" s="3">
        <f>SQRT(POWER(C12-J32,2)+POWER(D12-K32,2)+POWER(E12-L32,2)+POWER(F12-M32,2))</f>
        <v>2.1505813167606567</v>
      </c>
      <c r="E39" s="2" t="str">
        <f>_xlfn.CONCAT("c",MATCH(MIN(C39:C41),C39:C41,0))</f>
        <v>c1</v>
      </c>
      <c r="I39" t="s">
        <v>11</v>
      </c>
      <c r="J39" s="2">
        <f>IF(ISNUMBER(SEARCH("c1",$E$39)),((J32+C12)/2),J32)</f>
        <v>2.25</v>
      </c>
      <c r="K39" s="2">
        <f t="shared" ref="K39:M39" si="9">IF(ISNUMBER(SEARCH("c1",$E$39)),((K32+D12)/2),K32)</f>
        <v>3.25</v>
      </c>
      <c r="L39" s="2">
        <f t="shared" si="9"/>
        <v>4.625</v>
      </c>
      <c r="M39" s="2">
        <f t="shared" si="9"/>
        <v>4.125</v>
      </c>
    </row>
    <row r="40" spans="2:13" x14ac:dyDescent="0.25">
      <c r="B40" t="s">
        <v>26</v>
      </c>
      <c r="C40" s="3">
        <f>SQRT(POWER(C12-J33,2)+POWER(D12-K33,2)+POWER(E12-L33,2)+POWER(F12-M33,2))</f>
        <v>4.5859840819610351</v>
      </c>
      <c r="I40" t="s">
        <v>12</v>
      </c>
      <c r="J40" s="2">
        <f>IF(ISNUMBER(SEARCH("c2",$E$39)),((J33+C12)/2),J33)</f>
        <v>2.125</v>
      </c>
      <c r="K40" s="2">
        <f t="shared" ref="K40:M40" si="10">IF(ISNUMBER(SEARCH("c2",$E$39)),((K33+D12)/2),K33)</f>
        <v>0.875</v>
      </c>
      <c r="L40" s="2">
        <f t="shared" si="10"/>
        <v>1</v>
      </c>
      <c r="M40" s="2">
        <f t="shared" si="10"/>
        <v>2</v>
      </c>
    </row>
    <row r="41" spans="2:13" x14ac:dyDescent="0.25">
      <c r="B41" t="s">
        <v>27</v>
      </c>
      <c r="C41" s="3">
        <f>SQRT(POWER(C12-J34,2)+POWER(D12-K34,2)+POWER(E12-L34,2)+POWER(F12-M34,2))</f>
        <v>5.4313902456001077</v>
      </c>
      <c r="I41" t="s">
        <v>13</v>
      </c>
      <c r="J41" s="2">
        <f>IF(ISNUMBER(SEARCH("c3",$E$39)),((J34+C12)/2),J34)</f>
        <v>2</v>
      </c>
      <c r="K41" s="2">
        <f t="shared" ref="K41:M41" si="11">IF(ISNUMBER(SEARCH("c3",$E$39)),((K34+D12)/2),K34)</f>
        <v>3.5</v>
      </c>
      <c r="L41" s="2">
        <f t="shared" si="11"/>
        <v>1</v>
      </c>
      <c r="M41" s="2">
        <f t="shared" si="11"/>
        <v>0</v>
      </c>
    </row>
    <row r="45" spans="2:13" x14ac:dyDescent="0.25">
      <c r="E45" t="s">
        <v>28</v>
      </c>
      <c r="I45" t="s">
        <v>18</v>
      </c>
    </row>
    <row r="46" spans="2:13" x14ac:dyDescent="0.25">
      <c r="B46" t="s">
        <v>29</v>
      </c>
      <c r="C46" s="3">
        <f>SQRT(POWER(C13-J39,2)+POWER(D13-K39,2)+POWER(E13-L39,2)+POWER(F13-M39,2))</f>
        <v>6.166948191772005</v>
      </c>
      <c r="E46" s="2" t="str">
        <f>_xlfn.CONCAT("c",MATCH(MIN(C46:C48),C46:C48,0))</f>
        <v>c3</v>
      </c>
      <c r="I46" t="s">
        <v>11</v>
      </c>
      <c r="J46" s="2">
        <f>IF(ISNUMBER(SEARCH("c1",$E$46)),((J39+C13)/2),J39)</f>
        <v>2.25</v>
      </c>
      <c r="K46" s="2">
        <f t="shared" ref="K46:M46" si="12">IF(ISNUMBER(SEARCH("c1",$E$46)),((K39+D13)/2),K39)</f>
        <v>3.25</v>
      </c>
      <c r="L46" s="2">
        <f t="shared" si="12"/>
        <v>4.625</v>
      </c>
      <c r="M46" s="2">
        <f t="shared" si="12"/>
        <v>4.125</v>
      </c>
    </row>
    <row r="47" spans="2:13" x14ac:dyDescent="0.25">
      <c r="B47" t="s">
        <v>30</v>
      </c>
      <c r="C47" s="3">
        <f>SQRT(POWER(C13-J40,2)+POWER(D13-K40,2)+POWER(E13-L40,2)+POWER(F13-M40,2))</f>
        <v>4.9529031890397377</v>
      </c>
      <c r="I47" t="s">
        <v>12</v>
      </c>
      <c r="J47" s="2">
        <f>IF(ISNUMBER(SEARCH("c2",$E$46)),((J40+C13)/2),J40)</f>
        <v>2.125</v>
      </c>
      <c r="K47" s="2">
        <f t="shared" ref="K47:M47" si="13">IF(ISNUMBER(SEARCH("c2",$E$46)),((K40+D13)/2),K40)</f>
        <v>0.875</v>
      </c>
      <c r="L47" s="2">
        <f t="shared" si="13"/>
        <v>1</v>
      </c>
      <c r="M47" s="2">
        <f t="shared" si="13"/>
        <v>2</v>
      </c>
    </row>
    <row r="48" spans="2:13" x14ac:dyDescent="0.25">
      <c r="B48" t="s">
        <v>31</v>
      </c>
      <c r="C48" s="3">
        <f>SQRT(POWER(C13-J41,2)+POWER(D13-K41,2)+POWER(E13-L41,2)+POWER(F13-M41,2))</f>
        <v>4.1533119314590374</v>
      </c>
      <c r="I48" t="s">
        <v>13</v>
      </c>
      <c r="J48" s="2">
        <f>IF(ISNUMBER(SEARCH("c3",$E$46)),((J41+C13)/2),J41)</f>
        <v>4</v>
      </c>
      <c r="K48" s="2">
        <f t="shared" ref="K48:M48" si="14">IF(ISNUMBER(SEARCH("c3",$E$46)),((K41+D13)/2),K41)</f>
        <v>3.25</v>
      </c>
      <c r="L48" s="2">
        <f t="shared" si="14"/>
        <v>1.5</v>
      </c>
      <c r="M48" s="2">
        <f t="shared" si="1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2023-02-13T02:49:24Z</dcterms:modified>
</cp:coreProperties>
</file>