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mukherjee/UIUC/Efficient_DVFS/osldvfs/"/>
    </mc:Choice>
  </mc:AlternateContent>
  <xr:revisionPtr revIDLastSave="0" documentId="13_ncr:1_{000E7894-F61B-EA4E-AA89-37879A049FC0}" xr6:coauthVersionLast="47" xr6:coauthVersionMax="47" xr10:uidLastSave="{00000000-0000-0000-0000-000000000000}"/>
  <bookViews>
    <workbookView xWindow="0" yWindow="860" windowWidth="30240" windowHeight="17680" activeTab="1" xr2:uid="{C375F459-613A-E64E-A7C0-D28A192B58C4}"/>
  </bookViews>
  <sheets>
    <sheet name="Benchmark--Perf--Energy" sheetId="1" r:id="rId1"/>
    <sheet name="Plots" sheetId="3" r:id="rId2"/>
    <sheet name="Setting Index" sheetId="2" r:id="rId3"/>
  </sheets>
  <definedNames>
    <definedName name="_xlchart.v1.0" hidden="1">Plots!$A$2:$A$4</definedName>
    <definedName name="_xlchart.v1.1" hidden="1">Plots!$B$1</definedName>
    <definedName name="_xlchart.v1.10" hidden="1">Plots!$A$2:$A$4</definedName>
    <definedName name="_xlchart.v1.11" hidden="1">Plots!$B$1</definedName>
    <definedName name="_xlchart.v1.12" hidden="1">Plots!$B$2:$B$4</definedName>
    <definedName name="_xlchart.v1.13" hidden="1">Plots!$C$1</definedName>
    <definedName name="_xlchart.v1.14" hidden="1">Plots!$C$2:$C$4</definedName>
    <definedName name="_xlchart.v1.15" hidden="1">Plots!$A$2:$A$4</definedName>
    <definedName name="_xlchart.v1.16" hidden="1">Plots!$B$1</definedName>
    <definedName name="_xlchart.v1.17" hidden="1">Plots!$B$2:$B$4</definedName>
    <definedName name="_xlchart.v1.18" hidden="1">Plots!$C$1</definedName>
    <definedName name="_xlchart.v1.19" hidden="1">Plots!$C$2:$C$4</definedName>
    <definedName name="_xlchart.v1.2" hidden="1">Plots!$B$2:$B$4</definedName>
    <definedName name="_xlchart.v1.20" hidden="1">Plots!$A$2:$A$4</definedName>
    <definedName name="_xlchart.v1.21" hidden="1">Plots!$B$1</definedName>
    <definedName name="_xlchart.v1.22" hidden="1">Plots!$B$2:$B$4</definedName>
    <definedName name="_xlchart.v1.23" hidden="1">Plots!$C$1</definedName>
    <definedName name="_xlchart.v1.24" hidden="1">Plots!$C$2:$C$4</definedName>
    <definedName name="_xlchart.v1.25" hidden="1">Plots!$A$2:$A$4</definedName>
    <definedName name="_xlchart.v1.26" hidden="1">Plots!$B$1</definedName>
    <definedName name="_xlchart.v1.27" hidden="1">Plots!$B$2:$B$4</definedName>
    <definedName name="_xlchart.v1.28" hidden="1">Plots!$C$1</definedName>
    <definedName name="_xlchart.v1.29" hidden="1">Plots!$C$2:$C$4</definedName>
    <definedName name="_xlchart.v1.3" hidden="1">Plots!$C$1</definedName>
    <definedName name="_xlchart.v1.30" hidden="1">Plots!$A$2:$A$4</definedName>
    <definedName name="_xlchart.v1.31" hidden="1">Plots!$B$1</definedName>
    <definedName name="_xlchart.v1.32" hidden="1">Plots!$B$2:$B$4</definedName>
    <definedName name="_xlchart.v1.33" hidden="1">Plots!$C$1</definedName>
    <definedName name="_xlchart.v1.34" hidden="1">Plots!$C$2:$C$4</definedName>
    <definedName name="_xlchart.v1.4" hidden="1">Plots!$C$2:$C$4</definedName>
    <definedName name="_xlchart.v1.5" hidden="1">Plots!$A$2:$A$4</definedName>
    <definedName name="_xlchart.v1.6" hidden="1">Plots!$B$1</definedName>
    <definedName name="_xlchart.v1.7" hidden="1">Plots!$B$2:$B$4</definedName>
    <definedName name="_xlchart.v1.8" hidden="1">Plots!$C$1</definedName>
    <definedName name="_xlchart.v1.9" hidden="1">Plots!$C$2:$C$4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0" i="1" l="1"/>
  <c r="G40" i="1"/>
  <c r="J35" i="1"/>
  <c r="J36" i="1"/>
  <c r="J34" i="1"/>
  <c r="I35" i="1"/>
  <c r="I36" i="1"/>
  <c r="I34" i="1"/>
  <c r="H39" i="1"/>
  <c r="G39" i="1"/>
  <c r="H38" i="1"/>
  <c r="G38" i="1"/>
  <c r="H36" i="1"/>
  <c r="G36" i="1"/>
  <c r="H34" i="1"/>
  <c r="H35" i="1"/>
  <c r="G34" i="1"/>
  <c r="G35" i="1"/>
  <c r="H28" i="1"/>
  <c r="G28" i="1"/>
  <c r="H27" i="1"/>
  <c r="G27" i="1"/>
  <c r="G24" i="1"/>
  <c r="H24" i="1" s="1"/>
  <c r="G23" i="1"/>
  <c r="H23" i="1" s="1"/>
  <c r="G21" i="1"/>
  <c r="H21" i="1" s="1"/>
  <c r="G20" i="1"/>
  <c r="H20" i="1" s="1"/>
  <c r="G11" i="1"/>
  <c r="H11" i="1" s="1"/>
  <c r="G18" i="1"/>
  <c r="H18" i="1" s="1"/>
  <c r="G17" i="1"/>
  <c r="H17" i="1" s="1"/>
  <c r="G9" i="1"/>
  <c r="H9" i="1" s="1"/>
  <c r="H15" i="1"/>
  <c r="G10" i="1"/>
  <c r="H10" i="1" s="1"/>
  <c r="G8" i="1"/>
  <c r="H8" i="1" s="1"/>
  <c r="G15" i="1"/>
  <c r="G5" i="1"/>
  <c r="H5" i="1" s="1"/>
  <c r="G6" i="1"/>
  <c r="H6" i="1" s="1"/>
  <c r="G3" i="1"/>
  <c r="H3" i="1" s="1"/>
  <c r="G4" i="1"/>
  <c r="H4" i="1" s="1"/>
  <c r="G14" i="1"/>
  <c r="H14" i="1" s="1"/>
</calcChain>
</file>

<file path=xl/sharedStrings.xml><?xml version="1.0" encoding="utf-8"?>
<sst xmlns="http://schemas.openxmlformats.org/spreadsheetml/2006/main" count="101" uniqueCount="43">
  <si>
    <t>Benchmark</t>
  </si>
  <si>
    <t>Setting</t>
  </si>
  <si>
    <t>Performance</t>
  </si>
  <si>
    <t>Config…</t>
  </si>
  <si>
    <t>Id</t>
  </si>
  <si>
    <t>Cluster the CPU/GPU/Mem</t>
  </si>
  <si>
    <t>Details</t>
  </si>
  <si>
    <t>cpu_cluster = {
    200000: {'gpu':177000000, 'mem': 165000000},
    300000: {'gpu':177000000, 'mem': 165000000},
    400000: {'gpu':177000000, 'mem': 165000000},
    500000: {'gpu':266000000, 'mem': 275000000},
    600000: {'gpu':266000000, 'mem': 275000000},
    700000: {'gpu':350000000, 'mem': 413000000},
    800000: {'gpu':350000000, 'mem': 413000000},
    900000: {'gpu':420000000, 'mem': 543000000},
    1000000: {'gpu':420000000, 'mem': 543000000},
    1100000: {'gpu':480000000, 'mem': 633000000},
    1200000: {'gpu':480000000, 'mem': 633000000},
    1300000: {'gpu':600000000, 'mem': 825000000},
    1400000: {'gpu':600000000, 'mem': 825000000}
}</t>
  </si>
  <si>
    <t>Lamp_Default</t>
  </si>
  <si>
    <t>Peak Power(W)</t>
  </si>
  <si>
    <t>Idle_Power(W)</t>
  </si>
  <si>
    <t>Performance(s)</t>
  </si>
  <si>
    <t>On_demand</t>
  </si>
  <si>
    <t>Command ( If available)</t>
  </si>
  <si>
    <t>time run 5 taskset -c 0 ./sssp</t>
  </si>
  <si>
    <t>Chai:SSSP</t>
  </si>
  <si>
    <t>Consumed Power</t>
  </si>
  <si>
    <r>
      <t xml:space="preserve">Perf/Power </t>
    </r>
    <r>
      <rPr>
        <sz val="12"/>
        <color theme="1"/>
        <rFont val="Calibri"/>
        <family val="2"/>
        <scheme val="minor"/>
      </rPr>
      <t>(consumed power)</t>
    </r>
  </si>
  <si>
    <t>time run 10  taskset -c 0 ./sssp</t>
  </si>
  <si>
    <t>Overhead</t>
  </si>
  <si>
    <t>Chai:BFS</t>
  </si>
  <si>
    <t>time run 5 taskset -c 0 ./bfs</t>
  </si>
  <si>
    <t>Scale</t>
  </si>
  <si>
    <t>time run 10 taskset -c 0 ./bfs</t>
  </si>
  <si>
    <t>CPU Driven Gov</t>
  </si>
  <si>
    <t>Mem Driven Gov</t>
  </si>
  <si>
    <t>time run 10 taskset -c 0 ./sssp</t>
  </si>
  <si>
    <t>GPU Driven Gov</t>
  </si>
  <si>
    <t>time run 10  taskset -c 0 ./bfs</t>
  </si>
  <si>
    <t>Did't change any state at all</t>
  </si>
  <si>
    <t>Chai : BFS</t>
  </si>
  <si>
    <t>Multi -CPU</t>
  </si>
  <si>
    <t>Chai : SSSP</t>
  </si>
  <si>
    <t>Ondemand</t>
  </si>
  <si>
    <t>Lamp_CPU</t>
  </si>
  <si>
    <t>Gl-mark2</t>
  </si>
  <si>
    <t>Power</t>
  </si>
  <si>
    <t>Chai</t>
  </si>
  <si>
    <t>ondemand</t>
  </si>
  <si>
    <t>perrformance</t>
  </si>
  <si>
    <t>Our policy</t>
  </si>
  <si>
    <t>glmark2</t>
  </si>
  <si>
    <t>Out 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</si>
</sst>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128126</xdr:rowOff>
    </xdr:from>
    <xdr:to>
      <xdr:col>6</xdr:col>
      <xdr:colOff>698500</xdr:colOff>
      <xdr:row>29</xdr:row>
      <xdr:rowOff>70322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C9E38CE-C3EA-BC43-A448-4F7D308C79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0" y="2972926"/>
          <a:ext cx="4826000" cy="2990196"/>
        </a:xfrm>
        <a:prstGeom prst="rect">
          <a:avLst/>
        </a:prstGeom>
      </xdr:spPr>
    </xdr:pic>
    <xdr:clientData/>
  </xdr:twoCellAnchor>
  <xdr:twoCellAnchor editAs="oneCell">
    <xdr:from>
      <xdr:col>8</xdr:col>
      <xdr:colOff>431800</xdr:colOff>
      <xdr:row>13</xdr:row>
      <xdr:rowOff>199023</xdr:rowOff>
    </xdr:from>
    <xdr:to>
      <xdr:col>14</xdr:col>
      <xdr:colOff>723900</xdr:colOff>
      <xdr:row>29</xdr:row>
      <xdr:rowOff>197694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480EE3E-ECDF-819C-3AB7-DE5EC45EE1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35800" y="2840623"/>
          <a:ext cx="5245100" cy="32498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1E52C-6EF9-A04F-A62B-2AB7DCD6CD38}">
  <dimension ref="A1:K40"/>
  <sheetViews>
    <sheetView topLeftCell="A8" workbookViewId="0">
      <selection activeCell="H43" sqref="H43"/>
    </sheetView>
  </sheetViews>
  <sheetFormatPr baseColWidth="10" defaultRowHeight="16" x14ac:dyDescent="0.2"/>
  <cols>
    <col min="1" max="1" width="18.83203125" customWidth="1"/>
    <col min="2" max="3" width="25.5" customWidth="1"/>
    <col min="4" max="4" width="24.1640625" customWidth="1"/>
    <col min="5" max="5" width="24.5" customWidth="1"/>
    <col min="6" max="8" width="22.1640625" customWidth="1"/>
    <col min="9" max="9" width="37.1640625" customWidth="1"/>
    <col min="11" max="11" width="50" customWidth="1"/>
  </cols>
  <sheetData>
    <row r="1" spans="1:10" x14ac:dyDescent="0.2">
      <c r="A1" s="1" t="s">
        <v>0</v>
      </c>
      <c r="B1" s="1" t="s">
        <v>1</v>
      </c>
      <c r="C1" s="1" t="s">
        <v>22</v>
      </c>
      <c r="D1" s="1" t="s">
        <v>11</v>
      </c>
      <c r="E1" s="1" t="s">
        <v>9</v>
      </c>
      <c r="F1" s="1" t="s">
        <v>10</v>
      </c>
      <c r="G1" s="1" t="s">
        <v>16</v>
      </c>
      <c r="H1" s="1" t="s">
        <v>17</v>
      </c>
      <c r="I1" s="1" t="s">
        <v>13</v>
      </c>
      <c r="J1" s="1" t="s">
        <v>19</v>
      </c>
    </row>
    <row r="3" spans="1:10" x14ac:dyDescent="0.2">
      <c r="A3" t="s">
        <v>15</v>
      </c>
      <c r="B3" t="s">
        <v>2</v>
      </c>
      <c r="C3">
        <v>5</v>
      </c>
      <c r="D3">
        <v>48.290999999999997</v>
      </c>
      <c r="E3">
        <v>6.5</v>
      </c>
      <c r="F3">
        <v>3.8</v>
      </c>
      <c r="G3">
        <f t="shared" ref="G3:G11" si="0">E3-F3</f>
        <v>2.7</v>
      </c>
      <c r="H3">
        <f t="shared" ref="H3:H11" si="1">C3*100/D3/G3</f>
        <v>3.83477635967748</v>
      </c>
      <c r="I3" t="s">
        <v>14</v>
      </c>
      <c r="J3">
        <v>0</v>
      </c>
    </row>
    <row r="4" spans="1:10" x14ac:dyDescent="0.2">
      <c r="A4" t="s">
        <v>15</v>
      </c>
      <c r="B4" t="s">
        <v>12</v>
      </c>
      <c r="C4">
        <v>5</v>
      </c>
      <c r="D4">
        <v>90.47</v>
      </c>
      <c r="E4">
        <v>4.5</v>
      </c>
      <c r="F4">
        <v>3.1</v>
      </c>
      <c r="G4">
        <f t="shared" si="0"/>
        <v>1.4</v>
      </c>
      <c r="H4">
        <f t="shared" si="1"/>
        <v>3.9476385226357595</v>
      </c>
      <c r="I4" t="s">
        <v>14</v>
      </c>
      <c r="J4">
        <v>0</v>
      </c>
    </row>
    <row r="5" spans="1:10" x14ac:dyDescent="0.2">
      <c r="A5" t="s">
        <v>15</v>
      </c>
      <c r="B5" t="s">
        <v>2</v>
      </c>
      <c r="C5">
        <v>10</v>
      </c>
      <c r="D5">
        <v>96.8</v>
      </c>
      <c r="E5">
        <v>6.5</v>
      </c>
      <c r="F5">
        <v>3.7</v>
      </c>
      <c r="G5">
        <f t="shared" si="0"/>
        <v>2.8</v>
      </c>
      <c r="H5">
        <f t="shared" si="1"/>
        <v>3.6894923258559627</v>
      </c>
      <c r="I5" t="s">
        <v>18</v>
      </c>
      <c r="J5">
        <v>0</v>
      </c>
    </row>
    <row r="6" spans="1:10" x14ac:dyDescent="0.2">
      <c r="A6" t="s">
        <v>15</v>
      </c>
      <c r="B6" t="s">
        <v>12</v>
      </c>
      <c r="C6">
        <v>10</v>
      </c>
      <c r="D6">
        <v>193.62</v>
      </c>
      <c r="E6">
        <v>4</v>
      </c>
      <c r="F6">
        <v>3.1</v>
      </c>
      <c r="G6">
        <f t="shared" si="0"/>
        <v>0.89999999999999991</v>
      </c>
      <c r="H6">
        <f t="shared" si="1"/>
        <v>5.7386174522833961</v>
      </c>
      <c r="I6" t="s">
        <v>18</v>
      </c>
      <c r="J6">
        <v>0</v>
      </c>
    </row>
    <row r="8" spans="1:10" x14ac:dyDescent="0.2">
      <c r="A8" t="s">
        <v>20</v>
      </c>
      <c r="B8" t="s">
        <v>2</v>
      </c>
      <c r="C8">
        <v>5</v>
      </c>
      <c r="D8">
        <v>25.925999999999998</v>
      </c>
      <c r="E8">
        <v>4.5</v>
      </c>
      <c r="F8">
        <v>3.7</v>
      </c>
      <c r="G8">
        <f t="shared" si="0"/>
        <v>0.79999999999999982</v>
      </c>
      <c r="H8">
        <f t="shared" si="1"/>
        <v>24.107073979788638</v>
      </c>
      <c r="I8" t="s">
        <v>21</v>
      </c>
    </row>
    <row r="9" spans="1:10" x14ac:dyDescent="0.2">
      <c r="A9" t="s">
        <v>20</v>
      </c>
      <c r="B9" t="s">
        <v>12</v>
      </c>
      <c r="C9">
        <v>5</v>
      </c>
      <c r="D9">
        <v>32.69</v>
      </c>
      <c r="E9">
        <v>4.0999999999999996</v>
      </c>
      <c r="F9">
        <v>3.2</v>
      </c>
      <c r="G9">
        <f t="shared" si="0"/>
        <v>0.89999999999999947</v>
      </c>
      <c r="H9">
        <f t="shared" si="1"/>
        <v>16.994663675605871</v>
      </c>
      <c r="I9" t="s">
        <v>21</v>
      </c>
    </row>
    <row r="10" spans="1:10" x14ac:dyDescent="0.2">
      <c r="A10" t="s">
        <v>20</v>
      </c>
      <c r="B10" t="s">
        <v>2</v>
      </c>
      <c r="C10">
        <v>10</v>
      </c>
      <c r="D10">
        <v>52.05</v>
      </c>
      <c r="E10">
        <v>4.5</v>
      </c>
      <c r="F10">
        <v>3.7</v>
      </c>
      <c r="G10">
        <f t="shared" si="0"/>
        <v>0.79999999999999982</v>
      </c>
      <c r="H10">
        <f t="shared" si="1"/>
        <v>24.015369836695491</v>
      </c>
      <c r="I10" t="s">
        <v>23</v>
      </c>
    </row>
    <row r="11" spans="1:10" x14ac:dyDescent="0.2">
      <c r="A11" t="s">
        <v>20</v>
      </c>
      <c r="B11" t="s">
        <v>12</v>
      </c>
      <c r="C11">
        <v>10</v>
      </c>
      <c r="D11">
        <v>58.4</v>
      </c>
      <c r="E11">
        <v>4.2</v>
      </c>
      <c r="F11">
        <v>3.3</v>
      </c>
      <c r="G11">
        <f t="shared" si="0"/>
        <v>0.90000000000000036</v>
      </c>
      <c r="H11">
        <f t="shared" si="1"/>
        <v>19.025875190258745</v>
      </c>
      <c r="I11" t="s">
        <v>23</v>
      </c>
    </row>
    <row r="13" spans="1:10" x14ac:dyDescent="0.2">
      <c r="A13" s="3" t="s">
        <v>24</v>
      </c>
      <c r="B13" s="3"/>
      <c r="C13" s="3"/>
      <c r="D13" s="3"/>
      <c r="E13" s="3"/>
      <c r="F13" s="3"/>
      <c r="G13" s="3"/>
      <c r="H13" s="3"/>
      <c r="I13" s="3"/>
      <c r="J13" s="3"/>
    </row>
    <row r="14" spans="1:10" x14ac:dyDescent="0.2">
      <c r="A14" t="s">
        <v>15</v>
      </c>
      <c r="B14" t="s">
        <v>8</v>
      </c>
      <c r="C14">
        <v>5</v>
      </c>
      <c r="D14">
        <v>62</v>
      </c>
      <c r="E14">
        <v>5.5</v>
      </c>
      <c r="F14">
        <v>3.5</v>
      </c>
      <c r="G14">
        <f>E14-F14</f>
        <v>2</v>
      </c>
      <c r="H14">
        <f>C14*100/D14/G14</f>
        <v>4.032258064516129</v>
      </c>
      <c r="I14" t="s">
        <v>14</v>
      </c>
      <c r="J14">
        <v>0.06</v>
      </c>
    </row>
    <row r="15" spans="1:10" x14ac:dyDescent="0.2">
      <c r="A15" t="s">
        <v>15</v>
      </c>
      <c r="B15" t="s">
        <v>8</v>
      </c>
      <c r="C15">
        <v>10</v>
      </c>
      <c r="D15">
        <v>120.8</v>
      </c>
      <c r="E15">
        <v>5.5</v>
      </c>
      <c r="F15">
        <v>3.3</v>
      </c>
      <c r="G15">
        <f>E15-F15</f>
        <v>2.2000000000000002</v>
      </c>
      <c r="H15">
        <f>C15*100/D15/G15</f>
        <v>3.7627934978928357</v>
      </c>
      <c r="I15" t="s">
        <v>18</v>
      </c>
      <c r="J15">
        <v>0.06</v>
      </c>
    </row>
    <row r="17" spans="1:11" x14ac:dyDescent="0.2">
      <c r="A17" t="s">
        <v>20</v>
      </c>
      <c r="B17" t="s">
        <v>8</v>
      </c>
      <c r="C17">
        <v>5</v>
      </c>
      <c r="D17">
        <v>26.754999999999999</v>
      </c>
      <c r="E17">
        <v>4.3</v>
      </c>
      <c r="F17">
        <v>3.4</v>
      </c>
      <c r="G17">
        <f>E17-F17</f>
        <v>0.89999999999999991</v>
      </c>
      <c r="H17">
        <f>C17*100/D17/G17</f>
        <v>20.764550758944335</v>
      </c>
      <c r="I17" t="s">
        <v>21</v>
      </c>
      <c r="J17">
        <v>0.02</v>
      </c>
    </row>
    <row r="18" spans="1:11" x14ac:dyDescent="0.2">
      <c r="A18" t="s">
        <v>20</v>
      </c>
      <c r="B18" t="s">
        <v>8</v>
      </c>
      <c r="C18">
        <v>10</v>
      </c>
      <c r="D18">
        <v>53.5</v>
      </c>
      <c r="E18">
        <v>4.3</v>
      </c>
      <c r="F18">
        <v>3.4</v>
      </c>
      <c r="G18">
        <f>E18-F18</f>
        <v>0.89999999999999991</v>
      </c>
      <c r="H18">
        <f>C18*100/D18/G18</f>
        <v>20.768431983385256</v>
      </c>
      <c r="I18" t="s">
        <v>23</v>
      </c>
      <c r="J18">
        <v>0.02</v>
      </c>
    </row>
    <row r="19" spans="1:11" x14ac:dyDescent="0.2">
      <c r="A19" s="3" t="s">
        <v>25</v>
      </c>
      <c r="B19" s="3"/>
      <c r="C19" s="3"/>
      <c r="D19" s="3"/>
      <c r="E19" s="3"/>
      <c r="F19" s="3"/>
      <c r="G19" s="3"/>
      <c r="H19" s="3"/>
      <c r="I19" s="3"/>
      <c r="J19" s="3"/>
    </row>
    <row r="20" spans="1:11" x14ac:dyDescent="0.2">
      <c r="A20" t="s">
        <v>15</v>
      </c>
      <c r="B20" t="s">
        <v>8</v>
      </c>
      <c r="C20">
        <v>5</v>
      </c>
      <c r="D20">
        <v>58.8</v>
      </c>
      <c r="E20">
        <v>6.3</v>
      </c>
      <c r="F20">
        <v>3.9</v>
      </c>
      <c r="G20">
        <f>E20-F20</f>
        <v>2.4</v>
      </c>
      <c r="H20">
        <f>C20*100/D20/G20</f>
        <v>3.5430839002267578</v>
      </c>
      <c r="I20" t="s">
        <v>14</v>
      </c>
      <c r="J20">
        <v>0.11</v>
      </c>
    </row>
    <row r="21" spans="1:11" x14ac:dyDescent="0.2">
      <c r="A21" t="s">
        <v>15</v>
      </c>
      <c r="B21" t="s">
        <v>8</v>
      </c>
      <c r="C21">
        <v>10</v>
      </c>
      <c r="D21">
        <v>129.9</v>
      </c>
      <c r="E21">
        <v>6.6</v>
      </c>
      <c r="F21">
        <v>3.8</v>
      </c>
      <c r="G21">
        <f>E21-F21</f>
        <v>2.8</v>
      </c>
      <c r="H21">
        <f>C21*100/D21/G21</f>
        <v>2.7493676454415485</v>
      </c>
      <c r="I21" t="s">
        <v>26</v>
      </c>
      <c r="J21">
        <v>0.11</v>
      </c>
    </row>
    <row r="23" spans="1:11" x14ac:dyDescent="0.2">
      <c r="A23" t="s">
        <v>20</v>
      </c>
      <c r="B23" t="s">
        <v>8</v>
      </c>
      <c r="C23">
        <v>5</v>
      </c>
      <c r="D23">
        <v>47.18</v>
      </c>
      <c r="E23">
        <v>4.5999999999999996</v>
      </c>
      <c r="F23">
        <v>3.7</v>
      </c>
      <c r="G23">
        <f>E23-F23</f>
        <v>0.89999999999999947</v>
      </c>
      <c r="H23">
        <f>C23*100/D23/G23</f>
        <v>11.775234327163119</v>
      </c>
      <c r="I23" t="s">
        <v>21</v>
      </c>
      <c r="J23">
        <v>0.1</v>
      </c>
    </row>
    <row r="24" spans="1:11" x14ac:dyDescent="0.2">
      <c r="A24" t="s">
        <v>20</v>
      </c>
      <c r="B24" t="s">
        <v>8</v>
      </c>
      <c r="C24">
        <v>10</v>
      </c>
      <c r="D24">
        <v>94.55</v>
      </c>
      <c r="E24">
        <v>4.4000000000000004</v>
      </c>
      <c r="F24">
        <v>3.7</v>
      </c>
      <c r="G24">
        <f>E24-F24</f>
        <v>0.70000000000000018</v>
      </c>
      <c r="H24">
        <f>C24*100/D24/G24</f>
        <v>15.10916370778877</v>
      </c>
      <c r="I24" t="s">
        <v>28</v>
      </c>
      <c r="J24">
        <v>0.11</v>
      </c>
    </row>
    <row r="26" spans="1:11" x14ac:dyDescent="0.2">
      <c r="A26" s="3" t="s">
        <v>27</v>
      </c>
      <c r="B26" s="3"/>
      <c r="C26" s="3"/>
      <c r="D26" s="3"/>
      <c r="E26" s="3"/>
      <c r="F26" s="3"/>
      <c r="G26" s="3"/>
      <c r="H26" s="3"/>
      <c r="I26" s="3"/>
      <c r="J26" s="3"/>
    </row>
    <row r="27" spans="1:11" x14ac:dyDescent="0.2">
      <c r="A27" t="s">
        <v>15</v>
      </c>
      <c r="B27" t="s">
        <v>8</v>
      </c>
      <c r="C27">
        <v>5</v>
      </c>
      <c r="D27">
        <v>305.47000000000003</v>
      </c>
      <c r="E27">
        <v>4.3</v>
      </c>
      <c r="F27">
        <v>3.6</v>
      </c>
      <c r="G27">
        <f>E27-F27</f>
        <v>0.69999999999999973</v>
      </c>
      <c r="H27">
        <f>C27*100/D27/G27</f>
        <v>2.3383170664409416</v>
      </c>
      <c r="I27" t="s">
        <v>14</v>
      </c>
      <c r="J27">
        <v>0.34</v>
      </c>
      <c r="K27" t="s">
        <v>29</v>
      </c>
    </row>
    <row r="28" spans="1:11" x14ac:dyDescent="0.2">
      <c r="A28" t="s">
        <v>30</v>
      </c>
      <c r="B28" t="s">
        <v>8</v>
      </c>
      <c r="C28">
        <v>5</v>
      </c>
      <c r="D28">
        <v>174.3</v>
      </c>
      <c r="E28">
        <v>4.2</v>
      </c>
      <c r="F28">
        <v>3.7</v>
      </c>
      <c r="G28">
        <f>E28-F28</f>
        <v>0.5</v>
      </c>
      <c r="H28">
        <f>C28*100/D28/G28</f>
        <v>5.7372346528973033</v>
      </c>
      <c r="I28" t="s">
        <v>21</v>
      </c>
      <c r="J28">
        <v>0.3</v>
      </c>
      <c r="K28" t="s">
        <v>29</v>
      </c>
    </row>
    <row r="33" spans="1:10" x14ac:dyDescent="0.2">
      <c r="A33" t="s">
        <v>31</v>
      </c>
      <c r="I33" t="s">
        <v>2</v>
      </c>
      <c r="J33" t="s">
        <v>36</v>
      </c>
    </row>
    <row r="34" spans="1:10" x14ac:dyDescent="0.2">
      <c r="A34" t="s">
        <v>32</v>
      </c>
      <c r="B34" t="s">
        <v>33</v>
      </c>
      <c r="C34">
        <v>5</v>
      </c>
      <c r="D34">
        <v>140</v>
      </c>
      <c r="E34">
        <v>4.0999999999999996</v>
      </c>
      <c r="F34">
        <v>3.1</v>
      </c>
      <c r="G34">
        <f t="shared" ref="G29:G40" si="2">E34-F34</f>
        <v>0.99999999999999956</v>
      </c>
      <c r="H34">
        <f t="shared" ref="H29:H36" si="3">C34*100/D34/G34</f>
        <v>3.5714285714285734</v>
      </c>
      <c r="I34">
        <f>100/D34</f>
        <v>0.7142857142857143</v>
      </c>
      <c r="J34">
        <f>G34</f>
        <v>0.99999999999999956</v>
      </c>
    </row>
    <row r="35" spans="1:10" x14ac:dyDescent="0.2">
      <c r="A35" t="s">
        <v>32</v>
      </c>
      <c r="B35" t="s">
        <v>34</v>
      </c>
      <c r="C35">
        <v>5</v>
      </c>
      <c r="D35">
        <v>87.3</v>
      </c>
      <c r="E35">
        <v>4.3</v>
      </c>
      <c r="F35">
        <v>3.5</v>
      </c>
      <c r="G35">
        <f t="shared" si="2"/>
        <v>0.79999999999999982</v>
      </c>
      <c r="H35">
        <f t="shared" si="3"/>
        <v>7.159221076746852</v>
      </c>
      <c r="I35">
        <f t="shared" ref="I35:I36" si="4">100/D35</f>
        <v>1.1454753722794959</v>
      </c>
      <c r="J35">
        <f t="shared" ref="J35:J36" si="5">G35</f>
        <v>0.79999999999999982</v>
      </c>
    </row>
    <row r="36" spans="1:10" x14ac:dyDescent="0.2">
      <c r="A36" t="s">
        <v>32</v>
      </c>
      <c r="B36" t="s">
        <v>2</v>
      </c>
      <c r="C36">
        <v>5</v>
      </c>
      <c r="D36">
        <v>69.3</v>
      </c>
      <c r="E36">
        <v>5.4</v>
      </c>
      <c r="F36">
        <v>3.6</v>
      </c>
      <c r="G36">
        <f t="shared" si="2"/>
        <v>1.8000000000000003</v>
      </c>
      <c r="H36">
        <f t="shared" si="3"/>
        <v>4.0083373416706749</v>
      </c>
      <c r="I36">
        <f t="shared" si="4"/>
        <v>1.4430014430014431</v>
      </c>
      <c r="J36">
        <f t="shared" si="5"/>
        <v>1.8000000000000003</v>
      </c>
    </row>
    <row r="38" spans="1:10" x14ac:dyDescent="0.2">
      <c r="A38" t="s">
        <v>35</v>
      </c>
      <c r="B38" t="s">
        <v>34</v>
      </c>
      <c r="D38">
        <v>24</v>
      </c>
      <c r="E38">
        <v>7.5</v>
      </c>
      <c r="F38">
        <v>5.2</v>
      </c>
      <c r="G38">
        <f t="shared" si="2"/>
        <v>2.2999999999999998</v>
      </c>
      <c r="H38">
        <f>D38/G38</f>
        <v>10.434782608695652</v>
      </c>
    </row>
    <row r="39" spans="1:10" x14ac:dyDescent="0.2">
      <c r="B39" t="s">
        <v>33</v>
      </c>
      <c r="D39">
        <v>21</v>
      </c>
      <c r="E39">
        <v>7.2</v>
      </c>
      <c r="F39">
        <v>5</v>
      </c>
      <c r="G39">
        <f t="shared" si="2"/>
        <v>2.2000000000000002</v>
      </c>
      <c r="H39">
        <f>D39/G39</f>
        <v>9.545454545454545</v>
      </c>
    </row>
    <row r="40" spans="1:10" x14ac:dyDescent="0.2">
      <c r="B40" t="s">
        <v>2</v>
      </c>
      <c r="D40">
        <v>25</v>
      </c>
      <c r="E40">
        <v>7.9</v>
      </c>
      <c r="F40">
        <v>5.0999999999999996</v>
      </c>
      <c r="G40">
        <f t="shared" si="2"/>
        <v>2.8000000000000007</v>
      </c>
      <c r="H40">
        <f>D40/G40</f>
        <v>8.928571428571427</v>
      </c>
    </row>
  </sheetData>
  <mergeCells count="3">
    <mergeCell ref="A19:J19"/>
    <mergeCell ref="A26:J26"/>
    <mergeCell ref="A13:J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D7D55-9B90-834C-A814-CE0F4FEFC27B}">
  <dimension ref="A1:C10"/>
  <sheetViews>
    <sheetView tabSelected="1" workbookViewId="0">
      <selection activeCell="R22" sqref="R22"/>
    </sheetView>
  </sheetViews>
  <sheetFormatPr baseColWidth="10" defaultRowHeight="16" x14ac:dyDescent="0.2"/>
  <sheetData>
    <row r="1" spans="1:3" x14ac:dyDescent="0.2">
      <c r="A1" t="s">
        <v>37</v>
      </c>
      <c r="B1" s="4" t="s">
        <v>2</v>
      </c>
      <c r="C1" s="4" t="s">
        <v>36</v>
      </c>
    </row>
    <row r="2" spans="1:3" x14ac:dyDescent="0.2">
      <c r="A2" t="s">
        <v>38</v>
      </c>
      <c r="B2" s="4">
        <v>0.71428571399999996</v>
      </c>
      <c r="C2" s="4">
        <v>1</v>
      </c>
    </row>
    <row r="3" spans="1:3" x14ac:dyDescent="0.2">
      <c r="A3" t="s">
        <v>39</v>
      </c>
      <c r="B3" s="4">
        <v>1.443001443</v>
      </c>
      <c r="C3" s="4">
        <v>1.8</v>
      </c>
    </row>
    <row r="4" spans="1:3" x14ac:dyDescent="0.2">
      <c r="A4" t="s">
        <v>40</v>
      </c>
      <c r="B4" s="4">
        <v>1.1454753719999999</v>
      </c>
      <c r="C4" s="4">
        <v>0.8</v>
      </c>
    </row>
    <row r="7" spans="1:3" x14ac:dyDescent="0.2">
      <c r="A7" t="s">
        <v>41</v>
      </c>
      <c r="B7" t="s">
        <v>2</v>
      </c>
      <c r="C7" t="s">
        <v>36</v>
      </c>
    </row>
    <row r="8" spans="1:3" x14ac:dyDescent="0.2">
      <c r="A8" t="s">
        <v>33</v>
      </c>
      <c r="B8" s="4">
        <v>21</v>
      </c>
      <c r="C8">
        <v>2.2000000000000002</v>
      </c>
    </row>
    <row r="9" spans="1:3" x14ac:dyDescent="0.2">
      <c r="A9" t="s">
        <v>2</v>
      </c>
      <c r="B9">
        <v>25</v>
      </c>
      <c r="C9">
        <v>2.8</v>
      </c>
    </row>
    <row r="10" spans="1:3" x14ac:dyDescent="0.2">
      <c r="A10" t="s">
        <v>42</v>
      </c>
      <c r="B10" s="4">
        <v>24</v>
      </c>
      <c r="C10">
        <v>2.2999999999999998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DD24B-16AC-3E47-9E77-C9FA0D36D73E}">
  <dimension ref="A1:D2"/>
  <sheetViews>
    <sheetView workbookViewId="0">
      <selection activeCell="B2" sqref="B2"/>
    </sheetView>
  </sheetViews>
  <sheetFormatPr baseColWidth="10" defaultRowHeight="16" x14ac:dyDescent="0.2"/>
  <cols>
    <col min="2" max="2" width="72.5" customWidth="1"/>
    <col min="3" max="3" width="36.1640625" customWidth="1"/>
    <col min="4" max="4" width="78.33203125" customWidth="1"/>
  </cols>
  <sheetData>
    <row r="1" spans="1:4" x14ac:dyDescent="0.2">
      <c r="A1" s="1" t="s">
        <v>4</v>
      </c>
      <c r="B1" s="1" t="s">
        <v>1</v>
      </c>
      <c r="C1" s="1" t="s">
        <v>3</v>
      </c>
      <c r="D1" s="1" t="s">
        <v>6</v>
      </c>
    </row>
    <row r="2" spans="1:4" ht="255" x14ac:dyDescent="0.2">
      <c r="A2">
        <v>1</v>
      </c>
      <c r="B2" t="s">
        <v>8</v>
      </c>
      <c r="C2" t="s">
        <v>5</v>
      </c>
      <c r="D2" s="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Benchmark--Perf--Energy</vt:lpstr>
      <vt:lpstr>Plots</vt:lpstr>
      <vt:lpstr>Setting 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2022-08-17T18:27:21Z</dcterms:created>
  <dcterms:modified xsi:type="dcterms:W3CDTF">2022-09-01T18:35:50Z</dcterms:modified>
</cp:coreProperties>
</file>