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2435" windowHeight="4875" firstSheet="1" activeTab="1"/>
  </bookViews>
  <sheets>
    <sheet name="Variance-Covarience" sheetId="1" r:id="rId1"/>
    <sheet name="Variance-Cov method to VAR" sheetId="2" r:id="rId2"/>
    <sheet name="Parametric Graph &amp; Backtesting" sheetId="3" r:id="rId3"/>
    <sheet name="Historical Method to VAR " sheetId="4" r:id="rId4"/>
  </sheets>
  <calcPr calcId="144525"/>
</workbook>
</file>

<file path=xl/calcChain.xml><?xml version="1.0" encoding="utf-8"?>
<calcChain xmlns="http://schemas.openxmlformats.org/spreadsheetml/2006/main">
  <c r="B773" i="4" l="1"/>
  <c r="H508" i="4" l="1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E507" i="4"/>
  <c r="H507" i="4"/>
  <c r="B508" i="4"/>
  <c r="C508" i="4"/>
  <c r="D508" i="4"/>
  <c r="E508" i="4"/>
  <c r="F508" i="4"/>
  <c r="G508" i="4"/>
  <c r="B509" i="4"/>
  <c r="C509" i="4"/>
  <c r="D509" i="4"/>
  <c r="E509" i="4"/>
  <c r="F509" i="4"/>
  <c r="G509" i="4"/>
  <c r="B510" i="4"/>
  <c r="C510" i="4"/>
  <c r="D510" i="4"/>
  <c r="E510" i="4"/>
  <c r="F510" i="4"/>
  <c r="G510" i="4"/>
  <c r="B511" i="4"/>
  <c r="C511" i="4"/>
  <c r="D511" i="4"/>
  <c r="E511" i="4"/>
  <c r="F511" i="4"/>
  <c r="G511" i="4"/>
  <c r="B512" i="4"/>
  <c r="C512" i="4"/>
  <c r="D512" i="4"/>
  <c r="E512" i="4"/>
  <c r="F512" i="4"/>
  <c r="G512" i="4"/>
  <c r="B513" i="4"/>
  <c r="C513" i="4"/>
  <c r="D513" i="4"/>
  <c r="E513" i="4"/>
  <c r="F513" i="4"/>
  <c r="G513" i="4"/>
  <c r="B514" i="4"/>
  <c r="C514" i="4"/>
  <c r="D514" i="4"/>
  <c r="E514" i="4"/>
  <c r="F514" i="4"/>
  <c r="G514" i="4"/>
  <c r="B515" i="4"/>
  <c r="C515" i="4"/>
  <c r="D515" i="4"/>
  <c r="E515" i="4"/>
  <c r="F515" i="4"/>
  <c r="G515" i="4"/>
  <c r="B516" i="4"/>
  <c r="C516" i="4"/>
  <c r="D516" i="4"/>
  <c r="E516" i="4"/>
  <c r="F516" i="4"/>
  <c r="G516" i="4"/>
  <c r="B517" i="4"/>
  <c r="C517" i="4"/>
  <c r="D517" i="4"/>
  <c r="E517" i="4"/>
  <c r="F517" i="4"/>
  <c r="G517" i="4"/>
  <c r="B518" i="4"/>
  <c r="C518" i="4"/>
  <c r="D518" i="4"/>
  <c r="E518" i="4"/>
  <c r="F518" i="4"/>
  <c r="G518" i="4"/>
  <c r="B519" i="4"/>
  <c r="C519" i="4"/>
  <c r="D519" i="4"/>
  <c r="E519" i="4"/>
  <c r="F519" i="4"/>
  <c r="G519" i="4"/>
  <c r="B520" i="4"/>
  <c r="C520" i="4"/>
  <c r="D520" i="4"/>
  <c r="E520" i="4"/>
  <c r="F520" i="4"/>
  <c r="G520" i="4"/>
  <c r="B521" i="4"/>
  <c r="C521" i="4"/>
  <c r="D521" i="4"/>
  <c r="E521" i="4"/>
  <c r="F521" i="4"/>
  <c r="G521" i="4"/>
  <c r="B522" i="4"/>
  <c r="C522" i="4"/>
  <c r="D522" i="4"/>
  <c r="E522" i="4"/>
  <c r="F522" i="4"/>
  <c r="G522" i="4"/>
  <c r="B523" i="4"/>
  <c r="C523" i="4"/>
  <c r="D523" i="4"/>
  <c r="E523" i="4"/>
  <c r="F523" i="4"/>
  <c r="G523" i="4"/>
  <c r="B524" i="4"/>
  <c r="C524" i="4"/>
  <c r="D524" i="4"/>
  <c r="E524" i="4"/>
  <c r="F524" i="4"/>
  <c r="G524" i="4"/>
  <c r="B525" i="4"/>
  <c r="C525" i="4"/>
  <c r="D525" i="4"/>
  <c r="E525" i="4"/>
  <c r="F525" i="4"/>
  <c r="G525" i="4"/>
  <c r="B526" i="4"/>
  <c r="C526" i="4"/>
  <c r="D526" i="4"/>
  <c r="E526" i="4"/>
  <c r="F526" i="4"/>
  <c r="G526" i="4"/>
  <c r="B527" i="4"/>
  <c r="C527" i="4"/>
  <c r="D527" i="4"/>
  <c r="E527" i="4"/>
  <c r="F527" i="4"/>
  <c r="G527" i="4"/>
  <c r="B528" i="4"/>
  <c r="C528" i="4"/>
  <c r="D528" i="4"/>
  <c r="E528" i="4"/>
  <c r="F528" i="4"/>
  <c r="G528" i="4"/>
  <c r="B529" i="4"/>
  <c r="C529" i="4"/>
  <c r="D529" i="4"/>
  <c r="E529" i="4"/>
  <c r="F529" i="4"/>
  <c r="G529" i="4"/>
  <c r="B530" i="4"/>
  <c r="C530" i="4"/>
  <c r="D530" i="4"/>
  <c r="E530" i="4"/>
  <c r="F530" i="4"/>
  <c r="G530" i="4"/>
  <c r="B531" i="4"/>
  <c r="C531" i="4"/>
  <c r="D531" i="4"/>
  <c r="E531" i="4"/>
  <c r="F531" i="4"/>
  <c r="G531" i="4"/>
  <c r="B532" i="4"/>
  <c r="C532" i="4"/>
  <c r="D532" i="4"/>
  <c r="E532" i="4"/>
  <c r="F532" i="4"/>
  <c r="G532" i="4"/>
  <c r="B533" i="4"/>
  <c r="C533" i="4"/>
  <c r="D533" i="4"/>
  <c r="E533" i="4"/>
  <c r="F533" i="4"/>
  <c r="G533" i="4"/>
  <c r="B534" i="4"/>
  <c r="C534" i="4"/>
  <c r="D534" i="4"/>
  <c r="E534" i="4"/>
  <c r="F534" i="4"/>
  <c r="G534" i="4"/>
  <c r="B535" i="4"/>
  <c r="C535" i="4"/>
  <c r="D535" i="4"/>
  <c r="E535" i="4"/>
  <c r="F535" i="4"/>
  <c r="G535" i="4"/>
  <c r="B536" i="4"/>
  <c r="C536" i="4"/>
  <c r="D536" i="4"/>
  <c r="E536" i="4"/>
  <c r="F536" i="4"/>
  <c r="G536" i="4"/>
  <c r="B537" i="4"/>
  <c r="C537" i="4"/>
  <c r="D537" i="4"/>
  <c r="E537" i="4"/>
  <c r="F537" i="4"/>
  <c r="G537" i="4"/>
  <c r="B538" i="4"/>
  <c r="C538" i="4"/>
  <c r="D538" i="4"/>
  <c r="E538" i="4"/>
  <c r="F538" i="4"/>
  <c r="G538" i="4"/>
  <c r="B539" i="4"/>
  <c r="C539" i="4"/>
  <c r="D539" i="4"/>
  <c r="E539" i="4"/>
  <c r="F539" i="4"/>
  <c r="G539" i="4"/>
  <c r="B540" i="4"/>
  <c r="C540" i="4"/>
  <c r="D540" i="4"/>
  <c r="E540" i="4"/>
  <c r="F540" i="4"/>
  <c r="G540" i="4"/>
  <c r="B541" i="4"/>
  <c r="C541" i="4"/>
  <c r="D541" i="4"/>
  <c r="E541" i="4"/>
  <c r="F541" i="4"/>
  <c r="G541" i="4"/>
  <c r="B542" i="4"/>
  <c r="C542" i="4"/>
  <c r="D542" i="4"/>
  <c r="E542" i="4"/>
  <c r="F542" i="4"/>
  <c r="G542" i="4"/>
  <c r="B543" i="4"/>
  <c r="C543" i="4"/>
  <c r="D543" i="4"/>
  <c r="E543" i="4"/>
  <c r="F543" i="4"/>
  <c r="G543" i="4"/>
  <c r="B544" i="4"/>
  <c r="C544" i="4"/>
  <c r="D544" i="4"/>
  <c r="E544" i="4"/>
  <c r="F544" i="4"/>
  <c r="G544" i="4"/>
  <c r="B545" i="4"/>
  <c r="C545" i="4"/>
  <c r="D545" i="4"/>
  <c r="E545" i="4"/>
  <c r="F545" i="4"/>
  <c r="G545" i="4"/>
  <c r="B546" i="4"/>
  <c r="C546" i="4"/>
  <c r="D546" i="4"/>
  <c r="E546" i="4"/>
  <c r="F546" i="4"/>
  <c r="G546" i="4"/>
  <c r="B547" i="4"/>
  <c r="C547" i="4"/>
  <c r="D547" i="4"/>
  <c r="E547" i="4"/>
  <c r="F547" i="4"/>
  <c r="G547" i="4"/>
  <c r="B548" i="4"/>
  <c r="C548" i="4"/>
  <c r="D548" i="4"/>
  <c r="E548" i="4"/>
  <c r="F548" i="4"/>
  <c r="G548" i="4"/>
  <c r="B549" i="4"/>
  <c r="C549" i="4"/>
  <c r="D549" i="4"/>
  <c r="E549" i="4"/>
  <c r="F549" i="4"/>
  <c r="G549" i="4"/>
  <c r="B550" i="4"/>
  <c r="C550" i="4"/>
  <c r="D550" i="4"/>
  <c r="E550" i="4"/>
  <c r="F550" i="4"/>
  <c r="G550" i="4"/>
  <c r="B551" i="4"/>
  <c r="C551" i="4"/>
  <c r="D551" i="4"/>
  <c r="E551" i="4"/>
  <c r="F551" i="4"/>
  <c r="G551" i="4"/>
  <c r="B552" i="4"/>
  <c r="C552" i="4"/>
  <c r="D552" i="4"/>
  <c r="E552" i="4"/>
  <c r="F552" i="4"/>
  <c r="G552" i="4"/>
  <c r="B553" i="4"/>
  <c r="C553" i="4"/>
  <c r="D553" i="4"/>
  <c r="E553" i="4"/>
  <c r="F553" i="4"/>
  <c r="G553" i="4"/>
  <c r="B554" i="4"/>
  <c r="C554" i="4"/>
  <c r="D554" i="4"/>
  <c r="E554" i="4"/>
  <c r="F554" i="4"/>
  <c r="G554" i="4"/>
  <c r="B555" i="4"/>
  <c r="C555" i="4"/>
  <c r="D555" i="4"/>
  <c r="E555" i="4"/>
  <c r="F555" i="4"/>
  <c r="G555" i="4"/>
  <c r="B556" i="4"/>
  <c r="C556" i="4"/>
  <c r="D556" i="4"/>
  <c r="E556" i="4"/>
  <c r="F556" i="4"/>
  <c r="G556" i="4"/>
  <c r="B557" i="4"/>
  <c r="C557" i="4"/>
  <c r="D557" i="4"/>
  <c r="E557" i="4"/>
  <c r="F557" i="4"/>
  <c r="G557" i="4"/>
  <c r="B558" i="4"/>
  <c r="C558" i="4"/>
  <c r="D558" i="4"/>
  <c r="E558" i="4"/>
  <c r="F558" i="4"/>
  <c r="G558" i="4"/>
  <c r="B559" i="4"/>
  <c r="C559" i="4"/>
  <c r="D559" i="4"/>
  <c r="E559" i="4"/>
  <c r="F559" i="4"/>
  <c r="G559" i="4"/>
  <c r="B560" i="4"/>
  <c r="C560" i="4"/>
  <c r="D560" i="4"/>
  <c r="E560" i="4"/>
  <c r="F560" i="4"/>
  <c r="G560" i="4"/>
  <c r="B561" i="4"/>
  <c r="C561" i="4"/>
  <c r="D561" i="4"/>
  <c r="E561" i="4"/>
  <c r="F561" i="4"/>
  <c r="G561" i="4"/>
  <c r="B562" i="4"/>
  <c r="C562" i="4"/>
  <c r="D562" i="4"/>
  <c r="E562" i="4"/>
  <c r="F562" i="4"/>
  <c r="G562" i="4"/>
  <c r="B563" i="4"/>
  <c r="C563" i="4"/>
  <c r="D563" i="4"/>
  <c r="E563" i="4"/>
  <c r="F563" i="4"/>
  <c r="G563" i="4"/>
  <c r="B564" i="4"/>
  <c r="C564" i="4"/>
  <c r="D564" i="4"/>
  <c r="E564" i="4"/>
  <c r="F564" i="4"/>
  <c r="G564" i="4"/>
  <c r="B565" i="4"/>
  <c r="C565" i="4"/>
  <c r="D565" i="4"/>
  <c r="E565" i="4"/>
  <c r="F565" i="4"/>
  <c r="G565" i="4"/>
  <c r="B566" i="4"/>
  <c r="C566" i="4"/>
  <c r="D566" i="4"/>
  <c r="E566" i="4"/>
  <c r="F566" i="4"/>
  <c r="G566" i="4"/>
  <c r="B567" i="4"/>
  <c r="C567" i="4"/>
  <c r="D567" i="4"/>
  <c r="E567" i="4"/>
  <c r="F567" i="4"/>
  <c r="G567" i="4"/>
  <c r="B568" i="4"/>
  <c r="C568" i="4"/>
  <c r="D568" i="4"/>
  <c r="E568" i="4"/>
  <c r="F568" i="4"/>
  <c r="G568" i="4"/>
  <c r="B569" i="4"/>
  <c r="C569" i="4"/>
  <c r="D569" i="4"/>
  <c r="E569" i="4"/>
  <c r="F569" i="4"/>
  <c r="G569" i="4"/>
  <c r="B570" i="4"/>
  <c r="C570" i="4"/>
  <c r="D570" i="4"/>
  <c r="E570" i="4"/>
  <c r="F570" i="4"/>
  <c r="G570" i="4"/>
  <c r="B571" i="4"/>
  <c r="C571" i="4"/>
  <c r="D571" i="4"/>
  <c r="E571" i="4"/>
  <c r="F571" i="4"/>
  <c r="G571" i="4"/>
  <c r="B572" i="4"/>
  <c r="C572" i="4"/>
  <c r="D572" i="4"/>
  <c r="E572" i="4"/>
  <c r="F572" i="4"/>
  <c r="G572" i="4"/>
  <c r="B573" i="4"/>
  <c r="C573" i="4"/>
  <c r="D573" i="4"/>
  <c r="E573" i="4"/>
  <c r="F573" i="4"/>
  <c r="G573" i="4"/>
  <c r="B574" i="4"/>
  <c r="C574" i="4"/>
  <c r="D574" i="4"/>
  <c r="E574" i="4"/>
  <c r="F574" i="4"/>
  <c r="G574" i="4"/>
  <c r="B575" i="4"/>
  <c r="C575" i="4"/>
  <c r="D575" i="4"/>
  <c r="E575" i="4"/>
  <c r="F575" i="4"/>
  <c r="G575" i="4"/>
  <c r="B576" i="4"/>
  <c r="C576" i="4"/>
  <c r="D576" i="4"/>
  <c r="E576" i="4"/>
  <c r="F576" i="4"/>
  <c r="G576" i="4"/>
  <c r="B577" i="4"/>
  <c r="C577" i="4"/>
  <c r="D577" i="4"/>
  <c r="E577" i="4"/>
  <c r="F577" i="4"/>
  <c r="G577" i="4"/>
  <c r="B578" i="4"/>
  <c r="C578" i="4"/>
  <c r="D578" i="4"/>
  <c r="E578" i="4"/>
  <c r="F578" i="4"/>
  <c r="G578" i="4"/>
  <c r="B579" i="4"/>
  <c r="C579" i="4"/>
  <c r="D579" i="4"/>
  <c r="E579" i="4"/>
  <c r="F579" i="4"/>
  <c r="G579" i="4"/>
  <c r="B580" i="4"/>
  <c r="C580" i="4"/>
  <c r="D580" i="4"/>
  <c r="E580" i="4"/>
  <c r="F580" i="4"/>
  <c r="G580" i="4"/>
  <c r="B581" i="4"/>
  <c r="C581" i="4"/>
  <c r="D581" i="4"/>
  <c r="E581" i="4"/>
  <c r="F581" i="4"/>
  <c r="G581" i="4"/>
  <c r="B582" i="4"/>
  <c r="C582" i="4"/>
  <c r="D582" i="4"/>
  <c r="E582" i="4"/>
  <c r="F582" i="4"/>
  <c r="G582" i="4"/>
  <c r="B583" i="4"/>
  <c r="C583" i="4"/>
  <c r="D583" i="4"/>
  <c r="E583" i="4"/>
  <c r="F583" i="4"/>
  <c r="G583" i="4"/>
  <c r="B584" i="4"/>
  <c r="C584" i="4"/>
  <c r="D584" i="4"/>
  <c r="E584" i="4"/>
  <c r="F584" i="4"/>
  <c r="G584" i="4"/>
  <c r="B585" i="4"/>
  <c r="C585" i="4"/>
  <c r="D585" i="4"/>
  <c r="E585" i="4"/>
  <c r="F585" i="4"/>
  <c r="G585" i="4"/>
  <c r="B586" i="4"/>
  <c r="C586" i="4"/>
  <c r="D586" i="4"/>
  <c r="E586" i="4"/>
  <c r="F586" i="4"/>
  <c r="G586" i="4"/>
  <c r="B587" i="4"/>
  <c r="C587" i="4"/>
  <c r="D587" i="4"/>
  <c r="E587" i="4"/>
  <c r="F587" i="4"/>
  <c r="G587" i="4"/>
  <c r="B588" i="4"/>
  <c r="C588" i="4"/>
  <c r="D588" i="4"/>
  <c r="E588" i="4"/>
  <c r="F588" i="4"/>
  <c r="G588" i="4"/>
  <c r="B589" i="4"/>
  <c r="C589" i="4"/>
  <c r="D589" i="4"/>
  <c r="E589" i="4"/>
  <c r="F589" i="4"/>
  <c r="G589" i="4"/>
  <c r="B590" i="4"/>
  <c r="C590" i="4"/>
  <c r="D590" i="4"/>
  <c r="E590" i="4"/>
  <c r="F590" i="4"/>
  <c r="G590" i="4"/>
  <c r="B591" i="4"/>
  <c r="C591" i="4"/>
  <c r="D591" i="4"/>
  <c r="E591" i="4"/>
  <c r="F591" i="4"/>
  <c r="G591" i="4"/>
  <c r="B592" i="4"/>
  <c r="C592" i="4"/>
  <c r="D592" i="4"/>
  <c r="E592" i="4"/>
  <c r="F592" i="4"/>
  <c r="G592" i="4"/>
  <c r="B593" i="4"/>
  <c r="C593" i="4"/>
  <c r="D593" i="4"/>
  <c r="E593" i="4"/>
  <c r="F593" i="4"/>
  <c r="G593" i="4"/>
  <c r="B594" i="4"/>
  <c r="C594" i="4"/>
  <c r="D594" i="4"/>
  <c r="E594" i="4"/>
  <c r="F594" i="4"/>
  <c r="G594" i="4"/>
  <c r="B595" i="4"/>
  <c r="C595" i="4"/>
  <c r="D595" i="4"/>
  <c r="E595" i="4"/>
  <c r="F595" i="4"/>
  <c r="G595" i="4"/>
  <c r="B596" i="4"/>
  <c r="C596" i="4"/>
  <c r="D596" i="4"/>
  <c r="E596" i="4"/>
  <c r="F596" i="4"/>
  <c r="G596" i="4"/>
  <c r="B597" i="4"/>
  <c r="C597" i="4"/>
  <c r="D597" i="4"/>
  <c r="E597" i="4"/>
  <c r="F597" i="4"/>
  <c r="G597" i="4"/>
  <c r="B598" i="4"/>
  <c r="C598" i="4"/>
  <c r="D598" i="4"/>
  <c r="E598" i="4"/>
  <c r="F598" i="4"/>
  <c r="G598" i="4"/>
  <c r="B599" i="4"/>
  <c r="C599" i="4"/>
  <c r="D599" i="4"/>
  <c r="E599" i="4"/>
  <c r="F599" i="4"/>
  <c r="G599" i="4"/>
  <c r="B600" i="4"/>
  <c r="C600" i="4"/>
  <c r="D600" i="4"/>
  <c r="E600" i="4"/>
  <c r="F600" i="4"/>
  <c r="G600" i="4"/>
  <c r="B601" i="4"/>
  <c r="C601" i="4"/>
  <c r="D601" i="4"/>
  <c r="E601" i="4"/>
  <c r="F601" i="4"/>
  <c r="G601" i="4"/>
  <c r="B602" i="4"/>
  <c r="C602" i="4"/>
  <c r="D602" i="4"/>
  <c r="E602" i="4"/>
  <c r="F602" i="4"/>
  <c r="G602" i="4"/>
  <c r="B603" i="4"/>
  <c r="C603" i="4"/>
  <c r="D603" i="4"/>
  <c r="E603" i="4"/>
  <c r="F603" i="4"/>
  <c r="G603" i="4"/>
  <c r="B604" i="4"/>
  <c r="C604" i="4"/>
  <c r="D604" i="4"/>
  <c r="E604" i="4"/>
  <c r="F604" i="4"/>
  <c r="G604" i="4"/>
  <c r="B605" i="4"/>
  <c r="C605" i="4"/>
  <c r="D605" i="4"/>
  <c r="E605" i="4"/>
  <c r="F605" i="4"/>
  <c r="G605" i="4"/>
  <c r="B606" i="4"/>
  <c r="C606" i="4"/>
  <c r="D606" i="4"/>
  <c r="E606" i="4"/>
  <c r="F606" i="4"/>
  <c r="G606" i="4"/>
  <c r="B607" i="4"/>
  <c r="C607" i="4"/>
  <c r="D607" i="4"/>
  <c r="E607" i="4"/>
  <c r="F607" i="4"/>
  <c r="G607" i="4"/>
  <c r="B608" i="4"/>
  <c r="C608" i="4"/>
  <c r="D608" i="4"/>
  <c r="E608" i="4"/>
  <c r="F608" i="4"/>
  <c r="G608" i="4"/>
  <c r="B609" i="4"/>
  <c r="C609" i="4"/>
  <c r="D609" i="4"/>
  <c r="E609" i="4"/>
  <c r="F609" i="4"/>
  <c r="G609" i="4"/>
  <c r="B610" i="4"/>
  <c r="C610" i="4"/>
  <c r="D610" i="4"/>
  <c r="E610" i="4"/>
  <c r="F610" i="4"/>
  <c r="G610" i="4"/>
  <c r="B611" i="4"/>
  <c r="C611" i="4"/>
  <c r="D611" i="4"/>
  <c r="E611" i="4"/>
  <c r="F611" i="4"/>
  <c r="G611" i="4"/>
  <c r="B612" i="4"/>
  <c r="C612" i="4"/>
  <c r="D612" i="4"/>
  <c r="E612" i="4"/>
  <c r="F612" i="4"/>
  <c r="G612" i="4"/>
  <c r="B613" i="4"/>
  <c r="C613" i="4"/>
  <c r="D613" i="4"/>
  <c r="E613" i="4"/>
  <c r="F613" i="4"/>
  <c r="G613" i="4"/>
  <c r="B614" i="4"/>
  <c r="C614" i="4"/>
  <c r="D614" i="4"/>
  <c r="E614" i="4"/>
  <c r="F614" i="4"/>
  <c r="G614" i="4"/>
  <c r="B615" i="4"/>
  <c r="C615" i="4"/>
  <c r="D615" i="4"/>
  <c r="E615" i="4"/>
  <c r="F615" i="4"/>
  <c r="G615" i="4"/>
  <c r="B616" i="4"/>
  <c r="C616" i="4"/>
  <c r="D616" i="4"/>
  <c r="E616" i="4"/>
  <c r="F616" i="4"/>
  <c r="G616" i="4"/>
  <c r="B617" i="4"/>
  <c r="C617" i="4"/>
  <c r="D617" i="4"/>
  <c r="E617" i="4"/>
  <c r="F617" i="4"/>
  <c r="G617" i="4"/>
  <c r="B618" i="4"/>
  <c r="C618" i="4"/>
  <c r="D618" i="4"/>
  <c r="E618" i="4"/>
  <c r="F618" i="4"/>
  <c r="G618" i="4"/>
  <c r="B619" i="4"/>
  <c r="C619" i="4"/>
  <c r="D619" i="4"/>
  <c r="E619" i="4"/>
  <c r="F619" i="4"/>
  <c r="G619" i="4"/>
  <c r="B620" i="4"/>
  <c r="C620" i="4"/>
  <c r="D620" i="4"/>
  <c r="E620" i="4"/>
  <c r="F620" i="4"/>
  <c r="G620" i="4"/>
  <c r="B621" i="4"/>
  <c r="C621" i="4"/>
  <c r="D621" i="4"/>
  <c r="E621" i="4"/>
  <c r="F621" i="4"/>
  <c r="G621" i="4"/>
  <c r="B622" i="4"/>
  <c r="C622" i="4"/>
  <c r="D622" i="4"/>
  <c r="E622" i="4"/>
  <c r="F622" i="4"/>
  <c r="G622" i="4"/>
  <c r="B623" i="4"/>
  <c r="C623" i="4"/>
  <c r="D623" i="4"/>
  <c r="E623" i="4"/>
  <c r="F623" i="4"/>
  <c r="G623" i="4"/>
  <c r="B624" i="4"/>
  <c r="C624" i="4"/>
  <c r="D624" i="4"/>
  <c r="E624" i="4"/>
  <c r="F624" i="4"/>
  <c r="G624" i="4"/>
  <c r="B625" i="4"/>
  <c r="C625" i="4"/>
  <c r="D625" i="4"/>
  <c r="E625" i="4"/>
  <c r="F625" i="4"/>
  <c r="G625" i="4"/>
  <c r="B626" i="4"/>
  <c r="C626" i="4"/>
  <c r="D626" i="4"/>
  <c r="E626" i="4"/>
  <c r="F626" i="4"/>
  <c r="G626" i="4"/>
  <c r="B627" i="4"/>
  <c r="C627" i="4"/>
  <c r="D627" i="4"/>
  <c r="E627" i="4"/>
  <c r="F627" i="4"/>
  <c r="G627" i="4"/>
  <c r="B628" i="4"/>
  <c r="C628" i="4"/>
  <c r="D628" i="4"/>
  <c r="E628" i="4"/>
  <c r="F628" i="4"/>
  <c r="G628" i="4"/>
  <c r="B629" i="4"/>
  <c r="C629" i="4"/>
  <c r="D629" i="4"/>
  <c r="E629" i="4"/>
  <c r="F629" i="4"/>
  <c r="G629" i="4"/>
  <c r="B630" i="4"/>
  <c r="C630" i="4"/>
  <c r="D630" i="4"/>
  <c r="E630" i="4"/>
  <c r="F630" i="4"/>
  <c r="G630" i="4"/>
  <c r="B631" i="4"/>
  <c r="C631" i="4"/>
  <c r="D631" i="4"/>
  <c r="E631" i="4"/>
  <c r="F631" i="4"/>
  <c r="G631" i="4"/>
  <c r="B632" i="4"/>
  <c r="C632" i="4"/>
  <c r="D632" i="4"/>
  <c r="E632" i="4"/>
  <c r="F632" i="4"/>
  <c r="G632" i="4"/>
  <c r="B633" i="4"/>
  <c r="C633" i="4"/>
  <c r="D633" i="4"/>
  <c r="E633" i="4"/>
  <c r="F633" i="4"/>
  <c r="G633" i="4"/>
  <c r="B634" i="4"/>
  <c r="C634" i="4"/>
  <c r="D634" i="4"/>
  <c r="E634" i="4"/>
  <c r="F634" i="4"/>
  <c r="G634" i="4"/>
  <c r="B635" i="4"/>
  <c r="C635" i="4"/>
  <c r="D635" i="4"/>
  <c r="E635" i="4"/>
  <c r="F635" i="4"/>
  <c r="G635" i="4"/>
  <c r="B636" i="4"/>
  <c r="C636" i="4"/>
  <c r="D636" i="4"/>
  <c r="E636" i="4"/>
  <c r="F636" i="4"/>
  <c r="G636" i="4"/>
  <c r="B637" i="4"/>
  <c r="C637" i="4"/>
  <c r="D637" i="4"/>
  <c r="E637" i="4"/>
  <c r="F637" i="4"/>
  <c r="G637" i="4"/>
  <c r="B638" i="4"/>
  <c r="C638" i="4"/>
  <c r="D638" i="4"/>
  <c r="E638" i="4"/>
  <c r="F638" i="4"/>
  <c r="G638" i="4"/>
  <c r="B639" i="4"/>
  <c r="C639" i="4"/>
  <c r="D639" i="4"/>
  <c r="E639" i="4"/>
  <c r="F639" i="4"/>
  <c r="G639" i="4"/>
  <c r="B640" i="4"/>
  <c r="C640" i="4"/>
  <c r="D640" i="4"/>
  <c r="E640" i="4"/>
  <c r="F640" i="4"/>
  <c r="G640" i="4"/>
  <c r="B641" i="4"/>
  <c r="C641" i="4"/>
  <c r="D641" i="4"/>
  <c r="E641" i="4"/>
  <c r="F641" i="4"/>
  <c r="G641" i="4"/>
  <c r="B642" i="4"/>
  <c r="C642" i="4"/>
  <c r="D642" i="4"/>
  <c r="E642" i="4"/>
  <c r="F642" i="4"/>
  <c r="G642" i="4"/>
  <c r="B643" i="4"/>
  <c r="C643" i="4"/>
  <c r="D643" i="4"/>
  <c r="E643" i="4"/>
  <c r="F643" i="4"/>
  <c r="G643" i="4"/>
  <c r="B644" i="4"/>
  <c r="C644" i="4"/>
  <c r="D644" i="4"/>
  <c r="E644" i="4"/>
  <c r="F644" i="4"/>
  <c r="G644" i="4"/>
  <c r="B645" i="4"/>
  <c r="C645" i="4"/>
  <c r="D645" i="4"/>
  <c r="E645" i="4"/>
  <c r="F645" i="4"/>
  <c r="G645" i="4"/>
  <c r="B646" i="4"/>
  <c r="C646" i="4"/>
  <c r="D646" i="4"/>
  <c r="E646" i="4"/>
  <c r="F646" i="4"/>
  <c r="G646" i="4"/>
  <c r="B647" i="4"/>
  <c r="C647" i="4"/>
  <c r="D647" i="4"/>
  <c r="E647" i="4"/>
  <c r="F647" i="4"/>
  <c r="G647" i="4"/>
  <c r="B648" i="4"/>
  <c r="C648" i="4"/>
  <c r="D648" i="4"/>
  <c r="E648" i="4"/>
  <c r="F648" i="4"/>
  <c r="G648" i="4"/>
  <c r="B649" i="4"/>
  <c r="C649" i="4"/>
  <c r="D649" i="4"/>
  <c r="E649" i="4"/>
  <c r="F649" i="4"/>
  <c r="G649" i="4"/>
  <c r="B650" i="4"/>
  <c r="C650" i="4"/>
  <c r="D650" i="4"/>
  <c r="E650" i="4"/>
  <c r="F650" i="4"/>
  <c r="G650" i="4"/>
  <c r="B651" i="4"/>
  <c r="C651" i="4"/>
  <c r="D651" i="4"/>
  <c r="E651" i="4"/>
  <c r="F651" i="4"/>
  <c r="G651" i="4"/>
  <c r="B652" i="4"/>
  <c r="C652" i="4"/>
  <c r="D652" i="4"/>
  <c r="E652" i="4"/>
  <c r="F652" i="4"/>
  <c r="G652" i="4"/>
  <c r="B653" i="4"/>
  <c r="C653" i="4"/>
  <c r="D653" i="4"/>
  <c r="E653" i="4"/>
  <c r="F653" i="4"/>
  <c r="G653" i="4"/>
  <c r="B654" i="4"/>
  <c r="C654" i="4"/>
  <c r="D654" i="4"/>
  <c r="E654" i="4"/>
  <c r="F654" i="4"/>
  <c r="G654" i="4"/>
  <c r="B655" i="4"/>
  <c r="C655" i="4"/>
  <c r="D655" i="4"/>
  <c r="E655" i="4"/>
  <c r="F655" i="4"/>
  <c r="G655" i="4"/>
  <c r="B656" i="4"/>
  <c r="C656" i="4"/>
  <c r="D656" i="4"/>
  <c r="E656" i="4"/>
  <c r="F656" i="4"/>
  <c r="G656" i="4"/>
  <c r="B657" i="4"/>
  <c r="C657" i="4"/>
  <c r="D657" i="4"/>
  <c r="E657" i="4"/>
  <c r="F657" i="4"/>
  <c r="G657" i="4"/>
  <c r="B658" i="4"/>
  <c r="C658" i="4"/>
  <c r="D658" i="4"/>
  <c r="E658" i="4"/>
  <c r="F658" i="4"/>
  <c r="G658" i="4"/>
  <c r="B659" i="4"/>
  <c r="C659" i="4"/>
  <c r="D659" i="4"/>
  <c r="E659" i="4"/>
  <c r="F659" i="4"/>
  <c r="G659" i="4"/>
  <c r="B660" i="4"/>
  <c r="C660" i="4"/>
  <c r="D660" i="4"/>
  <c r="E660" i="4"/>
  <c r="F660" i="4"/>
  <c r="G660" i="4"/>
  <c r="B661" i="4"/>
  <c r="C661" i="4"/>
  <c r="D661" i="4"/>
  <c r="E661" i="4"/>
  <c r="F661" i="4"/>
  <c r="G661" i="4"/>
  <c r="B662" i="4"/>
  <c r="C662" i="4"/>
  <c r="D662" i="4"/>
  <c r="E662" i="4"/>
  <c r="F662" i="4"/>
  <c r="G662" i="4"/>
  <c r="B663" i="4"/>
  <c r="C663" i="4"/>
  <c r="D663" i="4"/>
  <c r="E663" i="4"/>
  <c r="F663" i="4"/>
  <c r="G663" i="4"/>
  <c r="B664" i="4"/>
  <c r="C664" i="4"/>
  <c r="D664" i="4"/>
  <c r="E664" i="4"/>
  <c r="F664" i="4"/>
  <c r="G664" i="4"/>
  <c r="B665" i="4"/>
  <c r="C665" i="4"/>
  <c r="D665" i="4"/>
  <c r="E665" i="4"/>
  <c r="F665" i="4"/>
  <c r="G665" i="4"/>
  <c r="B666" i="4"/>
  <c r="C666" i="4"/>
  <c r="D666" i="4"/>
  <c r="E666" i="4"/>
  <c r="F666" i="4"/>
  <c r="G666" i="4"/>
  <c r="B667" i="4"/>
  <c r="C667" i="4"/>
  <c r="D667" i="4"/>
  <c r="E667" i="4"/>
  <c r="F667" i="4"/>
  <c r="G667" i="4"/>
  <c r="B668" i="4"/>
  <c r="C668" i="4"/>
  <c r="D668" i="4"/>
  <c r="E668" i="4"/>
  <c r="F668" i="4"/>
  <c r="G668" i="4"/>
  <c r="B669" i="4"/>
  <c r="C669" i="4"/>
  <c r="D669" i="4"/>
  <c r="E669" i="4"/>
  <c r="F669" i="4"/>
  <c r="G669" i="4"/>
  <c r="B670" i="4"/>
  <c r="C670" i="4"/>
  <c r="D670" i="4"/>
  <c r="E670" i="4"/>
  <c r="F670" i="4"/>
  <c r="G670" i="4"/>
  <c r="B671" i="4"/>
  <c r="C671" i="4"/>
  <c r="D671" i="4"/>
  <c r="E671" i="4"/>
  <c r="F671" i="4"/>
  <c r="G671" i="4"/>
  <c r="B672" i="4"/>
  <c r="C672" i="4"/>
  <c r="D672" i="4"/>
  <c r="E672" i="4"/>
  <c r="F672" i="4"/>
  <c r="G672" i="4"/>
  <c r="B673" i="4"/>
  <c r="C673" i="4"/>
  <c r="D673" i="4"/>
  <c r="E673" i="4"/>
  <c r="F673" i="4"/>
  <c r="G673" i="4"/>
  <c r="B674" i="4"/>
  <c r="C674" i="4"/>
  <c r="D674" i="4"/>
  <c r="E674" i="4"/>
  <c r="F674" i="4"/>
  <c r="G674" i="4"/>
  <c r="B675" i="4"/>
  <c r="C675" i="4"/>
  <c r="D675" i="4"/>
  <c r="E675" i="4"/>
  <c r="F675" i="4"/>
  <c r="G675" i="4"/>
  <c r="B676" i="4"/>
  <c r="C676" i="4"/>
  <c r="D676" i="4"/>
  <c r="E676" i="4"/>
  <c r="F676" i="4"/>
  <c r="G676" i="4"/>
  <c r="B677" i="4"/>
  <c r="C677" i="4"/>
  <c r="D677" i="4"/>
  <c r="E677" i="4"/>
  <c r="F677" i="4"/>
  <c r="G677" i="4"/>
  <c r="B678" i="4"/>
  <c r="C678" i="4"/>
  <c r="D678" i="4"/>
  <c r="E678" i="4"/>
  <c r="F678" i="4"/>
  <c r="G678" i="4"/>
  <c r="B679" i="4"/>
  <c r="C679" i="4"/>
  <c r="D679" i="4"/>
  <c r="E679" i="4"/>
  <c r="F679" i="4"/>
  <c r="G679" i="4"/>
  <c r="B680" i="4"/>
  <c r="C680" i="4"/>
  <c r="D680" i="4"/>
  <c r="E680" i="4"/>
  <c r="F680" i="4"/>
  <c r="G680" i="4"/>
  <c r="B681" i="4"/>
  <c r="C681" i="4"/>
  <c r="D681" i="4"/>
  <c r="E681" i="4"/>
  <c r="F681" i="4"/>
  <c r="G681" i="4"/>
  <c r="B682" i="4"/>
  <c r="C682" i="4"/>
  <c r="D682" i="4"/>
  <c r="E682" i="4"/>
  <c r="F682" i="4"/>
  <c r="G682" i="4"/>
  <c r="B683" i="4"/>
  <c r="C683" i="4"/>
  <c r="D683" i="4"/>
  <c r="E683" i="4"/>
  <c r="F683" i="4"/>
  <c r="G683" i="4"/>
  <c r="B684" i="4"/>
  <c r="C684" i="4"/>
  <c r="D684" i="4"/>
  <c r="E684" i="4"/>
  <c r="F684" i="4"/>
  <c r="G684" i="4"/>
  <c r="B685" i="4"/>
  <c r="C685" i="4"/>
  <c r="D685" i="4"/>
  <c r="E685" i="4"/>
  <c r="F685" i="4"/>
  <c r="G685" i="4"/>
  <c r="B686" i="4"/>
  <c r="C686" i="4"/>
  <c r="D686" i="4"/>
  <c r="E686" i="4"/>
  <c r="F686" i="4"/>
  <c r="G686" i="4"/>
  <c r="B687" i="4"/>
  <c r="C687" i="4"/>
  <c r="D687" i="4"/>
  <c r="E687" i="4"/>
  <c r="F687" i="4"/>
  <c r="G687" i="4"/>
  <c r="B688" i="4"/>
  <c r="C688" i="4"/>
  <c r="D688" i="4"/>
  <c r="E688" i="4"/>
  <c r="F688" i="4"/>
  <c r="G688" i="4"/>
  <c r="B689" i="4"/>
  <c r="C689" i="4"/>
  <c r="D689" i="4"/>
  <c r="E689" i="4"/>
  <c r="F689" i="4"/>
  <c r="G689" i="4"/>
  <c r="B690" i="4"/>
  <c r="C690" i="4"/>
  <c r="D690" i="4"/>
  <c r="E690" i="4"/>
  <c r="F690" i="4"/>
  <c r="G690" i="4"/>
  <c r="B691" i="4"/>
  <c r="C691" i="4"/>
  <c r="D691" i="4"/>
  <c r="E691" i="4"/>
  <c r="F691" i="4"/>
  <c r="G691" i="4"/>
  <c r="B692" i="4"/>
  <c r="C692" i="4"/>
  <c r="D692" i="4"/>
  <c r="E692" i="4"/>
  <c r="F692" i="4"/>
  <c r="G692" i="4"/>
  <c r="B693" i="4"/>
  <c r="C693" i="4"/>
  <c r="D693" i="4"/>
  <c r="E693" i="4"/>
  <c r="F693" i="4"/>
  <c r="G693" i="4"/>
  <c r="B694" i="4"/>
  <c r="C694" i="4"/>
  <c r="D694" i="4"/>
  <c r="E694" i="4"/>
  <c r="F694" i="4"/>
  <c r="G694" i="4"/>
  <c r="B695" i="4"/>
  <c r="C695" i="4"/>
  <c r="D695" i="4"/>
  <c r="E695" i="4"/>
  <c r="F695" i="4"/>
  <c r="G695" i="4"/>
  <c r="B696" i="4"/>
  <c r="C696" i="4"/>
  <c r="D696" i="4"/>
  <c r="E696" i="4"/>
  <c r="F696" i="4"/>
  <c r="G696" i="4"/>
  <c r="B697" i="4"/>
  <c r="C697" i="4"/>
  <c r="D697" i="4"/>
  <c r="E697" i="4"/>
  <c r="F697" i="4"/>
  <c r="G697" i="4"/>
  <c r="B698" i="4"/>
  <c r="C698" i="4"/>
  <c r="D698" i="4"/>
  <c r="E698" i="4"/>
  <c r="F698" i="4"/>
  <c r="G698" i="4"/>
  <c r="B699" i="4"/>
  <c r="C699" i="4"/>
  <c r="D699" i="4"/>
  <c r="E699" i="4"/>
  <c r="F699" i="4"/>
  <c r="G699" i="4"/>
  <c r="B700" i="4"/>
  <c r="C700" i="4"/>
  <c r="D700" i="4"/>
  <c r="E700" i="4"/>
  <c r="F700" i="4"/>
  <c r="G700" i="4"/>
  <c r="B701" i="4"/>
  <c r="C701" i="4"/>
  <c r="D701" i="4"/>
  <c r="E701" i="4"/>
  <c r="F701" i="4"/>
  <c r="G701" i="4"/>
  <c r="B702" i="4"/>
  <c r="C702" i="4"/>
  <c r="D702" i="4"/>
  <c r="E702" i="4"/>
  <c r="F702" i="4"/>
  <c r="G702" i="4"/>
  <c r="B703" i="4"/>
  <c r="C703" i="4"/>
  <c r="D703" i="4"/>
  <c r="E703" i="4"/>
  <c r="F703" i="4"/>
  <c r="G703" i="4"/>
  <c r="B704" i="4"/>
  <c r="C704" i="4"/>
  <c r="D704" i="4"/>
  <c r="E704" i="4"/>
  <c r="F704" i="4"/>
  <c r="G704" i="4"/>
  <c r="B705" i="4"/>
  <c r="C705" i="4"/>
  <c r="D705" i="4"/>
  <c r="E705" i="4"/>
  <c r="F705" i="4"/>
  <c r="G705" i="4"/>
  <c r="B706" i="4"/>
  <c r="C706" i="4"/>
  <c r="D706" i="4"/>
  <c r="E706" i="4"/>
  <c r="F706" i="4"/>
  <c r="G706" i="4"/>
  <c r="B707" i="4"/>
  <c r="C707" i="4"/>
  <c r="D707" i="4"/>
  <c r="E707" i="4"/>
  <c r="F707" i="4"/>
  <c r="G707" i="4"/>
  <c r="B708" i="4"/>
  <c r="C708" i="4"/>
  <c r="D708" i="4"/>
  <c r="E708" i="4"/>
  <c r="F708" i="4"/>
  <c r="G708" i="4"/>
  <c r="B709" i="4"/>
  <c r="C709" i="4"/>
  <c r="D709" i="4"/>
  <c r="E709" i="4"/>
  <c r="F709" i="4"/>
  <c r="G709" i="4"/>
  <c r="B710" i="4"/>
  <c r="C710" i="4"/>
  <c r="D710" i="4"/>
  <c r="E710" i="4"/>
  <c r="F710" i="4"/>
  <c r="G710" i="4"/>
  <c r="B711" i="4"/>
  <c r="C711" i="4"/>
  <c r="D711" i="4"/>
  <c r="E711" i="4"/>
  <c r="F711" i="4"/>
  <c r="G711" i="4"/>
  <c r="B712" i="4"/>
  <c r="C712" i="4"/>
  <c r="D712" i="4"/>
  <c r="E712" i="4"/>
  <c r="F712" i="4"/>
  <c r="G712" i="4"/>
  <c r="B713" i="4"/>
  <c r="C713" i="4"/>
  <c r="D713" i="4"/>
  <c r="E713" i="4"/>
  <c r="F713" i="4"/>
  <c r="G713" i="4"/>
  <c r="B714" i="4"/>
  <c r="C714" i="4"/>
  <c r="D714" i="4"/>
  <c r="E714" i="4"/>
  <c r="F714" i="4"/>
  <c r="G714" i="4"/>
  <c r="B715" i="4"/>
  <c r="C715" i="4"/>
  <c r="D715" i="4"/>
  <c r="E715" i="4"/>
  <c r="F715" i="4"/>
  <c r="G715" i="4"/>
  <c r="B716" i="4"/>
  <c r="C716" i="4"/>
  <c r="D716" i="4"/>
  <c r="E716" i="4"/>
  <c r="F716" i="4"/>
  <c r="G716" i="4"/>
  <c r="B717" i="4"/>
  <c r="C717" i="4"/>
  <c r="D717" i="4"/>
  <c r="E717" i="4"/>
  <c r="F717" i="4"/>
  <c r="G717" i="4"/>
  <c r="B718" i="4"/>
  <c r="C718" i="4"/>
  <c r="D718" i="4"/>
  <c r="E718" i="4"/>
  <c r="F718" i="4"/>
  <c r="G718" i="4"/>
  <c r="B719" i="4"/>
  <c r="C719" i="4"/>
  <c r="D719" i="4"/>
  <c r="E719" i="4"/>
  <c r="F719" i="4"/>
  <c r="G719" i="4"/>
  <c r="B720" i="4"/>
  <c r="C720" i="4"/>
  <c r="D720" i="4"/>
  <c r="E720" i="4"/>
  <c r="F720" i="4"/>
  <c r="G720" i="4"/>
  <c r="B721" i="4"/>
  <c r="C721" i="4"/>
  <c r="D721" i="4"/>
  <c r="E721" i="4"/>
  <c r="F721" i="4"/>
  <c r="G721" i="4"/>
  <c r="B722" i="4"/>
  <c r="C722" i="4"/>
  <c r="D722" i="4"/>
  <c r="E722" i="4"/>
  <c r="F722" i="4"/>
  <c r="G722" i="4"/>
  <c r="B723" i="4"/>
  <c r="C723" i="4"/>
  <c r="D723" i="4"/>
  <c r="E723" i="4"/>
  <c r="F723" i="4"/>
  <c r="G723" i="4"/>
  <c r="B724" i="4"/>
  <c r="C724" i="4"/>
  <c r="D724" i="4"/>
  <c r="E724" i="4"/>
  <c r="F724" i="4"/>
  <c r="G724" i="4"/>
  <c r="B725" i="4"/>
  <c r="C725" i="4"/>
  <c r="D725" i="4"/>
  <c r="E725" i="4"/>
  <c r="F725" i="4"/>
  <c r="G725" i="4"/>
  <c r="B726" i="4"/>
  <c r="C726" i="4"/>
  <c r="D726" i="4"/>
  <c r="E726" i="4"/>
  <c r="F726" i="4"/>
  <c r="G726" i="4"/>
  <c r="B727" i="4"/>
  <c r="C727" i="4"/>
  <c r="D727" i="4"/>
  <c r="E727" i="4"/>
  <c r="F727" i="4"/>
  <c r="G727" i="4"/>
  <c r="B728" i="4"/>
  <c r="C728" i="4"/>
  <c r="D728" i="4"/>
  <c r="E728" i="4"/>
  <c r="F728" i="4"/>
  <c r="G728" i="4"/>
  <c r="B729" i="4"/>
  <c r="C729" i="4"/>
  <c r="D729" i="4"/>
  <c r="E729" i="4"/>
  <c r="F729" i="4"/>
  <c r="G729" i="4"/>
  <c r="B730" i="4"/>
  <c r="C730" i="4"/>
  <c r="D730" i="4"/>
  <c r="E730" i="4"/>
  <c r="F730" i="4"/>
  <c r="G730" i="4"/>
  <c r="B731" i="4"/>
  <c r="C731" i="4"/>
  <c r="D731" i="4"/>
  <c r="E731" i="4"/>
  <c r="F731" i="4"/>
  <c r="G731" i="4"/>
  <c r="B732" i="4"/>
  <c r="C732" i="4"/>
  <c r="D732" i="4"/>
  <c r="E732" i="4"/>
  <c r="F732" i="4"/>
  <c r="G732" i="4"/>
  <c r="B733" i="4"/>
  <c r="C733" i="4"/>
  <c r="D733" i="4"/>
  <c r="E733" i="4"/>
  <c r="F733" i="4"/>
  <c r="G733" i="4"/>
  <c r="B734" i="4"/>
  <c r="C734" i="4"/>
  <c r="D734" i="4"/>
  <c r="E734" i="4"/>
  <c r="F734" i="4"/>
  <c r="G734" i="4"/>
  <c r="B735" i="4"/>
  <c r="C735" i="4"/>
  <c r="D735" i="4"/>
  <c r="E735" i="4"/>
  <c r="F735" i="4"/>
  <c r="G735" i="4"/>
  <c r="B736" i="4"/>
  <c r="C736" i="4"/>
  <c r="D736" i="4"/>
  <c r="E736" i="4"/>
  <c r="F736" i="4"/>
  <c r="G736" i="4"/>
  <c r="B737" i="4"/>
  <c r="C737" i="4"/>
  <c r="D737" i="4"/>
  <c r="E737" i="4"/>
  <c r="F737" i="4"/>
  <c r="G737" i="4"/>
  <c r="B738" i="4"/>
  <c r="C738" i="4"/>
  <c r="D738" i="4"/>
  <c r="E738" i="4"/>
  <c r="F738" i="4"/>
  <c r="G738" i="4"/>
  <c r="B739" i="4"/>
  <c r="C739" i="4"/>
  <c r="D739" i="4"/>
  <c r="E739" i="4"/>
  <c r="F739" i="4"/>
  <c r="G739" i="4"/>
  <c r="B740" i="4"/>
  <c r="C740" i="4"/>
  <c r="D740" i="4"/>
  <c r="E740" i="4"/>
  <c r="F740" i="4"/>
  <c r="G740" i="4"/>
  <c r="B741" i="4"/>
  <c r="C741" i="4"/>
  <c r="D741" i="4"/>
  <c r="E741" i="4"/>
  <c r="F741" i="4"/>
  <c r="G741" i="4"/>
  <c r="B742" i="4"/>
  <c r="C742" i="4"/>
  <c r="D742" i="4"/>
  <c r="E742" i="4"/>
  <c r="F742" i="4"/>
  <c r="G742" i="4"/>
  <c r="B743" i="4"/>
  <c r="C743" i="4"/>
  <c r="D743" i="4"/>
  <c r="E743" i="4"/>
  <c r="F743" i="4"/>
  <c r="G743" i="4"/>
  <c r="B744" i="4"/>
  <c r="C744" i="4"/>
  <c r="D744" i="4"/>
  <c r="E744" i="4"/>
  <c r="F744" i="4"/>
  <c r="G744" i="4"/>
  <c r="B745" i="4"/>
  <c r="C745" i="4"/>
  <c r="D745" i="4"/>
  <c r="E745" i="4"/>
  <c r="F745" i="4"/>
  <c r="G745" i="4"/>
  <c r="B746" i="4"/>
  <c r="C746" i="4"/>
  <c r="D746" i="4"/>
  <c r="E746" i="4"/>
  <c r="F746" i="4"/>
  <c r="G746" i="4"/>
  <c r="B747" i="4"/>
  <c r="C747" i="4"/>
  <c r="D747" i="4"/>
  <c r="E747" i="4"/>
  <c r="F747" i="4"/>
  <c r="G747" i="4"/>
  <c r="B748" i="4"/>
  <c r="C748" i="4"/>
  <c r="D748" i="4"/>
  <c r="E748" i="4"/>
  <c r="F748" i="4"/>
  <c r="G748" i="4"/>
  <c r="B749" i="4"/>
  <c r="C749" i="4"/>
  <c r="D749" i="4"/>
  <c r="E749" i="4"/>
  <c r="F749" i="4"/>
  <c r="G749" i="4"/>
  <c r="B750" i="4"/>
  <c r="C750" i="4"/>
  <c r="D750" i="4"/>
  <c r="E750" i="4"/>
  <c r="F750" i="4"/>
  <c r="G750" i="4"/>
  <c r="B751" i="4"/>
  <c r="C751" i="4"/>
  <c r="D751" i="4"/>
  <c r="E751" i="4"/>
  <c r="F751" i="4"/>
  <c r="G751" i="4"/>
  <c r="B752" i="4"/>
  <c r="C752" i="4"/>
  <c r="D752" i="4"/>
  <c r="E752" i="4"/>
  <c r="F752" i="4"/>
  <c r="G752" i="4"/>
  <c r="B753" i="4"/>
  <c r="C753" i="4"/>
  <c r="D753" i="4"/>
  <c r="E753" i="4"/>
  <c r="F753" i="4"/>
  <c r="G753" i="4"/>
  <c r="C507" i="4"/>
  <c r="D507" i="4"/>
  <c r="F507" i="4"/>
  <c r="G507" i="4"/>
  <c r="B507" i="4"/>
  <c r="B504" i="4"/>
  <c r="G502" i="4"/>
  <c r="F502" i="4"/>
  <c r="E502" i="4"/>
  <c r="D502" i="4"/>
  <c r="C502" i="4"/>
  <c r="B502" i="4"/>
  <c r="G501" i="4"/>
  <c r="F501" i="4"/>
  <c r="E501" i="4"/>
  <c r="D501" i="4"/>
  <c r="C501" i="4"/>
  <c r="B501" i="4"/>
  <c r="G500" i="4"/>
  <c r="F500" i="4"/>
  <c r="E500" i="4"/>
  <c r="D500" i="4"/>
  <c r="C500" i="4"/>
  <c r="B500" i="4"/>
  <c r="G499" i="4"/>
  <c r="F499" i="4"/>
  <c r="E499" i="4"/>
  <c r="D499" i="4"/>
  <c r="C499" i="4"/>
  <c r="B499" i="4"/>
  <c r="G498" i="4"/>
  <c r="F498" i="4"/>
  <c r="E498" i="4"/>
  <c r="D498" i="4"/>
  <c r="C498" i="4"/>
  <c r="B498" i="4"/>
  <c r="G497" i="4"/>
  <c r="F497" i="4"/>
  <c r="E497" i="4"/>
  <c r="D497" i="4"/>
  <c r="C497" i="4"/>
  <c r="B497" i="4"/>
  <c r="G496" i="4"/>
  <c r="F496" i="4"/>
  <c r="E496" i="4"/>
  <c r="D496" i="4"/>
  <c r="C496" i="4"/>
  <c r="B496" i="4"/>
  <c r="G495" i="4"/>
  <c r="F495" i="4"/>
  <c r="E495" i="4"/>
  <c r="D495" i="4"/>
  <c r="C495" i="4"/>
  <c r="B495" i="4"/>
  <c r="G494" i="4"/>
  <c r="F494" i="4"/>
  <c r="E494" i="4"/>
  <c r="D494" i="4"/>
  <c r="C494" i="4"/>
  <c r="B494" i="4"/>
  <c r="G493" i="4"/>
  <c r="F493" i="4"/>
  <c r="E493" i="4"/>
  <c r="D493" i="4"/>
  <c r="C493" i="4"/>
  <c r="B493" i="4"/>
  <c r="G492" i="4"/>
  <c r="F492" i="4"/>
  <c r="E492" i="4"/>
  <c r="D492" i="4"/>
  <c r="C492" i="4"/>
  <c r="B492" i="4"/>
  <c r="G491" i="4"/>
  <c r="F491" i="4"/>
  <c r="E491" i="4"/>
  <c r="D491" i="4"/>
  <c r="C491" i="4"/>
  <c r="B491" i="4"/>
  <c r="G490" i="4"/>
  <c r="F490" i="4"/>
  <c r="E490" i="4"/>
  <c r="D490" i="4"/>
  <c r="C490" i="4"/>
  <c r="B490" i="4"/>
  <c r="G489" i="4"/>
  <c r="F489" i="4"/>
  <c r="E489" i="4"/>
  <c r="D489" i="4"/>
  <c r="C489" i="4"/>
  <c r="B489" i="4"/>
  <c r="G488" i="4"/>
  <c r="F488" i="4"/>
  <c r="E488" i="4"/>
  <c r="D488" i="4"/>
  <c r="C488" i="4"/>
  <c r="B488" i="4"/>
  <c r="G487" i="4"/>
  <c r="F487" i="4"/>
  <c r="E487" i="4"/>
  <c r="D487" i="4"/>
  <c r="C487" i="4"/>
  <c r="B487" i="4"/>
  <c r="G486" i="4"/>
  <c r="F486" i="4"/>
  <c r="E486" i="4"/>
  <c r="D486" i="4"/>
  <c r="C486" i="4"/>
  <c r="B486" i="4"/>
  <c r="G485" i="4"/>
  <c r="F485" i="4"/>
  <c r="E485" i="4"/>
  <c r="D485" i="4"/>
  <c r="C485" i="4"/>
  <c r="B485" i="4"/>
  <c r="G484" i="4"/>
  <c r="F484" i="4"/>
  <c r="E484" i="4"/>
  <c r="D484" i="4"/>
  <c r="C484" i="4"/>
  <c r="B484" i="4"/>
  <c r="G483" i="4"/>
  <c r="F483" i="4"/>
  <c r="E483" i="4"/>
  <c r="D483" i="4"/>
  <c r="C483" i="4"/>
  <c r="B483" i="4"/>
  <c r="G482" i="4"/>
  <c r="F482" i="4"/>
  <c r="E482" i="4"/>
  <c r="D482" i="4"/>
  <c r="C482" i="4"/>
  <c r="B482" i="4"/>
  <c r="G481" i="4"/>
  <c r="F481" i="4"/>
  <c r="E481" i="4"/>
  <c r="D481" i="4"/>
  <c r="C481" i="4"/>
  <c r="B481" i="4"/>
  <c r="G480" i="4"/>
  <c r="F480" i="4"/>
  <c r="E480" i="4"/>
  <c r="D480" i="4"/>
  <c r="C480" i="4"/>
  <c r="B480" i="4"/>
  <c r="G479" i="4"/>
  <c r="F479" i="4"/>
  <c r="E479" i="4"/>
  <c r="D479" i="4"/>
  <c r="C479" i="4"/>
  <c r="B479" i="4"/>
  <c r="G478" i="4"/>
  <c r="F478" i="4"/>
  <c r="E478" i="4"/>
  <c r="D478" i="4"/>
  <c r="C478" i="4"/>
  <c r="B478" i="4"/>
  <c r="G477" i="4"/>
  <c r="F477" i="4"/>
  <c r="E477" i="4"/>
  <c r="D477" i="4"/>
  <c r="C477" i="4"/>
  <c r="B477" i="4"/>
  <c r="G476" i="4"/>
  <c r="F476" i="4"/>
  <c r="E476" i="4"/>
  <c r="D476" i="4"/>
  <c r="C476" i="4"/>
  <c r="B476" i="4"/>
  <c r="G475" i="4"/>
  <c r="F475" i="4"/>
  <c r="E475" i="4"/>
  <c r="D475" i="4"/>
  <c r="C475" i="4"/>
  <c r="B475" i="4"/>
  <c r="G474" i="4"/>
  <c r="F474" i="4"/>
  <c r="E474" i="4"/>
  <c r="D474" i="4"/>
  <c r="C474" i="4"/>
  <c r="B474" i="4"/>
  <c r="G473" i="4"/>
  <c r="F473" i="4"/>
  <c r="E473" i="4"/>
  <c r="D473" i="4"/>
  <c r="C473" i="4"/>
  <c r="B473" i="4"/>
  <c r="G472" i="4"/>
  <c r="F472" i="4"/>
  <c r="E472" i="4"/>
  <c r="D472" i="4"/>
  <c r="C472" i="4"/>
  <c r="B472" i="4"/>
  <c r="G471" i="4"/>
  <c r="F471" i="4"/>
  <c r="E471" i="4"/>
  <c r="D471" i="4"/>
  <c r="C471" i="4"/>
  <c r="B471" i="4"/>
  <c r="G470" i="4"/>
  <c r="F470" i="4"/>
  <c r="E470" i="4"/>
  <c r="D470" i="4"/>
  <c r="C470" i="4"/>
  <c r="B470" i="4"/>
  <c r="G469" i="4"/>
  <c r="F469" i="4"/>
  <c r="E469" i="4"/>
  <c r="D469" i="4"/>
  <c r="C469" i="4"/>
  <c r="B469" i="4"/>
  <c r="G468" i="4"/>
  <c r="F468" i="4"/>
  <c r="E468" i="4"/>
  <c r="D468" i="4"/>
  <c r="C468" i="4"/>
  <c r="B468" i="4"/>
  <c r="G467" i="4"/>
  <c r="F467" i="4"/>
  <c r="E467" i="4"/>
  <c r="D467" i="4"/>
  <c r="C467" i="4"/>
  <c r="B467" i="4"/>
  <c r="G466" i="4"/>
  <c r="F466" i="4"/>
  <c r="E466" i="4"/>
  <c r="D466" i="4"/>
  <c r="C466" i="4"/>
  <c r="B466" i="4"/>
  <c r="G465" i="4"/>
  <c r="F465" i="4"/>
  <c r="E465" i="4"/>
  <c r="D465" i="4"/>
  <c r="C465" i="4"/>
  <c r="B465" i="4"/>
  <c r="G464" i="4"/>
  <c r="F464" i="4"/>
  <c r="E464" i="4"/>
  <c r="D464" i="4"/>
  <c r="C464" i="4"/>
  <c r="B464" i="4"/>
  <c r="G463" i="4"/>
  <c r="F463" i="4"/>
  <c r="E463" i="4"/>
  <c r="D463" i="4"/>
  <c r="C463" i="4"/>
  <c r="B463" i="4"/>
  <c r="G462" i="4"/>
  <c r="F462" i="4"/>
  <c r="E462" i="4"/>
  <c r="D462" i="4"/>
  <c r="C462" i="4"/>
  <c r="B462" i="4"/>
  <c r="G461" i="4"/>
  <c r="F461" i="4"/>
  <c r="E461" i="4"/>
  <c r="D461" i="4"/>
  <c r="C461" i="4"/>
  <c r="B461" i="4"/>
  <c r="G460" i="4"/>
  <c r="F460" i="4"/>
  <c r="E460" i="4"/>
  <c r="D460" i="4"/>
  <c r="C460" i="4"/>
  <c r="B460" i="4"/>
  <c r="G459" i="4"/>
  <c r="F459" i="4"/>
  <c r="E459" i="4"/>
  <c r="D459" i="4"/>
  <c r="C459" i="4"/>
  <c r="B459" i="4"/>
  <c r="G458" i="4"/>
  <c r="F458" i="4"/>
  <c r="E458" i="4"/>
  <c r="D458" i="4"/>
  <c r="C458" i="4"/>
  <c r="B458" i="4"/>
  <c r="G457" i="4"/>
  <c r="F457" i="4"/>
  <c r="E457" i="4"/>
  <c r="D457" i="4"/>
  <c r="C457" i="4"/>
  <c r="B457" i="4"/>
  <c r="G456" i="4"/>
  <c r="F456" i="4"/>
  <c r="E456" i="4"/>
  <c r="D456" i="4"/>
  <c r="C456" i="4"/>
  <c r="B456" i="4"/>
  <c r="G455" i="4"/>
  <c r="F455" i="4"/>
  <c r="E455" i="4"/>
  <c r="D455" i="4"/>
  <c r="C455" i="4"/>
  <c r="B455" i="4"/>
  <c r="G454" i="4"/>
  <c r="F454" i="4"/>
  <c r="E454" i="4"/>
  <c r="D454" i="4"/>
  <c r="C454" i="4"/>
  <c r="B454" i="4"/>
  <c r="G453" i="4"/>
  <c r="F453" i="4"/>
  <c r="E453" i="4"/>
  <c r="D453" i="4"/>
  <c r="C453" i="4"/>
  <c r="B453" i="4"/>
  <c r="G452" i="4"/>
  <c r="F452" i="4"/>
  <c r="E452" i="4"/>
  <c r="D452" i="4"/>
  <c r="C452" i="4"/>
  <c r="B452" i="4"/>
  <c r="G451" i="4"/>
  <c r="F451" i="4"/>
  <c r="E451" i="4"/>
  <c r="D451" i="4"/>
  <c r="C451" i="4"/>
  <c r="B451" i="4"/>
  <c r="G450" i="4"/>
  <c r="F450" i="4"/>
  <c r="E450" i="4"/>
  <c r="D450" i="4"/>
  <c r="C450" i="4"/>
  <c r="B450" i="4"/>
  <c r="G449" i="4"/>
  <c r="F449" i="4"/>
  <c r="E449" i="4"/>
  <c r="D449" i="4"/>
  <c r="C449" i="4"/>
  <c r="B449" i="4"/>
  <c r="G448" i="4"/>
  <c r="F448" i="4"/>
  <c r="E448" i="4"/>
  <c r="D448" i="4"/>
  <c r="C448" i="4"/>
  <c r="B448" i="4"/>
  <c r="G447" i="4"/>
  <c r="F447" i="4"/>
  <c r="E447" i="4"/>
  <c r="D447" i="4"/>
  <c r="C447" i="4"/>
  <c r="B447" i="4"/>
  <c r="G446" i="4"/>
  <c r="F446" i="4"/>
  <c r="E446" i="4"/>
  <c r="D446" i="4"/>
  <c r="C446" i="4"/>
  <c r="B446" i="4"/>
  <c r="G445" i="4"/>
  <c r="F445" i="4"/>
  <c r="E445" i="4"/>
  <c r="D445" i="4"/>
  <c r="C445" i="4"/>
  <c r="B445" i="4"/>
  <c r="G444" i="4"/>
  <c r="F444" i="4"/>
  <c r="E444" i="4"/>
  <c r="D444" i="4"/>
  <c r="C444" i="4"/>
  <c r="B444" i="4"/>
  <c r="G443" i="4"/>
  <c r="F443" i="4"/>
  <c r="E443" i="4"/>
  <c r="D443" i="4"/>
  <c r="C443" i="4"/>
  <c r="B443" i="4"/>
  <c r="G442" i="4"/>
  <c r="F442" i="4"/>
  <c r="E442" i="4"/>
  <c r="D442" i="4"/>
  <c r="C442" i="4"/>
  <c r="B442" i="4"/>
  <c r="G441" i="4"/>
  <c r="F441" i="4"/>
  <c r="E441" i="4"/>
  <c r="D441" i="4"/>
  <c r="C441" i="4"/>
  <c r="B441" i="4"/>
  <c r="G440" i="4"/>
  <c r="F440" i="4"/>
  <c r="E440" i="4"/>
  <c r="D440" i="4"/>
  <c r="C440" i="4"/>
  <c r="B440" i="4"/>
  <c r="G439" i="4"/>
  <c r="F439" i="4"/>
  <c r="E439" i="4"/>
  <c r="D439" i="4"/>
  <c r="C439" i="4"/>
  <c r="B439" i="4"/>
  <c r="G438" i="4"/>
  <c r="F438" i="4"/>
  <c r="E438" i="4"/>
  <c r="D438" i="4"/>
  <c r="C438" i="4"/>
  <c r="B438" i="4"/>
  <c r="G437" i="4"/>
  <c r="F437" i="4"/>
  <c r="E437" i="4"/>
  <c r="D437" i="4"/>
  <c r="C437" i="4"/>
  <c r="B437" i="4"/>
  <c r="G436" i="4"/>
  <c r="F436" i="4"/>
  <c r="E436" i="4"/>
  <c r="D436" i="4"/>
  <c r="C436" i="4"/>
  <c r="B436" i="4"/>
  <c r="G435" i="4"/>
  <c r="F435" i="4"/>
  <c r="E435" i="4"/>
  <c r="D435" i="4"/>
  <c r="C435" i="4"/>
  <c r="B435" i="4"/>
  <c r="G434" i="4"/>
  <c r="F434" i="4"/>
  <c r="E434" i="4"/>
  <c r="D434" i="4"/>
  <c r="C434" i="4"/>
  <c r="B434" i="4"/>
  <c r="G433" i="4"/>
  <c r="F433" i="4"/>
  <c r="E433" i="4"/>
  <c r="D433" i="4"/>
  <c r="C433" i="4"/>
  <c r="B433" i="4"/>
  <c r="G432" i="4"/>
  <c r="F432" i="4"/>
  <c r="E432" i="4"/>
  <c r="D432" i="4"/>
  <c r="C432" i="4"/>
  <c r="B432" i="4"/>
  <c r="G431" i="4"/>
  <c r="F431" i="4"/>
  <c r="E431" i="4"/>
  <c r="D431" i="4"/>
  <c r="C431" i="4"/>
  <c r="B431" i="4"/>
  <c r="G430" i="4"/>
  <c r="F430" i="4"/>
  <c r="E430" i="4"/>
  <c r="D430" i="4"/>
  <c r="C430" i="4"/>
  <c r="B430" i="4"/>
  <c r="G429" i="4"/>
  <c r="F429" i="4"/>
  <c r="E429" i="4"/>
  <c r="D429" i="4"/>
  <c r="C429" i="4"/>
  <c r="B429" i="4"/>
  <c r="G428" i="4"/>
  <c r="F428" i="4"/>
  <c r="E428" i="4"/>
  <c r="D428" i="4"/>
  <c r="C428" i="4"/>
  <c r="B428" i="4"/>
  <c r="G427" i="4"/>
  <c r="F427" i="4"/>
  <c r="E427" i="4"/>
  <c r="D427" i="4"/>
  <c r="C427" i="4"/>
  <c r="B427" i="4"/>
  <c r="G426" i="4"/>
  <c r="F426" i="4"/>
  <c r="E426" i="4"/>
  <c r="D426" i="4"/>
  <c r="C426" i="4"/>
  <c r="B426" i="4"/>
  <c r="G425" i="4"/>
  <c r="F425" i="4"/>
  <c r="E425" i="4"/>
  <c r="D425" i="4"/>
  <c r="C425" i="4"/>
  <c r="B425" i="4"/>
  <c r="G424" i="4"/>
  <c r="F424" i="4"/>
  <c r="E424" i="4"/>
  <c r="D424" i="4"/>
  <c r="C424" i="4"/>
  <c r="B424" i="4"/>
  <c r="G423" i="4"/>
  <c r="F423" i="4"/>
  <c r="E423" i="4"/>
  <c r="D423" i="4"/>
  <c r="C423" i="4"/>
  <c r="B423" i="4"/>
  <c r="G422" i="4"/>
  <c r="F422" i="4"/>
  <c r="E422" i="4"/>
  <c r="D422" i="4"/>
  <c r="C422" i="4"/>
  <c r="B422" i="4"/>
  <c r="G421" i="4"/>
  <c r="F421" i="4"/>
  <c r="E421" i="4"/>
  <c r="D421" i="4"/>
  <c r="C421" i="4"/>
  <c r="B421" i="4"/>
  <c r="G420" i="4"/>
  <c r="F420" i="4"/>
  <c r="E420" i="4"/>
  <c r="D420" i="4"/>
  <c r="C420" i="4"/>
  <c r="B420" i="4"/>
  <c r="G419" i="4"/>
  <c r="F419" i="4"/>
  <c r="E419" i="4"/>
  <c r="D419" i="4"/>
  <c r="C419" i="4"/>
  <c r="B419" i="4"/>
  <c r="G418" i="4"/>
  <c r="F418" i="4"/>
  <c r="E418" i="4"/>
  <c r="D418" i="4"/>
  <c r="C418" i="4"/>
  <c r="B418" i="4"/>
  <c r="G417" i="4"/>
  <c r="F417" i="4"/>
  <c r="E417" i="4"/>
  <c r="D417" i="4"/>
  <c r="C417" i="4"/>
  <c r="B417" i="4"/>
  <c r="G416" i="4"/>
  <c r="F416" i="4"/>
  <c r="E416" i="4"/>
  <c r="D416" i="4"/>
  <c r="C416" i="4"/>
  <c r="B416" i="4"/>
  <c r="G415" i="4"/>
  <c r="F415" i="4"/>
  <c r="E415" i="4"/>
  <c r="D415" i="4"/>
  <c r="C415" i="4"/>
  <c r="B415" i="4"/>
  <c r="G414" i="4"/>
  <c r="F414" i="4"/>
  <c r="E414" i="4"/>
  <c r="D414" i="4"/>
  <c r="C414" i="4"/>
  <c r="B414" i="4"/>
  <c r="G413" i="4"/>
  <c r="F413" i="4"/>
  <c r="E413" i="4"/>
  <c r="D413" i="4"/>
  <c r="C413" i="4"/>
  <c r="B413" i="4"/>
  <c r="G412" i="4"/>
  <c r="F412" i="4"/>
  <c r="E412" i="4"/>
  <c r="D412" i="4"/>
  <c r="C412" i="4"/>
  <c r="B412" i="4"/>
  <c r="G411" i="4"/>
  <c r="F411" i="4"/>
  <c r="E411" i="4"/>
  <c r="D411" i="4"/>
  <c r="C411" i="4"/>
  <c r="B411" i="4"/>
  <c r="G410" i="4"/>
  <c r="F410" i="4"/>
  <c r="E410" i="4"/>
  <c r="D410" i="4"/>
  <c r="C410" i="4"/>
  <c r="B410" i="4"/>
  <c r="G409" i="4"/>
  <c r="F409" i="4"/>
  <c r="E409" i="4"/>
  <c r="D409" i="4"/>
  <c r="C409" i="4"/>
  <c r="B409" i="4"/>
  <c r="G408" i="4"/>
  <c r="F408" i="4"/>
  <c r="E408" i="4"/>
  <c r="D408" i="4"/>
  <c r="C408" i="4"/>
  <c r="B408" i="4"/>
  <c r="G407" i="4"/>
  <c r="F407" i="4"/>
  <c r="E407" i="4"/>
  <c r="D407" i="4"/>
  <c r="C407" i="4"/>
  <c r="B407" i="4"/>
  <c r="G406" i="4"/>
  <c r="F406" i="4"/>
  <c r="E406" i="4"/>
  <c r="D406" i="4"/>
  <c r="C406" i="4"/>
  <c r="B406" i="4"/>
  <c r="G405" i="4"/>
  <c r="F405" i="4"/>
  <c r="E405" i="4"/>
  <c r="D405" i="4"/>
  <c r="C405" i="4"/>
  <c r="B405" i="4"/>
  <c r="G404" i="4"/>
  <c r="F404" i="4"/>
  <c r="E404" i="4"/>
  <c r="D404" i="4"/>
  <c r="C404" i="4"/>
  <c r="B404" i="4"/>
  <c r="G403" i="4"/>
  <c r="F403" i="4"/>
  <c r="E403" i="4"/>
  <c r="D403" i="4"/>
  <c r="C403" i="4"/>
  <c r="B403" i="4"/>
  <c r="G402" i="4"/>
  <c r="F402" i="4"/>
  <c r="E402" i="4"/>
  <c r="D402" i="4"/>
  <c r="C402" i="4"/>
  <c r="B402" i="4"/>
  <c r="G401" i="4"/>
  <c r="F401" i="4"/>
  <c r="E401" i="4"/>
  <c r="D401" i="4"/>
  <c r="C401" i="4"/>
  <c r="B401" i="4"/>
  <c r="G400" i="4"/>
  <c r="F400" i="4"/>
  <c r="E400" i="4"/>
  <c r="D400" i="4"/>
  <c r="C400" i="4"/>
  <c r="B400" i="4"/>
  <c r="G399" i="4"/>
  <c r="F399" i="4"/>
  <c r="E399" i="4"/>
  <c r="D399" i="4"/>
  <c r="C399" i="4"/>
  <c r="B399" i="4"/>
  <c r="G398" i="4"/>
  <c r="F398" i="4"/>
  <c r="E398" i="4"/>
  <c r="D398" i="4"/>
  <c r="C398" i="4"/>
  <c r="B398" i="4"/>
  <c r="G397" i="4"/>
  <c r="F397" i="4"/>
  <c r="E397" i="4"/>
  <c r="D397" i="4"/>
  <c r="C397" i="4"/>
  <c r="B397" i="4"/>
  <c r="G396" i="4"/>
  <c r="F396" i="4"/>
  <c r="E396" i="4"/>
  <c r="D396" i="4"/>
  <c r="C396" i="4"/>
  <c r="B396" i="4"/>
  <c r="G395" i="4"/>
  <c r="F395" i="4"/>
  <c r="E395" i="4"/>
  <c r="D395" i="4"/>
  <c r="C395" i="4"/>
  <c r="B395" i="4"/>
  <c r="G394" i="4"/>
  <c r="F394" i="4"/>
  <c r="E394" i="4"/>
  <c r="D394" i="4"/>
  <c r="C394" i="4"/>
  <c r="B394" i="4"/>
  <c r="G393" i="4"/>
  <c r="F393" i="4"/>
  <c r="E393" i="4"/>
  <c r="D393" i="4"/>
  <c r="C393" i="4"/>
  <c r="B393" i="4"/>
  <c r="G392" i="4"/>
  <c r="F392" i="4"/>
  <c r="E392" i="4"/>
  <c r="D392" i="4"/>
  <c r="C392" i="4"/>
  <c r="B392" i="4"/>
  <c r="G391" i="4"/>
  <c r="F391" i="4"/>
  <c r="E391" i="4"/>
  <c r="D391" i="4"/>
  <c r="C391" i="4"/>
  <c r="B391" i="4"/>
  <c r="G390" i="4"/>
  <c r="F390" i="4"/>
  <c r="E390" i="4"/>
  <c r="D390" i="4"/>
  <c r="C390" i="4"/>
  <c r="B390" i="4"/>
  <c r="G389" i="4"/>
  <c r="F389" i="4"/>
  <c r="E389" i="4"/>
  <c r="D389" i="4"/>
  <c r="C389" i="4"/>
  <c r="B389" i="4"/>
  <c r="G388" i="4"/>
  <c r="F388" i="4"/>
  <c r="E388" i="4"/>
  <c r="D388" i="4"/>
  <c r="C388" i="4"/>
  <c r="B388" i="4"/>
  <c r="G387" i="4"/>
  <c r="F387" i="4"/>
  <c r="E387" i="4"/>
  <c r="D387" i="4"/>
  <c r="C387" i="4"/>
  <c r="B387" i="4"/>
  <c r="G386" i="4"/>
  <c r="F386" i="4"/>
  <c r="E386" i="4"/>
  <c r="D386" i="4"/>
  <c r="C386" i="4"/>
  <c r="B386" i="4"/>
  <c r="G385" i="4"/>
  <c r="F385" i="4"/>
  <c r="E385" i="4"/>
  <c r="D385" i="4"/>
  <c r="C385" i="4"/>
  <c r="B385" i="4"/>
  <c r="G384" i="4"/>
  <c r="F384" i="4"/>
  <c r="E384" i="4"/>
  <c r="D384" i="4"/>
  <c r="C384" i="4"/>
  <c r="B384" i="4"/>
  <c r="G383" i="4"/>
  <c r="F383" i="4"/>
  <c r="E383" i="4"/>
  <c r="D383" i="4"/>
  <c r="C383" i="4"/>
  <c r="B383" i="4"/>
  <c r="G382" i="4"/>
  <c r="F382" i="4"/>
  <c r="E382" i="4"/>
  <c r="D382" i="4"/>
  <c r="C382" i="4"/>
  <c r="B382" i="4"/>
  <c r="G381" i="4"/>
  <c r="F381" i="4"/>
  <c r="E381" i="4"/>
  <c r="D381" i="4"/>
  <c r="C381" i="4"/>
  <c r="B381" i="4"/>
  <c r="G380" i="4"/>
  <c r="F380" i="4"/>
  <c r="E380" i="4"/>
  <c r="D380" i="4"/>
  <c r="C380" i="4"/>
  <c r="B380" i="4"/>
  <c r="G379" i="4"/>
  <c r="F379" i="4"/>
  <c r="E379" i="4"/>
  <c r="D379" i="4"/>
  <c r="C379" i="4"/>
  <c r="B379" i="4"/>
  <c r="G378" i="4"/>
  <c r="F378" i="4"/>
  <c r="E378" i="4"/>
  <c r="D378" i="4"/>
  <c r="C378" i="4"/>
  <c r="B378" i="4"/>
  <c r="G377" i="4"/>
  <c r="F377" i="4"/>
  <c r="E377" i="4"/>
  <c r="D377" i="4"/>
  <c r="C377" i="4"/>
  <c r="B377" i="4"/>
  <c r="G376" i="4"/>
  <c r="F376" i="4"/>
  <c r="E376" i="4"/>
  <c r="D376" i="4"/>
  <c r="C376" i="4"/>
  <c r="B376" i="4"/>
  <c r="G375" i="4"/>
  <c r="F375" i="4"/>
  <c r="E375" i="4"/>
  <c r="D375" i="4"/>
  <c r="C375" i="4"/>
  <c r="B375" i="4"/>
  <c r="G374" i="4"/>
  <c r="F374" i="4"/>
  <c r="E374" i="4"/>
  <c r="D374" i="4"/>
  <c r="C374" i="4"/>
  <c r="B374" i="4"/>
  <c r="G373" i="4"/>
  <c r="F373" i="4"/>
  <c r="E373" i="4"/>
  <c r="D373" i="4"/>
  <c r="C373" i="4"/>
  <c r="B373" i="4"/>
  <c r="G372" i="4"/>
  <c r="F372" i="4"/>
  <c r="E372" i="4"/>
  <c r="D372" i="4"/>
  <c r="C372" i="4"/>
  <c r="B372" i="4"/>
  <c r="G371" i="4"/>
  <c r="F371" i="4"/>
  <c r="E371" i="4"/>
  <c r="D371" i="4"/>
  <c r="C371" i="4"/>
  <c r="B371" i="4"/>
  <c r="G370" i="4"/>
  <c r="F370" i="4"/>
  <c r="E370" i="4"/>
  <c r="D370" i="4"/>
  <c r="C370" i="4"/>
  <c r="B370" i="4"/>
  <c r="G369" i="4"/>
  <c r="F369" i="4"/>
  <c r="E369" i="4"/>
  <c r="D369" i="4"/>
  <c r="C369" i="4"/>
  <c r="B369" i="4"/>
  <c r="G368" i="4"/>
  <c r="F368" i="4"/>
  <c r="E368" i="4"/>
  <c r="D368" i="4"/>
  <c r="C368" i="4"/>
  <c r="B368" i="4"/>
  <c r="G367" i="4"/>
  <c r="F367" i="4"/>
  <c r="E367" i="4"/>
  <c r="D367" i="4"/>
  <c r="C367" i="4"/>
  <c r="B367" i="4"/>
  <c r="G366" i="4"/>
  <c r="F366" i="4"/>
  <c r="E366" i="4"/>
  <c r="D366" i="4"/>
  <c r="C366" i="4"/>
  <c r="B366" i="4"/>
  <c r="G365" i="4"/>
  <c r="F365" i="4"/>
  <c r="E365" i="4"/>
  <c r="D365" i="4"/>
  <c r="C365" i="4"/>
  <c r="B365" i="4"/>
  <c r="G364" i="4"/>
  <c r="F364" i="4"/>
  <c r="E364" i="4"/>
  <c r="D364" i="4"/>
  <c r="C364" i="4"/>
  <c r="B364" i="4"/>
  <c r="G363" i="4"/>
  <c r="F363" i="4"/>
  <c r="E363" i="4"/>
  <c r="D363" i="4"/>
  <c r="C363" i="4"/>
  <c r="B363" i="4"/>
  <c r="G362" i="4"/>
  <c r="F362" i="4"/>
  <c r="E362" i="4"/>
  <c r="D362" i="4"/>
  <c r="C362" i="4"/>
  <c r="B362" i="4"/>
  <c r="G361" i="4"/>
  <c r="F361" i="4"/>
  <c r="E361" i="4"/>
  <c r="D361" i="4"/>
  <c r="C361" i="4"/>
  <c r="B361" i="4"/>
  <c r="G360" i="4"/>
  <c r="F360" i="4"/>
  <c r="E360" i="4"/>
  <c r="D360" i="4"/>
  <c r="C360" i="4"/>
  <c r="B360" i="4"/>
  <c r="G359" i="4"/>
  <c r="F359" i="4"/>
  <c r="E359" i="4"/>
  <c r="D359" i="4"/>
  <c r="C359" i="4"/>
  <c r="B359" i="4"/>
  <c r="G358" i="4"/>
  <c r="F358" i="4"/>
  <c r="E358" i="4"/>
  <c r="D358" i="4"/>
  <c r="C358" i="4"/>
  <c r="B358" i="4"/>
  <c r="G357" i="4"/>
  <c r="F357" i="4"/>
  <c r="E357" i="4"/>
  <c r="D357" i="4"/>
  <c r="C357" i="4"/>
  <c r="B357" i="4"/>
  <c r="G356" i="4"/>
  <c r="F356" i="4"/>
  <c r="E356" i="4"/>
  <c r="D356" i="4"/>
  <c r="C356" i="4"/>
  <c r="B356" i="4"/>
  <c r="G355" i="4"/>
  <c r="F355" i="4"/>
  <c r="E355" i="4"/>
  <c r="D355" i="4"/>
  <c r="C355" i="4"/>
  <c r="B355" i="4"/>
  <c r="G354" i="4"/>
  <c r="F354" i="4"/>
  <c r="E354" i="4"/>
  <c r="D354" i="4"/>
  <c r="C354" i="4"/>
  <c r="B354" i="4"/>
  <c r="G353" i="4"/>
  <c r="F353" i="4"/>
  <c r="E353" i="4"/>
  <c r="D353" i="4"/>
  <c r="C353" i="4"/>
  <c r="B353" i="4"/>
  <c r="G352" i="4"/>
  <c r="F352" i="4"/>
  <c r="E352" i="4"/>
  <c r="D352" i="4"/>
  <c r="C352" i="4"/>
  <c r="B352" i="4"/>
  <c r="G351" i="4"/>
  <c r="F351" i="4"/>
  <c r="E351" i="4"/>
  <c r="D351" i="4"/>
  <c r="C351" i="4"/>
  <c r="B351" i="4"/>
  <c r="G350" i="4"/>
  <c r="F350" i="4"/>
  <c r="E350" i="4"/>
  <c r="D350" i="4"/>
  <c r="C350" i="4"/>
  <c r="B350" i="4"/>
  <c r="G349" i="4"/>
  <c r="F349" i="4"/>
  <c r="E349" i="4"/>
  <c r="D349" i="4"/>
  <c r="C349" i="4"/>
  <c r="B349" i="4"/>
  <c r="G348" i="4"/>
  <c r="F348" i="4"/>
  <c r="E348" i="4"/>
  <c r="D348" i="4"/>
  <c r="C348" i="4"/>
  <c r="B348" i="4"/>
  <c r="G347" i="4"/>
  <c r="F347" i="4"/>
  <c r="E347" i="4"/>
  <c r="D347" i="4"/>
  <c r="C347" i="4"/>
  <c r="B347" i="4"/>
  <c r="G346" i="4"/>
  <c r="F346" i="4"/>
  <c r="E346" i="4"/>
  <c r="D346" i="4"/>
  <c r="C346" i="4"/>
  <c r="B346" i="4"/>
  <c r="G345" i="4"/>
  <c r="F345" i="4"/>
  <c r="E345" i="4"/>
  <c r="D345" i="4"/>
  <c r="C345" i="4"/>
  <c r="B345" i="4"/>
  <c r="G344" i="4"/>
  <c r="F344" i="4"/>
  <c r="E344" i="4"/>
  <c r="D344" i="4"/>
  <c r="C344" i="4"/>
  <c r="B344" i="4"/>
  <c r="G343" i="4"/>
  <c r="F343" i="4"/>
  <c r="E343" i="4"/>
  <c r="D343" i="4"/>
  <c r="C343" i="4"/>
  <c r="B343" i="4"/>
  <c r="G342" i="4"/>
  <c r="F342" i="4"/>
  <c r="E342" i="4"/>
  <c r="D342" i="4"/>
  <c r="C342" i="4"/>
  <c r="B342" i="4"/>
  <c r="G341" i="4"/>
  <c r="F341" i="4"/>
  <c r="E341" i="4"/>
  <c r="D341" i="4"/>
  <c r="C341" i="4"/>
  <c r="B341" i="4"/>
  <c r="G340" i="4"/>
  <c r="F340" i="4"/>
  <c r="E340" i="4"/>
  <c r="D340" i="4"/>
  <c r="C340" i="4"/>
  <c r="B340" i="4"/>
  <c r="G339" i="4"/>
  <c r="F339" i="4"/>
  <c r="E339" i="4"/>
  <c r="D339" i="4"/>
  <c r="C339" i="4"/>
  <c r="B339" i="4"/>
  <c r="G338" i="4"/>
  <c r="F338" i="4"/>
  <c r="E338" i="4"/>
  <c r="D338" i="4"/>
  <c r="C338" i="4"/>
  <c r="B338" i="4"/>
  <c r="G337" i="4"/>
  <c r="F337" i="4"/>
  <c r="E337" i="4"/>
  <c r="D337" i="4"/>
  <c r="C337" i="4"/>
  <c r="B337" i="4"/>
  <c r="G336" i="4"/>
  <c r="F336" i="4"/>
  <c r="E336" i="4"/>
  <c r="D336" i="4"/>
  <c r="C336" i="4"/>
  <c r="B336" i="4"/>
  <c r="G335" i="4"/>
  <c r="F335" i="4"/>
  <c r="E335" i="4"/>
  <c r="D335" i="4"/>
  <c r="C335" i="4"/>
  <c r="B335" i="4"/>
  <c r="G334" i="4"/>
  <c r="F334" i="4"/>
  <c r="E334" i="4"/>
  <c r="D334" i="4"/>
  <c r="C334" i="4"/>
  <c r="B334" i="4"/>
  <c r="G333" i="4"/>
  <c r="F333" i="4"/>
  <c r="E333" i="4"/>
  <c r="D333" i="4"/>
  <c r="C333" i="4"/>
  <c r="B333" i="4"/>
  <c r="G332" i="4"/>
  <c r="F332" i="4"/>
  <c r="E332" i="4"/>
  <c r="D332" i="4"/>
  <c r="C332" i="4"/>
  <c r="B332" i="4"/>
  <c r="G331" i="4"/>
  <c r="F331" i="4"/>
  <c r="E331" i="4"/>
  <c r="D331" i="4"/>
  <c r="C331" i="4"/>
  <c r="B331" i="4"/>
  <c r="G330" i="4"/>
  <c r="F330" i="4"/>
  <c r="E330" i="4"/>
  <c r="D330" i="4"/>
  <c r="C330" i="4"/>
  <c r="B330" i="4"/>
  <c r="G329" i="4"/>
  <c r="F329" i="4"/>
  <c r="E329" i="4"/>
  <c r="D329" i="4"/>
  <c r="C329" i="4"/>
  <c r="B329" i="4"/>
  <c r="G328" i="4"/>
  <c r="F328" i="4"/>
  <c r="E328" i="4"/>
  <c r="D328" i="4"/>
  <c r="C328" i="4"/>
  <c r="B328" i="4"/>
  <c r="G327" i="4"/>
  <c r="F327" i="4"/>
  <c r="E327" i="4"/>
  <c r="D327" i="4"/>
  <c r="C327" i="4"/>
  <c r="B327" i="4"/>
  <c r="G326" i="4"/>
  <c r="F326" i="4"/>
  <c r="E326" i="4"/>
  <c r="D326" i="4"/>
  <c r="C326" i="4"/>
  <c r="B326" i="4"/>
  <c r="G325" i="4"/>
  <c r="F325" i="4"/>
  <c r="E325" i="4"/>
  <c r="D325" i="4"/>
  <c r="C325" i="4"/>
  <c r="B325" i="4"/>
  <c r="G324" i="4"/>
  <c r="F324" i="4"/>
  <c r="E324" i="4"/>
  <c r="D324" i="4"/>
  <c r="C324" i="4"/>
  <c r="B324" i="4"/>
  <c r="G323" i="4"/>
  <c r="F323" i="4"/>
  <c r="E323" i="4"/>
  <c r="D323" i="4"/>
  <c r="C323" i="4"/>
  <c r="B323" i="4"/>
  <c r="G322" i="4"/>
  <c r="F322" i="4"/>
  <c r="E322" i="4"/>
  <c r="D322" i="4"/>
  <c r="C322" i="4"/>
  <c r="B322" i="4"/>
  <c r="G321" i="4"/>
  <c r="F321" i="4"/>
  <c r="E321" i="4"/>
  <c r="D321" i="4"/>
  <c r="C321" i="4"/>
  <c r="B321" i="4"/>
  <c r="G320" i="4"/>
  <c r="F320" i="4"/>
  <c r="E320" i="4"/>
  <c r="D320" i="4"/>
  <c r="C320" i="4"/>
  <c r="B320" i="4"/>
  <c r="G319" i="4"/>
  <c r="F319" i="4"/>
  <c r="E319" i="4"/>
  <c r="D319" i="4"/>
  <c r="C319" i="4"/>
  <c r="B319" i="4"/>
  <c r="G318" i="4"/>
  <c r="F318" i="4"/>
  <c r="E318" i="4"/>
  <c r="D318" i="4"/>
  <c r="C318" i="4"/>
  <c r="B318" i="4"/>
  <c r="G317" i="4"/>
  <c r="F317" i="4"/>
  <c r="E317" i="4"/>
  <c r="D317" i="4"/>
  <c r="C317" i="4"/>
  <c r="B317" i="4"/>
  <c r="G316" i="4"/>
  <c r="F316" i="4"/>
  <c r="E316" i="4"/>
  <c r="D316" i="4"/>
  <c r="C316" i="4"/>
  <c r="B316" i="4"/>
  <c r="G315" i="4"/>
  <c r="F315" i="4"/>
  <c r="E315" i="4"/>
  <c r="D315" i="4"/>
  <c r="C315" i="4"/>
  <c r="B315" i="4"/>
  <c r="G314" i="4"/>
  <c r="F314" i="4"/>
  <c r="E314" i="4"/>
  <c r="D314" i="4"/>
  <c r="C314" i="4"/>
  <c r="B314" i="4"/>
  <c r="G313" i="4"/>
  <c r="F313" i="4"/>
  <c r="E313" i="4"/>
  <c r="D313" i="4"/>
  <c r="C313" i="4"/>
  <c r="B313" i="4"/>
  <c r="G312" i="4"/>
  <c r="F312" i="4"/>
  <c r="E312" i="4"/>
  <c r="D312" i="4"/>
  <c r="C312" i="4"/>
  <c r="B312" i="4"/>
  <c r="G311" i="4"/>
  <c r="F311" i="4"/>
  <c r="E311" i="4"/>
  <c r="D311" i="4"/>
  <c r="C311" i="4"/>
  <c r="B311" i="4"/>
  <c r="G310" i="4"/>
  <c r="F310" i="4"/>
  <c r="E310" i="4"/>
  <c r="D310" i="4"/>
  <c r="C310" i="4"/>
  <c r="B310" i="4"/>
  <c r="G309" i="4"/>
  <c r="F309" i="4"/>
  <c r="E309" i="4"/>
  <c r="D309" i="4"/>
  <c r="C309" i="4"/>
  <c r="B309" i="4"/>
  <c r="G308" i="4"/>
  <c r="F308" i="4"/>
  <c r="E308" i="4"/>
  <c r="D308" i="4"/>
  <c r="C308" i="4"/>
  <c r="B308" i="4"/>
  <c r="G307" i="4"/>
  <c r="F307" i="4"/>
  <c r="E307" i="4"/>
  <c r="D307" i="4"/>
  <c r="C307" i="4"/>
  <c r="B307" i="4"/>
  <c r="G306" i="4"/>
  <c r="F306" i="4"/>
  <c r="E306" i="4"/>
  <c r="D306" i="4"/>
  <c r="C306" i="4"/>
  <c r="B306" i="4"/>
  <c r="G305" i="4"/>
  <c r="F305" i="4"/>
  <c r="E305" i="4"/>
  <c r="D305" i="4"/>
  <c r="C305" i="4"/>
  <c r="B305" i="4"/>
  <c r="G304" i="4"/>
  <c r="F304" i="4"/>
  <c r="E304" i="4"/>
  <c r="D304" i="4"/>
  <c r="C304" i="4"/>
  <c r="B304" i="4"/>
  <c r="G303" i="4"/>
  <c r="F303" i="4"/>
  <c r="E303" i="4"/>
  <c r="D303" i="4"/>
  <c r="C303" i="4"/>
  <c r="B303" i="4"/>
  <c r="G302" i="4"/>
  <c r="F302" i="4"/>
  <c r="E302" i="4"/>
  <c r="D302" i="4"/>
  <c r="C302" i="4"/>
  <c r="B302" i="4"/>
  <c r="G301" i="4"/>
  <c r="F301" i="4"/>
  <c r="E301" i="4"/>
  <c r="D301" i="4"/>
  <c r="C301" i="4"/>
  <c r="B301" i="4"/>
  <c r="G300" i="4"/>
  <c r="F300" i="4"/>
  <c r="E300" i="4"/>
  <c r="D300" i="4"/>
  <c r="C300" i="4"/>
  <c r="B300" i="4"/>
  <c r="G299" i="4"/>
  <c r="F299" i="4"/>
  <c r="E299" i="4"/>
  <c r="D299" i="4"/>
  <c r="C299" i="4"/>
  <c r="B299" i="4"/>
  <c r="G298" i="4"/>
  <c r="F298" i="4"/>
  <c r="E298" i="4"/>
  <c r="D298" i="4"/>
  <c r="C298" i="4"/>
  <c r="B298" i="4"/>
  <c r="G297" i="4"/>
  <c r="F297" i="4"/>
  <c r="E297" i="4"/>
  <c r="D297" i="4"/>
  <c r="C297" i="4"/>
  <c r="B297" i="4"/>
  <c r="G296" i="4"/>
  <c r="F296" i="4"/>
  <c r="E296" i="4"/>
  <c r="D296" i="4"/>
  <c r="C296" i="4"/>
  <c r="B296" i="4"/>
  <c r="G295" i="4"/>
  <c r="F295" i="4"/>
  <c r="E295" i="4"/>
  <c r="D295" i="4"/>
  <c r="C295" i="4"/>
  <c r="B295" i="4"/>
  <c r="G294" i="4"/>
  <c r="F294" i="4"/>
  <c r="E294" i="4"/>
  <c r="D294" i="4"/>
  <c r="C294" i="4"/>
  <c r="B294" i="4"/>
  <c r="G293" i="4"/>
  <c r="F293" i="4"/>
  <c r="E293" i="4"/>
  <c r="D293" i="4"/>
  <c r="C293" i="4"/>
  <c r="B293" i="4"/>
  <c r="G292" i="4"/>
  <c r="F292" i="4"/>
  <c r="E292" i="4"/>
  <c r="D292" i="4"/>
  <c r="C292" i="4"/>
  <c r="B292" i="4"/>
  <c r="G291" i="4"/>
  <c r="F291" i="4"/>
  <c r="E291" i="4"/>
  <c r="D291" i="4"/>
  <c r="C291" i="4"/>
  <c r="B291" i="4"/>
  <c r="G290" i="4"/>
  <c r="F290" i="4"/>
  <c r="E290" i="4"/>
  <c r="D290" i="4"/>
  <c r="C290" i="4"/>
  <c r="B290" i="4"/>
  <c r="G289" i="4"/>
  <c r="F289" i="4"/>
  <c r="E289" i="4"/>
  <c r="D289" i="4"/>
  <c r="C289" i="4"/>
  <c r="B289" i="4"/>
  <c r="G288" i="4"/>
  <c r="F288" i="4"/>
  <c r="E288" i="4"/>
  <c r="D288" i="4"/>
  <c r="C288" i="4"/>
  <c r="B288" i="4"/>
  <c r="G287" i="4"/>
  <c r="F287" i="4"/>
  <c r="E287" i="4"/>
  <c r="D287" i="4"/>
  <c r="C287" i="4"/>
  <c r="B287" i="4"/>
  <c r="G286" i="4"/>
  <c r="F286" i="4"/>
  <c r="E286" i="4"/>
  <c r="D286" i="4"/>
  <c r="C286" i="4"/>
  <c r="B286" i="4"/>
  <c r="G285" i="4"/>
  <c r="F285" i="4"/>
  <c r="E285" i="4"/>
  <c r="D285" i="4"/>
  <c r="C285" i="4"/>
  <c r="B285" i="4"/>
  <c r="G284" i="4"/>
  <c r="F284" i="4"/>
  <c r="E284" i="4"/>
  <c r="D284" i="4"/>
  <c r="C284" i="4"/>
  <c r="B284" i="4"/>
  <c r="G283" i="4"/>
  <c r="F283" i="4"/>
  <c r="E283" i="4"/>
  <c r="D283" i="4"/>
  <c r="C283" i="4"/>
  <c r="B283" i="4"/>
  <c r="G282" i="4"/>
  <c r="F282" i="4"/>
  <c r="E282" i="4"/>
  <c r="D282" i="4"/>
  <c r="C282" i="4"/>
  <c r="B282" i="4"/>
  <c r="G281" i="4"/>
  <c r="F281" i="4"/>
  <c r="E281" i="4"/>
  <c r="D281" i="4"/>
  <c r="C281" i="4"/>
  <c r="B281" i="4"/>
  <c r="G280" i="4"/>
  <c r="F280" i="4"/>
  <c r="E280" i="4"/>
  <c r="D280" i="4"/>
  <c r="C280" i="4"/>
  <c r="B280" i="4"/>
  <c r="G279" i="4"/>
  <c r="F279" i="4"/>
  <c r="E279" i="4"/>
  <c r="D279" i="4"/>
  <c r="C279" i="4"/>
  <c r="B279" i="4"/>
  <c r="G278" i="4"/>
  <c r="F278" i="4"/>
  <c r="E278" i="4"/>
  <c r="D278" i="4"/>
  <c r="C278" i="4"/>
  <c r="B278" i="4"/>
  <c r="G277" i="4"/>
  <c r="F277" i="4"/>
  <c r="E277" i="4"/>
  <c r="D277" i="4"/>
  <c r="C277" i="4"/>
  <c r="B277" i="4"/>
  <c r="G276" i="4"/>
  <c r="F276" i="4"/>
  <c r="E276" i="4"/>
  <c r="D276" i="4"/>
  <c r="C276" i="4"/>
  <c r="B276" i="4"/>
  <c r="G275" i="4"/>
  <c r="F275" i="4"/>
  <c r="E275" i="4"/>
  <c r="D275" i="4"/>
  <c r="C275" i="4"/>
  <c r="B275" i="4"/>
  <c r="G274" i="4"/>
  <c r="F274" i="4"/>
  <c r="E274" i="4"/>
  <c r="D274" i="4"/>
  <c r="C274" i="4"/>
  <c r="B274" i="4"/>
  <c r="G273" i="4"/>
  <c r="F273" i="4"/>
  <c r="E273" i="4"/>
  <c r="D273" i="4"/>
  <c r="C273" i="4"/>
  <c r="B273" i="4"/>
  <c r="G272" i="4"/>
  <c r="F272" i="4"/>
  <c r="E272" i="4"/>
  <c r="D272" i="4"/>
  <c r="C272" i="4"/>
  <c r="B272" i="4"/>
  <c r="G271" i="4"/>
  <c r="F271" i="4"/>
  <c r="E271" i="4"/>
  <c r="D271" i="4"/>
  <c r="C271" i="4"/>
  <c r="B271" i="4"/>
  <c r="G270" i="4"/>
  <c r="F270" i="4"/>
  <c r="E270" i="4"/>
  <c r="D270" i="4"/>
  <c r="C270" i="4"/>
  <c r="B270" i="4"/>
  <c r="G269" i="4"/>
  <c r="F269" i="4"/>
  <c r="E269" i="4"/>
  <c r="D269" i="4"/>
  <c r="C269" i="4"/>
  <c r="B269" i="4"/>
  <c r="G268" i="4"/>
  <c r="F268" i="4"/>
  <c r="E268" i="4"/>
  <c r="D268" i="4"/>
  <c r="C268" i="4"/>
  <c r="B268" i="4"/>
  <c r="G267" i="4"/>
  <c r="F267" i="4"/>
  <c r="E267" i="4"/>
  <c r="D267" i="4"/>
  <c r="C267" i="4"/>
  <c r="B267" i="4"/>
  <c r="G266" i="4"/>
  <c r="F266" i="4"/>
  <c r="E266" i="4"/>
  <c r="D266" i="4"/>
  <c r="C266" i="4"/>
  <c r="B266" i="4"/>
  <c r="G265" i="4"/>
  <c r="F265" i="4"/>
  <c r="E265" i="4"/>
  <c r="D265" i="4"/>
  <c r="C265" i="4"/>
  <c r="B265" i="4"/>
  <c r="G264" i="4"/>
  <c r="F264" i="4"/>
  <c r="E264" i="4"/>
  <c r="D264" i="4"/>
  <c r="C264" i="4"/>
  <c r="B264" i="4"/>
  <c r="G263" i="4"/>
  <c r="F263" i="4"/>
  <c r="E263" i="4"/>
  <c r="D263" i="4"/>
  <c r="C263" i="4"/>
  <c r="B263" i="4"/>
  <c r="G262" i="4"/>
  <c r="F262" i="4"/>
  <c r="E262" i="4"/>
  <c r="D262" i="4"/>
  <c r="C262" i="4"/>
  <c r="B262" i="4"/>
  <c r="G261" i="4"/>
  <c r="F261" i="4"/>
  <c r="E261" i="4"/>
  <c r="D261" i="4"/>
  <c r="C261" i="4"/>
  <c r="B261" i="4"/>
  <c r="G260" i="4"/>
  <c r="F260" i="4"/>
  <c r="E260" i="4"/>
  <c r="D260" i="4"/>
  <c r="C260" i="4"/>
  <c r="B260" i="4"/>
  <c r="G259" i="4"/>
  <c r="F259" i="4"/>
  <c r="E259" i="4"/>
  <c r="D259" i="4"/>
  <c r="C259" i="4"/>
  <c r="B259" i="4"/>
  <c r="G258" i="4"/>
  <c r="F258" i="4"/>
  <c r="E258" i="4"/>
  <c r="D258" i="4"/>
  <c r="C258" i="4"/>
  <c r="B258" i="4"/>
  <c r="G257" i="4"/>
  <c r="F257" i="4"/>
  <c r="E257" i="4"/>
  <c r="D257" i="4"/>
  <c r="C257" i="4"/>
  <c r="B257" i="4"/>
  <c r="G256" i="4"/>
  <c r="F256" i="4"/>
  <c r="E256" i="4"/>
  <c r="D256" i="4"/>
  <c r="C256" i="4"/>
  <c r="B256" i="4"/>
  <c r="C511" i="3" l="1"/>
  <c r="V256" i="3"/>
  <c r="B13" i="2" a="1"/>
  <c r="B13" i="2" s="1"/>
  <c r="B15" i="2" s="1"/>
  <c r="B12" i="2" a="1"/>
  <c r="B12" i="2" s="1"/>
  <c r="B14" i="2" s="1"/>
  <c r="B507" i="3"/>
  <c r="E514" i="3" s="1"/>
  <c r="V333" i="3"/>
  <c r="V320" i="3"/>
  <c r="V305" i="3"/>
  <c r="V289" i="3"/>
  <c r="V275" i="3"/>
  <c r="V261" i="3"/>
  <c r="E511" i="3"/>
  <c r="E512" i="3"/>
  <c r="E516" i="3"/>
  <c r="C515" i="3"/>
  <c r="C516" i="3"/>
  <c r="B17" i="2" l="1" a="1"/>
  <c r="B17" i="2" s="1"/>
  <c r="E513" i="3"/>
  <c r="C513" i="3"/>
  <c r="E515" i="3"/>
  <c r="C510" i="3"/>
  <c r="C512" i="3"/>
  <c r="C514" i="3"/>
  <c r="E510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257" i="3"/>
  <c r="D258" i="3"/>
  <c r="F258" i="3"/>
  <c r="H258" i="3"/>
  <c r="J258" i="3"/>
  <c r="L258" i="3"/>
  <c r="D259" i="3"/>
  <c r="F259" i="3"/>
  <c r="H259" i="3"/>
  <c r="J259" i="3"/>
  <c r="L259" i="3"/>
  <c r="D260" i="3"/>
  <c r="F260" i="3"/>
  <c r="H260" i="3"/>
  <c r="J260" i="3"/>
  <c r="L260" i="3"/>
  <c r="D261" i="3"/>
  <c r="F261" i="3"/>
  <c r="H261" i="3"/>
  <c r="J261" i="3"/>
  <c r="L261" i="3"/>
  <c r="D262" i="3"/>
  <c r="F262" i="3"/>
  <c r="H262" i="3"/>
  <c r="J262" i="3"/>
  <c r="L262" i="3"/>
  <c r="D263" i="3"/>
  <c r="F263" i="3"/>
  <c r="H263" i="3"/>
  <c r="J263" i="3"/>
  <c r="L263" i="3"/>
  <c r="D264" i="3"/>
  <c r="F264" i="3"/>
  <c r="H264" i="3"/>
  <c r="J264" i="3"/>
  <c r="L264" i="3"/>
  <c r="D265" i="3"/>
  <c r="F265" i="3"/>
  <c r="H265" i="3"/>
  <c r="J265" i="3"/>
  <c r="L265" i="3"/>
  <c r="D266" i="3"/>
  <c r="F266" i="3"/>
  <c r="H266" i="3"/>
  <c r="J266" i="3"/>
  <c r="L266" i="3"/>
  <c r="D267" i="3"/>
  <c r="F267" i="3"/>
  <c r="H267" i="3"/>
  <c r="J267" i="3"/>
  <c r="L267" i="3"/>
  <c r="D268" i="3"/>
  <c r="F268" i="3"/>
  <c r="H268" i="3"/>
  <c r="J268" i="3"/>
  <c r="L268" i="3"/>
  <c r="D269" i="3"/>
  <c r="F269" i="3"/>
  <c r="H269" i="3"/>
  <c r="J269" i="3"/>
  <c r="L269" i="3"/>
  <c r="D270" i="3"/>
  <c r="F270" i="3"/>
  <c r="H270" i="3"/>
  <c r="J270" i="3"/>
  <c r="L270" i="3"/>
  <c r="D271" i="3"/>
  <c r="F271" i="3"/>
  <c r="H271" i="3"/>
  <c r="J271" i="3"/>
  <c r="L271" i="3"/>
  <c r="D272" i="3"/>
  <c r="F272" i="3"/>
  <c r="H272" i="3"/>
  <c r="J272" i="3"/>
  <c r="L272" i="3"/>
  <c r="D273" i="3"/>
  <c r="F273" i="3"/>
  <c r="H273" i="3"/>
  <c r="J273" i="3"/>
  <c r="L273" i="3"/>
  <c r="D274" i="3"/>
  <c r="F274" i="3"/>
  <c r="H274" i="3"/>
  <c r="J274" i="3"/>
  <c r="L274" i="3"/>
  <c r="D275" i="3"/>
  <c r="F275" i="3"/>
  <c r="H275" i="3"/>
  <c r="J275" i="3"/>
  <c r="L275" i="3"/>
  <c r="D276" i="3"/>
  <c r="F276" i="3"/>
  <c r="H276" i="3"/>
  <c r="J276" i="3"/>
  <c r="L276" i="3"/>
  <c r="D277" i="3"/>
  <c r="F277" i="3"/>
  <c r="H277" i="3"/>
  <c r="J277" i="3"/>
  <c r="L277" i="3"/>
  <c r="D278" i="3"/>
  <c r="F278" i="3"/>
  <c r="H278" i="3"/>
  <c r="J278" i="3"/>
  <c r="L278" i="3"/>
  <c r="D279" i="3"/>
  <c r="F279" i="3"/>
  <c r="H279" i="3"/>
  <c r="J279" i="3"/>
  <c r="L279" i="3"/>
  <c r="D280" i="3"/>
  <c r="F280" i="3"/>
  <c r="H280" i="3"/>
  <c r="J280" i="3"/>
  <c r="L280" i="3"/>
  <c r="D281" i="3"/>
  <c r="F281" i="3"/>
  <c r="H281" i="3"/>
  <c r="J281" i="3"/>
  <c r="L281" i="3"/>
  <c r="D282" i="3"/>
  <c r="F282" i="3"/>
  <c r="H282" i="3"/>
  <c r="J282" i="3"/>
  <c r="L282" i="3"/>
  <c r="D283" i="3"/>
  <c r="F283" i="3"/>
  <c r="H283" i="3"/>
  <c r="J283" i="3"/>
  <c r="L283" i="3"/>
  <c r="D284" i="3"/>
  <c r="F284" i="3"/>
  <c r="H284" i="3"/>
  <c r="J284" i="3"/>
  <c r="L284" i="3"/>
  <c r="D285" i="3"/>
  <c r="F285" i="3"/>
  <c r="H285" i="3"/>
  <c r="J285" i="3"/>
  <c r="L285" i="3"/>
  <c r="D286" i="3"/>
  <c r="F286" i="3"/>
  <c r="H286" i="3"/>
  <c r="J286" i="3"/>
  <c r="L286" i="3"/>
  <c r="D287" i="3"/>
  <c r="F287" i="3"/>
  <c r="H287" i="3"/>
  <c r="J287" i="3"/>
  <c r="L287" i="3"/>
  <c r="D288" i="3"/>
  <c r="F288" i="3"/>
  <c r="H288" i="3"/>
  <c r="J288" i="3"/>
  <c r="L288" i="3"/>
  <c r="D289" i="3"/>
  <c r="F289" i="3"/>
  <c r="H289" i="3"/>
  <c r="J289" i="3"/>
  <c r="L289" i="3"/>
  <c r="D290" i="3"/>
  <c r="F290" i="3"/>
  <c r="H290" i="3"/>
  <c r="J290" i="3"/>
  <c r="L290" i="3"/>
  <c r="D291" i="3"/>
  <c r="F291" i="3"/>
  <c r="H291" i="3"/>
  <c r="J291" i="3"/>
  <c r="L291" i="3"/>
  <c r="D292" i="3"/>
  <c r="F292" i="3"/>
  <c r="H292" i="3"/>
  <c r="J292" i="3"/>
  <c r="L292" i="3"/>
  <c r="D293" i="3"/>
  <c r="F293" i="3"/>
  <c r="H293" i="3"/>
  <c r="J293" i="3"/>
  <c r="L293" i="3"/>
  <c r="D294" i="3"/>
  <c r="F294" i="3"/>
  <c r="H294" i="3"/>
  <c r="J294" i="3"/>
  <c r="L294" i="3"/>
  <c r="D295" i="3"/>
  <c r="F295" i="3"/>
  <c r="H295" i="3"/>
  <c r="J295" i="3"/>
  <c r="L295" i="3"/>
  <c r="D296" i="3"/>
  <c r="F296" i="3"/>
  <c r="H296" i="3"/>
  <c r="J296" i="3"/>
  <c r="L296" i="3"/>
  <c r="D297" i="3"/>
  <c r="F297" i="3"/>
  <c r="H297" i="3"/>
  <c r="J297" i="3"/>
  <c r="L297" i="3"/>
  <c r="D298" i="3"/>
  <c r="F298" i="3"/>
  <c r="H298" i="3"/>
  <c r="J298" i="3"/>
  <c r="L298" i="3"/>
  <c r="D299" i="3"/>
  <c r="F299" i="3"/>
  <c r="H299" i="3"/>
  <c r="J299" i="3"/>
  <c r="L299" i="3"/>
  <c r="D300" i="3"/>
  <c r="F300" i="3"/>
  <c r="H300" i="3"/>
  <c r="J300" i="3"/>
  <c r="L300" i="3"/>
  <c r="D301" i="3"/>
  <c r="F301" i="3"/>
  <c r="H301" i="3"/>
  <c r="J301" i="3"/>
  <c r="L301" i="3"/>
  <c r="D302" i="3"/>
  <c r="F302" i="3"/>
  <c r="H302" i="3"/>
  <c r="J302" i="3"/>
  <c r="L302" i="3"/>
  <c r="D303" i="3"/>
  <c r="F303" i="3"/>
  <c r="H303" i="3"/>
  <c r="J303" i="3"/>
  <c r="L303" i="3"/>
  <c r="D304" i="3"/>
  <c r="F304" i="3"/>
  <c r="H304" i="3"/>
  <c r="J304" i="3"/>
  <c r="L304" i="3"/>
  <c r="D305" i="3"/>
  <c r="F305" i="3"/>
  <c r="H305" i="3"/>
  <c r="J305" i="3"/>
  <c r="L305" i="3"/>
  <c r="D306" i="3"/>
  <c r="F306" i="3"/>
  <c r="H306" i="3"/>
  <c r="J306" i="3"/>
  <c r="L306" i="3"/>
  <c r="D307" i="3"/>
  <c r="F307" i="3"/>
  <c r="H307" i="3"/>
  <c r="J307" i="3"/>
  <c r="L307" i="3"/>
  <c r="D308" i="3"/>
  <c r="F308" i="3"/>
  <c r="H308" i="3"/>
  <c r="J308" i="3"/>
  <c r="L308" i="3"/>
  <c r="D309" i="3"/>
  <c r="F309" i="3"/>
  <c r="H309" i="3"/>
  <c r="J309" i="3"/>
  <c r="L309" i="3"/>
  <c r="D310" i="3"/>
  <c r="F310" i="3"/>
  <c r="H310" i="3"/>
  <c r="J310" i="3"/>
  <c r="L310" i="3"/>
  <c r="D311" i="3"/>
  <c r="F311" i="3"/>
  <c r="H311" i="3"/>
  <c r="J311" i="3"/>
  <c r="L311" i="3"/>
  <c r="D312" i="3"/>
  <c r="F312" i="3"/>
  <c r="H312" i="3"/>
  <c r="J312" i="3"/>
  <c r="L312" i="3"/>
  <c r="D313" i="3"/>
  <c r="F313" i="3"/>
  <c r="H313" i="3"/>
  <c r="J313" i="3"/>
  <c r="L313" i="3"/>
  <c r="D314" i="3"/>
  <c r="F314" i="3"/>
  <c r="H314" i="3"/>
  <c r="J314" i="3"/>
  <c r="L314" i="3"/>
  <c r="D315" i="3"/>
  <c r="F315" i="3"/>
  <c r="H315" i="3"/>
  <c r="J315" i="3"/>
  <c r="L315" i="3"/>
  <c r="D316" i="3"/>
  <c r="F316" i="3"/>
  <c r="H316" i="3"/>
  <c r="J316" i="3"/>
  <c r="L316" i="3"/>
  <c r="D317" i="3"/>
  <c r="F317" i="3"/>
  <c r="H317" i="3"/>
  <c r="J317" i="3"/>
  <c r="L317" i="3"/>
  <c r="D318" i="3"/>
  <c r="F318" i="3"/>
  <c r="H318" i="3"/>
  <c r="J318" i="3"/>
  <c r="L318" i="3"/>
  <c r="D319" i="3"/>
  <c r="F319" i="3"/>
  <c r="H319" i="3"/>
  <c r="J319" i="3"/>
  <c r="L319" i="3"/>
  <c r="D320" i="3"/>
  <c r="F320" i="3"/>
  <c r="H320" i="3"/>
  <c r="J320" i="3"/>
  <c r="L320" i="3"/>
  <c r="D321" i="3"/>
  <c r="F321" i="3"/>
  <c r="H321" i="3"/>
  <c r="J321" i="3"/>
  <c r="L321" i="3"/>
  <c r="D322" i="3"/>
  <c r="F322" i="3"/>
  <c r="H322" i="3"/>
  <c r="J322" i="3"/>
  <c r="L322" i="3"/>
  <c r="D323" i="3"/>
  <c r="F323" i="3"/>
  <c r="H323" i="3"/>
  <c r="J323" i="3"/>
  <c r="L323" i="3"/>
  <c r="D324" i="3"/>
  <c r="F324" i="3"/>
  <c r="H324" i="3"/>
  <c r="J324" i="3"/>
  <c r="L324" i="3"/>
  <c r="D325" i="3"/>
  <c r="F325" i="3"/>
  <c r="H325" i="3"/>
  <c r="J325" i="3"/>
  <c r="L325" i="3"/>
  <c r="D326" i="3"/>
  <c r="F326" i="3"/>
  <c r="H326" i="3"/>
  <c r="J326" i="3"/>
  <c r="L326" i="3"/>
  <c r="D327" i="3"/>
  <c r="F327" i="3"/>
  <c r="H327" i="3"/>
  <c r="J327" i="3"/>
  <c r="L327" i="3"/>
  <c r="D328" i="3"/>
  <c r="F328" i="3"/>
  <c r="H328" i="3"/>
  <c r="J328" i="3"/>
  <c r="L328" i="3"/>
  <c r="D329" i="3"/>
  <c r="F329" i="3"/>
  <c r="H329" i="3"/>
  <c r="J329" i="3"/>
  <c r="L329" i="3"/>
  <c r="D330" i="3"/>
  <c r="F330" i="3"/>
  <c r="H330" i="3"/>
  <c r="J330" i="3"/>
  <c r="L330" i="3"/>
  <c r="D331" i="3"/>
  <c r="F331" i="3"/>
  <c r="H331" i="3"/>
  <c r="J331" i="3"/>
  <c r="L331" i="3"/>
  <c r="D332" i="3"/>
  <c r="F332" i="3"/>
  <c r="H332" i="3"/>
  <c r="J332" i="3"/>
  <c r="L332" i="3"/>
  <c r="D333" i="3"/>
  <c r="F333" i="3"/>
  <c r="H333" i="3"/>
  <c r="J333" i="3"/>
  <c r="L333" i="3"/>
  <c r="D334" i="3"/>
  <c r="F334" i="3"/>
  <c r="H334" i="3"/>
  <c r="J334" i="3"/>
  <c r="L334" i="3"/>
  <c r="D335" i="3"/>
  <c r="F335" i="3"/>
  <c r="H335" i="3"/>
  <c r="J335" i="3"/>
  <c r="L335" i="3"/>
  <c r="D336" i="3"/>
  <c r="F336" i="3"/>
  <c r="H336" i="3"/>
  <c r="J336" i="3"/>
  <c r="L336" i="3"/>
  <c r="D337" i="3"/>
  <c r="F337" i="3"/>
  <c r="H337" i="3"/>
  <c r="J337" i="3"/>
  <c r="L337" i="3"/>
  <c r="D338" i="3"/>
  <c r="F338" i="3"/>
  <c r="H338" i="3"/>
  <c r="J338" i="3"/>
  <c r="L338" i="3"/>
  <c r="D339" i="3"/>
  <c r="F339" i="3"/>
  <c r="H339" i="3"/>
  <c r="J339" i="3"/>
  <c r="L339" i="3"/>
  <c r="D340" i="3"/>
  <c r="F340" i="3"/>
  <c r="H340" i="3"/>
  <c r="J340" i="3"/>
  <c r="L340" i="3"/>
  <c r="D341" i="3"/>
  <c r="F341" i="3"/>
  <c r="H341" i="3"/>
  <c r="J341" i="3"/>
  <c r="L341" i="3"/>
  <c r="D342" i="3"/>
  <c r="F342" i="3"/>
  <c r="H342" i="3"/>
  <c r="J342" i="3"/>
  <c r="L342" i="3"/>
  <c r="D343" i="3"/>
  <c r="F343" i="3"/>
  <c r="H343" i="3"/>
  <c r="J343" i="3"/>
  <c r="L343" i="3"/>
  <c r="D344" i="3"/>
  <c r="F344" i="3"/>
  <c r="H344" i="3"/>
  <c r="J344" i="3"/>
  <c r="L344" i="3"/>
  <c r="D345" i="3"/>
  <c r="F345" i="3"/>
  <c r="H345" i="3"/>
  <c r="J345" i="3"/>
  <c r="L345" i="3"/>
  <c r="D346" i="3"/>
  <c r="F346" i="3"/>
  <c r="H346" i="3"/>
  <c r="J346" i="3"/>
  <c r="L346" i="3"/>
  <c r="D347" i="3"/>
  <c r="F347" i="3"/>
  <c r="H347" i="3"/>
  <c r="J347" i="3"/>
  <c r="L347" i="3"/>
  <c r="D348" i="3"/>
  <c r="F348" i="3"/>
  <c r="H348" i="3"/>
  <c r="J348" i="3"/>
  <c r="L348" i="3"/>
  <c r="D349" i="3"/>
  <c r="F349" i="3"/>
  <c r="H349" i="3"/>
  <c r="J349" i="3"/>
  <c r="L349" i="3"/>
  <c r="D350" i="3"/>
  <c r="F350" i="3"/>
  <c r="H350" i="3"/>
  <c r="J350" i="3"/>
  <c r="L350" i="3"/>
  <c r="D351" i="3"/>
  <c r="F351" i="3"/>
  <c r="H351" i="3"/>
  <c r="J351" i="3"/>
  <c r="L351" i="3"/>
  <c r="D352" i="3"/>
  <c r="F352" i="3"/>
  <c r="H352" i="3"/>
  <c r="J352" i="3"/>
  <c r="L352" i="3"/>
  <c r="D353" i="3"/>
  <c r="F353" i="3"/>
  <c r="H353" i="3"/>
  <c r="J353" i="3"/>
  <c r="L353" i="3"/>
  <c r="D354" i="3"/>
  <c r="F354" i="3"/>
  <c r="H354" i="3"/>
  <c r="J354" i="3"/>
  <c r="L354" i="3"/>
  <c r="D355" i="3"/>
  <c r="F355" i="3"/>
  <c r="H355" i="3"/>
  <c r="J355" i="3"/>
  <c r="L355" i="3"/>
  <c r="D356" i="3"/>
  <c r="F356" i="3"/>
  <c r="H356" i="3"/>
  <c r="J356" i="3"/>
  <c r="L356" i="3"/>
  <c r="D357" i="3"/>
  <c r="F357" i="3"/>
  <c r="H357" i="3"/>
  <c r="J357" i="3"/>
  <c r="L357" i="3"/>
  <c r="D358" i="3"/>
  <c r="F358" i="3"/>
  <c r="H358" i="3"/>
  <c r="J358" i="3"/>
  <c r="L358" i="3"/>
  <c r="D359" i="3"/>
  <c r="F359" i="3"/>
  <c r="H359" i="3"/>
  <c r="J359" i="3"/>
  <c r="L359" i="3"/>
  <c r="D360" i="3"/>
  <c r="F360" i="3"/>
  <c r="H360" i="3"/>
  <c r="J360" i="3"/>
  <c r="L360" i="3"/>
  <c r="D361" i="3"/>
  <c r="F361" i="3"/>
  <c r="H361" i="3"/>
  <c r="J361" i="3"/>
  <c r="L361" i="3"/>
  <c r="D362" i="3"/>
  <c r="F362" i="3"/>
  <c r="H362" i="3"/>
  <c r="J362" i="3"/>
  <c r="L362" i="3"/>
  <c r="D363" i="3"/>
  <c r="F363" i="3"/>
  <c r="H363" i="3"/>
  <c r="J363" i="3"/>
  <c r="L363" i="3"/>
  <c r="D364" i="3"/>
  <c r="F364" i="3"/>
  <c r="H364" i="3"/>
  <c r="J364" i="3"/>
  <c r="L364" i="3"/>
  <c r="D365" i="3"/>
  <c r="F365" i="3"/>
  <c r="H365" i="3"/>
  <c r="J365" i="3"/>
  <c r="L365" i="3"/>
  <c r="D366" i="3"/>
  <c r="F366" i="3"/>
  <c r="H366" i="3"/>
  <c r="J366" i="3"/>
  <c r="L366" i="3"/>
  <c r="D367" i="3"/>
  <c r="F367" i="3"/>
  <c r="H367" i="3"/>
  <c r="J367" i="3"/>
  <c r="L367" i="3"/>
  <c r="D368" i="3"/>
  <c r="F368" i="3"/>
  <c r="H368" i="3"/>
  <c r="J368" i="3"/>
  <c r="L368" i="3"/>
  <c r="D369" i="3"/>
  <c r="F369" i="3"/>
  <c r="H369" i="3"/>
  <c r="J369" i="3"/>
  <c r="L369" i="3"/>
  <c r="D370" i="3"/>
  <c r="F370" i="3"/>
  <c r="H370" i="3"/>
  <c r="J370" i="3"/>
  <c r="L370" i="3"/>
  <c r="D371" i="3"/>
  <c r="F371" i="3"/>
  <c r="H371" i="3"/>
  <c r="J371" i="3"/>
  <c r="L371" i="3"/>
  <c r="D372" i="3"/>
  <c r="F372" i="3"/>
  <c r="H372" i="3"/>
  <c r="J372" i="3"/>
  <c r="L372" i="3"/>
  <c r="D373" i="3"/>
  <c r="F373" i="3"/>
  <c r="H373" i="3"/>
  <c r="J373" i="3"/>
  <c r="L373" i="3"/>
  <c r="D374" i="3"/>
  <c r="F374" i="3"/>
  <c r="H374" i="3"/>
  <c r="J374" i="3"/>
  <c r="L374" i="3"/>
  <c r="D375" i="3"/>
  <c r="F375" i="3"/>
  <c r="H375" i="3"/>
  <c r="J375" i="3"/>
  <c r="L375" i="3"/>
  <c r="D376" i="3"/>
  <c r="F376" i="3"/>
  <c r="H376" i="3"/>
  <c r="J376" i="3"/>
  <c r="L376" i="3"/>
  <c r="D377" i="3"/>
  <c r="F377" i="3"/>
  <c r="H377" i="3"/>
  <c r="J377" i="3"/>
  <c r="L377" i="3"/>
  <c r="D378" i="3"/>
  <c r="F378" i="3"/>
  <c r="H378" i="3"/>
  <c r="J378" i="3"/>
  <c r="L378" i="3"/>
  <c r="D379" i="3"/>
  <c r="F379" i="3"/>
  <c r="H379" i="3"/>
  <c r="J379" i="3"/>
  <c r="L379" i="3"/>
  <c r="D380" i="3"/>
  <c r="F380" i="3"/>
  <c r="H380" i="3"/>
  <c r="J380" i="3"/>
  <c r="L380" i="3"/>
  <c r="D381" i="3"/>
  <c r="F381" i="3"/>
  <c r="H381" i="3"/>
  <c r="J381" i="3"/>
  <c r="L381" i="3"/>
  <c r="D382" i="3"/>
  <c r="F382" i="3"/>
  <c r="H382" i="3"/>
  <c r="J382" i="3"/>
  <c r="L382" i="3"/>
  <c r="D383" i="3"/>
  <c r="F383" i="3"/>
  <c r="H383" i="3"/>
  <c r="J383" i="3"/>
  <c r="L383" i="3"/>
  <c r="D384" i="3"/>
  <c r="F384" i="3"/>
  <c r="H384" i="3"/>
  <c r="J384" i="3"/>
  <c r="L384" i="3"/>
  <c r="D385" i="3"/>
  <c r="F385" i="3"/>
  <c r="H385" i="3"/>
  <c r="J385" i="3"/>
  <c r="L385" i="3"/>
  <c r="D386" i="3"/>
  <c r="F386" i="3"/>
  <c r="H386" i="3"/>
  <c r="J386" i="3"/>
  <c r="L386" i="3"/>
  <c r="D387" i="3"/>
  <c r="F387" i="3"/>
  <c r="H387" i="3"/>
  <c r="J387" i="3"/>
  <c r="L387" i="3"/>
  <c r="D388" i="3"/>
  <c r="F388" i="3"/>
  <c r="H388" i="3"/>
  <c r="J388" i="3"/>
  <c r="L388" i="3"/>
  <c r="D389" i="3"/>
  <c r="F389" i="3"/>
  <c r="H389" i="3"/>
  <c r="J389" i="3"/>
  <c r="L389" i="3"/>
  <c r="D390" i="3"/>
  <c r="F390" i="3"/>
  <c r="H390" i="3"/>
  <c r="J390" i="3"/>
  <c r="L390" i="3"/>
  <c r="D391" i="3"/>
  <c r="F391" i="3"/>
  <c r="H391" i="3"/>
  <c r="J391" i="3"/>
  <c r="L391" i="3"/>
  <c r="D392" i="3"/>
  <c r="F392" i="3"/>
  <c r="H392" i="3"/>
  <c r="J392" i="3"/>
  <c r="L392" i="3"/>
  <c r="D393" i="3"/>
  <c r="F393" i="3"/>
  <c r="H393" i="3"/>
  <c r="J393" i="3"/>
  <c r="L393" i="3"/>
  <c r="D394" i="3"/>
  <c r="F394" i="3"/>
  <c r="H394" i="3"/>
  <c r="J394" i="3"/>
  <c r="L394" i="3"/>
  <c r="D395" i="3"/>
  <c r="F395" i="3"/>
  <c r="H395" i="3"/>
  <c r="J395" i="3"/>
  <c r="L395" i="3"/>
  <c r="D396" i="3"/>
  <c r="F396" i="3"/>
  <c r="H396" i="3"/>
  <c r="J396" i="3"/>
  <c r="L396" i="3"/>
  <c r="D397" i="3"/>
  <c r="F397" i="3"/>
  <c r="H397" i="3"/>
  <c r="J397" i="3"/>
  <c r="L397" i="3"/>
  <c r="D398" i="3"/>
  <c r="F398" i="3"/>
  <c r="H398" i="3"/>
  <c r="J398" i="3"/>
  <c r="L398" i="3"/>
  <c r="D399" i="3"/>
  <c r="F399" i="3"/>
  <c r="H399" i="3"/>
  <c r="J399" i="3"/>
  <c r="L399" i="3"/>
  <c r="D400" i="3"/>
  <c r="F400" i="3"/>
  <c r="H400" i="3"/>
  <c r="J400" i="3"/>
  <c r="L400" i="3"/>
  <c r="D401" i="3"/>
  <c r="F401" i="3"/>
  <c r="H401" i="3"/>
  <c r="J401" i="3"/>
  <c r="L401" i="3"/>
  <c r="D402" i="3"/>
  <c r="F402" i="3"/>
  <c r="H402" i="3"/>
  <c r="J402" i="3"/>
  <c r="L402" i="3"/>
  <c r="D403" i="3"/>
  <c r="F403" i="3"/>
  <c r="H403" i="3"/>
  <c r="J403" i="3"/>
  <c r="L403" i="3"/>
  <c r="D404" i="3"/>
  <c r="F404" i="3"/>
  <c r="H404" i="3"/>
  <c r="J404" i="3"/>
  <c r="L404" i="3"/>
  <c r="D405" i="3"/>
  <c r="F405" i="3"/>
  <c r="H405" i="3"/>
  <c r="J405" i="3"/>
  <c r="L405" i="3"/>
  <c r="D406" i="3"/>
  <c r="F406" i="3"/>
  <c r="H406" i="3"/>
  <c r="J406" i="3"/>
  <c r="L406" i="3"/>
  <c r="D407" i="3"/>
  <c r="F407" i="3"/>
  <c r="H407" i="3"/>
  <c r="J407" i="3"/>
  <c r="L407" i="3"/>
  <c r="D408" i="3"/>
  <c r="F408" i="3"/>
  <c r="H408" i="3"/>
  <c r="J408" i="3"/>
  <c r="L408" i="3"/>
  <c r="D409" i="3"/>
  <c r="F409" i="3"/>
  <c r="H409" i="3"/>
  <c r="J409" i="3"/>
  <c r="L409" i="3"/>
  <c r="D410" i="3"/>
  <c r="F410" i="3"/>
  <c r="H410" i="3"/>
  <c r="J410" i="3"/>
  <c r="L410" i="3"/>
  <c r="D411" i="3"/>
  <c r="F411" i="3"/>
  <c r="H411" i="3"/>
  <c r="J411" i="3"/>
  <c r="L411" i="3"/>
  <c r="D412" i="3"/>
  <c r="F412" i="3"/>
  <c r="H412" i="3"/>
  <c r="J412" i="3"/>
  <c r="L412" i="3"/>
  <c r="D413" i="3"/>
  <c r="F413" i="3"/>
  <c r="H413" i="3"/>
  <c r="J413" i="3"/>
  <c r="L413" i="3"/>
  <c r="D414" i="3"/>
  <c r="F414" i="3"/>
  <c r="H414" i="3"/>
  <c r="J414" i="3"/>
  <c r="L414" i="3"/>
  <c r="D415" i="3"/>
  <c r="F415" i="3"/>
  <c r="H415" i="3"/>
  <c r="J415" i="3"/>
  <c r="L415" i="3"/>
  <c r="D416" i="3"/>
  <c r="F416" i="3"/>
  <c r="H416" i="3"/>
  <c r="J416" i="3"/>
  <c r="L416" i="3"/>
  <c r="D417" i="3"/>
  <c r="F417" i="3"/>
  <c r="H417" i="3"/>
  <c r="J417" i="3"/>
  <c r="L417" i="3"/>
  <c r="D418" i="3"/>
  <c r="F418" i="3"/>
  <c r="H418" i="3"/>
  <c r="J418" i="3"/>
  <c r="L418" i="3"/>
  <c r="D419" i="3"/>
  <c r="F419" i="3"/>
  <c r="H419" i="3"/>
  <c r="J419" i="3"/>
  <c r="L419" i="3"/>
  <c r="D420" i="3"/>
  <c r="F420" i="3"/>
  <c r="H420" i="3"/>
  <c r="J420" i="3"/>
  <c r="L420" i="3"/>
  <c r="D421" i="3"/>
  <c r="F421" i="3"/>
  <c r="H421" i="3"/>
  <c r="J421" i="3"/>
  <c r="L421" i="3"/>
  <c r="D422" i="3"/>
  <c r="F422" i="3"/>
  <c r="H422" i="3"/>
  <c r="J422" i="3"/>
  <c r="L422" i="3"/>
  <c r="D423" i="3"/>
  <c r="F423" i="3"/>
  <c r="H423" i="3"/>
  <c r="J423" i="3"/>
  <c r="L423" i="3"/>
  <c r="D424" i="3"/>
  <c r="F424" i="3"/>
  <c r="H424" i="3"/>
  <c r="J424" i="3"/>
  <c r="L424" i="3"/>
  <c r="D425" i="3"/>
  <c r="F425" i="3"/>
  <c r="H425" i="3"/>
  <c r="J425" i="3"/>
  <c r="L425" i="3"/>
  <c r="D426" i="3"/>
  <c r="F426" i="3"/>
  <c r="H426" i="3"/>
  <c r="J426" i="3"/>
  <c r="L426" i="3"/>
  <c r="D427" i="3"/>
  <c r="F427" i="3"/>
  <c r="H427" i="3"/>
  <c r="J427" i="3"/>
  <c r="L427" i="3"/>
  <c r="D428" i="3"/>
  <c r="F428" i="3"/>
  <c r="H428" i="3"/>
  <c r="J428" i="3"/>
  <c r="L428" i="3"/>
  <c r="D429" i="3"/>
  <c r="F429" i="3"/>
  <c r="H429" i="3"/>
  <c r="J429" i="3"/>
  <c r="L429" i="3"/>
  <c r="D430" i="3"/>
  <c r="F430" i="3"/>
  <c r="H430" i="3"/>
  <c r="J430" i="3"/>
  <c r="L430" i="3"/>
  <c r="D431" i="3"/>
  <c r="F431" i="3"/>
  <c r="H431" i="3"/>
  <c r="J431" i="3"/>
  <c r="L431" i="3"/>
  <c r="D432" i="3"/>
  <c r="F432" i="3"/>
  <c r="H432" i="3"/>
  <c r="J432" i="3"/>
  <c r="L432" i="3"/>
  <c r="D433" i="3"/>
  <c r="F433" i="3"/>
  <c r="H433" i="3"/>
  <c r="J433" i="3"/>
  <c r="L433" i="3"/>
  <c r="D434" i="3"/>
  <c r="F434" i="3"/>
  <c r="H434" i="3"/>
  <c r="J434" i="3"/>
  <c r="L434" i="3"/>
  <c r="D435" i="3"/>
  <c r="F435" i="3"/>
  <c r="H435" i="3"/>
  <c r="J435" i="3"/>
  <c r="L435" i="3"/>
  <c r="D436" i="3"/>
  <c r="F436" i="3"/>
  <c r="H436" i="3"/>
  <c r="J436" i="3"/>
  <c r="L436" i="3"/>
  <c r="D437" i="3"/>
  <c r="F437" i="3"/>
  <c r="H437" i="3"/>
  <c r="J437" i="3"/>
  <c r="L437" i="3"/>
  <c r="D438" i="3"/>
  <c r="F438" i="3"/>
  <c r="H438" i="3"/>
  <c r="J438" i="3"/>
  <c r="L438" i="3"/>
  <c r="D439" i="3"/>
  <c r="F439" i="3"/>
  <c r="H439" i="3"/>
  <c r="J439" i="3"/>
  <c r="L439" i="3"/>
  <c r="D440" i="3"/>
  <c r="F440" i="3"/>
  <c r="H440" i="3"/>
  <c r="J440" i="3"/>
  <c r="L440" i="3"/>
  <c r="D441" i="3"/>
  <c r="F441" i="3"/>
  <c r="H441" i="3"/>
  <c r="J441" i="3"/>
  <c r="L441" i="3"/>
  <c r="D442" i="3"/>
  <c r="F442" i="3"/>
  <c r="H442" i="3"/>
  <c r="J442" i="3"/>
  <c r="L442" i="3"/>
  <c r="D443" i="3"/>
  <c r="F443" i="3"/>
  <c r="H443" i="3"/>
  <c r="J443" i="3"/>
  <c r="L443" i="3"/>
  <c r="D444" i="3"/>
  <c r="F444" i="3"/>
  <c r="H444" i="3"/>
  <c r="J444" i="3"/>
  <c r="L444" i="3"/>
  <c r="D445" i="3"/>
  <c r="F445" i="3"/>
  <c r="H445" i="3"/>
  <c r="J445" i="3"/>
  <c r="L445" i="3"/>
  <c r="D446" i="3"/>
  <c r="F446" i="3"/>
  <c r="H446" i="3"/>
  <c r="J446" i="3"/>
  <c r="L446" i="3"/>
  <c r="D447" i="3"/>
  <c r="F447" i="3"/>
  <c r="H447" i="3"/>
  <c r="J447" i="3"/>
  <c r="L447" i="3"/>
  <c r="D448" i="3"/>
  <c r="F448" i="3"/>
  <c r="H448" i="3"/>
  <c r="J448" i="3"/>
  <c r="L448" i="3"/>
  <c r="D449" i="3"/>
  <c r="F449" i="3"/>
  <c r="H449" i="3"/>
  <c r="J449" i="3"/>
  <c r="L449" i="3"/>
  <c r="D450" i="3"/>
  <c r="F450" i="3"/>
  <c r="H450" i="3"/>
  <c r="J450" i="3"/>
  <c r="L450" i="3"/>
  <c r="D451" i="3"/>
  <c r="F451" i="3"/>
  <c r="H451" i="3"/>
  <c r="J451" i="3"/>
  <c r="L451" i="3"/>
  <c r="D452" i="3"/>
  <c r="F452" i="3"/>
  <c r="H452" i="3"/>
  <c r="J452" i="3"/>
  <c r="L452" i="3"/>
  <c r="D453" i="3"/>
  <c r="F453" i="3"/>
  <c r="H453" i="3"/>
  <c r="J453" i="3"/>
  <c r="L453" i="3"/>
  <c r="D454" i="3"/>
  <c r="F454" i="3"/>
  <c r="H454" i="3"/>
  <c r="J454" i="3"/>
  <c r="L454" i="3"/>
  <c r="D455" i="3"/>
  <c r="F455" i="3"/>
  <c r="H455" i="3"/>
  <c r="J455" i="3"/>
  <c r="L455" i="3"/>
  <c r="D456" i="3"/>
  <c r="F456" i="3"/>
  <c r="H456" i="3"/>
  <c r="J456" i="3"/>
  <c r="L456" i="3"/>
  <c r="D457" i="3"/>
  <c r="F457" i="3"/>
  <c r="H457" i="3"/>
  <c r="J457" i="3"/>
  <c r="L457" i="3"/>
  <c r="D458" i="3"/>
  <c r="F458" i="3"/>
  <c r="H458" i="3"/>
  <c r="J458" i="3"/>
  <c r="L458" i="3"/>
  <c r="D459" i="3"/>
  <c r="F459" i="3"/>
  <c r="H459" i="3"/>
  <c r="J459" i="3"/>
  <c r="L459" i="3"/>
  <c r="D460" i="3"/>
  <c r="F460" i="3"/>
  <c r="H460" i="3"/>
  <c r="J460" i="3"/>
  <c r="L460" i="3"/>
  <c r="D461" i="3"/>
  <c r="F461" i="3"/>
  <c r="H461" i="3"/>
  <c r="J461" i="3"/>
  <c r="L461" i="3"/>
  <c r="D462" i="3"/>
  <c r="F462" i="3"/>
  <c r="H462" i="3"/>
  <c r="J462" i="3"/>
  <c r="L462" i="3"/>
  <c r="D463" i="3"/>
  <c r="F463" i="3"/>
  <c r="H463" i="3"/>
  <c r="J463" i="3"/>
  <c r="L463" i="3"/>
  <c r="D464" i="3"/>
  <c r="F464" i="3"/>
  <c r="H464" i="3"/>
  <c r="J464" i="3"/>
  <c r="L464" i="3"/>
  <c r="D465" i="3"/>
  <c r="F465" i="3"/>
  <c r="H465" i="3"/>
  <c r="J465" i="3"/>
  <c r="L465" i="3"/>
  <c r="D466" i="3"/>
  <c r="F466" i="3"/>
  <c r="H466" i="3"/>
  <c r="J466" i="3"/>
  <c r="L466" i="3"/>
  <c r="D467" i="3"/>
  <c r="F467" i="3"/>
  <c r="H467" i="3"/>
  <c r="J467" i="3"/>
  <c r="L467" i="3"/>
  <c r="D468" i="3"/>
  <c r="F468" i="3"/>
  <c r="H468" i="3"/>
  <c r="J468" i="3"/>
  <c r="L468" i="3"/>
  <c r="D469" i="3"/>
  <c r="F469" i="3"/>
  <c r="H469" i="3"/>
  <c r="J469" i="3"/>
  <c r="L469" i="3"/>
  <c r="D470" i="3"/>
  <c r="F470" i="3"/>
  <c r="H470" i="3"/>
  <c r="J470" i="3"/>
  <c r="L470" i="3"/>
  <c r="D471" i="3"/>
  <c r="F471" i="3"/>
  <c r="H471" i="3"/>
  <c r="J471" i="3"/>
  <c r="L471" i="3"/>
  <c r="D472" i="3"/>
  <c r="F472" i="3"/>
  <c r="H472" i="3"/>
  <c r="J472" i="3"/>
  <c r="L472" i="3"/>
  <c r="D473" i="3"/>
  <c r="F473" i="3"/>
  <c r="H473" i="3"/>
  <c r="J473" i="3"/>
  <c r="L473" i="3"/>
  <c r="D474" i="3"/>
  <c r="F474" i="3"/>
  <c r="H474" i="3"/>
  <c r="J474" i="3"/>
  <c r="L474" i="3"/>
  <c r="D475" i="3"/>
  <c r="F475" i="3"/>
  <c r="H475" i="3"/>
  <c r="J475" i="3"/>
  <c r="L475" i="3"/>
  <c r="D476" i="3"/>
  <c r="F476" i="3"/>
  <c r="H476" i="3"/>
  <c r="J476" i="3"/>
  <c r="L476" i="3"/>
  <c r="D477" i="3"/>
  <c r="F477" i="3"/>
  <c r="H477" i="3"/>
  <c r="J477" i="3"/>
  <c r="L477" i="3"/>
  <c r="D478" i="3"/>
  <c r="F478" i="3"/>
  <c r="H478" i="3"/>
  <c r="J478" i="3"/>
  <c r="L478" i="3"/>
  <c r="D479" i="3"/>
  <c r="F479" i="3"/>
  <c r="H479" i="3"/>
  <c r="J479" i="3"/>
  <c r="L479" i="3"/>
  <c r="D480" i="3"/>
  <c r="F480" i="3"/>
  <c r="H480" i="3"/>
  <c r="J480" i="3"/>
  <c r="L480" i="3"/>
  <c r="D481" i="3"/>
  <c r="F481" i="3"/>
  <c r="H481" i="3"/>
  <c r="J481" i="3"/>
  <c r="L481" i="3"/>
  <c r="D482" i="3"/>
  <c r="F482" i="3"/>
  <c r="H482" i="3"/>
  <c r="J482" i="3"/>
  <c r="L482" i="3"/>
  <c r="D483" i="3"/>
  <c r="F483" i="3"/>
  <c r="H483" i="3"/>
  <c r="J483" i="3"/>
  <c r="L483" i="3"/>
  <c r="D484" i="3"/>
  <c r="F484" i="3"/>
  <c r="H484" i="3"/>
  <c r="J484" i="3"/>
  <c r="L484" i="3"/>
  <c r="D485" i="3"/>
  <c r="F485" i="3"/>
  <c r="H485" i="3"/>
  <c r="J485" i="3"/>
  <c r="L485" i="3"/>
  <c r="D486" i="3"/>
  <c r="F486" i="3"/>
  <c r="H486" i="3"/>
  <c r="J486" i="3"/>
  <c r="L486" i="3"/>
  <c r="D487" i="3"/>
  <c r="F487" i="3"/>
  <c r="H487" i="3"/>
  <c r="J487" i="3"/>
  <c r="L487" i="3"/>
  <c r="D488" i="3"/>
  <c r="F488" i="3"/>
  <c r="H488" i="3"/>
  <c r="J488" i="3"/>
  <c r="L488" i="3"/>
  <c r="D489" i="3"/>
  <c r="F489" i="3"/>
  <c r="H489" i="3"/>
  <c r="J489" i="3"/>
  <c r="L489" i="3"/>
  <c r="D490" i="3"/>
  <c r="F490" i="3"/>
  <c r="H490" i="3"/>
  <c r="J490" i="3"/>
  <c r="L490" i="3"/>
  <c r="D491" i="3"/>
  <c r="F491" i="3"/>
  <c r="H491" i="3"/>
  <c r="J491" i="3"/>
  <c r="L491" i="3"/>
  <c r="D492" i="3"/>
  <c r="F492" i="3"/>
  <c r="H492" i="3"/>
  <c r="J492" i="3"/>
  <c r="L492" i="3"/>
  <c r="D493" i="3"/>
  <c r="F493" i="3"/>
  <c r="H493" i="3"/>
  <c r="J493" i="3"/>
  <c r="L493" i="3"/>
  <c r="D494" i="3"/>
  <c r="F494" i="3"/>
  <c r="H494" i="3"/>
  <c r="J494" i="3"/>
  <c r="L494" i="3"/>
  <c r="D495" i="3"/>
  <c r="F495" i="3"/>
  <c r="H495" i="3"/>
  <c r="J495" i="3"/>
  <c r="L495" i="3"/>
  <c r="D496" i="3"/>
  <c r="F496" i="3"/>
  <c r="H496" i="3"/>
  <c r="J496" i="3"/>
  <c r="L496" i="3"/>
  <c r="D497" i="3"/>
  <c r="F497" i="3"/>
  <c r="H497" i="3"/>
  <c r="J497" i="3"/>
  <c r="L497" i="3"/>
  <c r="D498" i="3"/>
  <c r="F498" i="3"/>
  <c r="H498" i="3"/>
  <c r="J498" i="3"/>
  <c r="L498" i="3"/>
  <c r="D499" i="3"/>
  <c r="F499" i="3"/>
  <c r="H499" i="3"/>
  <c r="J499" i="3"/>
  <c r="L499" i="3"/>
  <c r="D500" i="3"/>
  <c r="F500" i="3"/>
  <c r="H500" i="3"/>
  <c r="J500" i="3"/>
  <c r="L500" i="3"/>
  <c r="D501" i="3"/>
  <c r="F501" i="3"/>
  <c r="H501" i="3"/>
  <c r="J501" i="3"/>
  <c r="L501" i="3"/>
  <c r="D502" i="3"/>
  <c r="F502" i="3"/>
  <c r="H502" i="3"/>
  <c r="J502" i="3"/>
  <c r="L502" i="3"/>
  <c r="D503" i="3"/>
  <c r="F503" i="3"/>
  <c r="H503" i="3"/>
  <c r="J503" i="3"/>
  <c r="L503" i="3"/>
  <c r="L257" i="3"/>
  <c r="J257" i="3"/>
  <c r="H257" i="3"/>
  <c r="F257" i="3"/>
  <c r="D257" i="3"/>
  <c r="B257" i="3"/>
  <c r="B760" i="1" a="1"/>
  <c r="C760" i="1" s="1"/>
  <c r="B511" i="1"/>
  <c r="C511" i="1"/>
  <c r="D511" i="1"/>
  <c r="E511" i="1"/>
  <c r="F511" i="1"/>
  <c r="G511" i="1"/>
  <c r="B512" i="1"/>
  <c r="C512" i="1"/>
  <c r="D512" i="1"/>
  <c r="E512" i="1"/>
  <c r="F512" i="1"/>
  <c r="G512" i="1"/>
  <c r="B513" i="1"/>
  <c r="C513" i="1"/>
  <c r="D513" i="1"/>
  <c r="E513" i="1"/>
  <c r="F513" i="1"/>
  <c r="G513" i="1"/>
  <c r="B514" i="1"/>
  <c r="C514" i="1"/>
  <c r="D514" i="1"/>
  <c r="E514" i="1"/>
  <c r="F514" i="1"/>
  <c r="G514" i="1"/>
  <c r="B515" i="1"/>
  <c r="C515" i="1"/>
  <c r="D515" i="1"/>
  <c r="E515" i="1"/>
  <c r="F515" i="1"/>
  <c r="G515" i="1"/>
  <c r="B516" i="1"/>
  <c r="C516" i="1"/>
  <c r="D516" i="1"/>
  <c r="E516" i="1"/>
  <c r="F516" i="1"/>
  <c r="G516" i="1"/>
  <c r="B517" i="1"/>
  <c r="C517" i="1"/>
  <c r="D517" i="1"/>
  <c r="E517" i="1"/>
  <c r="F517" i="1"/>
  <c r="G517" i="1"/>
  <c r="B518" i="1"/>
  <c r="C518" i="1"/>
  <c r="D518" i="1"/>
  <c r="E518" i="1"/>
  <c r="F518" i="1"/>
  <c r="G518" i="1"/>
  <c r="B519" i="1"/>
  <c r="C519" i="1"/>
  <c r="D519" i="1"/>
  <c r="E519" i="1"/>
  <c r="F519" i="1"/>
  <c r="G519" i="1"/>
  <c r="B520" i="1"/>
  <c r="C520" i="1"/>
  <c r="D520" i="1"/>
  <c r="E520" i="1"/>
  <c r="F520" i="1"/>
  <c r="G520" i="1"/>
  <c r="B521" i="1"/>
  <c r="C521" i="1"/>
  <c r="D521" i="1"/>
  <c r="E521" i="1"/>
  <c r="F521" i="1"/>
  <c r="G521" i="1"/>
  <c r="B522" i="1"/>
  <c r="C522" i="1"/>
  <c r="D522" i="1"/>
  <c r="E522" i="1"/>
  <c r="F522" i="1"/>
  <c r="G522" i="1"/>
  <c r="B523" i="1"/>
  <c r="C523" i="1"/>
  <c r="D523" i="1"/>
  <c r="E523" i="1"/>
  <c r="F523" i="1"/>
  <c r="G523" i="1"/>
  <c r="B524" i="1"/>
  <c r="C524" i="1"/>
  <c r="D524" i="1"/>
  <c r="E524" i="1"/>
  <c r="F524" i="1"/>
  <c r="G524" i="1"/>
  <c r="B525" i="1"/>
  <c r="C525" i="1"/>
  <c r="D525" i="1"/>
  <c r="E525" i="1"/>
  <c r="F525" i="1"/>
  <c r="G525" i="1"/>
  <c r="B526" i="1"/>
  <c r="C526" i="1"/>
  <c r="D526" i="1"/>
  <c r="E526" i="1"/>
  <c r="F526" i="1"/>
  <c r="G526" i="1"/>
  <c r="B527" i="1"/>
  <c r="C527" i="1"/>
  <c r="D527" i="1"/>
  <c r="E527" i="1"/>
  <c r="F527" i="1"/>
  <c r="G527" i="1"/>
  <c r="B528" i="1"/>
  <c r="C528" i="1"/>
  <c r="D528" i="1"/>
  <c r="E528" i="1"/>
  <c r="F528" i="1"/>
  <c r="G528" i="1"/>
  <c r="B529" i="1"/>
  <c r="C529" i="1"/>
  <c r="D529" i="1"/>
  <c r="E529" i="1"/>
  <c r="F529" i="1"/>
  <c r="G529" i="1"/>
  <c r="B530" i="1"/>
  <c r="C530" i="1"/>
  <c r="D530" i="1"/>
  <c r="E530" i="1"/>
  <c r="F530" i="1"/>
  <c r="G530" i="1"/>
  <c r="B531" i="1"/>
  <c r="C531" i="1"/>
  <c r="D531" i="1"/>
  <c r="E531" i="1"/>
  <c r="F531" i="1"/>
  <c r="G531" i="1"/>
  <c r="B532" i="1"/>
  <c r="C532" i="1"/>
  <c r="D532" i="1"/>
  <c r="E532" i="1"/>
  <c r="F532" i="1"/>
  <c r="G532" i="1"/>
  <c r="B533" i="1"/>
  <c r="C533" i="1"/>
  <c r="D533" i="1"/>
  <c r="E533" i="1"/>
  <c r="F533" i="1"/>
  <c r="G533" i="1"/>
  <c r="B534" i="1"/>
  <c r="C534" i="1"/>
  <c r="D534" i="1"/>
  <c r="E534" i="1"/>
  <c r="F534" i="1"/>
  <c r="G534" i="1"/>
  <c r="B535" i="1"/>
  <c r="C535" i="1"/>
  <c r="D535" i="1"/>
  <c r="E535" i="1"/>
  <c r="F535" i="1"/>
  <c r="G535" i="1"/>
  <c r="B536" i="1"/>
  <c r="C536" i="1"/>
  <c r="D536" i="1"/>
  <c r="E536" i="1"/>
  <c r="F536" i="1"/>
  <c r="G536" i="1"/>
  <c r="B537" i="1"/>
  <c r="C537" i="1"/>
  <c r="D537" i="1"/>
  <c r="E537" i="1"/>
  <c r="F537" i="1"/>
  <c r="G537" i="1"/>
  <c r="B538" i="1"/>
  <c r="C538" i="1"/>
  <c r="D538" i="1"/>
  <c r="E538" i="1"/>
  <c r="F538" i="1"/>
  <c r="G538" i="1"/>
  <c r="B539" i="1"/>
  <c r="C539" i="1"/>
  <c r="D539" i="1"/>
  <c r="E539" i="1"/>
  <c r="F539" i="1"/>
  <c r="G539" i="1"/>
  <c r="B540" i="1"/>
  <c r="C540" i="1"/>
  <c r="D540" i="1"/>
  <c r="E540" i="1"/>
  <c r="F540" i="1"/>
  <c r="G540" i="1"/>
  <c r="B541" i="1"/>
  <c r="C541" i="1"/>
  <c r="D541" i="1"/>
  <c r="E541" i="1"/>
  <c r="F541" i="1"/>
  <c r="G541" i="1"/>
  <c r="B542" i="1"/>
  <c r="C542" i="1"/>
  <c r="D542" i="1"/>
  <c r="E542" i="1"/>
  <c r="F542" i="1"/>
  <c r="G542" i="1"/>
  <c r="B543" i="1"/>
  <c r="C543" i="1"/>
  <c r="D543" i="1"/>
  <c r="E543" i="1"/>
  <c r="F543" i="1"/>
  <c r="G543" i="1"/>
  <c r="B544" i="1"/>
  <c r="C544" i="1"/>
  <c r="D544" i="1"/>
  <c r="E544" i="1"/>
  <c r="F544" i="1"/>
  <c r="G544" i="1"/>
  <c r="B545" i="1"/>
  <c r="C545" i="1"/>
  <c r="D545" i="1"/>
  <c r="E545" i="1"/>
  <c r="F545" i="1"/>
  <c r="G545" i="1"/>
  <c r="B546" i="1"/>
  <c r="C546" i="1"/>
  <c r="D546" i="1"/>
  <c r="E546" i="1"/>
  <c r="F546" i="1"/>
  <c r="G546" i="1"/>
  <c r="B547" i="1"/>
  <c r="C547" i="1"/>
  <c r="D547" i="1"/>
  <c r="E547" i="1"/>
  <c r="F547" i="1"/>
  <c r="G547" i="1"/>
  <c r="B548" i="1"/>
  <c r="C548" i="1"/>
  <c r="D548" i="1"/>
  <c r="E548" i="1"/>
  <c r="F548" i="1"/>
  <c r="G548" i="1"/>
  <c r="B549" i="1"/>
  <c r="C549" i="1"/>
  <c r="D549" i="1"/>
  <c r="E549" i="1"/>
  <c r="F549" i="1"/>
  <c r="G549" i="1"/>
  <c r="B550" i="1"/>
  <c r="C550" i="1"/>
  <c r="D550" i="1"/>
  <c r="E550" i="1"/>
  <c r="F550" i="1"/>
  <c r="G550" i="1"/>
  <c r="B551" i="1"/>
  <c r="C551" i="1"/>
  <c r="D551" i="1"/>
  <c r="E551" i="1"/>
  <c r="F551" i="1"/>
  <c r="G551" i="1"/>
  <c r="B552" i="1"/>
  <c r="C552" i="1"/>
  <c r="D552" i="1"/>
  <c r="E552" i="1"/>
  <c r="F552" i="1"/>
  <c r="G552" i="1"/>
  <c r="B553" i="1"/>
  <c r="C553" i="1"/>
  <c r="D553" i="1"/>
  <c r="E553" i="1"/>
  <c r="F553" i="1"/>
  <c r="G553" i="1"/>
  <c r="B554" i="1"/>
  <c r="C554" i="1"/>
  <c r="D554" i="1"/>
  <c r="E554" i="1"/>
  <c r="F554" i="1"/>
  <c r="G554" i="1"/>
  <c r="B555" i="1"/>
  <c r="C555" i="1"/>
  <c r="D555" i="1"/>
  <c r="E555" i="1"/>
  <c r="F555" i="1"/>
  <c r="G555" i="1"/>
  <c r="B556" i="1"/>
  <c r="C556" i="1"/>
  <c r="D556" i="1"/>
  <c r="E556" i="1"/>
  <c r="F556" i="1"/>
  <c r="G556" i="1"/>
  <c r="B557" i="1"/>
  <c r="C557" i="1"/>
  <c r="D557" i="1"/>
  <c r="E557" i="1"/>
  <c r="F557" i="1"/>
  <c r="G557" i="1"/>
  <c r="B558" i="1"/>
  <c r="C558" i="1"/>
  <c r="D558" i="1"/>
  <c r="E558" i="1"/>
  <c r="F558" i="1"/>
  <c r="G558" i="1"/>
  <c r="B559" i="1"/>
  <c r="C559" i="1"/>
  <c r="D559" i="1"/>
  <c r="E559" i="1"/>
  <c r="F559" i="1"/>
  <c r="G559" i="1"/>
  <c r="B560" i="1"/>
  <c r="C560" i="1"/>
  <c r="D560" i="1"/>
  <c r="E560" i="1"/>
  <c r="F560" i="1"/>
  <c r="G560" i="1"/>
  <c r="B561" i="1"/>
  <c r="C561" i="1"/>
  <c r="D561" i="1"/>
  <c r="E561" i="1"/>
  <c r="F561" i="1"/>
  <c r="G561" i="1"/>
  <c r="B562" i="1"/>
  <c r="C562" i="1"/>
  <c r="D562" i="1"/>
  <c r="E562" i="1"/>
  <c r="F562" i="1"/>
  <c r="G562" i="1"/>
  <c r="B563" i="1"/>
  <c r="C563" i="1"/>
  <c r="D563" i="1"/>
  <c r="E563" i="1"/>
  <c r="F563" i="1"/>
  <c r="G563" i="1"/>
  <c r="B564" i="1"/>
  <c r="C564" i="1"/>
  <c r="D564" i="1"/>
  <c r="E564" i="1"/>
  <c r="F564" i="1"/>
  <c r="G564" i="1"/>
  <c r="B565" i="1"/>
  <c r="C565" i="1"/>
  <c r="D565" i="1"/>
  <c r="E565" i="1"/>
  <c r="F565" i="1"/>
  <c r="G565" i="1"/>
  <c r="B566" i="1"/>
  <c r="C566" i="1"/>
  <c r="D566" i="1"/>
  <c r="E566" i="1"/>
  <c r="F566" i="1"/>
  <c r="G566" i="1"/>
  <c r="B567" i="1"/>
  <c r="C567" i="1"/>
  <c r="D567" i="1"/>
  <c r="E567" i="1"/>
  <c r="F567" i="1"/>
  <c r="G567" i="1"/>
  <c r="B568" i="1"/>
  <c r="C568" i="1"/>
  <c r="D568" i="1"/>
  <c r="E568" i="1"/>
  <c r="F568" i="1"/>
  <c r="G568" i="1"/>
  <c r="B569" i="1"/>
  <c r="C569" i="1"/>
  <c r="D569" i="1"/>
  <c r="E569" i="1"/>
  <c r="F569" i="1"/>
  <c r="G569" i="1"/>
  <c r="B570" i="1"/>
  <c r="C570" i="1"/>
  <c r="D570" i="1"/>
  <c r="E570" i="1"/>
  <c r="F570" i="1"/>
  <c r="G570" i="1"/>
  <c r="B571" i="1"/>
  <c r="C571" i="1"/>
  <c r="D571" i="1"/>
  <c r="E571" i="1"/>
  <c r="F571" i="1"/>
  <c r="G571" i="1"/>
  <c r="B572" i="1"/>
  <c r="C572" i="1"/>
  <c r="D572" i="1"/>
  <c r="E572" i="1"/>
  <c r="F572" i="1"/>
  <c r="G572" i="1"/>
  <c r="B573" i="1"/>
  <c r="C573" i="1"/>
  <c r="D573" i="1"/>
  <c r="E573" i="1"/>
  <c r="F573" i="1"/>
  <c r="G573" i="1"/>
  <c r="B574" i="1"/>
  <c r="C574" i="1"/>
  <c r="D574" i="1"/>
  <c r="E574" i="1"/>
  <c r="F574" i="1"/>
  <c r="G574" i="1"/>
  <c r="B575" i="1"/>
  <c r="C575" i="1"/>
  <c r="D575" i="1"/>
  <c r="E575" i="1"/>
  <c r="F575" i="1"/>
  <c r="G575" i="1"/>
  <c r="B576" i="1"/>
  <c r="C576" i="1"/>
  <c r="D576" i="1"/>
  <c r="E576" i="1"/>
  <c r="F576" i="1"/>
  <c r="G576" i="1"/>
  <c r="B577" i="1"/>
  <c r="C577" i="1"/>
  <c r="D577" i="1"/>
  <c r="E577" i="1"/>
  <c r="F577" i="1"/>
  <c r="G577" i="1"/>
  <c r="B578" i="1"/>
  <c r="C578" i="1"/>
  <c r="D578" i="1"/>
  <c r="E578" i="1"/>
  <c r="F578" i="1"/>
  <c r="G578" i="1"/>
  <c r="B579" i="1"/>
  <c r="C579" i="1"/>
  <c r="D579" i="1"/>
  <c r="E579" i="1"/>
  <c r="F579" i="1"/>
  <c r="G579" i="1"/>
  <c r="B580" i="1"/>
  <c r="C580" i="1"/>
  <c r="D580" i="1"/>
  <c r="E580" i="1"/>
  <c r="F580" i="1"/>
  <c r="G580" i="1"/>
  <c r="B581" i="1"/>
  <c r="C581" i="1"/>
  <c r="D581" i="1"/>
  <c r="E581" i="1"/>
  <c r="F581" i="1"/>
  <c r="G581" i="1"/>
  <c r="B582" i="1"/>
  <c r="C582" i="1"/>
  <c r="D582" i="1"/>
  <c r="E582" i="1"/>
  <c r="F582" i="1"/>
  <c r="G582" i="1"/>
  <c r="B583" i="1"/>
  <c r="C583" i="1"/>
  <c r="D583" i="1"/>
  <c r="E583" i="1"/>
  <c r="F583" i="1"/>
  <c r="G583" i="1"/>
  <c r="B584" i="1"/>
  <c r="C584" i="1"/>
  <c r="D584" i="1"/>
  <c r="E584" i="1"/>
  <c r="F584" i="1"/>
  <c r="G584" i="1"/>
  <c r="B585" i="1"/>
  <c r="C585" i="1"/>
  <c r="D585" i="1"/>
  <c r="E585" i="1"/>
  <c r="F585" i="1"/>
  <c r="G585" i="1"/>
  <c r="B586" i="1"/>
  <c r="C586" i="1"/>
  <c r="D586" i="1"/>
  <c r="E586" i="1"/>
  <c r="F586" i="1"/>
  <c r="G586" i="1"/>
  <c r="B587" i="1"/>
  <c r="C587" i="1"/>
  <c r="D587" i="1"/>
  <c r="E587" i="1"/>
  <c r="F587" i="1"/>
  <c r="G587" i="1"/>
  <c r="B588" i="1"/>
  <c r="C588" i="1"/>
  <c r="D588" i="1"/>
  <c r="E588" i="1"/>
  <c r="F588" i="1"/>
  <c r="G588" i="1"/>
  <c r="B589" i="1"/>
  <c r="C589" i="1"/>
  <c r="D589" i="1"/>
  <c r="E589" i="1"/>
  <c r="F589" i="1"/>
  <c r="G589" i="1"/>
  <c r="B590" i="1"/>
  <c r="C590" i="1"/>
  <c r="D590" i="1"/>
  <c r="E590" i="1"/>
  <c r="F590" i="1"/>
  <c r="G590" i="1"/>
  <c r="B591" i="1"/>
  <c r="C591" i="1"/>
  <c r="D591" i="1"/>
  <c r="E591" i="1"/>
  <c r="F591" i="1"/>
  <c r="G591" i="1"/>
  <c r="B592" i="1"/>
  <c r="C592" i="1"/>
  <c r="D592" i="1"/>
  <c r="E592" i="1"/>
  <c r="F592" i="1"/>
  <c r="G592" i="1"/>
  <c r="B593" i="1"/>
  <c r="C593" i="1"/>
  <c r="D593" i="1"/>
  <c r="E593" i="1"/>
  <c r="F593" i="1"/>
  <c r="G593" i="1"/>
  <c r="B594" i="1"/>
  <c r="C594" i="1"/>
  <c r="D594" i="1"/>
  <c r="E594" i="1"/>
  <c r="F594" i="1"/>
  <c r="G594" i="1"/>
  <c r="B595" i="1"/>
  <c r="C595" i="1"/>
  <c r="D595" i="1"/>
  <c r="E595" i="1"/>
  <c r="F595" i="1"/>
  <c r="G595" i="1"/>
  <c r="B596" i="1"/>
  <c r="C596" i="1"/>
  <c r="D596" i="1"/>
  <c r="E596" i="1"/>
  <c r="F596" i="1"/>
  <c r="G596" i="1"/>
  <c r="B597" i="1"/>
  <c r="C597" i="1"/>
  <c r="D597" i="1"/>
  <c r="E597" i="1"/>
  <c r="F597" i="1"/>
  <c r="G597" i="1"/>
  <c r="B598" i="1"/>
  <c r="C598" i="1"/>
  <c r="D598" i="1"/>
  <c r="E598" i="1"/>
  <c r="F598" i="1"/>
  <c r="G598" i="1"/>
  <c r="B599" i="1"/>
  <c r="C599" i="1"/>
  <c r="D599" i="1"/>
  <c r="E599" i="1"/>
  <c r="F599" i="1"/>
  <c r="G599" i="1"/>
  <c r="B600" i="1"/>
  <c r="C600" i="1"/>
  <c r="D600" i="1"/>
  <c r="E600" i="1"/>
  <c r="F600" i="1"/>
  <c r="G600" i="1"/>
  <c r="B601" i="1"/>
  <c r="C601" i="1"/>
  <c r="D601" i="1"/>
  <c r="E601" i="1"/>
  <c r="F601" i="1"/>
  <c r="G601" i="1"/>
  <c r="B602" i="1"/>
  <c r="C602" i="1"/>
  <c r="D602" i="1"/>
  <c r="E602" i="1"/>
  <c r="F602" i="1"/>
  <c r="G602" i="1"/>
  <c r="B603" i="1"/>
  <c r="C603" i="1"/>
  <c r="D603" i="1"/>
  <c r="E603" i="1"/>
  <c r="F603" i="1"/>
  <c r="G603" i="1"/>
  <c r="B604" i="1"/>
  <c r="C604" i="1"/>
  <c r="D604" i="1"/>
  <c r="E604" i="1"/>
  <c r="F604" i="1"/>
  <c r="G604" i="1"/>
  <c r="B605" i="1"/>
  <c r="C605" i="1"/>
  <c r="D605" i="1"/>
  <c r="E605" i="1"/>
  <c r="F605" i="1"/>
  <c r="G605" i="1"/>
  <c r="B606" i="1"/>
  <c r="C606" i="1"/>
  <c r="D606" i="1"/>
  <c r="E606" i="1"/>
  <c r="F606" i="1"/>
  <c r="G606" i="1"/>
  <c r="B607" i="1"/>
  <c r="C607" i="1"/>
  <c r="D607" i="1"/>
  <c r="E607" i="1"/>
  <c r="F607" i="1"/>
  <c r="G607" i="1"/>
  <c r="B608" i="1"/>
  <c r="C608" i="1"/>
  <c r="D608" i="1"/>
  <c r="E608" i="1"/>
  <c r="F608" i="1"/>
  <c r="G608" i="1"/>
  <c r="B609" i="1"/>
  <c r="C609" i="1"/>
  <c r="D609" i="1"/>
  <c r="E609" i="1"/>
  <c r="F609" i="1"/>
  <c r="G609" i="1"/>
  <c r="B610" i="1"/>
  <c r="C610" i="1"/>
  <c r="D610" i="1"/>
  <c r="E610" i="1"/>
  <c r="F610" i="1"/>
  <c r="G610" i="1"/>
  <c r="B611" i="1"/>
  <c r="C611" i="1"/>
  <c r="D611" i="1"/>
  <c r="E611" i="1"/>
  <c r="F611" i="1"/>
  <c r="G611" i="1"/>
  <c r="B612" i="1"/>
  <c r="C612" i="1"/>
  <c r="D612" i="1"/>
  <c r="E612" i="1"/>
  <c r="F612" i="1"/>
  <c r="G612" i="1"/>
  <c r="B613" i="1"/>
  <c r="C613" i="1"/>
  <c r="D613" i="1"/>
  <c r="E613" i="1"/>
  <c r="F613" i="1"/>
  <c r="G613" i="1"/>
  <c r="B614" i="1"/>
  <c r="C614" i="1"/>
  <c r="D614" i="1"/>
  <c r="E614" i="1"/>
  <c r="F614" i="1"/>
  <c r="G614" i="1"/>
  <c r="B615" i="1"/>
  <c r="C615" i="1"/>
  <c r="D615" i="1"/>
  <c r="E615" i="1"/>
  <c r="F615" i="1"/>
  <c r="G615" i="1"/>
  <c r="B616" i="1"/>
  <c r="C616" i="1"/>
  <c r="D616" i="1"/>
  <c r="E616" i="1"/>
  <c r="F616" i="1"/>
  <c r="G616" i="1"/>
  <c r="B617" i="1"/>
  <c r="C617" i="1"/>
  <c r="D617" i="1"/>
  <c r="E617" i="1"/>
  <c r="F617" i="1"/>
  <c r="G617" i="1"/>
  <c r="B618" i="1"/>
  <c r="C618" i="1"/>
  <c r="D618" i="1"/>
  <c r="E618" i="1"/>
  <c r="F618" i="1"/>
  <c r="G618" i="1"/>
  <c r="B619" i="1"/>
  <c r="C619" i="1"/>
  <c r="D619" i="1"/>
  <c r="E619" i="1"/>
  <c r="F619" i="1"/>
  <c r="G619" i="1"/>
  <c r="B620" i="1"/>
  <c r="C620" i="1"/>
  <c r="D620" i="1"/>
  <c r="E620" i="1"/>
  <c r="F620" i="1"/>
  <c r="G620" i="1"/>
  <c r="B621" i="1"/>
  <c r="C621" i="1"/>
  <c r="D621" i="1"/>
  <c r="E621" i="1"/>
  <c r="F621" i="1"/>
  <c r="G621" i="1"/>
  <c r="B622" i="1"/>
  <c r="C622" i="1"/>
  <c r="D622" i="1"/>
  <c r="E622" i="1"/>
  <c r="F622" i="1"/>
  <c r="G622" i="1"/>
  <c r="B623" i="1"/>
  <c r="C623" i="1"/>
  <c r="D623" i="1"/>
  <c r="E623" i="1"/>
  <c r="F623" i="1"/>
  <c r="G623" i="1"/>
  <c r="B624" i="1"/>
  <c r="C624" i="1"/>
  <c r="D624" i="1"/>
  <c r="E624" i="1"/>
  <c r="F624" i="1"/>
  <c r="G624" i="1"/>
  <c r="B625" i="1"/>
  <c r="C625" i="1"/>
  <c r="D625" i="1"/>
  <c r="E625" i="1"/>
  <c r="F625" i="1"/>
  <c r="G625" i="1"/>
  <c r="B626" i="1"/>
  <c r="C626" i="1"/>
  <c r="D626" i="1"/>
  <c r="E626" i="1"/>
  <c r="F626" i="1"/>
  <c r="G626" i="1"/>
  <c r="B627" i="1"/>
  <c r="C627" i="1"/>
  <c r="D627" i="1"/>
  <c r="E627" i="1"/>
  <c r="F627" i="1"/>
  <c r="G627" i="1"/>
  <c r="B628" i="1"/>
  <c r="C628" i="1"/>
  <c r="D628" i="1"/>
  <c r="E628" i="1"/>
  <c r="F628" i="1"/>
  <c r="G628" i="1"/>
  <c r="B629" i="1"/>
  <c r="C629" i="1"/>
  <c r="D629" i="1"/>
  <c r="E629" i="1"/>
  <c r="F629" i="1"/>
  <c r="G629" i="1"/>
  <c r="B630" i="1"/>
  <c r="C630" i="1"/>
  <c r="D630" i="1"/>
  <c r="E630" i="1"/>
  <c r="F630" i="1"/>
  <c r="G630" i="1"/>
  <c r="B631" i="1"/>
  <c r="C631" i="1"/>
  <c r="D631" i="1"/>
  <c r="E631" i="1"/>
  <c r="F631" i="1"/>
  <c r="G631" i="1"/>
  <c r="B632" i="1"/>
  <c r="C632" i="1"/>
  <c r="D632" i="1"/>
  <c r="E632" i="1"/>
  <c r="F632" i="1"/>
  <c r="G632" i="1"/>
  <c r="B633" i="1"/>
  <c r="C633" i="1"/>
  <c r="D633" i="1"/>
  <c r="E633" i="1"/>
  <c r="F633" i="1"/>
  <c r="G633" i="1"/>
  <c r="B634" i="1"/>
  <c r="C634" i="1"/>
  <c r="D634" i="1"/>
  <c r="E634" i="1"/>
  <c r="F634" i="1"/>
  <c r="G634" i="1"/>
  <c r="B635" i="1"/>
  <c r="C635" i="1"/>
  <c r="D635" i="1"/>
  <c r="E635" i="1"/>
  <c r="F635" i="1"/>
  <c r="G635" i="1"/>
  <c r="B636" i="1"/>
  <c r="C636" i="1"/>
  <c r="D636" i="1"/>
  <c r="E636" i="1"/>
  <c r="F636" i="1"/>
  <c r="G636" i="1"/>
  <c r="B637" i="1"/>
  <c r="C637" i="1"/>
  <c r="D637" i="1"/>
  <c r="E637" i="1"/>
  <c r="F637" i="1"/>
  <c r="G637" i="1"/>
  <c r="B638" i="1"/>
  <c r="C638" i="1"/>
  <c r="D638" i="1"/>
  <c r="E638" i="1"/>
  <c r="F638" i="1"/>
  <c r="G638" i="1"/>
  <c r="B639" i="1"/>
  <c r="C639" i="1"/>
  <c r="D639" i="1"/>
  <c r="E639" i="1"/>
  <c r="F639" i="1"/>
  <c r="G639" i="1"/>
  <c r="B640" i="1"/>
  <c r="C640" i="1"/>
  <c r="D640" i="1"/>
  <c r="E640" i="1"/>
  <c r="F640" i="1"/>
  <c r="G640" i="1"/>
  <c r="B641" i="1"/>
  <c r="C641" i="1"/>
  <c r="D641" i="1"/>
  <c r="E641" i="1"/>
  <c r="F641" i="1"/>
  <c r="G641" i="1"/>
  <c r="B642" i="1"/>
  <c r="C642" i="1"/>
  <c r="D642" i="1"/>
  <c r="E642" i="1"/>
  <c r="F642" i="1"/>
  <c r="G642" i="1"/>
  <c r="B643" i="1"/>
  <c r="C643" i="1"/>
  <c r="D643" i="1"/>
  <c r="E643" i="1"/>
  <c r="F643" i="1"/>
  <c r="G643" i="1"/>
  <c r="B644" i="1"/>
  <c r="C644" i="1"/>
  <c r="D644" i="1"/>
  <c r="E644" i="1"/>
  <c r="F644" i="1"/>
  <c r="G644" i="1"/>
  <c r="B645" i="1"/>
  <c r="C645" i="1"/>
  <c r="D645" i="1"/>
  <c r="E645" i="1"/>
  <c r="F645" i="1"/>
  <c r="G645" i="1"/>
  <c r="B646" i="1"/>
  <c r="C646" i="1"/>
  <c r="D646" i="1"/>
  <c r="E646" i="1"/>
  <c r="F646" i="1"/>
  <c r="G646" i="1"/>
  <c r="B647" i="1"/>
  <c r="C647" i="1"/>
  <c r="D647" i="1"/>
  <c r="E647" i="1"/>
  <c r="F647" i="1"/>
  <c r="G647" i="1"/>
  <c r="B648" i="1"/>
  <c r="C648" i="1"/>
  <c r="D648" i="1"/>
  <c r="E648" i="1"/>
  <c r="F648" i="1"/>
  <c r="G648" i="1"/>
  <c r="B649" i="1"/>
  <c r="C649" i="1"/>
  <c r="D649" i="1"/>
  <c r="E649" i="1"/>
  <c r="F649" i="1"/>
  <c r="G649" i="1"/>
  <c r="B650" i="1"/>
  <c r="C650" i="1"/>
  <c r="D650" i="1"/>
  <c r="E650" i="1"/>
  <c r="F650" i="1"/>
  <c r="G650" i="1"/>
  <c r="B651" i="1"/>
  <c r="C651" i="1"/>
  <c r="D651" i="1"/>
  <c r="E651" i="1"/>
  <c r="F651" i="1"/>
  <c r="G651" i="1"/>
  <c r="B652" i="1"/>
  <c r="C652" i="1"/>
  <c r="D652" i="1"/>
  <c r="E652" i="1"/>
  <c r="F652" i="1"/>
  <c r="G652" i="1"/>
  <c r="B653" i="1"/>
  <c r="C653" i="1"/>
  <c r="D653" i="1"/>
  <c r="E653" i="1"/>
  <c r="F653" i="1"/>
  <c r="G653" i="1"/>
  <c r="B654" i="1"/>
  <c r="C654" i="1"/>
  <c r="D654" i="1"/>
  <c r="E654" i="1"/>
  <c r="F654" i="1"/>
  <c r="G654" i="1"/>
  <c r="B655" i="1"/>
  <c r="C655" i="1"/>
  <c r="D655" i="1"/>
  <c r="E655" i="1"/>
  <c r="F655" i="1"/>
  <c r="G655" i="1"/>
  <c r="B656" i="1"/>
  <c r="C656" i="1"/>
  <c r="D656" i="1"/>
  <c r="E656" i="1"/>
  <c r="F656" i="1"/>
  <c r="G656" i="1"/>
  <c r="B657" i="1"/>
  <c r="C657" i="1"/>
  <c r="D657" i="1"/>
  <c r="E657" i="1"/>
  <c r="F657" i="1"/>
  <c r="G657" i="1"/>
  <c r="B658" i="1"/>
  <c r="C658" i="1"/>
  <c r="D658" i="1"/>
  <c r="E658" i="1"/>
  <c r="F658" i="1"/>
  <c r="G658" i="1"/>
  <c r="B659" i="1"/>
  <c r="C659" i="1"/>
  <c r="D659" i="1"/>
  <c r="E659" i="1"/>
  <c r="F659" i="1"/>
  <c r="G659" i="1"/>
  <c r="B660" i="1"/>
  <c r="C660" i="1"/>
  <c r="D660" i="1"/>
  <c r="E660" i="1"/>
  <c r="F660" i="1"/>
  <c r="G660" i="1"/>
  <c r="B661" i="1"/>
  <c r="C661" i="1"/>
  <c r="D661" i="1"/>
  <c r="E661" i="1"/>
  <c r="F661" i="1"/>
  <c r="G661" i="1"/>
  <c r="B662" i="1"/>
  <c r="C662" i="1"/>
  <c r="D662" i="1"/>
  <c r="E662" i="1"/>
  <c r="F662" i="1"/>
  <c r="G662" i="1"/>
  <c r="B663" i="1"/>
  <c r="C663" i="1"/>
  <c r="D663" i="1"/>
  <c r="E663" i="1"/>
  <c r="F663" i="1"/>
  <c r="G663" i="1"/>
  <c r="B664" i="1"/>
  <c r="C664" i="1"/>
  <c r="D664" i="1"/>
  <c r="E664" i="1"/>
  <c r="F664" i="1"/>
  <c r="G664" i="1"/>
  <c r="B665" i="1"/>
  <c r="C665" i="1"/>
  <c r="D665" i="1"/>
  <c r="E665" i="1"/>
  <c r="F665" i="1"/>
  <c r="G665" i="1"/>
  <c r="B666" i="1"/>
  <c r="C666" i="1"/>
  <c r="D666" i="1"/>
  <c r="E666" i="1"/>
  <c r="F666" i="1"/>
  <c r="G666" i="1"/>
  <c r="B667" i="1"/>
  <c r="C667" i="1"/>
  <c r="D667" i="1"/>
  <c r="E667" i="1"/>
  <c r="F667" i="1"/>
  <c r="G667" i="1"/>
  <c r="B668" i="1"/>
  <c r="C668" i="1"/>
  <c r="D668" i="1"/>
  <c r="E668" i="1"/>
  <c r="F668" i="1"/>
  <c r="G668" i="1"/>
  <c r="B669" i="1"/>
  <c r="C669" i="1"/>
  <c r="D669" i="1"/>
  <c r="E669" i="1"/>
  <c r="F669" i="1"/>
  <c r="G669" i="1"/>
  <c r="B670" i="1"/>
  <c r="C670" i="1"/>
  <c r="D670" i="1"/>
  <c r="E670" i="1"/>
  <c r="F670" i="1"/>
  <c r="G670" i="1"/>
  <c r="B671" i="1"/>
  <c r="C671" i="1"/>
  <c r="D671" i="1"/>
  <c r="E671" i="1"/>
  <c r="F671" i="1"/>
  <c r="G671" i="1"/>
  <c r="B672" i="1"/>
  <c r="C672" i="1"/>
  <c r="D672" i="1"/>
  <c r="E672" i="1"/>
  <c r="F672" i="1"/>
  <c r="G672" i="1"/>
  <c r="B673" i="1"/>
  <c r="C673" i="1"/>
  <c r="D673" i="1"/>
  <c r="E673" i="1"/>
  <c r="F673" i="1"/>
  <c r="G673" i="1"/>
  <c r="B674" i="1"/>
  <c r="C674" i="1"/>
  <c r="D674" i="1"/>
  <c r="E674" i="1"/>
  <c r="F674" i="1"/>
  <c r="G674" i="1"/>
  <c r="B675" i="1"/>
  <c r="C675" i="1"/>
  <c r="D675" i="1"/>
  <c r="E675" i="1"/>
  <c r="F675" i="1"/>
  <c r="G675" i="1"/>
  <c r="B676" i="1"/>
  <c r="C676" i="1"/>
  <c r="D676" i="1"/>
  <c r="E676" i="1"/>
  <c r="F676" i="1"/>
  <c r="G676" i="1"/>
  <c r="B677" i="1"/>
  <c r="C677" i="1"/>
  <c r="D677" i="1"/>
  <c r="E677" i="1"/>
  <c r="F677" i="1"/>
  <c r="G677" i="1"/>
  <c r="B678" i="1"/>
  <c r="C678" i="1"/>
  <c r="D678" i="1"/>
  <c r="E678" i="1"/>
  <c r="F678" i="1"/>
  <c r="G678" i="1"/>
  <c r="B679" i="1"/>
  <c r="C679" i="1"/>
  <c r="D679" i="1"/>
  <c r="E679" i="1"/>
  <c r="F679" i="1"/>
  <c r="G679" i="1"/>
  <c r="B680" i="1"/>
  <c r="C680" i="1"/>
  <c r="D680" i="1"/>
  <c r="E680" i="1"/>
  <c r="F680" i="1"/>
  <c r="G680" i="1"/>
  <c r="B681" i="1"/>
  <c r="C681" i="1"/>
  <c r="D681" i="1"/>
  <c r="E681" i="1"/>
  <c r="F681" i="1"/>
  <c r="G681" i="1"/>
  <c r="B682" i="1"/>
  <c r="C682" i="1"/>
  <c r="D682" i="1"/>
  <c r="E682" i="1"/>
  <c r="F682" i="1"/>
  <c r="G682" i="1"/>
  <c r="B683" i="1"/>
  <c r="C683" i="1"/>
  <c r="D683" i="1"/>
  <c r="E683" i="1"/>
  <c r="F683" i="1"/>
  <c r="G683" i="1"/>
  <c r="B684" i="1"/>
  <c r="C684" i="1"/>
  <c r="D684" i="1"/>
  <c r="E684" i="1"/>
  <c r="F684" i="1"/>
  <c r="G684" i="1"/>
  <c r="B685" i="1"/>
  <c r="C685" i="1"/>
  <c r="D685" i="1"/>
  <c r="E685" i="1"/>
  <c r="F685" i="1"/>
  <c r="G685" i="1"/>
  <c r="B686" i="1"/>
  <c r="C686" i="1"/>
  <c r="D686" i="1"/>
  <c r="E686" i="1"/>
  <c r="F686" i="1"/>
  <c r="G686" i="1"/>
  <c r="B687" i="1"/>
  <c r="C687" i="1"/>
  <c r="D687" i="1"/>
  <c r="E687" i="1"/>
  <c r="F687" i="1"/>
  <c r="G687" i="1"/>
  <c r="B688" i="1"/>
  <c r="C688" i="1"/>
  <c r="D688" i="1"/>
  <c r="E688" i="1"/>
  <c r="F688" i="1"/>
  <c r="G688" i="1"/>
  <c r="B689" i="1"/>
  <c r="C689" i="1"/>
  <c r="D689" i="1"/>
  <c r="E689" i="1"/>
  <c r="F689" i="1"/>
  <c r="G689" i="1"/>
  <c r="B690" i="1"/>
  <c r="C690" i="1"/>
  <c r="D690" i="1"/>
  <c r="E690" i="1"/>
  <c r="F690" i="1"/>
  <c r="G690" i="1"/>
  <c r="B691" i="1"/>
  <c r="C691" i="1"/>
  <c r="D691" i="1"/>
  <c r="E691" i="1"/>
  <c r="F691" i="1"/>
  <c r="G691" i="1"/>
  <c r="B692" i="1"/>
  <c r="C692" i="1"/>
  <c r="D692" i="1"/>
  <c r="E692" i="1"/>
  <c r="F692" i="1"/>
  <c r="G692" i="1"/>
  <c r="B693" i="1"/>
  <c r="C693" i="1"/>
  <c r="D693" i="1"/>
  <c r="E693" i="1"/>
  <c r="F693" i="1"/>
  <c r="G693" i="1"/>
  <c r="B694" i="1"/>
  <c r="C694" i="1"/>
  <c r="D694" i="1"/>
  <c r="E694" i="1"/>
  <c r="F694" i="1"/>
  <c r="G694" i="1"/>
  <c r="B695" i="1"/>
  <c r="C695" i="1"/>
  <c r="D695" i="1"/>
  <c r="E695" i="1"/>
  <c r="F695" i="1"/>
  <c r="G695" i="1"/>
  <c r="B696" i="1"/>
  <c r="C696" i="1"/>
  <c r="D696" i="1"/>
  <c r="E696" i="1"/>
  <c r="F696" i="1"/>
  <c r="G696" i="1"/>
  <c r="B697" i="1"/>
  <c r="C697" i="1"/>
  <c r="D697" i="1"/>
  <c r="E697" i="1"/>
  <c r="F697" i="1"/>
  <c r="G697" i="1"/>
  <c r="B698" i="1"/>
  <c r="C698" i="1"/>
  <c r="D698" i="1"/>
  <c r="E698" i="1"/>
  <c r="F698" i="1"/>
  <c r="G698" i="1"/>
  <c r="B699" i="1"/>
  <c r="C699" i="1"/>
  <c r="D699" i="1"/>
  <c r="E699" i="1"/>
  <c r="F699" i="1"/>
  <c r="G699" i="1"/>
  <c r="B700" i="1"/>
  <c r="C700" i="1"/>
  <c r="D700" i="1"/>
  <c r="E700" i="1"/>
  <c r="F700" i="1"/>
  <c r="G700" i="1"/>
  <c r="B701" i="1"/>
  <c r="C701" i="1"/>
  <c r="D701" i="1"/>
  <c r="E701" i="1"/>
  <c r="F701" i="1"/>
  <c r="G701" i="1"/>
  <c r="B702" i="1"/>
  <c r="C702" i="1"/>
  <c r="D702" i="1"/>
  <c r="E702" i="1"/>
  <c r="F702" i="1"/>
  <c r="G702" i="1"/>
  <c r="B703" i="1"/>
  <c r="C703" i="1"/>
  <c r="D703" i="1"/>
  <c r="E703" i="1"/>
  <c r="F703" i="1"/>
  <c r="G703" i="1"/>
  <c r="B704" i="1"/>
  <c r="C704" i="1"/>
  <c r="D704" i="1"/>
  <c r="E704" i="1"/>
  <c r="F704" i="1"/>
  <c r="G704" i="1"/>
  <c r="B705" i="1"/>
  <c r="C705" i="1"/>
  <c r="D705" i="1"/>
  <c r="E705" i="1"/>
  <c r="F705" i="1"/>
  <c r="G705" i="1"/>
  <c r="B706" i="1"/>
  <c r="C706" i="1"/>
  <c r="D706" i="1"/>
  <c r="E706" i="1"/>
  <c r="F706" i="1"/>
  <c r="G706" i="1"/>
  <c r="B707" i="1"/>
  <c r="C707" i="1"/>
  <c r="D707" i="1"/>
  <c r="E707" i="1"/>
  <c r="F707" i="1"/>
  <c r="G707" i="1"/>
  <c r="B708" i="1"/>
  <c r="C708" i="1"/>
  <c r="D708" i="1"/>
  <c r="E708" i="1"/>
  <c r="F708" i="1"/>
  <c r="G708" i="1"/>
  <c r="B709" i="1"/>
  <c r="C709" i="1"/>
  <c r="D709" i="1"/>
  <c r="E709" i="1"/>
  <c r="F709" i="1"/>
  <c r="G709" i="1"/>
  <c r="B710" i="1"/>
  <c r="C710" i="1"/>
  <c r="D710" i="1"/>
  <c r="E710" i="1"/>
  <c r="F710" i="1"/>
  <c r="G710" i="1"/>
  <c r="B711" i="1"/>
  <c r="C711" i="1"/>
  <c r="D711" i="1"/>
  <c r="E711" i="1"/>
  <c r="F711" i="1"/>
  <c r="G711" i="1"/>
  <c r="B712" i="1"/>
  <c r="C712" i="1"/>
  <c r="D712" i="1"/>
  <c r="E712" i="1"/>
  <c r="F712" i="1"/>
  <c r="G712" i="1"/>
  <c r="B713" i="1"/>
  <c r="C713" i="1"/>
  <c r="D713" i="1"/>
  <c r="E713" i="1"/>
  <c r="F713" i="1"/>
  <c r="G713" i="1"/>
  <c r="B714" i="1"/>
  <c r="C714" i="1"/>
  <c r="D714" i="1"/>
  <c r="E714" i="1"/>
  <c r="F714" i="1"/>
  <c r="G714" i="1"/>
  <c r="B715" i="1"/>
  <c r="C715" i="1"/>
  <c r="D715" i="1"/>
  <c r="E715" i="1"/>
  <c r="F715" i="1"/>
  <c r="G715" i="1"/>
  <c r="B716" i="1"/>
  <c r="C716" i="1"/>
  <c r="D716" i="1"/>
  <c r="E716" i="1"/>
  <c r="F716" i="1"/>
  <c r="G716" i="1"/>
  <c r="B717" i="1"/>
  <c r="C717" i="1"/>
  <c r="D717" i="1"/>
  <c r="E717" i="1"/>
  <c r="F717" i="1"/>
  <c r="G717" i="1"/>
  <c r="B718" i="1"/>
  <c r="C718" i="1"/>
  <c r="D718" i="1"/>
  <c r="E718" i="1"/>
  <c r="F718" i="1"/>
  <c r="G718" i="1"/>
  <c r="B719" i="1"/>
  <c r="C719" i="1"/>
  <c r="D719" i="1"/>
  <c r="E719" i="1"/>
  <c r="F719" i="1"/>
  <c r="G719" i="1"/>
  <c r="B720" i="1"/>
  <c r="C720" i="1"/>
  <c r="D720" i="1"/>
  <c r="E720" i="1"/>
  <c r="F720" i="1"/>
  <c r="G720" i="1"/>
  <c r="B721" i="1"/>
  <c r="C721" i="1"/>
  <c r="D721" i="1"/>
  <c r="E721" i="1"/>
  <c r="F721" i="1"/>
  <c r="G721" i="1"/>
  <c r="B722" i="1"/>
  <c r="C722" i="1"/>
  <c r="D722" i="1"/>
  <c r="E722" i="1"/>
  <c r="F722" i="1"/>
  <c r="G722" i="1"/>
  <c r="B723" i="1"/>
  <c r="C723" i="1"/>
  <c r="D723" i="1"/>
  <c r="E723" i="1"/>
  <c r="F723" i="1"/>
  <c r="G723" i="1"/>
  <c r="B724" i="1"/>
  <c r="C724" i="1"/>
  <c r="D724" i="1"/>
  <c r="E724" i="1"/>
  <c r="F724" i="1"/>
  <c r="G724" i="1"/>
  <c r="B725" i="1"/>
  <c r="C725" i="1"/>
  <c r="D725" i="1"/>
  <c r="E725" i="1"/>
  <c r="F725" i="1"/>
  <c r="G725" i="1"/>
  <c r="B726" i="1"/>
  <c r="C726" i="1"/>
  <c r="D726" i="1"/>
  <c r="E726" i="1"/>
  <c r="F726" i="1"/>
  <c r="G726" i="1"/>
  <c r="B727" i="1"/>
  <c r="C727" i="1"/>
  <c r="D727" i="1"/>
  <c r="E727" i="1"/>
  <c r="F727" i="1"/>
  <c r="G727" i="1"/>
  <c r="B728" i="1"/>
  <c r="C728" i="1"/>
  <c r="D728" i="1"/>
  <c r="E728" i="1"/>
  <c r="F728" i="1"/>
  <c r="G728" i="1"/>
  <c r="B729" i="1"/>
  <c r="C729" i="1"/>
  <c r="D729" i="1"/>
  <c r="E729" i="1"/>
  <c r="F729" i="1"/>
  <c r="G729" i="1"/>
  <c r="B730" i="1"/>
  <c r="C730" i="1"/>
  <c r="D730" i="1"/>
  <c r="E730" i="1"/>
  <c r="F730" i="1"/>
  <c r="G730" i="1"/>
  <c r="B731" i="1"/>
  <c r="C731" i="1"/>
  <c r="D731" i="1"/>
  <c r="E731" i="1"/>
  <c r="F731" i="1"/>
  <c r="G731" i="1"/>
  <c r="B732" i="1"/>
  <c r="C732" i="1"/>
  <c r="D732" i="1"/>
  <c r="E732" i="1"/>
  <c r="F732" i="1"/>
  <c r="G732" i="1"/>
  <c r="B733" i="1"/>
  <c r="C733" i="1"/>
  <c r="D733" i="1"/>
  <c r="E733" i="1"/>
  <c r="F733" i="1"/>
  <c r="G733" i="1"/>
  <c r="B734" i="1"/>
  <c r="C734" i="1"/>
  <c r="D734" i="1"/>
  <c r="E734" i="1"/>
  <c r="F734" i="1"/>
  <c r="G734" i="1"/>
  <c r="B735" i="1"/>
  <c r="C735" i="1"/>
  <c r="D735" i="1"/>
  <c r="E735" i="1"/>
  <c r="F735" i="1"/>
  <c r="G735" i="1"/>
  <c r="B736" i="1"/>
  <c r="C736" i="1"/>
  <c r="D736" i="1"/>
  <c r="E736" i="1"/>
  <c r="F736" i="1"/>
  <c r="G736" i="1"/>
  <c r="B737" i="1"/>
  <c r="C737" i="1"/>
  <c r="D737" i="1"/>
  <c r="E737" i="1"/>
  <c r="F737" i="1"/>
  <c r="G737" i="1"/>
  <c r="B738" i="1"/>
  <c r="C738" i="1"/>
  <c r="D738" i="1"/>
  <c r="E738" i="1"/>
  <c r="F738" i="1"/>
  <c r="G738" i="1"/>
  <c r="B739" i="1"/>
  <c r="C739" i="1"/>
  <c r="D739" i="1"/>
  <c r="E739" i="1"/>
  <c r="F739" i="1"/>
  <c r="G739" i="1"/>
  <c r="B740" i="1"/>
  <c r="C740" i="1"/>
  <c r="D740" i="1"/>
  <c r="E740" i="1"/>
  <c r="F740" i="1"/>
  <c r="G740" i="1"/>
  <c r="B741" i="1"/>
  <c r="C741" i="1"/>
  <c r="D741" i="1"/>
  <c r="E741" i="1"/>
  <c r="F741" i="1"/>
  <c r="G741" i="1"/>
  <c r="B742" i="1"/>
  <c r="C742" i="1"/>
  <c r="D742" i="1"/>
  <c r="E742" i="1"/>
  <c r="F742" i="1"/>
  <c r="G742" i="1"/>
  <c r="B743" i="1"/>
  <c r="C743" i="1"/>
  <c r="D743" i="1"/>
  <c r="E743" i="1"/>
  <c r="F743" i="1"/>
  <c r="G743" i="1"/>
  <c r="B744" i="1"/>
  <c r="C744" i="1"/>
  <c r="D744" i="1"/>
  <c r="E744" i="1"/>
  <c r="F744" i="1"/>
  <c r="G744" i="1"/>
  <c r="B745" i="1"/>
  <c r="C745" i="1"/>
  <c r="D745" i="1"/>
  <c r="E745" i="1"/>
  <c r="F745" i="1"/>
  <c r="G745" i="1"/>
  <c r="B746" i="1"/>
  <c r="C746" i="1"/>
  <c r="D746" i="1"/>
  <c r="E746" i="1"/>
  <c r="F746" i="1"/>
  <c r="G746" i="1"/>
  <c r="B747" i="1"/>
  <c r="C747" i="1"/>
  <c r="D747" i="1"/>
  <c r="E747" i="1"/>
  <c r="F747" i="1"/>
  <c r="G747" i="1"/>
  <c r="B748" i="1"/>
  <c r="C748" i="1"/>
  <c r="D748" i="1"/>
  <c r="E748" i="1"/>
  <c r="F748" i="1"/>
  <c r="G748" i="1"/>
  <c r="B749" i="1"/>
  <c r="C749" i="1"/>
  <c r="D749" i="1"/>
  <c r="E749" i="1"/>
  <c r="F749" i="1"/>
  <c r="G749" i="1"/>
  <c r="B750" i="1"/>
  <c r="C750" i="1"/>
  <c r="D750" i="1"/>
  <c r="E750" i="1"/>
  <c r="F750" i="1"/>
  <c r="G750" i="1"/>
  <c r="B751" i="1"/>
  <c r="C751" i="1"/>
  <c r="D751" i="1"/>
  <c r="E751" i="1"/>
  <c r="F751" i="1"/>
  <c r="G751" i="1"/>
  <c r="B752" i="1"/>
  <c r="C752" i="1"/>
  <c r="D752" i="1"/>
  <c r="E752" i="1"/>
  <c r="F752" i="1"/>
  <c r="G752" i="1"/>
  <c r="B753" i="1"/>
  <c r="C753" i="1"/>
  <c r="D753" i="1"/>
  <c r="E753" i="1"/>
  <c r="F753" i="1"/>
  <c r="G753" i="1"/>
  <c r="B754" i="1"/>
  <c r="C754" i="1"/>
  <c r="D754" i="1"/>
  <c r="E754" i="1"/>
  <c r="F754" i="1"/>
  <c r="G754" i="1"/>
  <c r="B755" i="1"/>
  <c r="C755" i="1"/>
  <c r="D755" i="1"/>
  <c r="E755" i="1"/>
  <c r="F755" i="1"/>
  <c r="G755" i="1"/>
  <c r="B756" i="1"/>
  <c r="C756" i="1"/>
  <c r="D756" i="1"/>
  <c r="E756" i="1"/>
  <c r="F756" i="1"/>
  <c r="G756" i="1"/>
  <c r="B495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506" i="1" s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6" i="1"/>
  <c r="B497" i="1"/>
  <c r="B498" i="1"/>
  <c r="B499" i="1"/>
  <c r="B500" i="1"/>
  <c r="B501" i="1"/>
  <c r="C257" i="1"/>
  <c r="D257" i="1"/>
  <c r="E257" i="1"/>
  <c r="F257" i="1"/>
  <c r="G257" i="1"/>
  <c r="C258" i="1"/>
  <c r="D258" i="1"/>
  <c r="E258" i="1"/>
  <c r="F258" i="1"/>
  <c r="G258" i="1"/>
  <c r="C259" i="1"/>
  <c r="D259" i="1"/>
  <c r="E259" i="1"/>
  <c r="F259" i="1"/>
  <c r="G259" i="1"/>
  <c r="C260" i="1"/>
  <c r="D260" i="1"/>
  <c r="E260" i="1"/>
  <c r="F260" i="1"/>
  <c r="G260" i="1"/>
  <c r="C261" i="1"/>
  <c r="D261" i="1"/>
  <c r="E261" i="1"/>
  <c r="F261" i="1"/>
  <c r="G261" i="1"/>
  <c r="C262" i="1"/>
  <c r="D262" i="1"/>
  <c r="E262" i="1"/>
  <c r="F262" i="1"/>
  <c r="G262" i="1"/>
  <c r="C263" i="1"/>
  <c r="D263" i="1"/>
  <c r="E263" i="1"/>
  <c r="F263" i="1"/>
  <c r="G263" i="1"/>
  <c r="C264" i="1"/>
  <c r="D264" i="1"/>
  <c r="E264" i="1"/>
  <c r="F264" i="1"/>
  <c r="G264" i="1"/>
  <c r="C265" i="1"/>
  <c r="D265" i="1"/>
  <c r="E265" i="1"/>
  <c r="F265" i="1"/>
  <c r="G265" i="1"/>
  <c r="C266" i="1"/>
  <c r="D266" i="1"/>
  <c r="E266" i="1"/>
  <c r="F266" i="1"/>
  <c r="G266" i="1"/>
  <c r="C267" i="1"/>
  <c r="D267" i="1"/>
  <c r="E267" i="1"/>
  <c r="F267" i="1"/>
  <c r="G267" i="1"/>
  <c r="C268" i="1"/>
  <c r="D268" i="1"/>
  <c r="E268" i="1"/>
  <c r="F268" i="1"/>
  <c r="G268" i="1"/>
  <c r="C269" i="1"/>
  <c r="D269" i="1"/>
  <c r="E269" i="1"/>
  <c r="F269" i="1"/>
  <c r="G269" i="1"/>
  <c r="C270" i="1"/>
  <c r="D270" i="1"/>
  <c r="E270" i="1"/>
  <c r="F270" i="1"/>
  <c r="G270" i="1"/>
  <c r="C271" i="1"/>
  <c r="D271" i="1"/>
  <c r="E271" i="1"/>
  <c r="F271" i="1"/>
  <c r="G271" i="1"/>
  <c r="C272" i="1"/>
  <c r="D272" i="1"/>
  <c r="E272" i="1"/>
  <c r="F272" i="1"/>
  <c r="G272" i="1"/>
  <c r="C273" i="1"/>
  <c r="D273" i="1"/>
  <c r="E273" i="1"/>
  <c r="F273" i="1"/>
  <c r="G273" i="1"/>
  <c r="C274" i="1"/>
  <c r="D274" i="1"/>
  <c r="E274" i="1"/>
  <c r="F274" i="1"/>
  <c r="G274" i="1"/>
  <c r="C275" i="1"/>
  <c r="D275" i="1"/>
  <c r="E275" i="1"/>
  <c r="F275" i="1"/>
  <c r="G275" i="1"/>
  <c r="C276" i="1"/>
  <c r="D276" i="1"/>
  <c r="E276" i="1"/>
  <c r="F276" i="1"/>
  <c r="G276" i="1"/>
  <c r="C277" i="1"/>
  <c r="D277" i="1"/>
  <c r="E277" i="1"/>
  <c r="F277" i="1"/>
  <c r="G277" i="1"/>
  <c r="C278" i="1"/>
  <c r="D278" i="1"/>
  <c r="E278" i="1"/>
  <c r="F278" i="1"/>
  <c r="G278" i="1"/>
  <c r="C279" i="1"/>
  <c r="D279" i="1"/>
  <c r="E279" i="1"/>
  <c r="F279" i="1"/>
  <c r="G279" i="1"/>
  <c r="C280" i="1"/>
  <c r="D280" i="1"/>
  <c r="E280" i="1"/>
  <c r="F280" i="1"/>
  <c r="G280" i="1"/>
  <c r="C281" i="1"/>
  <c r="D281" i="1"/>
  <c r="E281" i="1"/>
  <c r="F281" i="1"/>
  <c r="G281" i="1"/>
  <c r="C282" i="1"/>
  <c r="D282" i="1"/>
  <c r="E282" i="1"/>
  <c r="F282" i="1"/>
  <c r="G282" i="1"/>
  <c r="C283" i="1"/>
  <c r="D283" i="1"/>
  <c r="E283" i="1"/>
  <c r="F283" i="1"/>
  <c r="G283" i="1"/>
  <c r="C284" i="1"/>
  <c r="D284" i="1"/>
  <c r="E284" i="1"/>
  <c r="F284" i="1"/>
  <c r="G284" i="1"/>
  <c r="C285" i="1"/>
  <c r="D285" i="1"/>
  <c r="E285" i="1"/>
  <c r="F285" i="1"/>
  <c r="G285" i="1"/>
  <c r="C286" i="1"/>
  <c r="D286" i="1"/>
  <c r="E286" i="1"/>
  <c r="F286" i="1"/>
  <c r="G286" i="1"/>
  <c r="C287" i="1"/>
  <c r="D287" i="1"/>
  <c r="E287" i="1"/>
  <c r="F287" i="1"/>
  <c r="G287" i="1"/>
  <c r="C288" i="1"/>
  <c r="D288" i="1"/>
  <c r="E288" i="1"/>
  <c r="F288" i="1"/>
  <c r="G288" i="1"/>
  <c r="C289" i="1"/>
  <c r="D289" i="1"/>
  <c r="E289" i="1"/>
  <c r="F289" i="1"/>
  <c r="G289" i="1"/>
  <c r="C290" i="1"/>
  <c r="D290" i="1"/>
  <c r="E290" i="1"/>
  <c r="F290" i="1"/>
  <c r="G290" i="1"/>
  <c r="C291" i="1"/>
  <c r="D291" i="1"/>
  <c r="E291" i="1"/>
  <c r="F291" i="1"/>
  <c r="G291" i="1"/>
  <c r="C292" i="1"/>
  <c r="D292" i="1"/>
  <c r="E292" i="1"/>
  <c r="F292" i="1"/>
  <c r="G292" i="1"/>
  <c r="C293" i="1"/>
  <c r="D293" i="1"/>
  <c r="E293" i="1"/>
  <c r="F293" i="1"/>
  <c r="G293" i="1"/>
  <c r="C294" i="1"/>
  <c r="D294" i="1"/>
  <c r="E294" i="1"/>
  <c r="F294" i="1"/>
  <c r="G294" i="1"/>
  <c r="C295" i="1"/>
  <c r="D295" i="1"/>
  <c r="E295" i="1"/>
  <c r="F295" i="1"/>
  <c r="G295" i="1"/>
  <c r="C296" i="1"/>
  <c r="D296" i="1"/>
  <c r="E296" i="1"/>
  <c r="F296" i="1"/>
  <c r="G296" i="1"/>
  <c r="C297" i="1"/>
  <c r="D297" i="1"/>
  <c r="E297" i="1"/>
  <c r="F297" i="1"/>
  <c r="G297" i="1"/>
  <c r="C298" i="1"/>
  <c r="D298" i="1"/>
  <c r="E298" i="1"/>
  <c r="F298" i="1"/>
  <c r="G298" i="1"/>
  <c r="C299" i="1"/>
  <c r="D299" i="1"/>
  <c r="E299" i="1"/>
  <c r="F299" i="1"/>
  <c r="G299" i="1"/>
  <c r="C300" i="1"/>
  <c r="D300" i="1"/>
  <c r="E300" i="1"/>
  <c r="F300" i="1"/>
  <c r="G300" i="1"/>
  <c r="C301" i="1"/>
  <c r="D301" i="1"/>
  <c r="E301" i="1"/>
  <c r="F301" i="1"/>
  <c r="G301" i="1"/>
  <c r="C302" i="1"/>
  <c r="D302" i="1"/>
  <c r="E302" i="1"/>
  <c r="F302" i="1"/>
  <c r="G302" i="1"/>
  <c r="C303" i="1"/>
  <c r="D303" i="1"/>
  <c r="E303" i="1"/>
  <c r="F303" i="1"/>
  <c r="G303" i="1"/>
  <c r="C304" i="1"/>
  <c r="D304" i="1"/>
  <c r="E304" i="1"/>
  <c r="F304" i="1"/>
  <c r="G304" i="1"/>
  <c r="C305" i="1"/>
  <c r="D305" i="1"/>
  <c r="E305" i="1"/>
  <c r="F305" i="1"/>
  <c r="G305" i="1"/>
  <c r="C306" i="1"/>
  <c r="D306" i="1"/>
  <c r="E306" i="1"/>
  <c r="F306" i="1"/>
  <c r="G306" i="1"/>
  <c r="C307" i="1"/>
  <c r="D307" i="1"/>
  <c r="E307" i="1"/>
  <c r="F307" i="1"/>
  <c r="G307" i="1"/>
  <c r="C308" i="1"/>
  <c r="D308" i="1"/>
  <c r="E308" i="1"/>
  <c r="F308" i="1"/>
  <c r="G308" i="1"/>
  <c r="C309" i="1"/>
  <c r="D309" i="1"/>
  <c r="E309" i="1"/>
  <c r="F309" i="1"/>
  <c r="G309" i="1"/>
  <c r="C310" i="1"/>
  <c r="D310" i="1"/>
  <c r="E310" i="1"/>
  <c r="F310" i="1"/>
  <c r="G310" i="1"/>
  <c r="C311" i="1"/>
  <c r="D311" i="1"/>
  <c r="E311" i="1"/>
  <c r="F311" i="1"/>
  <c r="G311" i="1"/>
  <c r="C312" i="1"/>
  <c r="D312" i="1"/>
  <c r="E312" i="1"/>
  <c r="F312" i="1"/>
  <c r="G312" i="1"/>
  <c r="C313" i="1"/>
  <c r="D313" i="1"/>
  <c r="E313" i="1"/>
  <c r="F313" i="1"/>
  <c r="G313" i="1"/>
  <c r="C314" i="1"/>
  <c r="D314" i="1"/>
  <c r="E314" i="1"/>
  <c r="F314" i="1"/>
  <c r="G314" i="1"/>
  <c r="C315" i="1"/>
  <c r="D315" i="1"/>
  <c r="E315" i="1"/>
  <c r="F315" i="1"/>
  <c r="G315" i="1"/>
  <c r="C316" i="1"/>
  <c r="D316" i="1"/>
  <c r="E316" i="1"/>
  <c r="F316" i="1"/>
  <c r="G316" i="1"/>
  <c r="C317" i="1"/>
  <c r="D317" i="1"/>
  <c r="E317" i="1"/>
  <c r="F317" i="1"/>
  <c r="G317" i="1"/>
  <c r="C318" i="1"/>
  <c r="D318" i="1"/>
  <c r="E318" i="1"/>
  <c r="F318" i="1"/>
  <c r="G318" i="1"/>
  <c r="C319" i="1"/>
  <c r="D319" i="1"/>
  <c r="E319" i="1"/>
  <c r="F319" i="1"/>
  <c r="G319" i="1"/>
  <c r="C320" i="1"/>
  <c r="D320" i="1"/>
  <c r="E320" i="1"/>
  <c r="F320" i="1"/>
  <c r="G320" i="1"/>
  <c r="C321" i="1"/>
  <c r="D321" i="1"/>
  <c r="E321" i="1"/>
  <c r="F321" i="1"/>
  <c r="G321" i="1"/>
  <c r="C322" i="1"/>
  <c r="D322" i="1"/>
  <c r="E322" i="1"/>
  <c r="F322" i="1"/>
  <c r="G322" i="1"/>
  <c r="C323" i="1"/>
  <c r="D323" i="1"/>
  <c r="E323" i="1"/>
  <c r="F323" i="1"/>
  <c r="G323" i="1"/>
  <c r="C324" i="1"/>
  <c r="D324" i="1"/>
  <c r="E324" i="1"/>
  <c r="F324" i="1"/>
  <c r="G324" i="1"/>
  <c r="C325" i="1"/>
  <c r="D325" i="1"/>
  <c r="E325" i="1"/>
  <c r="F325" i="1"/>
  <c r="G325" i="1"/>
  <c r="C326" i="1"/>
  <c r="D326" i="1"/>
  <c r="E326" i="1"/>
  <c r="F326" i="1"/>
  <c r="G326" i="1"/>
  <c r="C327" i="1"/>
  <c r="D327" i="1"/>
  <c r="E327" i="1"/>
  <c r="F327" i="1"/>
  <c r="G327" i="1"/>
  <c r="C328" i="1"/>
  <c r="D328" i="1"/>
  <c r="E328" i="1"/>
  <c r="F328" i="1"/>
  <c r="G328" i="1"/>
  <c r="C329" i="1"/>
  <c r="D329" i="1"/>
  <c r="E329" i="1"/>
  <c r="F329" i="1"/>
  <c r="G329" i="1"/>
  <c r="C330" i="1"/>
  <c r="D330" i="1"/>
  <c r="E330" i="1"/>
  <c r="F330" i="1"/>
  <c r="G330" i="1"/>
  <c r="C331" i="1"/>
  <c r="D331" i="1"/>
  <c r="E331" i="1"/>
  <c r="F331" i="1"/>
  <c r="G331" i="1"/>
  <c r="C332" i="1"/>
  <c r="D332" i="1"/>
  <c r="E332" i="1"/>
  <c r="F332" i="1"/>
  <c r="G332" i="1"/>
  <c r="C333" i="1"/>
  <c r="D333" i="1"/>
  <c r="E333" i="1"/>
  <c r="F333" i="1"/>
  <c r="G333" i="1"/>
  <c r="C334" i="1"/>
  <c r="D334" i="1"/>
  <c r="E334" i="1"/>
  <c r="F334" i="1"/>
  <c r="G334" i="1"/>
  <c r="C335" i="1"/>
  <c r="D335" i="1"/>
  <c r="E335" i="1"/>
  <c r="F335" i="1"/>
  <c r="G335" i="1"/>
  <c r="C336" i="1"/>
  <c r="D336" i="1"/>
  <c r="E336" i="1"/>
  <c r="F336" i="1"/>
  <c r="G336" i="1"/>
  <c r="C337" i="1"/>
  <c r="D337" i="1"/>
  <c r="E337" i="1"/>
  <c r="F337" i="1"/>
  <c r="G337" i="1"/>
  <c r="C338" i="1"/>
  <c r="D338" i="1"/>
  <c r="E338" i="1"/>
  <c r="F338" i="1"/>
  <c r="G338" i="1"/>
  <c r="C339" i="1"/>
  <c r="D339" i="1"/>
  <c r="E339" i="1"/>
  <c r="F339" i="1"/>
  <c r="G339" i="1"/>
  <c r="C340" i="1"/>
  <c r="D340" i="1"/>
  <c r="E340" i="1"/>
  <c r="F340" i="1"/>
  <c r="G340" i="1"/>
  <c r="C341" i="1"/>
  <c r="D341" i="1"/>
  <c r="E341" i="1"/>
  <c r="F341" i="1"/>
  <c r="G341" i="1"/>
  <c r="C342" i="1"/>
  <c r="D342" i="1"/>
  <c r="E342" i="1"/>
  <c r="F342" i="1"/>
  <c r="G342" i="1"/>
  <c r="C343" i="1"/>
  <c r="D343" i="1"/>
  <c r="E343" i="1"/>
  <c r="F343" i="1"/>
  <c r="G343" i="1"/>
  <c r="C344" i="1"/>
  <c r="D344" i="1"/>
  <c r="E344" i="1"/>
  <c r="F344" i="1"/>
  <c r="G344" i="1"/>
  <c r="C345" i="1"/>
  <c r="D345" i="1"/>
  <c r="E345" i="1"/>
  <c r="F345" i="1"/>
  <c r="G345" i="1"/>
  <c r="C346" i="1"/>
  <c r="D346" i="1"/>
  <c r="E346" i="1"/>
  <c r="F346" i="1"/>
  <c r="G346" i="1"/>
  <c r="C347" i="1"/>
  <c r="D347" i="1"/>
  <c r="E347" i="1"/>
  <c r="F347" i="1"/>
  <c r="G347" i="1"/>
  <c r="C348" i="1"/>
  <c r="D348" i="1"/>
  <c r="E348" i="1"/>
  <c r="F348" i="1"/>
  <c r="G348" i="1"/>
  <c r="C349" i="1"/>
  <c r="D349" i="1"/>
  <c r="E349" i="1"/>
  <c r="F349" i="1"/>
  <c r="G349" i="1"/>
  <c r="C350" i="1"/>
  <c r="D350" i="1"/>
  <c r="E350" i="1"/>
  <c r="F350" i="1"/>
  <c r="G350" i="1"/>
  <c r="C351" i="1"/>
  <c r="D351" i="1"/>
  <c r="E351" i="1"/>
  <c r="F351" i="1"/>
  <c r="G351" i="1"/>
  <c r="C352" i="1"/>
  <c r="D352" i="1"/>
  <c r="E352" i="1"/>
  <c r="F352" i="1"/>
  <c r="G352" i="1"/>
  <c r="C353" i="1"/>
  <c r="D353" i="1"/>
  <c r="E353" i="1"/>
  <c r="F353" i="1"/>
  <c r="G353" i="1"/>
  <c r="C354" i="1"/>
  <c r="D354" i="1"/>
  <c r="E354" i="1"/>
  <c r="F354" i="1"/>
  <c r="G354" i="1"/>
  <c r="C355" i="1"/>
  <c r="D355" i="1"/>
  <c r="E355" i="1"/>
  <c r="F355" i="1"/>
  <c r="G355" i="1"/>
  <c r="C356" i="1"/>
  <c r="D356" i="1"/>
  <c r="E356" i="1"/>
  <c r="F356" i="1"/>
  <c r="G356" i="1"/>
  <c r="C357" i="1"/>
  <c r="D357" i="1"/>
  <c r="E357" i="1"/>
  <c r="F357" i="1"/>
  <c r="G357" i="1"/>
  <c r="C358" i="1"/>
  <c r="D358" i="1"/>
  <c r="E358" i="1"/>
  <c r="F358" i="1"/>
  <c r="G358" i="1"/>
  <c r="C359" i="1"/>
  <c r="D359" i="1"/>
  <c r="E359" i="1"/>
  <c r="F359" i="1"/>
  <c r="G359" i="1"/>
  <c r="C360" i="1"/>
  <c r="D360" i="1"/>
  <c r="E360" i="1"/>
  <c r="F360" i="1"/>
  <c r="G360" i="1"/>
  <c r="C361" i="1"/>
  <c r="D361" i="1"/>
  <c r="E361" i="1"/>
  <c r="F361" i="1"/>
  <c r="G361" i="1"/>
  <c r="C362" i="1"/>
  <c r="D362" i="1"/>
  <c r="E362" i="1"/>
  <c r="F362" i="1"/>
  <c r="G362" i="1"/>
  <c r="C363" i="1"/>
  <c r="D363" i="1"/>
  <c r="E363" i="1"/>
  <c r="F363" i="1"/>
  <c r="G363" i="1"/>
  <c r="C364" i="1"/>
  <c r="D364" i="1"/>
  <c r="E364" i="1"/>
  <c r="F364" i="1"/>
  <c r="G364" i="1"/>
  <c r="C365" i="1"/>
  <c r="D365" i="1"/>
  <c r="E365" i="1"/>
  <c r="F365" i="1"/>
  <c r="G365" i="1"/>
  <c r="C366" i="1"/>
  <c r="D366" i="1"/>
  <c r="E366" i="1"/>
  <c r="F366" i="1"/>
  <c r="G366" i="1"/>
  <c r="C367" i="1"/>
  <c r="D367" i="1"/>
  <c r="E367" i="1"/>
  <c r="F367" i="1"/>
  <c r="G367" i="1"/>
  <c r="C368" i="1"/>
  <c r="D368" i="1"/>
  <c r="E368" i="1"/>
  <c r="F368" i="1"/>
  <c r="G368" i="1"/>
  <c r="C369" i="1"/>
  <c r="D369" i="1"/>
  <c r="E369" i="1"/>
  <c r="F369" i="1"/>
  <c r="G369" i="1"/>
  <c r="C370" i="1"/>
  <c r="D370" i="1"/>
  <c r="E370" i="1"/>
  <c r="F370" i="1"/>
  <c r="G370" i="1"/>
  <c r="C371" i="1"/>
  <c r="D371" i="1"/>
  <c r="E371" i="1"/>
  <c r="F371" i="1"/>
  <c r="G371" i="1"/>
  <c r="C372" i="1"/>
  <c r="D372" i="1"/>
  <c r="E372" i="1"/>
  <c r="F372" i="1"/>
  <c r="G372" i="1"/>
  <c r="C373" i="1"/>
  <c r="D373" i="1"/>
  <c r="E373" i="1"/>
  <c r="F373" i="1"/>
  <c r="G373" i="1"/>
  <c r="C374" i="1"/>
  <c r="D374" i="1"/>
  <c r="E374" i="1"/>
  <c r="F374" i="1"/>
  <c r="G374" i="1"/>
  <c r="C375" i="1"/>
  <c r="D375" i="1"/>
  <c r="E375" i="1"/>
  <c r="F375" i="1"/>
  <c r="G375" i="1"/>
  <c r="C376" i="1"/>
  <c r="D376" i="1"/>
  <c r="E376" i="1"/>
  <c r="F376" i="1"/>
  <c r="G376" i="1"/>
  <c r="C377" i="1"/>
  <c r="D377" i="1"/>
  <c r="E377" i="1"/>
  <c r="F377" i="1"/>
  <c r="G377" i="1"/>
  <c r="C378" i="1"/>
  <c r="D378" i="1"/>
  <c r="E378" i="1"/>
  <c r="F378" i="1"/>
  <c r="G378" i="1"/>
  <c r="C379" i="1"/>
  <c r="D379" i="1"/>
  <c r="E379" i="1"/>
  <c r="F379" i="1"/>
  <c r="G379" i="1"/>
  <c r="C380" i="1"/>
  <c r="D380" i="1"/>
  <c r="E380" i="1"/>
  <c r="F380" i="1"/>
  <c r="G380" i="1"/>
  <c r="C381" i="1"/>
  <c r="D381" i="1"/>
  <c r="E381" i="1"/>
  <c r="F381" i="1"/>
  <c r="G381" i="1"/>
  <c r="C382" i="1"/>
  <c r="D382" i="1"/>
  <c r="E382" i="1"/>
  <c r="F382" i="1"/>
  <c r="G382" i="1"/>
  <c r="C383" i="1"/>
  <c r="D383" i="1"/>
  <c r="E383" i="1"/>
  <c r="F383" i="1"/>
  <c r="G383" i="1"/>
  <c r="C384" i="1"/>
  <c r="D384" i="1"/>
  <c r="E384" i="1"/>
  <c r="F384" i="1"/>
  <c r="G384" i="1"/>
  <c r="C385" i="1"/>
  <c r="D385" i="1"/>
  <c r="E385" i="1"/>
  <c r="F385" i="1"/>
  <c r="G385" i="1"/>
  <c r="C386" i="1"/>
  <c r="D386" i="1"/>
  <c r="E386" i="1"/>
  <c r="F386" i="1"/>
  <c r="G386" i="1"/>
  <c r="C387" i="1"/>
  <c r="D387" i="1"/>
  <c r="E387" i="1"/>
  <c r="F387" i="1"/>
  <c r="G387" i="1"/>
  <c r="C388" i="1"/>
  <c r="D388" i="1"/>
  <c r="E388" i="1"/>
  <c r="F388" i="1"/>
  <c r="G388" i="1"/>
  <c r="C389" i="1"/>
  <c r="D389" i="1"/>
  <c r="E389" i="1"/>
  <c r="F389" i="1"/>
  <c r="G389" i="1"/>
  <c r="C390" i="1"/>
  <c r="D390" i="1"/>
  <c r="E390" i="1"/>
  <c r="F390" i="1"/>
  <c r="G390" i="1"/>
  <c r="C391" i="1"/>
  <c r="D391" i="1"/>
  <c r="E391" i="1"/>
  <c r="F391" i="1"/>
  <c r="G391" i="1"/>
  <c r="C392" i="1"/>
  <c r="D392" i="1"/>
  <c r="E392" i="1"/>
  <c r="F392" i="1"/>
  <c r="G392" i="1"/>
  <c r="C393" i="1"/>
  <c r="D393" i="1"/>
  <c r="E393" i="1"/>
  <c r="F393" i="1"/>
  <c r="G393" i="1"/>
  <c r="C394" i="1"/>
  <c r="D394" i="1"/>
  <c r="E394" i="1"/>
  <c r="F394" i="1"/>
  <c r="G394" i="1"/>
  <c r="C395" i="1"/>
  <c r="D395" i="1"/>
  <c r="E395" i="1"/>
  <c r="F395" i="1"/>
  <c r="G395" i="1"/>
  <c r="C396" i="1"/>
  <c r="D396" i="1"/>
  <c r="E396" i="1"/>
  <c r="F396" i="1"/>
  <c r="G396" i="1"/>
  <c r="C397" i="1"/>
  <c r="D397" i="1"/>
  <c r="E397" i="1"/>
  <c r="F397" i="1"/>
  <c r="G397" i="1"/>
  <c r="C398" i="1"/>
  <c r="D398" i="1"/>
  <c r="E398" i="1"/>
  <c r="F398" i="1"/>
  <c r="G398" i="1"/>
  <c r="C399" i="1"/>
  <c r="D399" i="1"/>
  <c r="E399" i="1"/>
  <c r="F399" i="1"/>
  <c r="G399" i="1"/>
  <c r="C400" i="1"/>
  <c r="D400" i="1"/>
  <c r="E400" i="1"/>
  <c r="F400" i="1"/>
  <c r="G400" i="1"/>
  <c r="C401" i="1"/>
  <c r="D401" i="1"/>
  <c r="E401" i="1"/>
  <c r="F401" i="1"/>
  <c r="G401" i="1"/>
  <c r="C402" i="1"/>
  <c r="D402" i="1"/>
  <c r="E402" i="1"/>
  <c r="F402" i="1"/>
  <c r="G402" i="1"/>
  <c r="C403" i="1"/>
  <c r="D403" i="1"/>
  <c r="E403" i="1"/>
  <c r="F403" i="1"/>
  <c r="G403" i="1"/>
  <c r="C404" i="1"/>
  <c r="D404" i="1"/>
  <c r="E404" i="1"/>
  <c r="F404" i="1"/>
  <c r="G404" i="1"/>
  <c r="C405" i="1"/>
  <c r="D405" i="1"/>
  <c r="E405" i="1"/>
  <c r="F405" i="1"/>
  <c r="G405" i="1"/>
  <c r="C406" i="1"/>
  <c r="D406" i="1"/>
  <c r="E406" i="1"/>
  <c r="F406" i="1"/>
  <c r="G406" i="1"/>
  <c r="C407" i="1"/>
  <c r="D407" i="1"/>
  <c r="E407" i="1"/>
  <c r="F407" i="1"/>
  <c r="G407" i="1"/>
  <c r="C408" i="1"/>
  <c r="D408" i="1"/>
  <c r="E408" i="1"/>
  <c r="F408" i="1"/>
  <c r="G408" i="1"/>
  <c r="C409" i="1"/>
  <c r="D409" i="1"/>
  <c r="E409" i="1"/>
  <c r="F409" i="1"/>
  <c r="G409" i="1"/>
  <c r="C410" i="1"/>
  <c r="D410" i="1"/>
  <c r="E410" i="1"/>
  <c r="F410" i="1"/>
  <c r="G410" i="1"/>
  <c r="C411" i="1"/>
  <c r="D411" i="1"/>
  <c r="E411" i="1"/>
  <c r="F411" i="1"/>
  <c r="G411" i="1"/>
  <c r="C412" i="1"/>
  <c r="D412" i="1"/>
  <c r="E412" i="1"/>
  <c r="F412" i="1"/>
  <c r="G412" i="1"/>
  <c r="C413" i="1"/>
  <c r="D413" i="1"/>
  <c r="E413" i="1"/>
  <c r="F413" i="1"/>
  <c r="G413" i="1"/>
  <c r="C414" i="1"/>
  <c r="D414" i="1"/>
  <c r="E414" i="1"/>
  <c r="F414" i="1"/>
  <c r="G414" i="1"/>
  <c r="C415" i="1"/>
  <c r="D415" i="1"/>
  <c r="E415" i="1"/>
  <c r="F415" i="1"/>
  <c r="G415" i="1"/>
  <c r="C416" i="1"/>
  <c r="D416" i="1"/>
  <c r="E416" i="1"/>
  <c r="F416" i="1"/>
  <c r="G416" i="1"/>
  <c r="C417" i="1"/>
  <c r="D417" i="1"/>
  <c r="E417" i="1"/>
  <c r="F417" i="1"/>
  <c r="G417" i="1"/>
  <c r="C418" i="1"/>
  <c r="D418" i="1"/>
  <c r="E418" i="1"/>
  <c r="F418" i="1"/>
  <c r="G418" i="1"/>
  <c r="C419" i="1"/>
  <c r="D419" i="1"/>
  <c r="E419" i="1"/>
  <c r="F419" i="1"/>
  <c r="G419" i="1"/>
  <c r="C420" i="1"/>
  <c r="D420" i="1"/>
  <c r="E420" i="1"/>
  <c r="F420" i="1"/>
  <c r="G420" i="1"/>
  <c r="C421" i="1"/>
  <c r="D421" i="1"/>
  <c r="E421" i="1"/>
  <c r="F421" i="1"/>
  <c r="G421" i="1"/>
  <c r="C422" i="1"/>
  <c r="D422" i="1"/>
  <c r="E422" i="1"/>
  <c r="F422" i="1"/>
  <c r="G422" i="1"/>
  <c r="C423" i="1"/>
  <c r="D423" i="1"/>
  <c r="E423" i="1"/>
  <c r="F423" i="1"/>
  <c r="G423" i="1"/>
  <c r="C424" i="1"/>
  <c r="D424" i="1"/>
  <c r="E424" i="1"/>
  <c r="F424" i="1"/>
  <c r="G424" i="1"/>
  <c r="C425" i="1"/>
  <c r="D425" i="1"/>
  <c r="E425" i="1"/>
  <c r="F425" i="1"/>
  <c r="G425" i="1"/>
  <c r="C426" i="1"/>
  <c r="D426" i="1"/>
  <c r="E426" i="1"/>
  <c r="F426" i="1"/>
  <c r="G426" i="1"/>
  <c r="C427" i="1"/>
  <c r="D427" i="1"/>
  <c r="E427" i="1"/>
  <c r="F427" i="1"/>
  <c r="G427" i="1"/>
  <c r="C428" i="1"/>
  <c r="D428" i="1"/>
  <c r="E428" i="1"/>
  <c r="F428" i="1"/>
  <c r="G428" i="1"/>
  <c r="C429" i="1"/>
  <c r="D429" i="1"/>
  <c r="E429" i="1"/>
  <c r="F429" i="1"/>
  <c r="G429" i="1"/>
  <c r="C430" i="1"/>
  <c r="D430" i="1"/>
  <c r="E430" i="1"/>
  <c r="F430" i="1"/>
  <c r="G430" i="1"/>
  <c r="C431" i="1"/>
  <c r="D431" i="1"/>
  <c r="E431" i="1"/>
  <c r="F431" i="1"/>
  <c r="G431" i="1"/>
  <c r="C432" i="1"/>
  <c r="D432" i="1"/>
  <c r="E432" i="1"/>
  <c r="F432" i="1"/>
  <c r="G432" i="1"/>
  <c r="C433" i="1"/>
  <c r="D433" i="1"/>
  <c r="E433" i="1"/>
  <c r="F433" i="1"/>
  <c r="G433" i="1"/>
  <c r="C434" i="1"/>
  <c r="D434" i="1"/>
  <c r="E434" i="1"/>
  <c r="F434" i="1"/>
  <c r="G434" i="1"/>
  <c r="C435" i="1"/>
  <c r="D435" i="1"/>
  <c r="E435" i="1"/>
  <c r="F435" i="1"/>
  <c r="G435" i="1"/>
  <c r="C436" i="1"/>
  <c r="D436" i="1"/>
  <c r="E436" i="1"/>
  <c r="F436" i="1"/>
  <c r="G436" i="1"/>
  <c r="C437" i="1"/>
  <c r="D437" i="1"/>
  <c r="E437" i="1"/>
  <c r="F437" i="1"/>
  <c r="G437" i="1"/>
  <c r="C438" i="1"/>
  <c r="D438" i="1"/>
  <c r="E438" i="1"/>
  <c r="F438" i="1"/>
  <c r="G438" i="1"/>
  <c r="C439" i="1"/>
  <c r="D439" i="1"/>
  <c r="E439" i="1"/>
  <c r="F439" i="1"/>
  <c r="G439" i="1"/>
  <c r="C440" i="1"/>
  <c r="D440" i="1"/>
  <c r="E440" i="1"/>
  <c r="F440" i="1"/>
  <c r="G440" i="1"/>
  <c r="C441" i="1"/>
  <c r="D441" i="1"/>
  <c r="E441" i="1"/>
  <c r="F441" i="1"/>
  <c r="G441" i="1"/>
  <c r="C442" i="1"/>
  <c r="D442" i="1"/>
  <c r="E442" i="1"/>
  <c r="F442" i="1"/>
  <c r="G442" i="1"/>
  <c r="C443" i="1"/>
  <c r="D443" i="1"/>
  <c r="E443" i="1"/>
  <c r="F443" i="1"/>
  <c r="G443" i="1"/>
  <c r="C444" i="1"/>
  <c r="D444" i="1"/>
  <c r="E444" i="1"/>
  <c r="F444" i="1"/>
  <c r="G444" i="1"/>
  <c r="C445" i="1"/>
  <c r="D445" i="1"/>
  <c r="E445" i="1"/>
  <c r="F445" i="1"/>
  <c r="G445" i="1"/>
  <c r="C446" i="1"/>
  <c r="D446" i="1"/>
  <c r="E446" i="1"/>
  <c r="F446" i="1"/>
  <c r="G446" i="1"/>
  <c r="C447" i="1"/>
  <c r="D447" i="1"/>
  <c r="E447" i="1"/>
  <c r="F447" i="1"/>
  <c r="G447" i="1"/>
  <c r="C448" i="1"/>
  <c r="D448" i="1"/>
  <c r="E448" i="1"/>
  <c r="F448" i="1"/>
  <c r="G448" i="1"/>
  <c r="C449" i="1"/>
  <c r="D449" i="1"/>
  <c r="E449" i="1"/>
  <c r="F449" i="1"/>
  <c r="G449" i="1"/>
  <c r="C450" i="1"/>
  <c r="D450" i="1"/>
  <c r="E450" i="1"/>
  <c r="F450" i="1"/>
  <c r="G450" i="1"/>
  <c r="C451" i="1"/>
  <c r="D451" i="1"/>
  <c r="E451" i="1"/>
  <c r="F451" i="1"/>
  <c r="G451" i="1"/>
  <c r="C452" i="1"/>
  <c r="D452" i="1"/>
  <c r="E452" i="1"/>
  <c r="F452" i="1"/>
  <c r="G452" i="1"/>
  <c r="C453" i="1"/>
  <c r="D453" i="1"/>
  <c r="E453" i="1"/>
  <c r="F453" i="1"/>
  <c r="G453" i="1"/>
  <c r="C454" i="1"/>
  <c r="D454" i="1"/>
  <c r="E454" i="1"/>
  <c r="F454" i="1"/>
  <c r="G454" i="1"/>
  <c r="C455" i="1"/>
  <c r="D455" i="1"/>
  <c r="E455" i="1"/>
  <c r="F455" i="1"/>
  <c r="G455" i="1"/>
  <c r="C456" i="1"/>
  <c r="D456" i="1"/>
  <c r="E456" i="1"/>
  <c r="F456" i="1"/>
  <c r="G456" i="1"/>
  <c r="C457" i="1"/>
  <c r="D457" i="1"/>
  <c r="E457" i="1"/>
  <c r="F457" i="1"/>
  <c r="G457" i="1"/>
  <c r="C458" i="1"/>
  <c r="D458" i="1"/>
  <c r="E458" i="1"/>
  <c r="F458" i="1"/>
  <c r="G458" i="1"/>
  <c r="C459" i="1"/>
  <c r="D459" i="1"/>
  <c r="E459" i="1"/>
  <c r="F459" i="1"/>
  <c r="G459" i="1"/>
  <c r="C460" i="1"/>
  <c r="D460" i="1"/>
  <c r="E460" i="1"/>
  <c r="F460" i="1"/>
  <c r="G460" i="1"/>
  <c r="C461" i="1"/>
  <c r="D461" i="1"/>
  <c r="E461" i="1"/>
  <c r="F461" i="1"/>
  <c r="G461" i="1"/>
  <c r="C462" i="1"/>
  <c r="D462" i="1"/>
  <c r="E462" i="1"/>
  <c r="F462" i="1"/>
  <c r="G462" i="1"/>
  <c r="C463" i="1"/>
  <c r="D463" i="1"/>
  <c r="E463" i="1"/>
  <c r="F463" i="1"/>
  <c r="G463" i="1"/>
  <c r="C464" i="1"/>
  <c r="D464" i="1"/>
  <c r="E464" i="1"/>
  <c r="F464" i="1"/>
  <c r="G464" i="1"/>
  <c r="C465" i="1"/>
  <c r="D465" i="1"/>
  <c r="E465" i="1"/>
  <c r="F465" i="1"/>
  <c r="G465" i="1"/>
  <c r="C466" i="1"/>
  <c r="D466" i="1"/>
  <c r="E466" i="1"/>
  <c r="F466" i="1"/>
  <c r="G466" i="1"/>
  <c r="C467" i="1"/>
  <c r="D467" i="1"/>
  <c r="E467" i="1"/>
  <c r="F467" i="1"/>
  <c r="G467" i="1"/>
  <c r="C468" i="1"/>
  <c r="D468" i="1"/>
  <c r="E468" i="1"/>
  <c r="F468" i="1"/>
  <c r="G468" i="1"/>
  <c r="C469" i="1"/>
  <c r="D469" i="1"/>
  <c r="E469" i="1"/>
  <c r="F469" i="1"/>
  <c r="G469" i="1"/>
  <c r="C470" i="1"/>
  <c r="D470" i="1"/>
  <c r="E470" i="1"/>
  <c r="F470" i="1"/>
  <c r="G470" i="1"/>
  <c r="C471" i="1"/>
  <c r="D471" i="1"/>
  <c r="E471" i="1"/>
  <c r="F471" i="1"/>
  <c r="G471" i="1"/>
  <c r="C472" i="1"/>
  <c r="D472" i="1"/>
  <c r="E472" i="1"/>
  <c r="F472" i="1"/>
  <c r="G472" i="1"/>
  <c r="C473" i="1"/>
  <c r="D473" i="1"/>
  <c r="E473" i="1"/>
  <c r="F473" i="1"/>
  <c r="G473" i="1"/>
  <c r="C474" i="1"/>
  <c r="D474" i="1"/>
  <c r="E474" i="1"/>
  <c r="F474" i="1"/>
  <c r="G474" i="1"/>
  <c r="C475" i="1"/>
  <c r="D475" i="1"/>
  <c r="E475" i="1"/>
  <c r="F475" i="1"/>
  <c r="G475" i="1"/>
  <c r="C476" i="1"/>
  <c r="D476" i="1"/>
  <c r="E476" i="1"/>
  <c r="F476" i="1"/>
  <c r="G476" i="1"/>
  <c r="C477" i="1"/>
  <c r="D477" i="1"/>
  <c r="E477" i="1"/>
  <c r="F477" i="1"/>
  <c r="G477" i="1"/>
  <c r="C478" i="1"/>
  <c r="D478" i="1"/>
  <c r="E478" i="1"/>
  <c r="F478" i="1"/>
  <c r="G478" i="1"/>
  <c r="C479" i="1"/>
  <c r="D479" i="1"/>
  <c r="E479" i="1"/>
  <c r="F479" i="1"/>
  <c r="G479" i="1"/>
  <c r="C480" i="1"/>
  <c r="D480" i="1"/>
  <c r="E480" i="1"/>
  <c r="F480" i="1"/>
  <c r="G480" i="1"/>
  <c r="C481" i="1"/>
  <c r="D481" i="1"/>
  <c r="E481" i="1"/>
  <c r="F481" i="1"/>
  <c r="G481" i="1"/>
  <c r="C482" i="1"/>
  <c r="D482" i="1"/>
  <c r="E482" i="1"/>
  <c r="F482" i="1"/>
  <c r="G482" i="1"/>
  <c r="C483" i="1"/>
  <c r="D483" i="1"/>
  <c r="E483" i="1"/>
  <c r="F483" i="1"/>
  <c r="G483" i="1"/>
  <c r="C484" i="1"/>
  <c r="D484" i="1"/>
  <c r="E484" i="1"/>
  <c r="F484" i="1"/>
  <c r="G484" i="1"/>
  <c r="C485" i="1"/>
  <c r="D485" i="1"/>
  <c r="E485" i="1"/>
  <c r="F485" i="1"/>
  <c r="G485" i="1"/>
  <c r="C486" i="1"/>
  <c r="D486" i="1"/>
  <c r="E486" i="1"/>
  <c r="F486" i="1"/>
  <c r="G486" i="1"/>
  <c r="C487" i="1"/>
  <c r="D487" i="1"/>
  <c r="E487" i="1"/>
  <c r="F487" i="1"/>
  <c r="G487" i="1"/>
  <c r="C488" i="1"/>
  <c r="D488" i="1"/>
  <c r="E488" i="1"/>
  <c r="F488" i="1"/>
  <c r="G488" i="1"/>
  <c r="C489" i="1"/>
  <c r="D489" i="1"/>
  <c r="E489" i="1"/>
  <c r="F489" i="1"/>
  <c r="G489" i="1"/>
  <c r="C490" i="1"/>
  <c r="D490" i="1"/>
  <c r="E490" i="1"/>
  <c r="F490" i="1"/>
  <c r="G490" i="1"/>
  <c r="C491" i="1"/>
  <c r="D491" i="1"/>
  <c r="E491" i="1"/>
  <c r="F491" i="1"/>
  <c r="G491" i="1"/>
  <c r="C492" i="1"/>
  <c r="D492" i="1"/>
  <c r="E492" i="1"/>
  <c r="F492" i="1"/>
  <c r="G492" i="1"/>
  <c r="C493" i="1"/>
  <c r="D493" i="1"/>
  <c r="E493" i="1"/>
  <c r="F493" i="1"/>
  <c r="G493" i="1"/>
  <c r="C494" i="1"/>
  <c r="D494" i="1"/>
  <c r="E494" i="1"/>
  <c r="F494" i="1"/>
  <c r="G494" i="1"/>
  <c r="C495" i="1"/>
  <c r="D495" i="1"/>
  <c r="E495" i="1"/>
  <c r="F495" i="1"/>
  <c r="G495" i="1"/>
  <c r="C496" i="1"/>
  <c r="D496" i="1"/>
  <c r="E496" i="1"/>
  <c r="F496" i="1"/>
  <c r="G496" i="1"/>
  <c r="C497" i="1"/>
  <c r="D497" i="1"/>
  <c r="E497" i="1"/>
  <c r="F497" i="1"/>
  <c r="G497" i="1"/>
  <c r="C498" i="1"/>
  <c r="D498" i="1"/>
  <c r="E498" i="1"/>
  <c r="F498" i="1"/>
  <c r="G498" i="1"/>
  <c r="C499" i="1"/>
  <c r="D499" i="1"/>
  <c r="E499" i="1"/>
  <c r="F499" i="1"/>
  <c r="G499" i="1"/>
  <c r="C500" i="1"/>
  <c r="D500" i="1"/>
  <c r="E500" i="1"/>
  <c r="F500" i="1"/>
  <c r="G500" i="1"/>
  <c r="C501" i="1"/>
  <c r="D501" i="1"/>
  <c r="E501" i="1"/>
  <c r="F501" i="1"/>
  <c r="G501" i="1"/>
  <c r="C502" i="1"/>
  <c r="D502" i="1"/>
  <c r="E502" i="1"/>
  <c r="F502" i="1"/>
  <c r="G502" i="1"/>
  <c r="C256" i="1"/>
  <c r="C506" i="1" s="1"/>
  <c r="D256" i="1"/>
  <c r="E256" i="1"/>
  <c r="F256" i="1"/>
  <c r="G256" i="1"/>
  <c r="G506" i="1" s="1"/>
  <c r="B502" i="1"/>
  <c r="B256" i="1"/>
  <c r="B19" i="2" l="1"/>
  <c r="B18" i="2" a="1"/>
  <c r="B18" i="2" s="1"/>
  <c r="D765" i="1"/>
  <c r="F764" i="1"/>
  <c r="B764" i="1"/>
  <c r="D763" i="1"/>
  <c r="F762" i="1"/>
  <c r="B762" i="1"/>
  <c r="D761" i="1"/>
  <c r="F760" i="1"/>
  <c r="B760" i="1"/>
  <c r="G765" i="1"/>
  <c r="C765" i="1"/>
  <c r="E764" i="1"/>
  <c r="G763" i="1"/>
  <c r="C763" i="1"/>
  <c r="E762" i="1"/>
  <c r="G761" i="1"/>
  <c r="C761" i="1"/>
  <c r="E760" i="1"/>
  <c r="F765" i="1"/>
  <c r="B765" i="1"/>
  <c r="D764" i="1"/>
  <c r="F763" i="1"/>
  <c r="B763" i="1"/>
  <c r="D762" i="1"/>
  <c r="F761" i="1"/>
  <c r="B761" i="1"/>
  <c r="D760" i="1"/>
  <c r="E765" i="1"/>
  <c r="G764" i="1"/>
  <c r="C764" i="1"/>
  <c r="E763" i="1"/>
  <c r="G762" i="1"/>
  <c r="C762" i="1"/>
  <c r="E761" i="1"/>
  <c r="G760" i="1"/>
  <c r="E506" i="1"/>
  <c r="F505" i="1"/>
  <c r="D505" i="1"/>
  <c r="B504" i="1"/>
  <c r="B510" i="1" s="1"/>
  <c r="E504" i="1"/>
  <c r="E510" i="1" s="1"/>
  <c r="F506" i="1"/>
  <c r="E505" i="1"/>
  <c r="B505" i="1"/>
  <c r="G505" i="1"/>
  <c r="C505" i="1"/>
  <c r="D506" i="1"/>
  <c r="G504" i="1"/>
  <c r="G510" i="1" s="1"/>
  <c r="C504" i="1"/>
  <c r="C510" i="1" s="1"/>
  <c r="F504" i="1"/>
  <c r="F510" i="1" s="1"/>
  <c r="D504" i="1"/>
  <c r="D510" i="1" s="1"/>
  <c r="B20" i="2" l="1"/>
  <c r="B21" i="2"/>
</calcChain>
</file>

<file path=xl/sharedStrings.xml><?xml version="1.0" encoding="utf-8"?>
<sst xmlns="http://schemas.openxmlformats.org/spreadsheetml/2006/main" count="134" uniqueCount="59">
  <si>
    <t>Date</t>
  </si>
  <si>
    <t>ICICI</t>
  </si>
  <si>
    <t>ICICI(74938.85)</t>
  </si>
  <si>
    <t>Yes Bank(82160.65)</t>
  </si>
  <si>
    <t>SBIN (69527.65)</t>
  </si>
  <si>
    <t>PNB(29482.85)</t>
  </si>
  <si>
    <t>HDFC</t>
  </si>
  <si>
    <t>HDFC(482752.45)</t>
  </si>
  <si>
    <t>Hudco (17075.5)</t>
  </si>
  <si>
    <t>Total investment of HDFC for 1 year</t>
  </si>
  <si>
    <t>Return Data</t>
  </si>
  <si>
    <t>Average</t>
  </si>
  <si>
    <t>Standard Deviation</t>
  </si>
  <si>
    <t>Variance</t>
  </si>
  <si>
    <t>Excess Return</t>
  </si>
  <si>
    <t>Variance-Covarience matrix</t>
  </si>
  <si>
    <t/>
  </si>
  <si>
    <t>Yes Bank</t>
  </si>
  <si>
    <t>SBIN</t>
  </si>
  <si>
    <t>PNB</t>
  </si>
  <si>
    <t>Hudco</t>
  </si>
  <si>
    <t>Portfolio proportion</t>
  </si>
  <si>
    <t>Investment</t>
  </si>
  <si>
    <t>Mean Returns</t>
  </si>
  <si>
    <t>Portfolio Sigma</t>
  </si>
  <si>
    <t>Mean Investment</t>
  </si>
  <si>
    <t>SIGMA of Investment</t>
  </si>
  <si>
    <t>CUTOFF at Significance Level 0.01</t>
  </si>
  <si>
    <t>1 Day VAR at 99% Confidence Level</t>
  </si>
  <si>
    <t>Cumulative PDF</t>
  </si>
  <si>
    <t>Weekly VAR at 99% Confidence Level</t>
  </si>
  <si>
    <t>Monthly VAR at 99% Confidence Level</t>
  </si>
  <si>
    <t>VAR for a multi assest using variance-Covarience or parametric  Matrix</t>
  </si>
  <si>
    <t>Z-Score</t>
  </si>
  <si>
    <t>Average(Mean)</t>
  </si>
  <si>
    <t>PDF HDFC(Probability Density Function)</t>
  </si>
  <si>
    <t>PDF ICICI(Probability Density Function)</t>
  </si>
  <si>
    <t>PDF Yes(Probability Density Function)</t>
  </si>
  <si>
    <t>PDF SBIN(Probability Density Function)</t>
  </si>
  <si>
    <t>PDF PNB(Probability Density Function)</t>
  </si>
  <si>
    <t>PDF Hudco(Probability Density Function)</t>
  </si>
  <si>
    <t>VAR at 99%</t>
  </si>
  <si>
    <t>Back-testing on PNB</t>
  </si>
  <si>
    <t>VAR</t>
  </si>
  <si>
    <t xml:space="preserve">PNB PNL on 1000000 </t>
  </si>
  <si>
    <t>Assume</t>
  </si>
  <si>
    <t>Logical OutPUT</t>
  </si>
  <si>
    <t xml:space="preserve"> Here is the Breach</t>
  </si>
  <si>
    <t>Status</t>
  </si>
  <si>
    <t>Difference</t>
  </si>
  <si>
    <t>Zvalue
(Inverse cumulative normal distribution)</t>
  </si>
  <si>
    <t>Return in Rs if we invest 1000000 in each portfolio</t>
  </si>
  <si>
    <t>Total Investment</t>
  </si>
  <si>
    <t>Portfolio</t>
  </si>
  <si>
    <t>Bin</t>
  </si>
  <si>
    <t>More</t>
  </si>
  <si>
    <t>Frequency</t>
  </si>
  <si>
    <t>Using Formula</t>
  </si>
  <si>
    <t>VAR at 99% at 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</si>
</sst>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quotePrefix="1"/>
    <xf numFmtId="10" fontId="0" fillId="0" borderId="0" xfId="1" applyNumberFormat="1" applyFont="1"/>
    <xf numFmtId="164" fontId="0" fillId="0" borderId="0" xfId="0" applyNumberFormat="1"/>
    <xf numFmtId="3" fontId="0" fillId="0" borderId="0" xfId="0" applyNumberFormat="1"/>
    <xf numFmtId="164" fontId="0" fillId="33" borderId="0" xfId="1" applyNumberFormat="1" applyFont="1" applyFill="1"/>
    <xf numFmtId="165" fontId="0" fillId="0" borderId="0" xfId="1" applyNumberFormat="1" applyFont="1"/>
    <xf numFmtId="16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34" borderId="0" xfId="1" applyNumberFormat="1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0" fillId="0" borderId="10" xfId="0" applyBorder="1"/>
    <xf numFmtId="0" fontId="0" fillId="0" borderId="10" xfId="0" applyFill="1" applyBorder="1"/>
    <xf numFmtId="0" fontId="0" fillId="35" borderId="10" xfId="0" applyFill="1" applyBorder="1"/>
    <xf numFmtId="0" fontId="0" fillId="0" borderId="0" xfId="0" applyAlignment="1">
      <alignment wrapText="1"/>
    </xf>
    <xf numFmtId="2" fontId="0" fillId="0" borderId="0" xfId="1" applyNumberFormat="1" applyFont="1"/>
    <xf numFmtId="0" fontId="0" fillId="35" borderId="0" xfId="0" applyFill="1" applyAlignment="1">
      <alignment wrapText="1"/>
    </xf>
    <xf numFmtId="0" fontId="0" fillId="34" borderId="0" xfId="0" applyFill="1"/>
    <xf numFmtId="0" fontId="18" fillId="0" borderId="10" xfId="0" applyFont="1" applyBorder="1" applyAlignment="1">
      <alignment vertical="center"/>
    </xf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'Parametric Graph &amp; Backtesting'!$C$256</c:f>
              <c:strCache>
                <c:ptCount val="1"/>
                <c:pt idx="0">
                  <c:v>PDF HDFC(Probability Density Function)</c:v>
                </c:pt>
              </c:strCache>
            </c:strRef>
          </c:tx>
          <c:spPr>
            <a:ln w="47625">
              <a:noFill/>
            </a:ln>
          </c:spPr>
          <c:xVal>
            <c:numRef>
              <c:f>'Parametric Graph &amp; Backtesting'!$B$257:$B$502</c:f>
              <c:numCache>
                <c:formatCode>0.0</c:formatCode>
                <c:ptCount val="246"/>
                <c:pt idx="0">
                  <c:v>1.4175715993333606</c:v>
                </c:pt>
                <c:pt idx="1">
                  <c:v>0.52062449120959586</c:v>
                </c:pt>
                <c:pt idx="2">
                  <c:v>0.7952847303693189</c:v>
                </c:pt>
                <c:pt idx="3">
                  <c:v>1.3354247357094555</c:v>
                </c:pt>
                <c:pt idx="4">
                  <c:v>-2.3433010795779392</c:v>
                </c:pt>
                <c:pt idx="5">
                  <c:v>0.32483787416486576</c:v>
                </c:pt>
                <c:pt idx="6">
                  <c:v>-1.7130079381412571</c:v>
                </c:pt>
                <c:pt idx="7">
                  <c:v>3.3046591214449948E-3</c:v>
                </c:pt>
                <c:pt idx="8">
                  <c:v>-1.9651386292268127</c:v>
                </c:pt>
                <c:pt idx="9">
                  <c:v>0.51413328564281269</c:v>
                </c:pt>
                <c:pt idx="10">
                  <c:v>0.91048527071857188</c:v>
                </c:pt>
                <c:pt idx="11">
                  <c:v>-2.238605430337731</c:v>
                </c:pt>
                <c:pt idx="12">
                  <c:v>-0.83625643117606119</c:v>
                </c:pt>
                <c:pt idx="13">
                  <c:v>2.2257742806835523E-2</c:v>
                </c:pt>
                <c:pt idx="14">
                  <c:v>0.59149435048659016</c:v>
                </c:pt>
                <c:pt idx="15">
                  <c:v>-0.44701891919411324</c:v>
                </c:pt>
                <c:pt idx="16">
                  <c:v>-1.1802321087469263</c:v>
                </c:pt>
                <c:pt idx="17">
                  <c:v>0.56819881137363548</c:v>
                </c:pt>
                <c:pt idx="18">
                  <c:v>-0.29360164894497992</c:v>
                </c:pt>
                <c:pt idx="19">
                  <c:v>-0.61715428663171301</c:v>
                </c:pt>
                <c:pt idx="20">
                  <c:v>-0.9730494810404593</c:v>
                </c:pt>
                <c:pt idx="21">
                  <c:v>0.81900687272698325</c:v>
                </c:pt>
                <c:pt idx="22">
                  <c:v>0.42181722352677498</c:v>
                </c:pt>
                <c:pt idx="23">
                  <c:v>-0.59349444171340593</c:v>
                </c:pt>
                <c:pt idx="24">
                  <c:v>-0.72117032369052836</c:v>
                </c:pt>
                <c:pt idx="25">
                  <c:v>-0.15699121287653794</c:v>
                </c:pt>
                <c:pt idx="26">
                  <c:v>0.9554516518675138</c:v>
                </c:pt>
                <c:pt idx="27">
                  <c:v>3.9359326037209569E-2</c:v>
                </c:pt>
                <c:pt idx="28">
                  <c:v>-0.72808719835061597</c:v>
                </c:pt>
                <c:pt idx="29">
                  <c:v>-0.1195999548269622</c:v>
                </c:pt>
                <c:pt idx="30">
                  <c:v>-1.261265596849086</c:v>
                </c:pt>
                <c:pt idx="31">
                  <c:v>-0.22539356719075507</c:v>
                </c:pt>
                <c:pt idx="32">
                  <c:v>-0.94320451999747945</c:v>
                </c:pt>
                <c:pt idx="33">
                  <c:v>0.18727343811955954</c:v>
                </c:pt>
                <c:pt idx="34">
                  <c:v>0.7947400464429617</c:v>
                </c:pt>
                <c:pt idx="35">
                  <c:v>-0.3319734598825736</c:v>
                </c:pt>
                <c:pt idx="36">
                  <c:v>-0.45219615299529603</c:v>
                </c:pt>
                <c:pt idx="37">
                  <c:v>-1.4221849705252767</c:v>
                </c:pt>
                <c:pt idx="38">
                  <c:v>-1.1925269237819145</c:v>
                </c:pt>
                <c:pt idx="39">
                  <c:v>0.38077272003738938</c:v>
                </c:pt>
                <c:pt idx="40">
                  <c:v>-1.5406722636194805</c:v>
                </c:pt>
                <c:pt idx="41">
                  <c:v>0.62819306129634567</c:v>
                </c:pt>
                <c:pt idx="42">
                  <c:v>0.70985882365113084</c:v>
                </c:pt>
                <c:pt idx="43">
                  <c:v>0.59118506771322377</c:v>
                </c:pt>
                <c:pt idx="44">
                  <c:v>9.4572891428877315E-2</c:v>
                </c:pt>
                <c:pt idx="45">
                  <c:v>-1.6082624518425961</c:v>
                </c:pt>
                <c:pt idx="46">
                  <c:v>0.16721290743045619</c:v>
                </c:pt>
                <c:pt idx="47">
                  <c:v>0.42091488838938962</c:v>
                </c:pt>
                <c:pt idx="48">
                  <c:v>-7.5552605235634243E-2</c:v>
                </c:pt>
                <c:pt idx="49">
                  <c:v>0.31134707050998844</c:v>
                </c:pt>
                <c:pt idx="50">
                  <c:v>-0.5926400267288392</c:v>
                </c:pt>
                <c:pt idx="51">
                  <c:v>0.70557878709585897</c:v>
                </c:pt>
                <c:pt idx="52">
                  <c:v>0.86509205864953009</c:v>
                </c:pt>
                <c:pt idx="53">
                  <c:v>-7.1088812642058283E-2</c:v>
                </c:pt>
                <c:pt idx="54">
                  <c:v>1.2264621077527513</c:v>
                </c:pt>
                <c:pt idx="55">
                  <c:v>0.3156757886861013</c:v>
                </c:pt>
                <c:pt idx="56">
                  <c:v>-0.50552285514038653</c:v>
                </c:pt>
                <c:pt idx="57">
                  <c:v>0.96802221772873354</c:v>
                </c:pt>
                <c:pt idx="58">
                  <c:v>1.5953770033689698</c:v>
                </c:pt>
                <c:pt idx="59">
                  <c:v>-0.18367194150755994</c:v>
                </c:pt>
                <c:pt idx="60">
                  <c:v>-1.7962810600242358</c:v>
                </c:pt>
                <c:pt idx="61">
                  <c:v>-1.2759190825286306</c:v>
                </c:pt>
                <c:pt idx="62">
                  <c:v>1.0082557202283611</c:v>
                </c:pt>
                <c:pt idx="63">
                  <c:v>0.8857418217484444</c:v>
                </c:pt>
                <c:pt idx="64">
                  <c:v>-8.9346735053053628E-2</c:v>
                </c:pt>
                <c:pt idx="65">
                  <c:v>0.56748437585066358</c:v>
                </c:pt>
                <c:pt idx="66">
                  <c:v>1.2307884123015063</c:v>
                </c:pt>
                <c:pt idx="67">
                  <c:v>6.9550732450966565E-3</c:v>
                </c:pt>
                <c:pt idx="68">
                  <c:v>1.5165779503530237</c:v>
                </c:pt>
                <c:pt idx="69">
                  <c:v>0.16621917154227261</c:v>
                </c:pt>
                <c:pt idx="70">
                  <c:v>-0.52922055533315204</c:v>
                </c:pt>
                <c:pt idx="71">
                  <c:v>-0.3774744422088771</c:v>
                </c:pt>
                <c:pt idx="72">
                  <c:v>5.3913938552292519E-2</c:v>
                </c:pt>
                <c:pt idx="73">
                  <c:v>-0.53362606656561351</c:v>
                </c:pt>
                <c:pt idx="74">
                  <c:v>-6.4720606721911572E-2</c:v>
                </c:pt>
                <c:pt idx="75">
                  <c:v>-0.29824825005110078</c:v>
                </c:pt>
                <c:pt idx="76">
                  <c:v>-0.79766686679770249</c:v>
                </c:pt>
                <c:pt idx="77">
                  <c:v>0.24638357438117017</c:v>
                </c:pt>
                <c:pt idx="78">
                  <c:v>-0.11559788475555065</c:v>
                </c:pt>
                <c:pt idx="79">
                  <c:v>0.67239671292368164</c:v>
                </c:pt>
                <c:pt idx="80">
                  <c:v>-3.2308885156677141</c:v>
                </c:pt>
                <c:pt idx="81">
                  <c:v>-1.3611896224179876</c:v>
                </c:pt>
                <c:pt idx="82">
                  <c:v>4.4441875024743176</c:v>
                </c:pt>
                <c:pt idx="83">
                  <c:v>0.68237978271780053</c:v>
                </c:pt>
                <c:pt idx="84">
                  <c:v>-0.53679989374886861</c:v>
                </c:pt>
                <c:pt idx="85">
                  <c:v>1.5451806532391021</c:v>
                </c:pt>
                <c:pt idx="86">
                  <c:v>1.3099248864738937</c:v>
                </c:pt>
                <c:pt idx="87">
                  <c:v>0.96360343660840597</c:v>
                </c:pt>
                <c:pt idx="88">
                  <c:v>-1.329421668387919</c:v>
                </c:pt>
                <c:pt idx="89">
                  <c:v>-8.3743933847986299E-2</c:v>
                </c:pt>
                <c:pt idx="90">
                  <c:v>-1.1464606587690027</c:v>
                </c:pt>
                <c:pt idx="91">
                  <c:v>-0.79858166011008802</c:v>
                </c:pt>
                <c:pt idx="92">
                  <c:v>0.10888583834350699</c:v>
                </c:pt>
                <c:pt idx="93">
                  <c:v>-0.80717929108591258</c:v>
                </c:pt>
                <c:pt idx="94">
                  <c:v>0.88772617494986261</c:v>
                </c:pt>
                <c:pt idx="95">
                  <c:v>0.50589350771355091</c:v>
                </c:pt>
                <c:pt idx="96">
                  <c:v>1.0567364015061798</c:v>
                </c:pt>
                <c:pt idx="97">
                  <c:v>0.52259119908119289</c:v>
                </c:pt>
                <c:pt idx="98">
                  <c:v>0.61648189575181056</c:v>
                </c:pt>
                <c:pt idx="99">
                  <c:v>-0.74463029394079849</c:v>
                </c:pt>
                <c:pt idx="100">
                  <c:v>-0.47331708695162461</c:v>
                </c:pt>
                <c:pt idx="101">
                  <c:v>1.0347019455500122</c:v>
                </c:pt>
                <c:pt idx="102">
                  <c:v>-0.1936302637718425</c:v>
                </c:pt>
                <c:pt idx="103">
                  <c:v>1.3384950413245842</c:v>
                </c:pt>
                <c:pt idx="104">
                  <c:v>1.1380526923927006</c:v>
                </c:pt>
                <c:pt idx="105">
                  <c:v>-0.45060288976293039</c:v>
                </c:pt>
                <c:pt idx="106">
                  <c:v>0.67157206265299396</c:v>
                </c:pt>
                <c:pt idx="107">
                  <c:v>-1.0698058138527766</c:v>
                </c:pt>
                <c:pt idx="108">
                  <c:v>0.11611682869192677</c:v>
                </c:pt>
                <c:pt idx="109">
                  <c:v>-1.5503270892563703</c:v>
                </c:pt>
                <c:pt idx="110">
                  <c:v>0.97919427459587249</c:v>
                </c:pt>
                <c:pt idx="111">
                  <c:v>0.22138071507756765</c:v>
                </c:pt>
                <c:pt idx="112">
                  <c:v>-0.604265756473783</c:v>
                </c:pt>
                <c:pt idx="113">
                  <c:v>0.42916131830240445</c:v>
                </c:pt>
                <c:pt idx="114">
                  <c:v>0.5321051850155657</c:v>
                </c:pt>
                <c:pt idx="115">
                  <c:v>5.1281478800844764E-2</c:v>
                </c:pt>
                <c:pt idx="116">
                  <c:v>0.50563828171663705</c:v>
                </c:pt>
                <c:pt idx="117">
                  <c:v>-0.20036722960611461</c:v>
                </c:pt>
                <c:pt idx="118">
                  <c:v>-1.1013324753785212</c:v>
                </c:pt>
                <c:pt idx="119">
                  <c:v>0.81602822487913629</c:v>
                </c:pt>
                <c:pt idx="120">
                  <c:v>0.77904044436654962</c:v>
                </c:pt>
                <c:pt idx="121">
                  <c:v>1.2251616693915433</c:v>
                </c:pt>
                <c:pt idx="122">
                  <c:v>-1.7752718174041811</c:v>
                </c:pt>
                <c:pt idx="123">
                  <c:v>-0.82838448317553426</c:v>
                </c:pt>
                <c:pt idx="124">
                  <c:v>2.1009871777630349</c:v>
                </c:pt>
                <c:pt idx="125">
                  <c:v>-0.14136219522312735</c:v>
                </c:pt>
                <c:pt idx="126">
                  <c:v>-4.1385579644237613E-2</c:v>
                </c:pt>
                <c:pt idx="127">
                  <c:v>2.971741732669273</c:v>
                </c:pt>
                <c:pt idx="128">
                  <c:v>-1.67128152717069</c:v>
                </c:pt>
                <c:pt idx="129">
                  <c:v>0.55669505848598411</c:v>
                </c:pt>
                <c:pt idx="130">
                  <c:v>1.0049585415228601</c:v>
                </c:pt>
                <c:pt idx="131">
                  <c:v>-0.63966386112130946</c:v>
                </c:pt>
                <c:pt idx="132">
                  <c:v>-0.4892918199582269</c:v>
                </c:pt>
                <c:pt idx="133">
                  <c:v>-1.315256306378038</c:v>
                </c:pt>
                <c:pt idx="134">
                  <c:v>0.78368019983491388</c:v>
                </c:pt>
                <c:pt idx="135">
                  <c:v>0.26337624809407495</c:v>
                </c:pt>
                <c:pt idx="136">
                  <c:v>-0.42773945959144921</c:v>
                </c:pt>
                <c:pt idx="137">
                  <c:v>0.71872766593518023</c:v>
                </c:pt>
                <c:pt idx="138">
                  <c:v>5.513820354479973E-2</c:v>
                </c:pt>
                <c:pt idx="139">
                  <c:v>0.92537795948830903</c:v>
                </c:pt>
                <c:pt idx="140">
                  <c:v>-1.042081867029224</c:v>
                </c:pt>
                <c:pt idx="141">
                  <c:v>-1.1787741870583825</c:v>
                </c:pt>
                <c:pt idx="142">
                  <c:v>-0.3637006782082442</c:v>
                </c:pt>
                <c:pt idx="143">
                  <c:v>-0.38226209806051609</c:v>
                </c:pt>
                <c:pt idx="144">
                  <c:v>-1.1790125444141186</c:v>
                </c:pt>
                <c:pt idx="145">
                  <c:v>-0.35830548281372393</c:v>
                </c:pt>
                <c:pt idx="146">
                  <c:v>1.628249262048542</c:v>
                </c:pt>
                <c:pt idx="147">
                  <c:v>1.3545505052191602</c:v>
                </c:pt>
                <c:pt idx="148">
                  <c:v>-0.29318075417436013</c:v>
                </c:pt>
                <c:pt idx="149">
                  <c:v>-0.28977238638500202</c:v>
                </c:pt>
                <c:pt idx="150">
                  <c:v>-0.66550104888808781</c:v>
                </c:pt>
                <c:pt idx="151">
                  <c:v>-0.32410808888341314</c:v>
                </c:pt>
                <c:pt idx="152">
                  <c:v>-0.12800028186459556</c:v>
                </c:pt>
                <c:pt idx="153">
                  <c:v>-0.21721669054139239</c:v>
                </c:pt>
                <c:pt idx="154">
                  <c:v>0.39181238811660596</c:v>
                </c:pt>
                <c:pt idx="155">
                  <c:v>1.3059159162731866</c:v>
                </c:pt>
                <c:pt idx="156">
                  <c:v>-1.5900919171414949</c:v>
                </c:pt>
                <c:pt idx="157">
                  <c:v>0.44054043503079404</c:v>
                </c:pt>
                <c:pt idx="158">
                  <c:v>-1.4971521658145357</c:v>
                </c:pt>
                <c:pt idx="159">
                  <c:v>-0.95419873079360762</c:v>
                </c:pt>
                <c:pt idx="160">
                  <c:v>-1.9407582362858433</c:v>
                </c:pt>
                <c:pt idx="161">
                  <c:v>-2.361836130758753</c:v>
                </c:pt>
                <c:pt idx="162">
                  <c:v>-0.78542050636566529</c:v>
                </c:pt>
                <c:pt idx="163">
                  <c:v>0.34947431268518719</c:v>
                </c:pt>
                <c:pt idx="164">
                  <c:v>-8.0963276727973779E-2</c:v>
                </c:pt>
                <c:pt idx="165">
                  <c:v>1.5073818536187906</c:v>
                </c:pt>
                <c:pt idx="166">
                  <c:v>0.52015599723788741</c:v>
                </c:pt>
                <c:pt idx="167">
                  <c:v>0.40732958269955483</c:v>
                </c:pt>
                <c:pt idx="168">
                  <c:v>-0.71532087530106281</c:v>
                </c:pt>
                <c:pt idx="169">
                  <c:v>0.63238447700485023</c:v>
                </c:pt>
                <c:pt idx="170">
                  <c:v>1.0060940606145514</c:v>
                </c:pt>
                <c:pt idx="171">
                  <c:v>2.1939149438874423</c:v>
                </c:pt>
                <c:pt idx="172">
                  <c:v>-0.74213716487338421</c:v>
                </c:pt>
                <c:pt idx="173">
                  <c:v>0.45669286069864956</c:v>
                </c:pt>
                <c:pt idx="174">
                  <c:v>1.5770555019895094</c:v>
                </c:pt>
                <c:pt idx="175">
                  <c:v>-0.29456444830023887</c:v>
                </c:pt>
                <c:pt idx="176">
                  <c:v>0.38385427934732308</c:v>
                </c:pt>
                <c:pt idx="177">
                  <c:v>-0.10339912432871295</c:v>
                </c:pt>
                <c:pt idx="178">
                  <c:v>0.1732065603593185</c:v>
                </c:pt>
                <c:pt idx="179">
                  <c:v>-8.6541192920721696E-2</c:v>
                </c:pt>
                <c:pt idx="180">
                  <c:v>0.13394817917982016</c:v>
                </c:pt>
                <c:pt idx="181">
                  <c:v>0.2193151701184464</c:v>
                </c:pt>
                <c:pt idx="182">
                  <c:v>-1.1755415644248155</c:v>
                </c:pt>
                <c:pt idx="183">
                  <c:v>0.84072048601275229</c:v>
                </c:pt>
                <c:pt idx="184">
                  <c:v>-0.97673917516611253</c:v>
                </c:pt>
                <c:pt idx="185">
                  <c:v>-0.10585322922008662</c:v>
                </c:pt>
                <c:pt idx="186">
                  <c:v>0.90200906896615707</c:v>
                </c:pt>
                <c:pt idx="187">
                  <c:v>-0.4873312825675768</c:v>
                </c:pt>
                <c:pt idx="188">
                  <c:v>-0.69843409682745794</c:v>
                </c:pt>
                <c:pt idx="189">
                  <c:v>0.47217869919869226</c:v>
                </c:pt>
                <c:pt idx="190">
                  <c:v>-3.8535143153038832E-2</c:v>
                </c:pt>
                <c:pt idx="191">
                  <c:v>-1.0019165277173987</c:v>
                </c:pt>
                <c:pt idx="192">
                  <c:v>0.35804057492383834</c:v>
                </c:pt>
                <c:pt idx="193">
                  <c:v>0.23044214962080928</c:v>
                </c:pt>
                <c:pt idx="194">
                  <c:v>1.9870565077477753</c:v>
                </c:pt>
                <c:pt idx="195">
                  <c:v>0.84058308394340642</c:v>
                </c:pt>
                <c:pt idx="196">
                  <c:v>-0.1738916128757742</c:v>
                </c:pt>
                <c:pt idx="197">
                  <c:v>-1.5175591002168223</c:v>
                </c:pt>
                <c:pt idx="198">
                  <c:v>0.5170122644773516</c:v>
                </c:pt>
                <c:pt idx="199">
                  <c:v>1.7359697862400887</c:v>
                </c:pt>
                <c:pt idx="200">
                  <c:v>0.34583144180891362</c:v>
                </c:pt>
                <c:pt idx="201">
                  <c:v>-1.2444238067513074</c:v>
                </c:pt>
                <c:pt idx="202">
                  <c:v>-0.87969545815589056</c:v>
                </c:pt>
                <c:pt idx="203">
                  <c:v>-0.38678665935173134</c:v>
                </c:pt>
                <c:pt idx="204">
                  <c:v>-0.52480565147538771</c:v>
                </c:pt>
                <c:pt idx="205">
                  <c:v>-1.0747995580645551</c:v>
                </c:pt>
                <c:pt idx="206">
                  <c:v>0.36970270500152969</c:v>
                </c:pt>
                <c:pt idx="207">
                  <c:v>0.17327664051755876</c:v>
                </c:pt>
                <c:pt idx="208">
                  <c:v>0.41194066388370565</c:v>
                </c:pt>
                <c:pt idx="209">
                  <c:v>0.20312986647174835</c:v>
                </c:pt>
                <c:pt idx="210">
                  <c:v>-0.45882572963599511</c:v>
                </c:pt>
                <c:pt idx="211">
                  <c:v>0.40750433755753357</c:v>
                </c:pt>
                <c:pt idx="212">
                  <c:v>0.47809421761131055</c:v>
                </c:pt>
                <c:pt idx="213">
                  <c:v>0.51808749086420636</c:v>
                </c:pt>
                <c:pt idx="214">
                  <c:v>1.2058048665179821</c:v>
                </c:pt>
                <c:pt idx="215">
                  <c:v>0.34952127496394658</c:v>
                </c:pt>
                <c:pt idx="216">
                  <c:v>-0.23389653589108242</c:v>
                </c:pt>
                <c:pt idx="217">
                  <c:v>-0.75625387461350402</c:v>
                </c:pt>
                <c:pt idx="218">
                  <c:v>-0.33054191042719872</c:v>
                </c:pt>
                <c:pt idx="219">
                  <c:v>-0.45932682671491726</c:v>
                </c:pt>
                <c:pt idx="220">
                  <c:v>-3.8406525852614233E-2</c:v>
                </c:pt>
                <c:pt idx="221">
                  <c:v>8.5408696120737523E-2</c:v>
                </c:pt>
                <c:pt idx="222">
                  <c:v>-0.44387520152086474</c:v>
                </c:pt>
                <c:pt idx="223">
                  <c:v>-5.8511401411680687E-2</c:v>
                </c:pt>
                <c:pt idx="224">
                  <c:v>0.4765573962519446</c:v>
                </c:pt>
                <c:pt idx="225">
                  <c:v>5.971519206797276E-2</c:v>
                </c:pt>
                <c:pt idx="226">
                  <c:v>0.62773998927890495</c:v>
                </c:pt>
                <c:pt idx="227">
                  <c:v>-0.34009567416018704</c:v>
                </c:pt>
                <c:pt idx="228">
                  <c:v>1.1680517954760326</c:v>
                </c:pt>
                <c:pt idx="229">
                  <c:v>-0.33099236222230327</c:v>
                </c:pt>
                <c:pt idx="230">
                  <c:v>0.16063779129861688</c:v>
                </c:pt>
                <c:pt idx="231">
                  <c:v>-4.1028302602880871</c:v>
                </c:pt>
                <c:pt idx="232">
                  <c:v>9.6814284067337303E-2</c:v>
                </c:pt>
                <c:pt idx="233">
                  <c:v>0.65220647205967242</c:v>
                </c:pt>
                <c:pt idx="234">
                  <c:v>-1.1319752420775107</c:v>
                </c:pt>
                <c:pt idx="235">
                  <c:v>1.0152544648679478</c:v>
                </c:pt>
                <c:pt idx="236">
                  <c:v>-0.40131776368448813</c:v>
                </c:pt>
                <c:pt idx="237">
                  <c:v>0.16544983889102674</c:v>
                </c:pt>
                <c:pt idx="238">
                  <c:v>2.133148603247053</c:v>
                </c:pt>
                <c:pt idx="239">
                  <c:v>1.4162125140891595</c:v>
                </c:pt>
                <c:pt idx="240">
                  <c:v>-0.76085182643953608</c:v>
                </c:pt>
                <c:pt idx="241">
                  <c:v>0.40575876309307896</c:v>
                </c:pt>
                <c:pt idx="242">
                  <c:v>-0.2985738646113551</c:v>
                </c:pt>
                <c:pt idx="243">
                  <c:v>-5.2923361589781892E-2</c:v>
                </c:pt>
                <c:pt idx="244">
                  <c:v>0.11073910902257426</c:v>
                </c:pt>
                <c:pt idx="245">
                  <c:v>-0.73797072557615873</c:v>
                </c:pt>
              </c:numCache>
            </c:numRef>
          </c:xVal>
          <c:yVal>
            <c:numRef>
              <c:f>'Parametric Graph &amp; Backtesting'!$C$257:$C$502</c:f>
              <c:numCache>
                <c:formatCode>General</c:formatCode>
                <c:ptCount val="246"/>
                <c:pt idx="0">
                  <c:v>0.14606651879847937</c:v>
                </c:pt>
                <c:pt idx="1">
                  <c:v>0.34837929533406253</c:v>
                </c:pt>
                <c:pt idx="2">
                  <c:v>0.29078316285885192</c:v>
                </c:pt>
                <c:pt idx="3">
                  <c:v>0.16355300598188552</c:v>
                </c:pt>
                <c:pt idx="4">
                  <c:v>2.5617783313444668E-2</c:v>
                </c:pt>
                <c:pt idx="5">
                  <c:v>0.3784397667657009</c:v>
                </c:pt>
                <c:pt idx="6">
                  <c:v>9.1984367829026678E-2</c:v>
                </c:pt>
                <c:pt idx="7">
                  <c:v>0.39894010202855557</c:v>
                </c:pt>
                <c:pt idx="8">
                  <c:v>5.7854534234958316E-2</c:v>
                </c:pt>
                <c:pt idx="9">
                  <c:v>0.34955126366626837</c:v>
                </c:pt>
                <c:pt idx="10">
                  <c:v>0.26357159310868916</c:v>
                </c:pt>
                <c:pt idx="11">
                  <c:v>3.2561793072382633E-2</c:v>
                </c:pt>
                <c:pt idx="12">
                  <c:v>0.28122479632481179</c:v>
                </c:pt>
                <c:pt idx="13">
                  <c:v>0.39884347321731967</c:v>
                </c:pt>
                <c:pt idx="14">
                  <c:v>0.33491740944148285</c:v>
                </c:pt>
                <c:pt idx="15">
                  <c:v>0.36100932488972298</c:v>
                </c:pt>
                <c:pt idx="16">
                  <c:v>0.19880865520412724</c:v>
                </c:pt>
                <c:pt idx="17">
                  <c:v>0.33947211263122623</c:v>
                </c:pt>
                <c:pt idx="18">
                  <c:v>0.3821127727439243</c:v>
                </c:pt>
                <c:pt idx="19">
                  <c:v>0.329763931383034</c:v>
                </c:pt>
                <c:pt idx="20">
                  <c:v>0.2484903717966391</c:v>
                </c:pt>
                <c:pt idx="21">
                  <c:v>0.28526843580354738</c:v>
                </c:pt>
                <c:pt idx="22">
                  <c:v>0.3649833954922107</c:v>
                </c:pt>
                <c:pt idx="23">
                  <c:v>0.33452075303607171</c:v>
                </c:pt>
                <c:pt idx="24">
                  <c:v>0.30759175343452827</c:v>
                </c:pt>
                <c:pt idx="25">
                  <c:v>0.39405623412426682</c:v>
                </c:pt>
                <c:pt idx="26">
                  <c:v>0.25274291257200676</c:v>
                </c:pt>
                <c:pt idx="27">
                  <c:v>0.3986333880249377</c:v>
                </c:pt>
                <c:pt idx="28">
                  <c:v>0.30605390959316947</c:v>
                </c:pt>
                <c:pt idx="29">
                  <c:v>0.39609919455218007</c:v>
                </c:pt>
                <c:pt idx="30">
                  <c:v>0.18008361897472683</c:v>
                </c:pt>
                <c:pt idx="31">
                  <c:v>0.38893631505802712</c:v>
                </c:pt>
                <c:pt idx="32">
                  <c:v>0.2556985885932051</c:v>
                </c:pt>
                <c:pt idx="33">
                  <c:v>0.39200754045690378</c:v>
                </c:pt>
                <c:pt idx="34">
                  <c:v>0.29090910809540022</c:v>
                </c:pt>
                <c:pt idx="35">
                  <c:v>0.37755398185011896</c:v>
                </c:pt>
                <c:pt idx="36">
                  <c:v>0.36016997232995485</c:v>
                </c:pt>
                <c:pt idx="37">
                  <c:v>0.14511284782337155</c:v>
                </c:pt>
                <c:pt idx="38">
                  <c:v>0.19592981606539331</c:v>
                </c:pt>
                <c:pt idx="39">
                  <c:v>0.37104480132870249</c:v>
                </c:pt>
                <c:pt idx="40">
                  <c:v>0.12175139670837606</c:v>
                </c:pt>
                <c:pt idx="41">
                  <c:v>0.32750505322372292</c:v>
                </c:pt>
                <c:pt idx="42">
                  <c:v>0.31009136225794143</c:v>
                </c:pt>
                <c:pt idx="43">
                  <c:v>0.33497866848514923</c:v>
                </c:pt>
                <c:pt idx="44">
                  <c:v>0.3971621874502968</c:v>
                </c:pt>
                <c:pt idx="45">
                  <c:v>0.10946038344543456</c:v>
                </c:pt>
                <c:pt idx="46">
                  <c:v>0.39340384023880531</c:v>
                </c:pt>
                <c:pt idx="47">
                  <c:v>0.3651221934539719</c:v>
                </c:pt>
                <c:pt idx="48">
                  <c:v>0.39780528332773024</c:v>
                </c:pt>
                <c:pt idx="49">
                  <c:v>0.38006726363424453</c:v>
                </c:pt>
                <c:pt idx="50">
                  <c:v>0.33469030619737328</c:v>
                </c:pt>
                <c:pt idx="51">
                  <c:v>0.31103207234634289</c:v>
                </c:pt>
                <c:pt idx="52">
                  <c:v>0.27441034917921997</c:v>
                </c:pt>
                <c:pt idx="53">
                  <c:v>0.39793550170566894</c:v>
                </c:pt>
                <c:pt idx="54">
                  <c:v>0.18805079168924388</c:v>
                </c:pt>
                <c:pt idx="55">
                  <c:v>0.37955182318547748</c:v>
                </c:pt>
                <c:pt idx="56">
                  <c:v>0.35108911047530234</c:v>
                </c:pt>
                <c:pt idx="57">
                  <c:v>0.24970575352471683</c:v>
                </c:pt>
                <c:pt idx="58">
                  <c:v>0.1117431410898731</c:v>
                </c:pt>
                <c:pt idx="59">
                  <c:v>0.39226948084088625</c:v>
                </c:pt>
                <c:pt idx="60">
                  <c:v>7.9479881161032676E-2</c:v>
                </c:pt>
                <c:pt idx="61">
                  <c:v>0.17676691373752268</c:v>
                </c:pt>
                <c:pt idx="62">
                  <c:v>0.23997312720431374</c:v>
                </c:pt>
                <c:pt idx="63">
                  <c:v>0.26949435889347151</c:v>
                </c:pt>
                <c:pt idx="64">
                  <c:v>0.39735310802781132</c:v>
                </c:pt>
                <c:pt idx="65">
                  <c:v>0.33960985972376601</c:v>
                </c:pt>
                <c:pt idx="66">
                  <c:v>0.18705387703590678</c:v>
                </c:pt>
                <c:pt idx="67">
                  <c:v>0.39893263149190927</c:v>
                </c:pt>
                <c:pt idx="68">
                  <c:v>0.12631924664007277</c:v>
                </c:pt>
                <c:pt idx="69">
                  <c:v>0.39346902152555591</c:v>
                </c:pt>
                <c:pt idx="70">
                  <c:v>0.34681085597315153</c:v>
                </c:pt>
                <c:pt idx="71">
                  <c:v>0.37150906633007097</c:v>
                </c:pt>
                <c:pt idx="72">
                  <c:v>0.39836289621875498</c:v>
                </c:pt>
                <c:pt idx="73">
                  <c:v>0.34599985511619652</c:v>
                </c:pt>
                <c:pt idx="74">
                  <c:v>0.39810761863360894</c:v>
                </c:pt>
                <c:pt idx="75">
                  <c:v>0.38158771148500703</c:v>
                </c:pt>
                <c:pt idx="76">
                  <c:v>0.29023197893872027</c:v>
                </c:pt>
                <c:pt idx="77">
                  <c:v>0.38701533319934411</c:v>
                </c:pt>
                <c:pt idx="78">
                  <c:v>0.3962856582025801</c:v>
                </c:pt>
                <c:pt idx="79">
                  <c:v>0.31822480787033958</c:v>
                </c:pt>
                <c:pt idx="80">
                  <c:v>2.1586789674177824E-3</c:v>
                </c:pt>
                <c:pt idx="81">
                  <c:v>0.15796889581050086</c:v>
                </c:pt>
                <c:pt idx="82">
                  <c:v>2.0515295834402788E-5</c:v>
                </c:pt>
                <c:pt idx="83">
                  <c:v>0.31608009980016838</c:v>
                </c:pt>
                <c:pt idx="84">
                  <c:v>0.3454126132368065</c:v>
                </c:pt>
                <c:pt idx="85">
                  <c:v>0.12090741896408812</c:v>
                </c:pt>
                <c:pt idx="86">
                  <c:v>0.16916340506798069</c:v>
                </c:pt>
                <c:pt idx="87">
                  <c:v>0.25077370386928888</c:v>
                </c:pt>
                <c:pt idx="88">
                  <c:v>0.1648664512138705</c:v>
                </c:pt>
                <c:pt idx="89">
                  <c:v>0.39754582980259945</c:v>
                </c:pt>
                <c:pt idx="90">
                  <c:v>0.206774892300642</c:v>
                </c:pt>
                <c:pt idx="91">
                  <c:v>0.29002015247098528</c:v>
                </c:pt>
                <c:pt idx="92">
                  <c:v>0.39658432144116168</c:v>
                </c:pt>
                <c:pt idx="93">
                  <c:v>0.28802507485032486</c:v>
                </c:pt>
                <c:pt idx="94">
                  <c:v>0.26902057534063417</c:v>
                </c:pt>
                <c:pt idx="95">
                  <c:v>0.35102330778395174</c:v>
                </c:pt>
                <c:pt idx="96">
                  <c:v>0.22825669128523557</c:v>
                </c:pt>
                <c:pt idx="97">
                  <c:v>0.34802209359420389</c:v>
                </c:pt>
                <c:pt idx="98">
                  <c:v>0.32990072698429451</c:v>
                </c:pt>
                <c:pt idx="99">
                  <c:v>0.30234828318026108</c:v>
                </c:pt>
                <c:pt idx="100">
                  <c:v>0.35666687160362454</c:v>
                </c:pt>
                <c:pt idx="101">
                  <c:v>0.23357721033908141</c:v>
                </c:pt>
                <c:pt idx="102">
                  <c:v>0.39153323616768415</c:v>
                </c:pt>
                <c:pt idx="103">
                  <c:v>0.1628830173131755</c:v>
                </c:pt>
                <c:pt idx="104">
                  <c:v>0.20877033672988451</c:v>
                </c:pt>
                <c:pt idx="105">
                  <c:v>0.36042909911814469</c:v>
                </c:pt>
                <c:pt idx="106">
                  <c:v>0.31840120168820107</c:v>
                </c:pt>
                <c:pt idx="107">
                  <c:v>0.22510669866782826</c:v>
                </c:pt>
                <c:pt idx="108">
                  <c:v>0.39626183284884409</c:v>
                </c:pt>
                <c:pt idx="109">
                  <c:v>0.11994816653636357</c:v>
                </c:pt>
                <c:pt idx="110">
                  <c:v>0.24700437081452986</c:v>
                </c:pt>
                <c:pt idx="111">
                  <c:v>0.38928512149406674</c:v>
                </c:pt>
                <c:pt idx="112">
                  <c:v>0.33236979637469749</c:v>
                </c:pt>
                <c:pt idx="113">
                  <c:v>0.36384466324046144</c:v>
                </c:pt>
                <c:pt idx="114">
                  <c:v>0.34628037587664018</c:v>
                </c:pt>
                <c:pt idx="115">
                  <c:v>0.39841805790238977</c:v>
                </c:pt>
                <c:pt idx="116">
                  <c:v>0.35106862241351938</c:v>
                </c:pt>
                <c:pt idx="117">
                  <c:v>0.39101394817363599</c:v>
                </c:pt>
                <c:pt idx="118">
                  <c:v>0.21753290688676977</c:v>
                </c:pt>
                <c:pt idx="119">
                  <c:v>0.28596393854823077</c:v>
                </c:pt>
                <c:pt idx="120">
                  <c:v>0.29452525024794546</c:v>
                </c:pt>
                <c:pt idx="121">
                  <c:v>0.1883508011609123</c:v>
                </c:pt>
                <c:pt idx="122">
                  <c:v>8.2518435826739914E-2</c:v>
                </c:pt>
                <c:pt idx="123">
                  <c:v>0.28307342599255031</c:v>
                </c:pt>
                <c:pt idx="124">
                  <c:v>4.3892487822198595E-2</c:v>
                </c:pt>
                <c:pt idx="125">
                  <c:v>0.39497604230066613</c:v>
                </c:pt>
                <c:pt idx="126">
                  <c:v>0.3986007792229152</c:v>
                </c:pt>
                <c:pt idx="127">
                  <c:v>4.8220168923365364E-3</c:v>
                </c:pt>
                <c:pt idx="128">
                  <c:v>9.8713900683332412E-2</c:v>
                </c:pt>
                <c:pt idx="129">
                  <c:v>0.34167570346008952</c:v>
                </c:pt>
                <c:pt idx="130">
                  <c:v>0.24077091245546647</c:v>
                </c:pt>
                <c:pt idx="131">
                  <c:v>0.32513218351996681</c:v>
                </c:pt>
                <c:pt idx="132">
                  <c:v>0.35393507885082681</c:v>
                </c:pt>
                <c:pt idx="133">
                  <c:v>0.16798373681484874</c:v>
                </c:pt>
                <c:pt idx="134">
                  <c:v>0.29345943485278131</c:v>
                </c:pt>
                <c:pt idx="135">
                  <c:v>0.38534275915787425</c:v>
                </c:pt>
                <c:pt idx="136">
                  <c:v>0.36406638345266468</c:v>
                </c:pt>
                <c:pt idx="137">
                  <c:v>0.30813315682075454</c:v>
                </c:pt>
                <c:pt idx="138">
                  <c:v>0.39833630464614617</c:v>
                </c:pt>
                <c:pt idx="139">
                  <c:v>0.25999296210548195</c:v>
                </c:pt>
                <c:pt idx="140">
                  <c:v>0.23179409058380365</c:v>
                </c:pt>
                <c:pt idx="141">
                  <c:v>0.19915082530166184</c:v>
                </c:pt>
                <c:pt idx="142">
                  <c:v>0.37341023989057281</c:v>
                </c:pt>
                <c:pt idx="143">
                  <c:v>0.37083402478920496</c:v>
                </c:pt>
                <c:pt idx="144">
                  <c:v>0.19909487219862354</c:v>
                </c:pt>
                <c:pt idx="145">
                  <c:v>0.37413823307172095</c:v>
                </c:pt>
                <c:pt idx="146">
                  <c:v>0.10597666369953058</c:v>
                </c:pt>
                <c:pt idx="147">
                  <c:v>0.15939943314696933</c:v>
                </c:pt>
                <c:pt idx="148">
                  <c:v>0.38215996154959825</c:v>
                </c:pt>
                <c:pt idx="149">
                  <c:v>0.38253981058897973</c:v>
                </c:pt>
                <c:pt idx="150">
                  <c:v>0.31969612099988054</c:v>
                </c:pt>
                <c:pt idx="151">
                  <c:v>0.37852939025046661</c:v>
                </c:pt>
                <c:pt idx="152">
                  <c:v>0.39568748076737653</c:v>
                </c:pt>
                <c:pt idx="153">
                  <c:v>0.3896407654679484</c:v>
                </c:pt>
                <c:pt idx="154">
                  <c:v>0.36946583452371673</c:v>
                </c:pt>
                <c:pt idx="155">
                  <c:v>0.17005272832728865</c:v>
                </c:pt>
                <c:pt idx="156">
                  <c:v>0.11268773578019865</c:v>
                </c:pt>
                <c:pt idx="157">
                  <c:v>0.36204872721331671</c:v>
                </c:pt>
                <c:pt idx="158">
                  <c:v>0.13007151856313839</c:v>
                </c:pt>
                <c:pt idx="159">
                  <c:v>0.25304545505868298</c:v>
                </c:pt>
                <c:pt idx="160">
                  <c:v>6.0675832970874123E-2</c:v>
                </c:pt>
                <c:pt idx="161">
                  <c:v>2.4524724979352049E-2</c:v>
                </c:pt>
                <c:pt idx="162">
                  <c:v>0.29305903104493802</c:v>
                </c:pt>
                <c:pt idx="163">
                  <c:v>0.37530934209253974</c:v>
                </c:pt>
                <c:pt idx="164">
                  <c:v>0.39763687708459261</c:v>
                </c:pt>
                <c:pt idx="165">
                  <c:v>0.12808789647523428</c:v>
                </c:pt>
                <c:pt idx="166">
                  <c:v>0.34846424045346397</c:v>
                </c:pt>
                <c:pt idx="167">
                  <c:v>0.36718215178182545</c:v>
                </c:pt>
                <c:pt idx="168">
                  <c:v>0.30888676964293299</c:v>
                </c:pt>
                <c:pt idx="169">
                  <c:v>0.32664099148057413</c:v>
                </c:pt>
                <c:pt idx="170">
                  <c:v>0.240496158483226</c:v>
                </c:pt>
                <c:pt idx="171">
                  <c:v>3.5952023003109776E-2</c:v>
                </c:pt>
                <c:pt idx="172">
                  <c:v>0.30290916044065369</c:v>
                </c:pt>
                <c:pt idx="173">
                  <c:v>0.35943471501604957</c:v>
                </c:pt>
                <c:pt idx="174">
                  <c:v>0.11503825412330229</c:v>
                </c:pt>
                <c:pt idx="175">
                  <c:v>0.38200459551425875</c:v>
                </c:pt>
                <c:pt idx="176">
                  <c:v>0.37060792278615434</c:v>
                </c:pt>
                <c:pt idx="177">
                  <c:v>0.39681534888224773</c:v>
                </c:pt>
                <c:pt idx="178">
                  <c:v>0.39300270291884765</c:v>
                </c:pt>
                <c:pt idx="179">
                  <c:v>0.3974511592529576</c:v>
                </c:pt>
                <c:pt idx="180">
                  <c:v>0.39537935183704787</c:v>
                </c:pt>
                <c:pt idx="181">
                  <c:v>0.38946234049883477</c:v>
                </c:pt>
                <c:pt idx="182">
                  <c:v>0.19991009908834304</c:v>
                </c:pt>
                <c:pt idx="183">
                  <c:v>0.28017412306444089</c:v>
                </c:pt>
                <c:pt idx="184">
                  <c:v>0.24759814221834742</c:v>
                </c:pt>
                <c:pt idx="185">
                  <c:v>0.39671347421931002</c:v>
                </c:pt>
                <c:pt idx="186">
                  <c:v>0.2656040233197744</c:v>
                </c:pt>
                <c:pt idx="187">
                  <c:v>0.35427408192659554</c:v>
                </c:pt>
                <c:pt idx="188">
                  <c:v>0.31259600936902532</c:v>
                </c:pt>
                <c:pt idx="189">
                  <c:v>0.35685887082027035</c:v>
                </c:pt>
                <c:pt idx="190">
                  <c:v>0.39864618422021086</c:v>
                </c:pt>
                <c:pt idx="191">
                  <c:v>0.24150698148631988</c:v>
                </c:pt>
                <c:pt idx="192">
                  <c:v>0.37417373406198451</c:v>
                </c:pt>
                <c:pt idx="193">
                  <c:v>0.38848903816438279</c:v>
                </c:pt>
                <c:pt idx="194">
                  <c:v>5.5402236517262275E-2</c:v>
                </c:pt>
                <c:pt idx="195">
                  <c:v>0.28020648708858903</c:v>
                </c:pt>
                <c:pt idx="196">
                  <c:v>0.39295598151117495</c:v>
                </c:pt>
                <c:pt idx="197">
                  <c:v>0.12613136389557755</c:v>
                </c:pt>
                <c:pt idx="198">
                  <c:v>0.34903280152636307</c:v>
                </c:pt>
                <c:pt idx="199">
                  <c:v>8.8413192630316204E-2</c:v>
                </c:pt>
                <c:pt idx="200">
                  <c:v>0.37578495542108875</c:v>
                </c:pt>
                <c:pt idx="201">
                  <c:v>0.1839237814189601</c:v>
                </c:pt>
                <c:pt idx="202">
                  <c:v>0.27093655964599522</c:v>
                </c:pt>
                <c:pt idx="203">
                  <c:v>0.37018940714207416</c:v>
                </c:pt>
                <c:pt idx="204">
                  <c:v>0.34761872449135534</c:v>
                </c:pt>
                <c:pt idx="205">
                  <c:v>0.22390451771279238</c:v>
                </c:pt>
                <c:pt idx="206">
                  <c:v>0.37258928513462491</c:v>
                </c:pt>
                <c:pt idx="207">
                  <c:v>0.39299793158107843</c:v>
                </c:pt>
                <c:pt idx="208">
                  <c:v>0.36648925040855712</c:v>
                </c:pt>
                <c:pt idx="209">
                  <c:v>0.39079607415328932</c:v>
                </c:pt>
                <c:pt idx="210">
                  <c:v>0.35908395557560097</c:v>
                </c:pt>
                <c:pt idx="211">
                  <c:v>0.36715601004346499</c:v>
                </c:pt>
                <c:pt idx="212">
                  <c:v>0.35585726353327102</c:v>
                </c:pt>
                <c:pt idx="213">
                  <c:v>0.34883862463950904</c:v>
                </c:pt>
                <c:pt idx="214">
                  <c:v>0.19283483739149554</c:v>
                </c:pt>
                <c:pt idx="215">
                  <c:v>0.37530318211098751</c:v>
                </c:pt>
                <c:pt idx="216">
                  <c:v>0.38817759385585515</c:v>
                </c:pt>
                <c:pt idx="217">
                  <c:v>0.29972242140191951</c:v>
                </c:pt>
                <c:pt idx="218">
                  <c:v>0.37773306484615887</c:v>
                </c:pt>
                <c:pt idx="219">
                  <c:v>0.35900136076306732</c:v>
                </c:pt>
                <c:pt idx="220">
                  <c:v>0.39864815673234177</c:v>
                </c:pt>
                <c:pt idx="221">
                  <c:v>0.39748985950547849</c:v>
                </c:pt>
                <c:pt idx="222">
                  <c:v>0.36151522197062524</c:v>
                </c:pt>
                <c:pt idx="223">
                  <c:v>0.39825995834174965</c:v>
                </c:pt>
                <c:pt idx="224">
                  <c:v>0.35611840355706842</c:v>
                </c:pt>
                <c:pt idx="225">
                  <c:v>0.3982316191577831</c:v>
                </c:pt>
                <c:pt idx="226">
                  <c:v>0.32759824627298678</c:v>
                </c:pt>
                <c:pt idx="227">
                  <c:v>0.37652491185110848</c:v>
                </c:pt>
                <c:pt idx="228">
                  <c:v>0.20167232913422531</c:v>
                </c:pt>
                <c:pt idx="229">
                  <c:v>0.37767678883276473</c:v>
                </c:pt>
                <c:pt idx="230">
                  <c:v>0.39382809058877916</c:v>
                </c:pt>
                <c:pt idx="231">
                  <c:v>8.8231492084067507E-5</c:v>
                </c:pt>
                <c:pt idx="232">
                  <c:v>0.39707701049766858</c:v>
                </c:pt>
                <c:pt idx="233">
                  <c:v>0.32250869744026611</c:v>
                </c:pt>
                <c:pt idx="234">
                  <c:v>0.21021541095674687</c:v>
                </c:pt>
                <c:pt idx="235">
                  <c:v>0.23827987580845497</c:v>
                </c:pt>
                <c:pt idx="236">
                  <c:v>0.36807575466554715</c:v>
                </c:pt>
                <c:pt idx="237">
                  <c:v>0.39351922425315417</c:v>
                </c:pt>
                <c:pt idx="238">
                  <c:v>4.1003411231435589E-2</c:v>
                </c:pt>
                <c:pt idx="239">
                  <c:v>0.14634806674510425</c:v>
                </c:pt>
                <c:pt idx="240">
                  <c:v>0.29867887359375683</c:v>
                </c:pt>
                <c:pt idx="241">
                  <c:v>0.367416711966982</c:v>
                </c:pt>
                <c:pt idx="242">
                  <c:v>0.38155063555879676</c:v>
                </c:pt>
                <c:pt idx="243">
                  <c:v>0.39838397626231808</c:v>
                </c:pt>
                <c:pt idx="244">
                  <c:v>0.39650361989063443</c:v>
                </c:pt>
                <c:pt idx="245">
                  <c:v>0.3038445888723782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92448"/>
        <c:axId val="126794368"/>
      </c:scatterChart>
      <c:valAx>
        <c:axId val="126792448"/>
        <c:scaling>
          <c:orientation val="minMax"/>
        </c:scaling>
        <c:delete val="0"/>
        <c:axPos val="b"/>
        <c:title>
          <c:layout/>
          <c:overlay val="0"/>
        </c:title>
        <c:numFmt formatCode="0.0" sourceLinked="1"/>
        <c:majorTickMark val="none"/>
        <c:minorTickMark val="none"/>
        <c:tickLblPos val="nextTo"/>
        <c:crossAx val="126794368"/>
        <c:crosses val="autoZero"/>
        <c:crossBetween val="midCat"/>
      </c:valAx>
      <c:valAx>
        <c:axId val="12679436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26792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title>
      <c:layout>
        <c:manualLayout>
          <c:xMode val="edge"/>
          <c:yMode val="edge"/>
          <c:x val="0.19934033245844268"/>
          <c:y val="6.3363528865137769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'Parametric Graph &amp; Backtesting'!$E$256</c:f>
              <c:strCache>
                <c:ptCount val="1"/>
                <c:pt idx="0">
                  <c:v>PDF ICICI(Probability Density Function)</c:v>
                </c:pt>
              </c:strCache>
            </c:strRef>
          </c:tx>
          <c:spPr>
            <a:ln w="47625">
              <a:noFill/>
            </a:ln>
          </c:spPr>
          <c:trendline>
            <c:trendlineType val="log"/>
            <c:dispRSqr val="0"/>
            <c:dispEq val="0"/>
          </c:trendline>
          <c:xVal>
            <c:numRef>
              <c:f>'Parametric Graph &amp; Backtesting'!$D$257:$D$502</c:f>
              <c:numCache>
                <c:formatCode>0.0</c:formatCode>
                <c:ptCount val="246"/>
                <c:pt idx="0">
                  <c:v>-0.28989891623830716</c:v>
                </c:pt>
                <c:pt idx="1">
                  <c:v>-0.96881433329429101</c:v>
                </c:pt>
                <c:pt idx="2">
                  <c:v>0.36093363349817725</c:v>
                </c:pt>
                <c:pt idx="3">
                  <c:v>0.20886836650534002</c:v>
                </c:pt>
                <c:pt idx="4">
                  <c:v>-1.4712778446428521</c:v>
                </c:pt>
                <c:pt idx="5">
                  <c:v>-0.49888130617368354</c:v>
                </c:pt>
                <c:pt idx="6">
                  <c:v>0.31945533647919155</c:v>
                </c:pt>
                <c:pt idx="7">
                  <c:v>-1.0724544655832744</c:v>
                </c:pt>
                <c:pt idx="8">
                  <c:v>-0.43404333285097407</c:v>
                </c:pt>
                <c:pt idx="9">
                  <c:v>0.76120426490031767</c:v>
                </c:pt>
                <c:pt idx="10">
                  <c:v>-0.56036791104150685</c:v>
                </c:pt>
                <c:pt idx="11">
                  <c:v>-1.001950672894107</c:v>
                </c:pt>
                <c:pt idx="12">
                  <c:v>-0.31966027789780505</c:v>
                </c:pt>
                <c:pt idx="13">
                  <c:v>0.9817511089804597</c:v>
                </c:pt>
                <c:pt idx="14">
                  <c:v>-0.24772512043289011</c:v>
                </c:pt>
                <c:pt idx="15">
                  <c:v>0.23346324981279507</c:v>
                </c:pt>
                <c:pt idx="16">
                  <c:v>-0.891652765417843</c:v>
                </c:pt>
                <c:pt idx="17">
                  <c:v>-1.2967226771783329</c:v>
                </c:pt>
                <c:pt idx="18">
                  <c:v>-0.27476401536884792</c:v>
                </c:pt>
                <c:pt idx="19">
                  <c:v>0.5318819329036828</c:v>
                </c:pt>
                <c:pt idx="20">
                  <c:v>0.24777963029446548</c:v>
                </c:pt>
                <c:pt idx="21">
                  <c:v>-0.17418364204180878</c:v>
                </c:pt>
                <c:pt idx="22">
                  <c:v>1.4524230664932263</c:v>
                </c:pt>
                <c:pt idx="23">
                  <c:v>-1.0438889611732269</c:v>
                </c:pt>
                <c:pt idx="24">
                  <c:v>-0.31623017909556733</c:v>
                </c:pt>
                <c:pt idx="25">
                  <c:v>6.3053479138075935E-2</c:v>
                </c:pt>
                <c:pt idx="26">
                  <c:v>-0.27061819292461142</c:v>
                </c:pt>
                <c:pt idx="27">
                  <c:v>0.81632962327667713</c:v>
                </c:pt>
                <c:pt idx="28">
                  <c:v>0.305663685203858</c:v>
                </c:pt>
                <c:pt idx="29">
                  <c:v>1.0596328971028341</c:v>
                </c:pt>
                <c:pt idx="30">
                  <c:v>-0.46495275763781707</c:v>
                </c:pt>
                <c:pt idx="31">
                  <c:v>-0.74878426269419363</c:v>
                </c:pt>
                <c:pt idx="32">
                  <c:v>2.2597691880016728</c:v>
                </c:pt>
                <c:pt idx="33">
                  <c:v>0.79381406564769386</c:v>
                </c:pt>
                <c:pt idx="34">
                  <c:v>-0.33080186793870975</c:v>
                </c:pt>
                <c:pt idx="35">
                  <c:v>1.6444856005278963</c:v>
                </c:pt>
                <c:pt idx="36">
                  <c:v>1.1411781686534916</c:v>
                </c:pt>
                <c:pt idx="37">
                  <c:v>-0.22078764187297789</c:v>
                </c:pt>
                <c:pt idx="38">
                  <c:v>-0.83581837225123212</c:v>
                </c:pt>
                <c:pt idx="39">
                  <c:v>-0.56158606790541443</c:v>
                </c:pt>
                <c:pt idx="40">
                  <c:v>2.31777237298712</c:v>
                </c:pt>
                <c:pt idx="41">
                  <c:v>1.2838727222727637</c:v>
                </c:pt>
                <c:pt idx="42">
                  <c:v>1.991493075091288</c:v>
                </c:pt>
                <c:pt idx="43">
                  <c:v>-3.0089428664274373E-4</c:v>
                </c:pt>
                <c:pt idx="44">
                  <c:v>-8.2686073348977859E-2</c:v>
                </c:pt>
                <c:pt idx="45">
                  <c:v>1.627070610967132</c:v>
                </c:pt>
                <c:pt idx="46">
                  <c:v>0.89701384497326697</c:v>
                </c:pt>
                <c:pt idx="47">
                  <c:v>-0.28740035818004361</c:v>
                </c:pt>
                <c:pt idx="48">
                  <c:v>-0.72213602523120213</c:v>
                </c:pt>
                <c:pt idx="49">
                  <c:v>1.320784155374279</c:v>
                </c:pt>
                <c:pt idx="50">
                  <c:v>-1.6873629026008889</c:v>
                </c:pt>
                <c:pt idx="51">
                  <c:v>-0.82805551472103545</c:v>
                </c:pt>
                <c:pt idx="52">
                  <c:v>0.64098138257809378</c:v>
                </c:pt>
                <c:pt idx="53">
                  <c:v>-0.86246226758447553</c:v>
                </c:pt>
                <c:pt idx="54">
                  <c:v>0.37836142620205432</c:v>
                </c:pt>
                <c:pt idx="55">
                  <c:v>0.21363420511762124</c:v>
                </c:pt>
                <c:pt idx="56">
                  <c:v>-0.31570264576663937</c:v>
                </c:pt>
                <c:pt idx="57">
                  <c:v>-0.31395762863532078</c:v>
                </c:pt>
                <c:pt idx="58">
                  <c:v>2.7417864993961028E-2</c:v>
                </c:pt>
                <c:pt idx="59">
                  <c:v>-0.84083036395041943</c:v>
                </c:pt>
                <c:pt idx="60">
                  <c:v>0.33602852423862434</c:v>
                </c:pt>
                <c:pt idx="61">
                  <c:v>0.78164422222492003</c:v>
                </c:pt>
                <c:pt idx="62">
                  <c:v>-1.4356156641470204</c:v>
                </c:pt>
                <c:pt idx="63">
                  <c:v>-1.6330256498099105</c:v>
                </c:pt>
                <c:pt idx="64">
                  <c:v>-0.27113546529164473</c:v>
                </c:pt>
                <c:pt idx="65">
                  <c:v>-1.9609665302580865</c:v>
                </c:pt>
                <c:pt idx="66">
                  <c:v>0.53597026619893073</c:v>
                </c:pt>
                <c:pt idx="67">
                  <c:v>0.71332797015153271</c:v>
                </c:pt>
                <c:pt idx="68">
                  <c:v>0.1961732810056574</c:v>
                </c:pt>
                <c:pt idx="69">
                  <c:v>-0.10464071423377212</c:v>
                </c:pt>
                <c:pt idx="70">
                  <c:v>1.7661074143149382</c:v>
                </c:pt>
                <c:pt idx="71">
                  <c:v>-0.43545319907275926</c:v>
                </c:pt>
                <c:pt idx="72">
                  <c:v>-1.0934105390371163</c:v>
                </c:pt>
                <c:pt idx="73">
                  <c:v>0.59898884723139389</c:v>
                </c:pt>
                <c:pt idx="74">
                  <c:v>6.8983967615536754E-2</c:v>
                </c:pt>
                <c:pt idx="75">
                  <c:v>-0.28967733244491889</c:v>
                </c:pt>
                <c:pt idx="76">
                  <c:v>-0.47868589896951808</c:v>
                </c:pt>
                <c:pt idx="77">
                  <c:v>1.2324823971898198</c:v>
                </c:pt>
                <c:pt idx="78">
                  <c:v>-3.6329444995471555E-2</c:v>
                </c:pt>
                <c:pt idx="79">
                  <c:v>-0.42433001228412781</c:v>
                </c:pt>
                <c:pt idx="80">
                  <c:v>-0.59506856930554219</c:v>
                </c:pt>
                <c:pt idx="81">
                  <c:v>0.66336163371437895</c:v>
                </c:pt>
                <c:pt idx="82">
                  <c:v>4.3042577566582439E-2</c:v>
                </c:pt>
                <c:pt idx="83">
                  <c:v>-0.96159225780855839</c:v>
                </c:pt>
                <c:pt idx="84">
                  <c:v>-1.4848129355605888</c:v>
                </c:pt>
                <c:pt idx="85">
                  <c:v>0.44559369173661045</c:v>
                </c:pt>
                <c:pt idx="86">
                  <c:v>-0.14564323106336016</c:v>
                </c:pt>
                <c:pt idx="87">
                  <c:v>0.9290809951407879</c:v>
                </c:pt>
                <c:pt idx="88">
                  <c:v>0.14540868006626217</c:v>
                </c:pt>
                <c:pt idx="89">
                  <c:v>0.17197806019257494</c:v>
                </c:pt>
                <c:pt idx="90">
                  <c:v>0.54875890968118468</c:v>
                </c:pt>
                <c:pt idx="91">
                  <c:v>-1.6594205736447096</c:v>
                </c:pt>
                <c:pt idx="92">
                  <c:v>-0.35732920616383734</c:v>
                </c:pt>
                <c:pt idx="93">
                  <c:v>-1.6951106163804863</c:v>
                </c:pt>
                <c:pt idx="94">
                  <c:v>-0.3359549143940726</c:v>
                </c:pt>
                <c:pt idx="95">
                  <c:v>-0.20482969070873705</c:v>
                </c:pt>
                <c:pt idx="96">
                  <c:v>0.64845756257092657</c:v>
                </c:pt>
                <c:pt idx="97">
                  <c:v>-3.499099632113107E-2</c:v>
                </c:pt>
                <c:pt idx="98">
                  <c:v>-0.36941111897021606</c:v>
                </c:pt>
                <c:pt idx="99">
                  <c:v>3.317096307029801</c:v>
                </c:pt>
                <c:pt idx="100">
                  <c:v>1.1236054549467911</c:v>
                </c:pt>
                <c:pt idx="101">
                  <c:v>0.17727701810719529</c:v>
                </c:pt>
                <c:pt idx="102">
                  <c:v>0.82708359225767725</c:v>
                </c:pt>
                <c:pt idx="103">
                  <c:v>-1.3349471659054353</c:v>
                </c:pt>
                <c:pt idx="104">
                  <c:v>-0.65098984614806332</c:v>
                </c:pt>
                <c:pt idx="105">
                  <c:v>1.6315742545716398</c:v>
                </c:pt>
                <c:pt idx="106">
                  <c:v>-4.5665442514049553E-2</c:v>
                </c:pt>
                <c:pt idx="107">
                  <c:v>-0.96516808689119149</c:v>
                </c:pt>
                <c:pt idx="108">
                  <c:v>0.81088782049901509</c:v>
                </c:pt>
                <c:pt idx="109">
                  <c:v>-0.4484542213678544</c:v>
                </c:pt>
                <c:pt idx="110">
                  <c:v>-1.2865153845904354</c:v>
                </c:pt>
                <c:pt idx="111">
                  <c:v>-0.20087482227331482</c:v>
                </c:pt>
                <c:pt idx="112">
                  <c:v>-0.27784538614720661</c:v>
                </c:pt>
                <c:pt idx="113">
                  <c:v>0.72811651561340629</c:v>
                </c:pt>
                <c:pt idx="114">
                  <c:v>-0.15838430317419014</c:v>
                </c:pt>
                <c:pt idx="115">
                  <c:v>0.28763593810020899</c:v>
                </c:pt>
                <c:pt idx="116">
                  <c:v>0.39559266097583556</c:v>
                </c:pt>
                <c:pt idx="117">
                  <c:v>-0.86105425245065148</c:v>
                </c:pt>
                <c:pt idx="118">
                  <c:v>1.4740107816298751</c:v>
                </c:pt>
                <c:pt idx="119">
                  <c:v>-4.5501516207236942E-2</c:v>
                </c:pt>
                <c:pt idx="120">
                  <c:v>0.46755204709935494</c:v>
                </c:pt>
                <c:pt idx="121">
                  <c:v>1.7209707794228353</c:v>
                </c:pt>
                <c:pt idx="122">
                  <c:v>-0.233555361699959</c:v>
                </c:pt>
                <c:pt idx="123">
                  <c:v>1.4383848453720098</c:v>
                </c:pt>
                <c:pt idx="124">
                  <c:v>-3.0906473691154006</c:v>
                </c:pt>
                <c:pt idx="125">
                  <c:v>-1.0022868927002198</c:v>
                </c:pt>
                <c:pt idx="126">
                  <c:v>0.41719072913285293</c:v>
                </c:pt>
                <c:pt idx="127">
                  <c:v>1.0010438471035348</c:v>
                </c:pt>
                <c:pt idx="128">
                  <c:v>-1.4120529476466566</c:v>
                </c:pt>
                <c:pt idx="129">
                  <c:v>-1.080176129866981</c:v>
                </c:pt>
                <c:pt idx="130">
                  <c:v>-0.39053086817692034</c:v>
                </c:pt>
                <c:pt idx="131">
                  <c:v>-0.57564242084782191</c:v>
                </c:pt>
                <c:pt idx="132">
                  <c:v>-0.5442443462907397</c:v>
                </c:pt>
                <c:pt idx="133">
                  <c:v>-0.58052374185539468</c:v>
                </c:pt>
                <c:pt idx="134">
                  <c:v>-0.82936436450111739</c:v>
                </c:pt>
                <c:pt idx="135">
                  <c:v>0.36858251732336833</c:v>
                </c:pt>
                <c:pt idx="136">
                  <c:v>0.53019226367565664</c:v>
                </c:pt>
                <c:pt idx="137">
                  <c:v>1.3372311665086523</c:v>
                </c:pt>
                <c:pt idx="138">
                  <c:v>-0.74345805771558882</c:v>
                </c:pt>
                <c:pt idx="139">
                  <c:v>1.747657482893092</c:v>
                </c:pt>
                <c:pt idx="140">
                  <c:v>-1.4706514778785362</c:v>
                </c:pt>
                <c:pt idx="141">
                  <c:v>-1.3635808397768596</c:v>
                </c:pt>
                <c:pt idx="142">
                  <c:v>-0.37402423745208441</c:v>
                </c:pt>
                <c:pt idx="143">
                  <c:v>-1.3595454638316067</c:v>
                </c:pt>
                <c:pt idx="144">
                  <c:v>-0.99545620253326728</c:v>
                </c:pt>
                <c:pt idx="145">
                  <c:v>-1.1617000750078779</c:v>
                </c:pt>
                <c:pt idx="146">
                  <c:v>0.86558732216955703</c:v>
                </c:pt>
                <c:pt idx="147">
                  <c:v>0.50048933086251457</c:v>
                </c:pt>
                <c:pt idx="148">
                  <c:v>-0.22375113290149173</c:v>
                </c:pt>
                <c:pt idx="149">
                  <c:v>0.24189294516285495</c:v>
                </c:pt>
                <c:pt idx="150">
                  <c:v>-0.34993738563489413</c:v>
                </c:pt>
                <c:pt idx="151">
                  <c:v>-0.21479923064238354</c:v>
                </c:pt>
                <c:pt idx="152">
                  <c:v>-1.1952159208206203</c:v>
                </c:pt>
                <c:pt idx="153">
                  <c:v>1.5432291300107792</c:v>
                </c:pt>
                <c:pt idx="154">
                  <c:v>-1.1810288979179044</c:v>
                </c:pt>
                <c:pt idx="155">
                  <c:v>-0.13416155936806462</c:v>
                </c:pt>
                <c:pt idx="156">
                  <c:v>-1.2048152519781699</c:v>
                </c:pt>
                <c:pt idx="157">
                  <c:v>0.32826195383650086</c:v>
                </c:pt>
                <c:pt idx="158">
                  <c:v>0.20890512867975755</c:v>
                </c:pt>
                <c:pt idx="159">
                  <c:v>-0.15525088850446869</c:v>
                </c:pt>
                <c:pt idx="160">
                  <c:v>-0.49393721464763451</c:v>
                </c:pt>
                <c:pt idx="161">
                  <c:v>-1.6368192399013859</c:v>
                </c:pt>
                <c:pt idx="162">
                  <c:v>-1.0549470454164318</c:v>
                </c:pt>
                <c:pt idx="163">
                  <c:v>3.1271189073577316E-2</c:v>
                </c:pt>
                <c:pt idx="164">
                  <c:v>-0.68442279194358413</c:v>
                </c:pt>
                <c:pt idx="165">
                  <c:v>-0.1591460419100133</c:v>
                </c:pt>
                <c:pt idx="166">
                  <c:v>0.78059359945592788</c:v>
                </c:pt>
                <c:pt idx="167">
                  <c:v>-1.341344072769874</c:v>
                </c:pt>
                <c:pt idx="168">
                  <c:v>1.4969701554767481</c:v>
                </c:pt>
                <c:pt idx="169">
                  <c:v>-0.33963291528894007</c:v>
                </c:pt>
                <c:pt idx="170">
                  <c:v>1.0522469599429682</c:v>
                </c:pt>
                <c:pt idx="171">
                  <c:v>0.41912905675484718</c:v>
                </c:pt>
                <c:pt idx="172">
                  <c:v>1.3104339083817669</c:v>
                </c:pt>
                <c:pt idx="173">
                  <c:v>0.69364793616210441</c:v>
                </c:pt>
                <c:pt idx="174">
                  <c:v>1.8233049204965239</c:v>
                </c:pt>
                <c:pt idx="175">
                  <c:v>1.288523330879578</c:v>
                </c:pt>
                <c:pt idx="176">
                  <c:v>-0.43126167363470835</c:v>
                </c:pt>
                <c:pt idx="177">
                  <c:v>-4.2783376184908829E-2</c:v>
                </c:pt>
                <c:pt idx="178">
                  <c:v>-0.33975251395483508</c:v>
                </c:pt>
                <c:pt idx="179">
                  <c:v>0.23008719898966237</c:v>
                </c:pt>
                <c:pt idx="180">
                  <c:v>-0.37124714916464685</c:v>
                </c:pt>
                <c:pt idx="181">
                  <c:v>-5.8530972311904482E-2</c:v>
                </c:pt>
                <c:pt idx="182">
                  <c:v>0.91569024087288753</c:v>
                </c:pt>
                <c:pt idx="183">
                  <c:v>-0.22954314539124515</c:v>
                </c:pt>
                <c:pt idx="184">
                  <c:v>-0.57413304503103779</c:v>
                </c:pt>
                <c:pt idx="185">
                  <c:v>-5.8632628108852829E-2</c:v>
                </c:pt>
                <c:pt idx="186">
                  <c:v>0.23804846354336148</c:v>
                </c:pt>
                <c:pt idx="187">
                  <c:v>-0.79262790593423949</c:v>
                </c:pt>
                <c:pt idx="188">
                  <c:v>0.1558923046595975</c:v>
                </c:pt>
                <c:pt idx="189">
                  <c:v>0.24428691498216215</c:v>
                </c:pt>
                <c:pt idx="190">
                  <c:v>-0.16218671983357233</c:v>
                </c:pt>
                <c:pt idx="191">
                  <c:v>0.30900743861220675</c:v>
                </c:pt>
                <c:pt idx="192">
                  <c:v>0.74881572085850046</c:v>
                </c:pt>
                <c:pt idx="193">
                  <c:v>0.86830078943708933</c:v>
                </c:pt>
                <c:pt idx="194">
                  <c:v>-0.20055649531366046</c:v>
                </c:pt>
                <c:pt idx="195">
                  <c:v>0.2296501498574198</c:v>
                </c:pt>
                <c:pt idx="196">
                  <c:v>-0.73523404700934547</c:v>
                </c:pt>
                <c:pt idx="197">
                  <c:v>-0.62021670760629288</c:v>
                </c:pt>
                <c:pt idx="198">
                  <c:v>7.0357879388051991E-2</c:v>
                </c:pt>
                <c:pt idx="199">
                  <c:v>0.72353652915682931</c:v>
                </c:pt>
                <c:pt idx="200">
                  <c:v>1.0777631441661493</c:v>
                </c:pt>
                <c:pt idx="201">
                  <c:v>-1.0163047728753678</c:v>
                </c:pt>
                <c:pt idx="202">
                  <c:v>0.1710813860322131</c:v>
                </c:pt>
                <c:pt idx="203">
                  <c:v>-0.18360928702321905</c:v>
                </c:pt>
                <c:pt idx="204">
                  <c:v>-0.43691581302466537</c:v>
                </c:pt>
                <c:pt idx="205">
                  <c:v>-1.1892350144127419</c:v>
                </c:pt>
                <c:pt idx="206">
                  <c:v>0.18929374476692237</c:v>
                </c:pt>
                <c:pt idx="207">
                  <c:v>-0.53678447693364983</c:v>
                </c:pt>
                <c:pt idx="208">
                  <c:v>-2.654546697240065E-2</c:v>
                </c:pt>
                <c:pt idx="209">
                  <c:v>-0.3426842405092374</c:v>
                </c:pt>
                <c:pt idx="210">
                  <c:v>1.2909513980147112E-2</c:v>
                </c:pt>
                <c:pt idx="211">
                  <c:v>-0.19961293381051642</c:v>
                </c:pt>
                <c:pt idx="212">
                  <c:v>0.22549131792178947</c:v>
                </c:pt>
                <c:pt idx="213">
                  <c:v>-1.0499147821149482</c:v>
                </c:pt>
                <c:pt idx="214">
                  <c:v>0.91017283217164524</c:v>
                </c:pt>
                <c:pt idx="215">
                  <c:v>0.5517859414999996</c:v>
                </c:pt>
                <c:pt idx="216">
                  <c:v>0.25300681794715385</c:v>
                </c:pt>
                <c:pt idx="217">
                  <c:v>-6.6655232958616972E-2</c:v>
                </c:pt>
                <c:pt idx="218">
                  <c:v>-0.7258713511025352</c:v>
                </c:pt>
                <c:pt idx="219">
                  <c:v>1.0984518106712957</c:v>
                </c:pt>
                <c:pt idx="220">
                  <c:v>0.92613255495000191</c:v>
                </c:pt>
                <c:pt idx="221">
                  <c:v>-1.0600899435305202</c:v>
                </c:pt>
                <c:pt idx="222">
                  <c:v>-0.65079834457340957</c:v>
                </c:pt>
                <c:pt idx="223">
                  <c:v>2.9120797024008604E-2</c:v>
                </c:pt>
                <c:pt idx="224">
                  <c:v>-0.14581059361138141</c:v>
                </c:pt>
                <c:pt idx="225">
                  <c:v>0.53222804899603926</c:v>
                </c:pt>
                <c:pt idx="226">
                  <c:v>2.154878989989145</c:v>
                </c:pt>
                <c:pt idx="227">
                  <c:v>-0.1190953029172768</c:v>
                </c:pt>
                <c:pt idx="228">
                  <c:v>-8.5490554229816634E-2</c:v>
                </c:pt>
                <c:pt idx="229">
                  <c:v>0.26622141998071847</c:v>
                </c:pt>
                <c:pt idx="230">
                  <c:v>-1.0744201994166538</c:v>
                </c:pt>
                <c:pt idx="231">
                  <c:v>6.8745537437340127</c:v>
                </c:pt>
                <c:pt idx="232">
                  <c:v>0.72279495180761799</c:v>
                </c:pt>
                <c:pt idx="233">
                  <c:v>0.88965298674124194</c:v>
                </c:pt>
                <c:pt idx="234">
                  <c:v>-1.0225491258436439</c:v>
                </c:pt>
                <c:pt idx="235">
                  <c:v>-2.0509569082961305</c:v>
                </c:pt>
                <c:pt idx="236">
                  <c:v>-4.6144295398690978E-2</c:v>
                </c:pt>
                <c:pt idx="237">
                  <c:v>0.46996523519611361</c:v>
                </c:pt>
                <c:pt idx="238">
                  <c:v>0.69977659878119136</c:v>
                </c:pt>
                <c:pt idx="239">
                  <c:v>2.8390424823188345E-2</c:v>
                </c:pt>
                <c:pt idx="240">
                  <c:v>-0.38409891932170859</c:v>
                </c:pt>
                <c:pt idx="241">
                  <c:v>-0.50183071509259358</c:v>
                </c:pt>
                <c:pt idx="242">
                  <c:v>-9.2545593892361194E-2</c:v>
                </c:pt>
                <c:pt idx="243">
                  <c:v>7.3814806300866481E-2</c:v>
                </c:pt>
                <c:pt idx="244">
                  <c:v>-0.7989068787759952</c:v>
                </c:pt>
                <c:pt idx="245">
                  <c:v>-0.46298878621478279</c:v>
                </c:pt>
              </c:numCache>
            </c:numRef>
          </c:xVal>
          <c:yVal>
            <c:numRef>
              <c:f>'Parametric Graph &amp; Backtesting'!$E$257:$E$502</c:f>
              <c:numCache>
                <c:formatCode>General</c:formatCode>
                <c:ptCount val="246"/>
                <c:pt idx="0">
                  <c:v>0.3825257820163625</c:v>
                </c:pt>
                <c:pt idx="1">
                  <c:v>0.24951427789323918</c:v>
                </c:pt>
                <c:pt idx="2">
                  <c:v>0.37378478921409519</c:v>
                </c:pt>
                <c:pt idx="3">
                  <c:v>0.39033437692389861</c:v>
                </c:pt>
                <c:pt idx="4">
                  <c:v>0.13516381641311145</c:v>
                </c:pt>
                <c:pt idx="5">
                  <c:v>0.35226208807966147</c:v>
                </c:pt>
                <c:pt idx="6">
                  <c:v>0.3790965377912926</c:v>
                </c:pt>
                <c:pt idx="7">
                  <c:v>0.22446896462087787</c:v>
                </c:pt>
                <c:pt idx="8">
                  <c:v>0.36307881734973746</c:v>
                </c:pt>
                <c:pt idx="9">
                  <c:v>0.2985987740169545</c:v>
                </c:pt>
                <c:pt idx="10">
                  <c:v>0.34097550706498642</c:v>
                </c:pt>
                <c:pt idx="11">
                  <c:v>0.24149871938404438</c:v>
                </c:pt>
                <c:pt idx="12">
                  <c:v>0.37907171133303419</c:v>
                </c:pt>
                <c:pt idx="13">
                  <c:v>0.24638592951438382</c:v>
                </c:pt>
                <c:pt idx="14">
                  <c:v>0.38688708411013362</c:v>
                </c:pt>
                <c:pt idx="15">
                  <c:v>0.38821689892187383</c:v>
                </c:pt>
                <c:pt idx="16">
                  <c:v>0.26808240611183981</c:v>
                </c:pt>
                <c:pt idx="17">
                  <c:v>0.17209934461100876</c:v>
                </c:pt>
                <c:pt idx="18">
                  <c:v>0.38416383440988</c:v>
                </c:pt>
                <c:pt idx="19">
                  <c:v>0.34632150558412567</c:v>
                </c:pt>
                <c:pt idx="20">
                  <c:v>0.3868818592555831</c:v>
                </c:pt>
                <c:pt idx="21">
                  <c:v>0.39293601039904447</c:v>
                </c:pt>
                <c:pt idx="22">
                  <c:v>0.13894113632153748</c:v>
                </c:pt>
                <c:pt idx="23">
                  <c:v>0.23135762282925695</c:v>
                </c:pt>
                <c:pt idx="24">
                  <c:v>0.37948534621541685</c:v>
                </c:pt>
                <c:pt idx="25">
                  <c:v>0.39815002247887382</c:v>
                </c:pt>
                <c:pt idx="26">
                  <c:v>0.38459838831857529</c:v>
                </c:pt>
                <c:pt idx="27">
                  <c:v>0.28589360149513582</c:v>
                </c:pt>
                <c:pt idx="28">
                  <c:v>0.38073424099834535</c:v>
                </c:pt>
                <c:pt idx="29">
                  <c:v>0.22755814939488198</c:v>
                </c:pt>
                <c:pt idx="30">
                  <c:v>0.35806918157703771</c:v>
                </c:pt>
                <c:pt idx="31">
                  <c:v>0.30141191263513917</c:v>
                </c:pt>
                <c:pt idx="32">
                  <c:v>3.1048122956222259E-2</c:v>
                </c:pt>
                <c:pt idx="33">
                  <c:v>0.29112314616932633</c:v>
                </c:pt>
                <c:pt idx="34">
                  <c:v>0.37770059606515072</c:v>
                </c:pt>
                <c:pt idx="35">
                  <c:v>0.10319808540576693</c:v>
                </c:pt>
                <c:pt idx="36">
                  <c:v>0.20802805272380884</c:v>
                </c:pt>
                <c:pt idx="37">
                  <c:v>0.3893361675561855</c:v>
                </c:pt>
                <c:pt idx="38">
                  <c:v>0.28132780916935524</c:v>
                </c:pt>
                <c:pt idx="39">
                  <c:v>0.34074257833050131</c:v>
                </c:pt>
                <c:pt idx="40">
                  <c:v>2.718818106729699E-2</c:v>
                </c:pt>
                <c:pt idx="41">
                  <c:v>0.17497658452895085</c:v>
                </c:pt>
                <c:pt idx="42">
                  <c:v>5.491543253799186E-2</c:v>
                </c:pt>
                <c:pt idx="43">
                  <c:v>0.39894226234184038</c:v>
                </c:pt>
                <c:pt idx="44">
                  <c:v>0.39758082724880806</c:v>
                </c:pt>
                <c:pt idx="45">
                  <c:v>0.10618016904776879</c:v>
                </c:pt>
                <c:pt idx="46">
                  <c:v>0.26680013678816389</c:v>
                </c:pt>
                <c:pt idx="47">
                  <c:v>0.38280176213108669</c:v>
                </c:pt>
                <c:pt idx="48">
                  <c:v>0.30737746693179796</c:v>
                </c:pt>
                <c:pt idx="49">
                  <c:v>0.16676428582392613</c:v>
                </c:pt>
                <c:pt idx="50">
                  <c:v>9.6083726580118836E-2</c:v>
                </c:pt>
                <c:pt idx="51">
                  <c:v>0.28315056219139778</c:v>
                </c:pt>
                <c:pt idx="52">
                  <c:v>0.32485800506696866</c:v>
                </c:pt>
                <c:pt idx="53">
                  <c:v>0.27503439546785663</c:v>
                </c:pt>
                <c:pt idx="54">
                  <c:v>0.37138455470139653</c:v>
                </c:pt>
                <c:pt idx="55">
                  <c:v>0.38994159011813428</c:v>
                </c:pt>
                <c:pt idx="56">
                  <c:v>0.37954860517250422</c:v>
                </c:pt>
                <c:pt idx="57">
                  <c:v>0.37975718038560163</c:v>
                </c:pt>
                <c:pt idx="58">
                  <c:v>0.39879235827932719</c:v>
                </c:pt>
                <c:pt idx="59">
                  <c:v>0.28014824102650493</c:v>
                </c:pt>
                <c:pt idx="60">
                  <c:v>0.37704297056319153</c:v>
                </c:pt>
                <c:pt idx="61">
                  <c:v>0.29392743016867834</c:v>
                </c:pt>
                <c:pt idx="62">
                  <c:v>0.14235452174572424</c:v>
                </c:pt>
                <c:pt idx="63">
                  <c:v>0.10515446446517022</c:v>
                </c:pt>
                <c:pt idx="64">
                  <c:v>0.38454450328348599</c:v>
                </c:pt>
                <c:pt idx="65">
                  <c:v>5.833031140228493E-2</c:v>
                </c:pt>
                <c:pt idx="66">
                  <c:v>0.34556635599955016</c:v>
                </c:pt>
                <c:pt idx="67">
                  <c:v>0.30932680806471297</c:v>
                </c:pt>
                <c:pt idx="68">
                  <c:v>0.39133922527954601</c:v>
                </c:pt>
                <c:pt idx="69">
                  <c:v>0.39676410345676455</c:v>
                </c:pt>
                <c:pt idx="70">
                  <c:v>8.3868411964433204E-2</c:v>
                </c:pt>
                <c:pt idx="71">
                  <c:v>0.36285634113563814</c:v>
                </c:pt>
                <c:pt idx="72">
                  <c:v>0.21943223101999873</c:v>
                </c:pt>
                <c:pt idx="73">
                  <c:v>0.3334266583651177</c:v>
                </c:pt>
                <c:pt idx="74">
                  <c:v>0.39799416798914578</c:v>
                </c:pt>
                <c:pt idx="75">
                  <c:v>0.38255034568511392</c:v>
                </c:pt>
                <c:pt idx="76">
                  <c:v>0.35575655079505414</c:v>
                </c:pt>
                <c:pt idx="77">
                  <c:v>0.18666401994343002</c:v>
                </c:pt>
                <c:pt idx="78">
                  <c:v>0.39867909953892805</c:v>
                </c:pt>
                <c:pt idx="79">
                  <c:v>0.36459558977781309</c:v>
                </c:pt>
                <c:pt idx="80">
                  <c:v>0.33420796358910415</c:v>
                </c:pt>
                <c:pt idx="81">
                  <c:v>0.32015089042500428</c:v>
                </c:pt>
                <c:pt idx="82">
                  <c:v>0.3985728986154059</c:v>
                </c:pt>
                <c:pt idx="83">
                  <c:v>0.25125966106619541</c:v>
                </c:pt>
                <c:pt idx="84">
                  <c:v>0.1324866676658028</c:v>
                </c:pt>
                <c:pt idx="85">
                  <c:v>0.36123903163864479</c:v>
                </c:pt>
                <c:pt idx="86">
                  <c:v>0.39473346713635504</c:v>
                </c:pt>
                <c:pt idx="87">
                  <c:v>0.25910179050209786</c:v>
                </c:pt>
                <c:pt idx="88">
                  <c:v>0.39474694090557322</c:v>
                </c:pt>
                <c:pt idx="89">
                  <c:v>0.3930860399916084</c:v>
                </c:pt>
                <c:pt idx="90">
                  <c:v>0.34317776399834665</c:v>
                </c:pt>
                <c:pt idx="91">
                  <c:v>0.10068314684211273</c:v>
                </c:pt>
                <c:pt idx="92">
                  <c:v>0.37426895313197139</c:v>
                </c:pt>
                <c:pt idx="93">
                  <c:v>9.4832933137157585E-2</c:v>
                </c:pt>
                <c:pt idx="94">
                  <c:v>0.37705229581770189</c:v>
                </c:pt>
                <c:pt idx="95">
                  <c:v>0.39066059700813088</c:v>
                </c:pt>
                <c:pt idx="96">
                  <c:v>0.32329594449151344</c:v>
                </c:pt>
                <c:pt idx="97">
                  <c:v>0.39869812869732252</c:v>
                </c:pt>
                <c:pt idx="98">
                  <c:v>0.37262943663746451</c:v>
                </c:pt>
                <c:pt idx="99">
                  <c:v>1.6278380597295476E-3</c:v>
                </c:pt>
                <c:pt idx="100">
                  <c:v>0.21220910578319757</c:v>
                </c:pt>
                <c:pt idx="101">
                  <c:v>0.39272246843092962</c:v>
                </c:pt>
                <c:pt idx="102">
                  <c:v>0.28337840127386077</c:v>
                </c:pt>
                <c:pt idx="103">
                  <c:v>0.16365732791205764</c:v>
                </c:pt>
                <c:pt idx="104">
                  <c:v>0.32276446796636771</c:v>
                </c:pt>
                <c:pt idx="105">
                  <c:v>0.10540388254160792</c:v>
                </c:pt>
                <c:pt idx="106">
                  <c:v>0.39852653350234307</c:v>
                </c:pt>
                <c:pt idx="107">
                  <c:v>0.25039559013799195</c:v>
                </c:pt>
                <c:pt idx="108">
                  <c:v>0.28716220119102032</c:v>
                </c:pt>
                <c:pt idx="109">
                  <c:v>0.36077740137112752</c:v>
                </c:pt>
                <c:pt idx="110">
                  <c:v>0.17438331366718077</c:v>
                </c:pt>
                <c:pt idx="111">
                  <c:v>0.39097413177979562</c:v>
                </c:pt>
                <c:pt idx="112">
                  <c:v>0.38383689758137929</c:v>
                </c:pt>
                <c:pt idx="113">
                  <c:v>0.30604737665037934</c:v>
                </c:pt>
                <c:pt idx="114">
                  <c:v>0.39396968000370319</c:v>
                </c:pt>
                <c:pt idx="115">
                  <c:v>0.38277583450511277</c:v>
                </c:pt>
                <c:pt idx="116">
                  <c:v>0.36891636641449788</c:v>
                </c:pt>
                <c:pt idx="117">
                  <c:v>0.27536831613045265</c:v>
                </c:pt>
                <c:pt idx="118">
                  <c:v>0.13462092336367709</c:v>
                </c:pt>
                <c:pt idx="119">
                  <c:v>0.39852951143580834</c:v>
                </c:pt>
                <c:pt idx="120">
                  <c:v>0.35763549145297269</c:v>
                </c:pt>
                <c:pt idx="121">
                  <c:v>9.0735305209176997E-2</c:v>
                </c:pt>
                <c:pt idx="122">
                  <c:v>0.3882085488610641</c:v>
                </c:pt>
                <c:pt idx="123">
                  <c:v>0.14178917398066634</c:v>
                </c:pt>
                <c:pt idx="124">
                  <c:v>3.362773788382554E-3</c:v>
                </c:pt>
                <c:pt idx="125">
                  <c:v>0.24141736439969175</c:v>
                </c:pt>
                <c:pt idx="126">
                  <c:v>0.36569245509620024</c:v>
                </c:pt>
                <c:pt idx="127">
                  <c:v>0.24171814417092852</c:v>
                </c:pt>
                <c:pt idx="128">
                  <c:v>0.14721144907299735</c:v>
                </c:pt>
                <c:pt idx="129">
                  <c:v>0.22261114612122562</c:v>
                </c:pt>
                <c:pt idx="130">
                  <c:v>0.36965109204930979</c:v>
                </c:pt>
                <c:pt idx="131">
                  <c:v>0.33802999949191731</c:v>
                </c:pt>
                <c:pt idx="132">
                  <c:v>0.34402550309956981</c:v>
                </c:pt>
                <c:pt idx="133">
                  <c:v>0.33707748790192499</c:v>
                </c:pt>
                <c:pt idx="134">
                  <c:v>0.28284360750274623</c:v>
                </c:pt>
                <c:pt idx="135">
                  <c:v>0.37274338601786705</c:v>
                </c:pt>
                <c:pt idx="136">
                  <c:v>0.34663239137538615</c:v>
                </c:pt>
                <c:pt idx="137">
                  <c:v>0.16315866780192764</c:v>
                </c:pt>
                <c:pt idx="138">
                  <c:v>0.30261210503858582</c:v>
                </c:pt>
                <c:pt idx="139">
                  <c:v>8.6631492744726327E-2</c:v>
                </c:pt>
                <c:pt idx="140">
                  <c:v>0.13528840879183315</c:v>
                </c:pt>
                <c:pt idx="141">
                  <c:v>0.15745510853665204</c:v>
                </c:pt>
                <c:pt idx="142">
                  <c:v>0.37199100753079678</c:v>
                </c:pt>
                <c:pt idx="143">
                  <c:v>0.15832261394345268</c:v>
                </c:pt>
                <c:pt idx="144">
                  <c:v>0.24307018290910543</c:v>
                </c:pt>
                <c:pt idx="145">
                  <c:v>0.20317002979108154</c:v>
                </c:pt>
                <c:pt idx="146">
                  <c:v>0.27429277000909008</c:v>
                </c:pt>
                <c:pt idx="147">
                  <c:v>0.35197915694618526</c:v>
                </c:pt>
                <c:pt idx="148">
                  <c:v>0.38907979886081723</c:v>
                </c:pt>
                <c:pt idx="149">
                  <c:v>0.38743986409487086</c:v>
                </c:pt>
                <c:pt idx="150">
                  <c:v>0.3752485696740841</c:v>
                </c:pt>
                <c:pt idx="151">
                  <c:v>0.38984428533972743</c:v>
                </c:pt>
                <c:pt idx="152">
                  <c:v>0.19530182786095607</c:v>
                </c:pt>
                <c:pt idx="153">
                  <c:v>0.12127232928580146</c:v>
                </c:pt>
                <c:pt idx="154">
                  <c:v>0.19862172113787735</c:v>
                </c:pt>
                <c:pt idx="155">
                  <c:v>0.39536804230954337</c:v>
                </c:pt>
                <c:pt idx="156">
                  <c:v>0.19306498654499232</c:v>
                </c:pt>
                <c:pt idx="157">
                  <c:v>0.37801685728194051</c:v>
                </c:pt>
                <c:pt idx="158">
                  <c:v>0.39033137950657426</c:v>
                </c:pt>
                <c:pt idx="159">
                  <c:v>0.39416331424958084</c:v>
                </c:pt>
                <c:pt idx="160">
                  <c:v>0.35312770419563694</c:v>
                </c:pt>
                <c:pt idx="161">
                  <c:v>0.10450429110021915</c:v>
                </c:pt>
                <c:pt idx="162">
                  <c:v>0.22868833898316449</c:v>
                </c:pt>
                <c:pt idx="163">
                  <c:v>0.39874726779245268</c:v>
                </c:pt>
                <c:pt idx="164">
                  <c:v>0.31563909823633773</c:v>
                </c:pt>
                <c:pt idx="165">
                  <c:v>0.39392203714425539</c:v>
                </c:pt>
                <c:pt idx="166">
                  <c:v>0.29416874404439053</c:v>
                </c:pt>
                <c:pt idx="167">
                  <c:v>0.16226240114661833</c:v>
                </c:pt>
                <c:pt idx="168">
                  <c:v>0.13010696535860272</c:v>
                </c:pt>
                <c:pt idx="169">
                  <c:v>0.37658413454548684</c:v>
                </c:pt>
                <c:pt idx="170">
                  <c:v>0.22933983827240087</c:v>
                </c:pt>
                <c:pt idx="171">
                  <c:v>0.36539617016235176</c:v>
                </c:pt>
                <c:pt idx="172">
                  <c:v>0.16905062590966494</c:v>
                </c:pt>
                <c:pt idx="173">
                  <c:v>0.31363911702427882</c:v>
                </c:pt>
                <c:pt idx="174">
                  <c:v>7.5686236628037987E-2</c:v>
                </c:pt>
                <c:pt idx="175">
                  <c:v>0.17393306802127223</c:v>
                </c:pt>
                <c:pt idx="176">
                  <c:v>0.36351604278339783</c:v>
                </c:pt>
                <c:pt idx="177">
                  <c:v>0.39857733200742607</c:v>
                </c:pt>
                <c:pt idx="178">
                  <c:v>0.37656883544964925</c:v>
                </c:pt>
                <c:pt idx="179">
                  <c:v>0.38852079167786258</c:v>
                </c:pt>
                <c:pt idx="180">
                  <c:v>0.37237615878163094</c:v>
                </c:pt>
                <c:pt idx="181">
                  <c:v>0.39825950220997836</c:v>
                </c:pt>
                <c:pt idx="182">
                  <c:v>0.26232191615652961</c:v>
                </c:pt>
                <c:pt idx="183">
                  <c:v>0.38856937215766063</c:v>
                </c:pt>
                <c:pt idx="184">
                  <c:v>0.33832344273305398</c:v>
                </c:pt>
                <c:pt idx="185">
                  <c:v>0.39825713051018241</c:v>
                </c:pt>
                <c:pt idx="186">
                  <c:v>0.38779746669361953</c:v>
                </c:pt>
                <c:pt idx="187">
                  <c:v>0.29139718898951356</c:v>
                </c:pt>
                <c:pt idx="188">
                  <c:v>0.3941239841780948</c:v>
                </c:pt>
                <c:pt idx="189">
                  <c:v>0.38721445907660107</c:v>
                </c:pt>
                <c:pt idx="190">
                  <c:v>0.3937296395534492</c:v>
                </c:pt>
                <c:pt idx="191">
                  <c:v>0.38034317877880824</c:v>
                </c:pt>
                <c:pt idx="192">
                  <c:v>0.30140481269797487</c:v>
                </c:pt>
                <c:pt idx="193">
                  <c:v>0.27364827538623915</c:v>
                </c:pt>
                <c:pt idx="194">
                  <c:v>0.39099911316837282</c:v>
                </c:pt>
                <c:pt idx="195">
                  <c:v>0.38855982595438154</c:v>
                </c:pt>
                <c:pt idx="196">
                  <c:v>0.3044577099230551</c:v>
                </c:pt>
                <c:pt idx="197">
                  <c:v>0.32913972727906443</c:v>
                </c:pt>
                <c:pt idx="198">
                  <c:v>0.39795607313328069</c:v>
                </c:pt>
                <c:pt idx="199">
                  <c:v>0.30706645540084648</c:v>
                </c:pt>
                <c:pt idx="200">
                  <c:v>0.22319147789763411</c:v>
                </c:pt>
                <c:pt idx="201">
                  <c:v>0.23802579498604332</c:v>
                </c:pt>
                <c:pt idx="202">
                  <c:v>0.39314650373911764</c:v>
                </c:pt>
                <c:pt idx="203">
                  <c:v>0.39227399428340604</c:v>
                </c:pt>
                <c:pt idx="204">
                  <c:v>0.36262492366758847</c:v>
                </c:pt>
                <c:pt idx="205">
                  <c:v>0.19669942182673411</c:v>
                </c:pt>
                <c:pt idx="206">
                  <c:v>0.39185845283432524</c:v>
                </c:pt>
                <c:pt idx="207">
                  <c:v>0.34541547175421394</c:v>
                </c:pt>
                <c:pt idx="208">
                  <c:v>0.39880174546423797</c:v>
                </c:pt>
                <c:pt idx="209">
                  <c:v>0.37619231979131351</c:v>
                </c:pt>
                <c:pt idx="210">
                  <c:v>0.3989090388136064</c:v>
                </c:pt>
                <c:pt idx="211">
                  <c:v>0.39107293773298396</c:v>
                </c:pt>
                <c:pt idx="212">
                  <c:v>0.38892774409927555</c:v>
                </c:pt>
                <c:pt idx="213">
                  <c:v>0.22990271034307613</c:v>
                </c:pt>
                <c:pt idx="214">
                  <c:v>0.26364656930024211</c:v>
                </c:pt>
                <c:pt idx="215">
                  <c:v>0.34260661130812337</c:v>
                </c:pt>
                <c:pt idx="216">
                  <c:v>0.38637581925547043</c:v>
                </c:pt>
                <c:pt idx="217">
                  <c:v>0.3980570297056753</c:v>
                </c:pt>
                <c:pt idx="218">
                  <c:v>0.30654732149829367</c:v>
                </c:pt>
                <c:pt idx="219">
                  <c:v>0.2182232356520121</c:v>
                </c:pt>
                <c:pt idx="220">
                  <c:v>0.2598114020595067</c:v>
                </c:pt>
                <c:pt idx="221">
                  <c:v>0.22744794558402556</c:v>
                </c:pt>
                <c:pt idx="222">
                  <c:v>0.3228047021753131</c:v>
                </c:pt>
                <c:pt idx="223">
                  <c:v>0.39877316057850676</c:v>
                </c:pt>
                <c:pt idx="224">
                  <c:v>0.39472384000947647</c:v>
                </c:pt>
                <c:pt idx="225">
                  <c:v>0.34625773538302684</c:v>
                </c:pt>
                <c:pt idx="226">
                  <c:v>3.9136871001894551E-2</c:v>
                </c:pt>
                <c:pt idx="227">
                  <c:v>0.39612305193251102</c:v>
                </c:pt>
                <c:pt idx="228">
                  <c:v>0.39748707917509901</c:v>
                </c:pt>
                <c:pt idx="229">
                  <c:v>0.38505255195194793</c:v>
                </c:pt>
                <c:pt idx="230">
                  <c:v>0.22399581380731365</c:v>
                </c:pt>
                <c:pt idx="231">
                  <c:v>2.1809332946262166E-11</c:v>
                </c:pt>
                <c:pt idx="232">
                  <c:v>0.30723117418698265</c:v>
                </c:pt>
                <c:pt idx="233">
                  <c:v>0.26856031547677905</c:v>
                </c:pt>
                <c:pt idx="234">
                  <c:v>0.2365154156820547</c:v>
                </c:pt>
                <c:pt idx="235">
                  <c:v>4.8696376652454527E-2</c:v>
                </c:pt>
                <c:pt idx="236">
                  <c:v>0.3985177733163251</c:v>
                </c:pt>
                <c:pt idx="237">
                  <c:v>0.3572311619257495</c:v>
                </c:pt>
                <c:pt idx="238">
                  <c:v>0.31230275992832562</c:v>
                </c:pt>
                <c:pt idx="239">
                  <c:v>0.3987815358195424</c:v>
                </c:pt>
                <c:pt idx="240">
                  <c:v>0.37057311098596313</c:v>
                </c:pt>
                <c:pt idx="241">
                  <c:v>0.35174261912350274</c:v>
                </c:pt>
                <c:pt idx="242">
                  <c:v>0.39723752530891371</c:v>
                </c:pt>
                <c:pt idx="243">
                  <c:v>0.39785691594208206</c:v>
                </c:pt>
                <c:pt idx="244">
                  <c:v>0.28994482472202998</c:v>
                </c:pt>
                <c:pt idx="245">
                  <c:v>0.35839561199100117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18592"/>
        <c:axId val="129120128"/>
      </c:scatterChart>
      <c:valAx>
        <c:axId val="12911859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29120128"/>
        <c:crosses val="autoZero"/>
        <c:crossBetween val="midCat"/>
      </c:valAx>
      <c:valAx>
        <c:axId val="12912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118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7"/>
    </mc:Choice>
    <mc:Fallback>
      <c:style val="47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'Parametric Graph &amp; Backtesting'!$G$256</c:f>
              <c:strCache>
                <c:ptCount val="1"/>
                <c:pt idx="0">
                  <c:v>PDF Yes(Probability Density Function)</c:v>
                </c:pt>
              </c:strCache>
            </c:strRef>
          </c:tx>
          <c:spPr>
            <a:ln w="47625">
              <a:noFill/>
            </a:ln>
          </c:spPr>
          <c:xVal>
            <c:numRef>
              <c:f>'Parametric Graph &amp; Backtesting'!$F$257:$F$502</c:f>
              <c:numCache>
                <c:formatCode>0.0</c:formatCode>
                <c:ptCount val="246"/>
                <c:pt idx="0">
                  <c:v>-3.3413085360452119</c:v>
                </c:pt>
                <c:pt idx="1">
                  <c:v>-3.1280836101639964</c:v>
                </c:pt>
                <c:pt idx="2">
                  <c:v>0.66311811020704292</c:v>
                </c:pt>
                <c:pt idx="3">
                  <c:v>-0.87417680041146861</c:v>
                </c:pt>
                <c:pt idx="4">
                  <c:v>-3.0078216773629606E-2</c:v>
                </c:pt>
                <c:pt idx="5">
                  <c:v>-11.264054591831105</c:v>
                </c:pt>
                <c:pt idx="6">
                  <c:v>-0.39784833803822883</c:v>
                </c:pt>
                <c:pt idx="7">
                  <c:v>0.56394712220477472</c:v>
                </c:pt>
                <c:pt idx="8">
                  <c:v>-0.38212849306569591</c:v>
                </c:pt>
                <c:pt idx="9">
                  <c:v>0.99853682065067539</c:v>
                </c:pt>
                <c:pt idx="10">
                  <c:v>-0.15083609225785047</c:v>
                </c:pt>
                <c:pt idx="11">
                  <c:v>-0.65016889691979074</c:v>
                </c:pt>
                <c:pt idx="12">
                  <c:v>0.11940999964754381</c:v>
                </c:pt>
                <c:pt idx="13">
                  <c:v>-1.4866699942416572</c:v>
                </c:pt>
                <c:pt idx="14">
                  <c:v>-0.39304087400949883</c:v>
                </c:pt>
                <c:pt idx="15">
                  <c:v>1.0580328467013305</c:v>
                </c:pt>
                <c:pt idx="16">
                  <c:v>-0.4593633297575016</c:v>
                </c:pt>
                <c:pt idx="17">
                  <c:v>-0.28492436480878097</c:v>
                </c:pt>
                <c:pt idx="18">
                  <c:v>-1.6717017338630487</c:v>
                </c:pt>
                <c:pt idx="19">
                  <c:v>-0.2895501037965672</c:v>
                </c:pt>
                <c:pt idx="20">
                  <c:v>-0.39843679969825574</c:v>
                </c:pt>
                <c:pt idx="21">
                  <c:v>-0.95655432937745899</c:v>
                </c:pt>
                <c:pt idx="22">
                  <c:v>0.83642837285548233</c:v>
                </c:pt>
                <c:pt idx="23">
                  <c:v>-1.1120196268551628</c:v>
                </c:pt>
                <c:pt idx="24">
                  <c:v>-0.14410926472388347</c:v>
                </c:pt>
                <c:pt idx="25">
                  <c:v>-0.15528690305188744</c:v>
                </c:pt>
                <c:pt idx="26">
                  <c:v>0.16504988973212589</c:v>
                </c:pt>
                <c:pt idx="27">
                  <c:v>1.3272904974053297</c:v>
                </c:pt>
                <c:pt idx="28">
                  <c:v>-0.18074673435942551</c:v>
                </c:pt>
                <c:pt idx="29">
                  <c:v>1.0373645249891159</c:v>
                </c:pt>
                <c:pt idx="30">
                  <c:v>-0.97038650298367457</c:v>
                </c:pt>
                <c:pt idx="31">
                  <c:v>0.24192524666846052</c:v>
                </c:pt>
                <c:pt idx="32">
                  <c:v>-3.9013458472173031E-2</c:v>
                </c:pt>
                <c:pt idx="33">
                  <c:v>0.21124316995903081</c:v>
                </c:pt>
                <c:pt idx="34">
                  <c:v>0.43759817852944582</c:v>
                </c:pt>
                <c:pt idx="35">
                  <c:v>0.52671964248030934</c:v>
                </c:pt>
                <c:pt idx="36">
                  <c:v>1.066044927972283</c:v>
                </c:pt>
                <c:pt idx="37">
                  <c:v>-0.30345545048907552</c:v>
                </c:pt>
                <c:pt idx="38">
                  <c:v>-8.5360611623087251E-2</c:v>
                </c:pt>
                <c:pt idx="39">
                  <c:v>-1.6369567139130421E-2</c:v>
                </c:pt>
                <c:pt idx="40">
                  <c:v>1.1148685734427654E-2</c:v>
                </c:pt>
                <c:pt idx="41">
                  <c:v>0.11552880455631108</c:v>
                </c:pt>
                <c:pt idx="42">
                  <c:v>-1.1456258568772606</c:v>
                </c:pt>
                <c:pt idx="43">
                  <c:v>1.4043336742169529E-2</c:v>
                </c:pt>
                <c:pt idx="44">
                  <c:v>-0.19415568969870217</c:v>
                </c:pt>
                <c:pt idx="45">
                  <c:v>0.16629875398983671</c:v>
                </c:pt>
                <c:pt idx="46">
                  <c:v>-0.30409540580068828</c:v>
                </c:pt>
                <c:pt idx="47">
                  <c:v>0.72887790935882013</c:v>
                </c:pt>
                <c:pt idx="48">
                  <c:v>0.35593222002262537</c:v>
                </c:pt>
                <c:pt idx="49">
                  <c:v>0.24283508833042233</c:v>
                </c:pt>
                <c:pt idx="50">
                  <c:v>0.31921061078748619</c:v>
                </c:pt>
                <c:pt idx="51">
                  <c:v>0.2311983795965982</c:v>
                </c:pt>
                <c:pt idx="52">
                  <c:v>0.39849517166237841</c:v>
                </c:pt>
                <c:pt idx="53">
                  <c:v>9.7347856946173678E-2</c:v>
                </c:pt>
                <c:pt idx="54">
                  <c:v>0.94389579778878374</c:v>
                </c:pt>
                <c:pt idx="55">
                  <c:v>0.98056650813680546</c:v>
                </c:pt>
                <c:pt idx="56">
                  <c:v>0.43273035677061389</c:v>
                </c:pt>
                <c:pt idx="57">
                  <c:v>1.3923181711294783</c:v>
                </c:pt>
                <c:pt idx="58">
                  <c:v>-4.1403710855082251E-2</c:v>
                </c:pt>
                <c:pt idx="59">
                  <c:v>6.8402039228978223E-2</c:v>
                </c:pt>
                <c:pt idx="60">
                  <c:v>-0.16947376325869803</c:v>
                </c:pt>
                <c:pt idx="61">
                  <c:v>1.1315709456160779</c:v>
                </c:pt>
                <c:pt idx="62">
                  <c:v>-0.50751023553116892</c:v>
                </c:pt>
                <c:pt idx="63">
                  <c:v>8.3331942061663101E-3</c:v>
                </c:pt>
                <c:pt idx="64">
                  <c:v>0.25850235357837803</c:v>
                </c:pt>
                <c:pt idx="65">
                  <c:v>-1.1901044491267972E-2</c:v>
                </c:pt>
                <c:pt idx="66">
                  <c:v>0.31925846369352495</c:v>
                </c:pt>
                <c:pt idx="67">
                  <c:v>-0.21260302154050198</c:v>
                </c:pt>
                <c:pt idx="68">
                  <c:v>0.64207454603272274</c:v>
                </c:pt>
                <c:pt idx="69">
                  <c:v>2.1334971452236723E-3</c:v>
                </c:pt>
                <c:pt idx="70">
                  <c:v>0.15927042252102375</c:v>
                </c:pt>
                <c:pt idx="71">
                  <c:v>-0.55988510425107707</c:v>
                </c:pt>
                <c:pt idx="72">
                  <c:v>0.47874943301406375</c:v>
                </c:pt>
                <c:pt idx="73">
                  <c:v>0.15887592475601633</c:v>
                </c:pt>
                <c:pt idx="74">
                  <c:v>-0.2430420285553386</c:v>
                </c:pt>
                <c:pt idx="75">
                  <c:v>-0.10099219696836241</c:v>
                </c:pt>
                <c:pt idx="76">
                  <c:v>-0.10980814426495196</c:v>
                </c:pt>
                <c:pt idx="77">
                  <c:v>0.1426812735059331</c:v>
                </c:pt>
                <c:pt idx="78">
                  <c:v>0.32160771061209648</c:v>
                </c:pt>
                <c:pt idx="79">
                  <c:v>-0.53349171328732303</c:v>
                </c:pt>
                <c:pt idx="80">
                  <c:v>0.16173708462107367</c:v>
                </c:pt>
                <c:pt idx="81">
                  <c:v>-0.29658640452070051</c:v>
                </c:pt>
                <c:pt idx="82">
                  <c:v>0.38512657086129076</c:v>
                </c:pt>
                <c:pt idx="83">
                  <c:v>0.55090210216418956</c:v>
                </c:pt>
                <c:pt idx="84">
                  <c:v>-0.51570881588623241</c:v>
                </c:pt>
                <c:pt idx="85">
                  <c:v>0.59337853203013224</c:v>
                </c:pt>
                <c:pt idx="86">
                  <c:v>0.98455683201296407</c:v>
                </c:pt>
                <c:pt idx="87">
                  <c:v>-0.22483442378693302</c:v>
                </c:pt>
                <c:pt idx="88">
                  <c:v>-2.2104031401687537E-2</c:v>
                </c:pt>
                <c:pt idx="89">
                  <c:v>0.14347786119863495</c:v>
                </c:pt>
                <c:pt idx="90">
                  <c:v>-1.0272234399459594</c:v>
                </c:pt>
                <c:pt idx="91">
                  <c:v>0.10288183768059</c:v>
                </c:pt>
                <c:pt idx="92">
                  <c:v>-0.31720731999898805</c:v>
                </c:pt>
                <c:pt idx="93">
                  <c:v>0.45985434918586343</c:v>
                </c:pt>
                <c:pt idx="94">
                  <c:v>0.18549523014877675</c:v>
                </c:pt>
                <c:pt idx="95">
                  <c:v>-0.42356637845342515</c:v>
                </c:pt>
                <c:pt idx="96">
                  <c:v>0.59532900904432595</c:v>
                </c:pt>
                <c:pt idx="97">
                  <c:v>-0.2168134434563366</c:v>
                </c:pt>
                <c:pt idx="98">
                  <c:v>0.52506532336201106</c:v>
                </c:pt>
                <c:pt idx="99">
                  <c:v>-0.31467062676303936</c:v>
                </c:pt>
                <c:pt idx="100">
                  <c:v>0.29162907768756974</c:v>
                </c:pt>
                <c:pt idx="101">
                  <c:v>-0.73660961528176927</c:v>
                </c:pt>
                <c:pt idx="102">
                  <c:v>6.4634685732520417E-2</c:v>
                </c:pt>
                <c:pt idx="103">
                  <c:v>-0.6422122548969913</c:v>
                </c:pt>
                <c:pt idx="104">
                  <c:v>1.3725565695492261</c:v>
                </c:pt>
                <c:pt idx="105">
                  <c:v>-0.25644615754065087</c:v>
                </c:pt>
                <c:pt idx="106">
                  <c:v>2.7492971371778099</c:v>
                </c:pt>
                <c:pt idx="107">
                  <c:v>0.27448680248825325</c:v>
                </c:pt>
                <c:pt idx="108">
                  <c:v>1.1793360913399451</c:v>
                </c:pt>
                <c:pt idx="109">
                  <c:v>0.58484219662755788</c:v>
                </c:pt>
                <c:pt idx="110">
                  <c:v>-0.93443637473112895</c:v>
                </c:pt>
                <c:pt idx="111">
                  <c:v>1.0241823619977835</c:v>
                </c:pt>
                <c:pt idx="112">
                  <c:v>0.22961257333479276</c:v>
                </c:pt>
                <c:pt idx="113">
                  <c:v>-0.17208120673112395</c:v>
                </c:pt>
                <c:pt idx="114">
                  <c:v>0.19114577342531403</c:v>
                </c:pt>
                <c:pt idx="115">
                  <c:v>-0.13319302700905283</c:v>
                </c:pt>
                <c:pt idx="116">
                  <c:v>2.9133460885245249E-2</c:v>
                </c:pt>
                <c:pt idx="117">
                  <c:v>-0.67693603725178542</c:v>
                </c:pt>
                <c:pt idx="118">
                  <c:v>0.41565895881391335</c:v>
                </c:pt>
                <c:pt idx="119">
                  <c:v>0.29053541041717046</c:v>
                </c:pt>
                <c:pt idx="120">
                  <c:v>0.23274218531339216</c:v>
                </c:pt>
                <c:pt idx="121">
                  <c:v>0.86927912126356677</c:v>
                </c:pt>
                <c:pt idx="122">
                  <c:v>-0.67120101618367833</c:v>
                </c:pt>
                <c:pt idx="123">
                  <c:v>0.78752666308324959</c:v>
                </c:pt>
                <c:pt idx="124">
                  <c:v>0.23102301800710107</c:v>
                </c:pt>
                <c:pt idx="125">
                  <c:v>0.25373625563132579</c:v>
                </c:pt>
                <c:pt idx="126">
                  <c:v>0.13810031382971658</c:v>
                </c:pt>
                <c:pt idx="127">
                  <c:v>1.9375324237535794</c:v>
                </c:pt>
                <c:pt idx="128">
                  <c:v>-1.2364507073429105</c:v>
                </c:pt>
                <c:pt idx="129">
                  <c:v>-0.17493749747647844</c:v>
                </c:pt>
                <c:pt idx="130">
                  <c:v>-7.3092974345439418E-2</c:v>
                </c:pt>
                <c:pt idx="131">
                  <c:v>-0.22118755417662456</c:v>
                </c:pt>
                <c:pt idx="132">
                  <c:v>-0.78591808211462921</c:v>
                </c:pt>
                <c:pt idx="133">
                  <c:v>0.14195567261491254</c:v>
                </c:pt>
                <c:pt idx="134">
                  <c:v>-0.60242172631847712</c:v>
                </c:pt>
                <c:pt idx="135">
                  <c:v>0.70397602004677839</c:v>
                </c:pt>
                <c:pt idx="136">
                  <c:v>0.26554403556077327</c:v>
                </c:pt>
                <c:pt idx="137">
                  <c:v>0.96114309670319042</c:v>
                </c:pt>
                <c:pt idx="138">
                  <c:v>-0.3891016686106446</c:v>
                </c:pt>
                <c:pt idx="139">
                  <c:v>-0.4628961153262981</c:v>
                </c:pt>
                <c:pt idx="140">
                  <c:v>7.7596177397783517E-2</c:v>
                </c:pt>
                <c:pt idx="141">
                  <c:v>5.0828098956166294E-2</c:v>
                </c:pt>
                <c:pt idx="142">
                  <c:v>-0.6945975527880287</c:v>
                </c:pt>
                <c:pt idx="143">
                  <c:v>-6.8180714890211019E-2</c:v>
                </c:pt>
                <c:pt idx="144">
                  <c:v>-0.40761865327617763</c:v>
                </c:pt>
                <c:pt idx="145">
                  <c:v>0.25796531794896477</c:v>
                </c:pt>
                <c:pt idx="146">
                  <c:v>0.27437205760707378</c:v>
                </c:pt>
                <c:pt idx="147">
                  <c:v>0.84304132817972155</c:v>
                </c:pt>
                <c:pt idx="148">
                  <c:v>0.54191606215411958</c:v>
                </c:pt>
                <c:pt idx="149">
                  <c:v>0.39596696145397348</c:v>
                </c:pt>
                <c:pt idx="150">
                  <c:v>-0.26765842127270101</c:v>
                </c:pt>
                <c:pt idx="151">
                  <c:v>0.16350848450520303</c:v>
                </c:pt>
                <c:pt idx="152">
                  <c:v>-0.76640708376613231</c:v>
                </c:pt>
                <c:pt idx="153">
                  <c:v>6.211562887466085E-2</c:v>
                </c:pt>
                <c:pt idx="154">
                  <c:v>-1.4222660248583432</c:v>
                </c:pt>
                <c:pt idx="155">
                  <c:v>1.0430945486868968</c:v>
                </c:pt>
                <c:pt idx="156">
                  <c:v>-0.87647871442467973</c:v>
                </c:pt>
                <c:pt idx="157">
                  <c:v>0.27403175797959317</c:v>
                </c:pt>
                <c:pt idx="158">
                  <c:v>-0.44597257197391083</c:v>
                </c:pt>
                <c:pt idx="159">
                  <c:v>-0.45709641953164959</c:v>
                </c:pt>
                <c:pt idx="160">
                  <c:v>-0.48192826992784216</c:v>
                </c:pt>
                <c:pt idx="161">
                  <c:v>-0.77730367857641203</c:v>
                </c:pt>
                <c:pt idx="162">
                  <c:v>0.53015763548910944</c:v>
                </c:pt>
                <c:pt idx="163">
                  <c:v>0.18307908570806017</c:v>
                </c:pt>
                <c:pt idx="164">
                  <c:v>-0.29853188502722638</c:v>
                </c:pt>
                <c:pt idx="165">
                  <c:v>-0.46526603329001393</c:v>
                </c:pt>
                <c:pt idx="166">
                  <c:v>-3.1429499132156438E-2</c:v>
                </c:pt>
                <c:pt idx="167">
                  <c:v>0.63990536231992279</c:v>
                </c:pt>
                <c:pt idx="168">
                  <c:v>0.42650847670917191</c:v>
                </c:pt>
                <c:pt idx="169">
                  <c:v>0.75102352111995196</c:v>
                </c:pt>
                <c:pt idx="170">
                  <c:v>0.87264505796261949</c:v>
                </c:pt>
                <c:pt idx="171">
                  <c:v>-0.13276176424643041</c:v>
                </c:pt>
                <c:pt idx="172">
                  <c:v>0.94129130088956459</c:v>
                </c:pt>
                <c:pt idx="173">
                  <c:v>-0.11698951283073912</c:v>
                </c:pt>
                <c:pt idx="174">
                  <c:v>-0.3776923102086277</c:v>
                </c:pt>
                <c:pt idx="175">
                  <c:v>-0.10314458576579871</c:v>
                </c:pt>
                <c:pt idx="176">
                  <c:v>0.3685084980584582</c:v>
                </c:pt>
                <c:pt idx="177">
                  <c:v>-4.4701240837481011E-2</c:v>
                </c:pt>
                <c:pt idx="178">
                  <c:v>0.85416955579628351</c:v>
                </c:pt>
                <c:pt idx="179">
                  <c:v>0.12354475494692092</c:v>
                </c:pt>
                <c:pt idx="180">
                  <c:v>1.7344034943358366</c:v>
                </c:pt>
                <c:pt idx="181">
                  <c:v>0.22610745250717143</c:v>
                </c:pt>
                <c:pt idx="182">
                  <c:v>0.53201929594693387</c:v>
                </c:pt>
                <c:pt idx="183">
                  <c:v>-7.8094477478675497E-2</c:v>
                </c:pt>
                <c:pt idx="184">
                  <c:v>-0.10922788608510989</c:v>
                </c:pt>
                <c:pt idx="185">
                  <c:v>0.25374327380494138</c:v>
                </c:pt>
                <c:pt idx="186">
                  <c:v>-9.3080950037171872E-2</c:v>
                </c:pt>
                <c:pt idx="187">
                  <c:v>6.172097837792085E-2</c:v>
                </c:pt>
                <c:pt idx="188">
                  <c:v>0.66747125202533408</c:v>
                </c:pt>
                <c:pt idx="189">
                  <c:v>6.1279437172852641E-2</c:v>
                </c:pt>
                <c:pt idx="190">
                  <c:v>-4.6533679347451326E-2</c:v>
                </c:pt>
                <c:pt idx="191">
                  <c:v>-3.0736764156186107E-3</c:v>
                </c:pt>
                <c:pt idx="192">
                  <c:v>0.1151671340042584</c:v>
                </c:pt>
                <c:pt idx="193">
                  <c:v>-0.32816315225196918</c:v>
                </c:pt>
                <c:pt idx="194">
                  <c:v>1.3977009632523829</c:v>
                </c:pt>
                <c:pt idx="195">
                  <c:v>0.32086126629505518</c:v>
                </c:pt>
                <c:pt idx="196">
                  <c:v>-0.42446102209910946</c:v>
                </c:pt>
                <c:pt idx="197">
                  <c:v>-0.4544486793968916</c:v>
                </c:pt>
                <c:pt idx="198">
                  <c:v>2.9142951825443617E-2</c:v>
                </c:pt>
                <c:pt idx="199">
                  <c:v>0.25533764951505261</c:v>
                </c:pt>
                <c:pt idx="200">
                  <c:v>0.55607158886586339</c:v>
                </c:pt>
                <c:pt idx="201">
                  <c:v>-0.16812864328378488</c:v>
                </c:pt>
                <c:pt idx="202">
                  <c:v>0.67500596144257363</c:v>
                </c:pt>
                <c:pt idx="203">
                  <c:v>-0.27478151429802156</c:v>
                </c:pt>
                <c:pt idx="204">
                  <c:v>5.549956269184507E-2</c:v>
                </c:pt>
                <c:pt idx="205">
                  <c:v>-0.50766683834718285</c:v>
                </c:pt>
                <c:pt idx="206">
                  <c:v>-0.22171778382788315</c:v>
                </c:pt>
                <c:pt idx="207">
                  <c:v>8.8314187810032932E-2</c:v>
                </c:pt>
                <c:pt idx="208">
                  <c:v>0.3446875121066218</c:v>
                </c:pt>
                <c:pt idx="209">
                  <c:v>0.13660310596360331</c:v>
                </c:pt>
                <c:pt idx="210">
                  <c:v>0.35785930036151109</c:v>
                </c:pt>
                <c:pt idx="211">
                  <c:v>-0.14362475549454939</c:v>
                </c:pt>
                <c:pt idx="212">
                  <c:v>-4.04460981395783E-2</c:v>
                </c:pt>
                <c:pt idx="213">
                  <c:v>0.81910591164597302</c:v>
                </c:pt>
                <c:pt idx="214">
                  <c:v>0.62897018669062787</c:v>
                </c:pt>
                <c:pt idx="215">
                  <c:v>0.15511987953678638</c:v>
                </c:pt>
                <c:pt idx="216">
                  <c:v>-7.8451220180804832E-2</c:v>
                </c:pt>
                <c:pt idx="217">
                  <c:v>-5.0026407947387483E-2</c:v>
                </c:pt>
                <c:pt idx="218">
                  <c:v>6.0714405705000037E-2</c:v>
                </c:pt>
                <c:pt idx="219">
                  <c:v>5.6508420205516625E-3</c:v>
                </c:pt>
                <c:pt idx="220">
                  <c:v>0.1985773157045462</c:v>
                </c:pt>
                <c:pt idx="221">
                  <c:v>-0.75689221001059837</c:v>
                </c:pt>
                <c:pt idx="222">
                  <c:v>-0.82007679124364663</c:v>
                </c:pt>
                <c:pt idx="223">
                  <c:v>-0.52963030901498809</c:v>
                </c:pt>
                <c:pt idx="224">
                  <c:v>0.66959215594303867</c:v>
                </c:pt>
                <c:pt idx="225">
                  <c:v>0.34055047570876035</c:v>
                </c:pt>
                <c:pt idx="226">
                  <c:v>0.47026121504236745</c:v>
                </c:pt>
                <c:pt idx="227">
                  <c:v>8.2979473953907743E-2</c:v>
                </c:pt>
                <c:pt idx="228">
                  <c:v>0.86538399834673685</c:v>
                </c:pt>
                <c:pt idx="229">
                  <c:v>-2.4854297211430416</c:v>
                </c:pt>
                <c:pt idx="230">
                  <c:v>0.50037716603778959</c:v>
                </c:pt>
                <c:pt idx="231">
                  <c:v>-1.9568982386599381</c:v>
                </c:pt>
                <c:pt idx="232">
                  <c:v>-0.47045370743900983</c:v>
                </c:pt>
                <c:pt idx="233">
                  <c:v>-0.28377683581116636</c:v>
                </c:pt>
                <c:pt idx="234">
                  <c:v>-0.30748010830771533</c:v>
                </c:pt>
                <c:pt idx="235">
                  <c:v>-0.91492031973216026</c:v>
                </c:pt>
                <c:pt idx="236">
                  <c:v>0.61355083036270697</c:v>
                </c:pt>
                <c:pt idx="237">
                  <c:v>-0.10280891219925152</c:v>
                </c:pt>
                <c:pt idx="238">
                  <c:v>0.4808364443701697</c:v>
                </c:pt>
                <c:pt idx="239">
                  <c:v>0.31865442346418205</c:v>
                </c:pt>
                <c:pt idx="240">
                  <c:v>-0.80570591129221525</c:v>
                </c:pt>
                <c:pt idx="241">
                  <c:v>0.21910001881293545</c:v>
                </c:pt>
                <c:pt idx="242">
                  <c:v>0.63498411748483019</c:v>
                </c:pt>
                <c:pt idx="243">
                  <c:v>0.62536824797222412</c:v>
                </c:pt>
                <c:pt idx="244">
                  <c:v>0.3977618505870143</c:v>
                </c:pt>
                <c:pt idx="245">
                  <c:v>0.60570638229790685</c:v>
                </c:pt>
              </c:numCache>
            </c:numRef>
          </c:xVal>
          <c:yVal>
            <c:numRef>
              <c:f>'Parametric Graph &amp; Backtesting'!$G$257:$G$502</c:f>
              <c:numCache>
                <c:formatCode>General</c:formatCode>
                <c:ptCount val="246"/>
                <c:pt idx="0">
                  <c:v>1.5017714519086464E-3</c:v>
                </c:pt>
                <c:pt idx="1">
                  <c:v>2.9932603449123888E-3</c:v>
                </c:pt>
                <c:pt idx="2">
                  <c:v>0.32020260361204217</c:v>
                </c:pt>
                <c:pt idx="3">
                  <c:v>0.27225093784176652</c:v>
                </c:pt>
                <c:pt idx="4">
                  <c:v>0.39876185984522994</c:v>
                </c:pt>
                <c:pt idx="5">
                  <c:v>1.1207309952665914E-28</c:v>
                </c:pt>
                <c:pt idx="6">
                  <c:v>0.3685863806665976</c:v>
                </c:pt>
                <c:pt idx="7">
                  <c:v>0.34029012666170561</c:v>
                </c:pt>
                <c:pt idx="8">
                  <c:v>0.37085296124483297</c:v>
                </c:pt>
                <c:pt idx="9">
                  <c:v>0.24232477083364984</c:v>
                </c:pt>
                <c:pt idx="10">
                  <c:v>0.39442972297977602</c:v>
                </c:pt>
                <c:pt idx="11">
                  <c:v>0.32293690013417609</c:v>
                </c:pt>
                <c:pt idx="12">
                  <c:v>0.39610818633941336</c:v>
                </c:pt>
                <c:pt idx="13">
                  <c:v>0.13212162632339663</c:v>
                </c:pt>
                <c:pt idx="14">
                  <c:v>0.36928776145229025</c:v>
                </c:pt>
                <c:pt idx="15">
                  <c:v>0.22794400197780579</c:v>
                </c:pt>
                <c:pt idx="16">
                  <c:v>0.35899534126074717</c:v>
                </c:pt>
                <c:pt idx="17">
                  <c:v>0.38307308711301402</c:v>
                </c:pt>
                <c:pt idx="18">
                  <c:v>9.8644591149891894E-2</c:v>
                </c:pt>
                <c:pt idx="19">
                  <c:v>0.38256444183933658</c:v>
                </c:pt>
                <c:pt idx="20">
                  <c:v>0.36850003407563109</c:v>
                </c:pt>
                <c:pt idx="21">
                  <c:v>0.25247662072793303</c:v>
                </c:pt>
                <c:pt idx="22">
                  <c:v>0.28118435851128981</c:v>
                </c:pt>
                <c:pt idx="23">
                  <c:v>0.21497525328905923</c:v>
                </c:pt>
                <c:pt idx="24">
                  <c:v>0.39482120059034614</c:v>
                </c:pt>
                <c:pt idx="25">
                  <c:v>0.39416111011853039</c:v>
                </c:pt>
                <c:pt idx="26">
                  <c:v>0.39354523340585623</c:v>
                </c:pt>
                <c:pt idx="27">
                  <c:v>0.16533384181172317</c:v>
                </c:pt>
                <c:pt idx="28">
                  <c:v>0.39247861622647495</c:v>
                </c:pt>
                <c:pt idx="29">
                  <c:v>0.23293377062711335</c:v>
                </c:pt>
                <c:pt idx="30">
                  <c:v>0.24913421397332675</c:v>
                </c:pt>
                <c:pt idx="31">
                  <c:v>0.38743683664074596</c:v>
                </c:pt>
                <c:pt idx="32">
                  <c:v>0.39863879086027454</c:v>
                </c:pt>
                <c:pt idx="33">
                  <c:v>0.39013971062683506</c:v>
                </c:pt>
                <c:pt idx="34">
                  <c:v>0.36251674373844567</c:v>
                </c:pt>
                <c:pt idx="35">
                  <c:v>0.34726908998776296</c:v>
                </c:pt>
                <c:pt idx="36">
                  <c:v>0.22601262296721419</c:v>
                </c:pt>
                <c:pt idx="37">
                  <c:v>0.38099038575204103</c:v>
                </c:pt>
                <c:pt idx="38">
                  <c:v>0.39749149147427493</c:v>
                </c:pt>
                <c:pt idx="39">
                  <c:v>0.39888883315103063</c:v>
                </c:pt>
                <c:pt idx="40">
                  <c:v>0.39891748826676654</c:v>
                </c:pt>
                <c:pt idx="41">
                  <c:v>0.39628882181865094</c:v>
                </c:pt>
                <c:pt idx="42">
                  <c:v>0.20697281244719212</c:v>
                </c:pt>
                <c:pt idx="43">
                  <c:v>0.39890294357879724</c:v>
                </c:pt>
                <c:pt idx="44">
                  <c:v>0.39149335020402631</c:v>
                </c:pt>
                <c:pt idx="45">
                  <c:v>0.39346381545522696</c:v>
                </c:pt>
                <c:pt idx="46">
                  <c:v>0.38091632739164788</c:v>
                </c:pt>
                <c:pt idx="47">
                  <c:v>0.30587766743708084</c:v>
                </c:pt>
                <c:pt idx="48">
                  <c:v>0.37445546343646968</c:v>
                </c:pt>
                <c:pt idx="49">
                  <c:v>0.38735140555522024</c:v>
                </c:pt>
                <c:pt idx="50">
                  <c:v>0.37912616495777685</c:v>
                </c:pt>
                <c:pt idx="51">
                  <c:v>0.38842123207645257</c:v>
                </c:pt>
                <c:pt idx="52">
                  <c:v>0.36849146314375741</c:v>
                </c:pt>
                <c:pt idx="53">
                  <c:v>0.39705644251022232</c:v>
                </c:pt>
                <c:pt idx="54">
                  <c:v>0.25553186222129687</c:v>
                </c:pt>
                <c:pt idx="55">
                  <c:v>0.24667246582069838</c:v>
                </c:pt>
                <c:pt idx="56">
                  <c:v>0.36328547763248453</c:v>
                </c:pt>
                <c:pt idx="57">
                  <c:v>0.15134194317001246</c:v>
                </c:pt>
                <c:pt idx="58">
                  <c:v>0.39860048005917537</c:v>
                </c:pt>
                <c:pt idx="59">
                  <c:v>0.39801007788864939</c:v>
                </c:pt>
                <c:pt idx="60">
                  <c:v>0.39325413922284957</c:v>
                </c:pt>
                <c:pt idx="61">
                  <c:v>0.21031162162267356</c:v>
                </c:pt>
                <c:pt idx="62">
                  <c:v>0.35073586758878184</c:v>
                </c:pt>
                <c:pt idx="63">
                  <c:v>0.39892842894191594</c:v>
                </c:pt>
                <c:pt idx="64">
                  <c:v>0.38583314623600645</c:v>
                </c:pt>
                <c:pt idx="65">
                  <c:v>0.39891402933476544</c:v>
                </c:pt>
                <c:pt idx="66">
                  <c:v>0.379120373356861</c:v>
                </c:pt>
                <c:pt idx="67">
                  <c:v>0.39002729482027459</c:v>
                </c:pt>
                <c:pt idx="68">
                  <c:v>0.32463026366272119</c:v>
                </c:pt>
                <c:pt idx="69">
                  <c:v>0.39894137244772154</c:v>
                </c:pt>
                <c:pt idx="70">
                  <c:v>0.39391423661296615</c:v>
                </c:pt>
                <c:pt idx="71">
                  <c:v>0.34106773052341161</c:v>
                </c:pt>
                <c:pt idx="72">
                  <c:v>0.35574573067052945</c:v>
                </c:pt>
                <c:pt idx="73">
                  <c:v>0.39393895708713633</c:v>
                </c:pt>
                <c:pt idx="74">
                  <c:v>0.38733193243314834</c:v>
                </c:pt>
                <c:pt idx="75">
                  <c:v>0.396912968547946</c:v>
                </c:pt>
                <c:pt idx="76">
                  <c:v>0.39654432738278272</c:v>
                </c:pt>
                <c:pt idx="77">
                  <c:v>0.39490205529407862</c:v>
                </c:pt>
                <c:pt idx="78">
                  <c:v>0.37883508786245917</c:v>
                </c:pt>
                <c:pt idx="79">
                  <c:v>0.34602465913840658</c:v>
                </c:pt>
                <c:pt idx="80">
                  <c:v>0.39375831347592394</c:v>
                </c:pt>
                <c:pt idx="81">
                  <c:v>0.38177636227678591</c:v>
                </c:pt>
                <c:pt idx="82">
                  <c:v>0.37042667169141247</c:v>
                </c:pt>
                <c:pt idx="83">
                  <c:v>0.34277360403461371</c:v>
                </c:pt>
                <c:pt idx="84">
                  <c:v>0.34926779692339277</c:v>
                </c:pt>
                <c:pt idx="85">
                  <c:v>0.33454376384924733</c:v>
                </c:pt>
                <c:pt idx="86">
                  <c:v>0.24570722086513189</c:v>
                </c:pt>
                <c:pt idx="87">
                  <c:v>0.38898527394433857</c:v>
                </c:pt>
                <c:pt idx="88">
                  <c:v>0.39884483305864116</c:v>
                </c:pt>
                <c:pt idx="89">
                  <c:v>0.3948570487303778</c:v>
                </c:pt>
                <c:pt idx="90">
                  <c:v>0.23538506508861656</c:v>
                </c:pt>
                <c:pt idx="91">
                  <c:v>0.39683652081321164</c:v>
                </c:pt>
                <c:pt idx="92">
                  <c:v>0.37936792169989075</c:v>
                </c:pt>
                <c:pt idx="93">
                  <c:v>0.3589143334570582</c:v>
                </c:pt>
                <c:pt idx="94">
                  <c:v>0.39213748509119672</c:v>
                </c:pt>
                <c:pt idx="95">
                  <c:v>0.36471364349428653</c:v>
                </c:pt>
                <c:pt idx="96">
                  <c:v>0.33415616088578115</c:v>
                </c:pt>
                <c:pt idx="97">
                  <c:v>0.38967486469342755</c:v>
                </c:pt>
                <c:pt idx="98">
                  <c:v>0.34757134346879315</c:v>
                </c:pt>
                <c:pt idx="99">
                  <c:v>0.37967208429225252</c:v>
                </c:pt>
                <c:pt idx="100">
                  <c:v>0.38233339368073666</c:v>
                </c:pt>
                <c:pt idx="101">
                  <c:v>0.30414966006632566</c:v>
                </c:pt>
                <c:pt idx="102">
                  <c:v>0.39810983099041836</c:v>
                </c:pt>
                <c:pt idx="103">
                  <c:v>0.32460155825481563</c:v>
                </c:pt>
                <c:pt idx="104">
                  <c:v>0.15553347433243214</c:v>
                </c:pt>
                <c:pt idx="105">
                  <c:v>0.3860374671534853</c:v>
                </c:pt>
                <c:pt idx="106">
                  <c:v>9.1111539480334975E-3</c:v>
                </c:pt>
                <c:pt idx="107">
                  <c:v>0.38419308180089434</c:v>
                </c:pt>
                <c:pt idx="108">
                  <c:v>0.19901892836416335</c:v>
                </c:pt>
                <c:pt idx="109">
                  <c:v>0.33623036941819667</c:v>
                </c:pt>
                <c:pt idx="110">
                  <c:v>0.25781211329137216</c:v>
                </c:pt>
                <c:pt idx="111">
                  <c:v>0.23612043448275666</c:v>
                </c:pt>
                <c:pt idx="112">
                  <c:v>0.38856317875368918</c:v>
                </c:pt>
                <c:pt idx="113">
                  <c:v>0.39307906503211604</c:v>
                </c:pt>
                <c:pt idx="114">
                  <c:v>0.39172042837570348</c:v>
                </c:pt>
                <c:pt idx="115">
                  <c:v>0.39541923423385422</c:v>
                </c:pt>
                <c:pt idx="116">
                  <c:v>0.39877301348630051</c:v>
                </c:pt>
                <c:pt idx="117">
                  <c:v>0.31725172581864536</c:v>
                </c:pt>
                <c:pt idx="118">
                  <c:v>0.36592579273577303</c:v>
                </c:pt>
                <c:pt idx="119">
                  <c:v>0.382455127792586</c:v>
                </c:pt>
                <c:pt idx="120">
                  <c:v>0.38828215671548599</c:v>
                </c:pt>
                <c:pt idx="121">
                  <c:v>0.2734157827863769</c:v>
                </c:pt>
                <c:pt idx="122">
                  <c:v>0.31848053027677586</c:v>
                </c:pt>
                <c:pt idx="123">
                  <c:v>0.29257399915621185</c:v>
                </c:pt>
                <c:pt idx="124">
                  <c:v>0.3884369743076414</c:v>
                </c:pt>
                <c:pt idx="125">
                  <c:v>0.38630441635917284</c:v>
                </c:pt>
                <c:pt idx="126">
                  <c:v>0.39515610819156349</c:v>
                </c:pt>
                <c:pt idx="127">
                  <c:v>6.1056569252373696E-2</c:v>
                </c:pt>
                <c:pt idx="128">
                  <c:v>0.18575183639584175</c:v>
                </c:pt>
                <c:pt idx="129">
                  <c:v>0.39288430600207264</c:v>
                </c:pt>
                <c:pt idx="130">
                  <c:v>0.39787801141820417</c:v>
                </c:pt>
                <c:pt idx="131">
                  <c:v>0.38930176123601112</c:v>
                </c:pt>
                <c:pt idx="132">
                  <c:v>0.29294448787222849</c:v>
                </c:pt>
                <c:pt idx="133">
                  <c:v>0.39494283751765125</c:v>
                </c:pt>
                <c:pt idx="134">
                  <c:v>0.33273979149706262</c:v>
                </c:pt>
                <c:pt idx="135">
                  <c:v>0.31138361081937538</c:v>
                </c:pt>
                <c:pt idx="136">
                  <c:v>0.38512190801697077</c:v>
                </c:pt>
                <c:pt idx="137">
                  <c:v>0.25136818066946925</c:v>
                </c:pt>
                <c:pt idx="138">
                  <c:v>0.36985709138170386</c:v>
                </c:pt>
                <c:pt idx="139">
                  <c:v>0.35841098795427356</c:v>
                </c:pt>
                <c:pt idx="140">
                  <c:v>0.39774303752124723</c:v>
                </c:pt>
                <c:pt idx="141">
                  <c:v>0.39842728027647673</c:v>
                </c:pt>
                <c:pt idx="142">
                  <c:v>0.3134324497638129</c:v>
                </c:pt>
                <c:pt idx="143">
                  <c:v>0.3980160936748956</c:v>
                </c:pt>
                <c:pt idx="144">
                  <c:v>0.36713890439185209</c:v>
                </c:pt>
                <c:pt idx="145">
                  <c:v>0.38588665758443236</c:v>
                </c:pt>
                <c:pt idx="146">
                  <c:v>0.38420517999038001</c:v>
                </c:pt>
                <c:pt idx="147">
                  <c:v>0.27962723294251263</c:v>
                </c:pt>
                <c:pt idx="148">
                  <c:v>0.34446077956882076</c:v>
                </c:pt>
                <c:pt idx="149">
                  <c:v>0.36886171898059594</c:v>
                </c:pt>
                <c:pt idx="150">
                  <c:v>0.38490487680960689</c:v>
                </c:pt>
                <c:pt idx="151">
                  <c:v>0.39364489986206724</c:v>
                </c:pt>
                <c:pt idx="152">
                  <c:v>0.29741451428545962</c:v>
                </c:pt>
                <c:pt idx="153">
                  <c:v>0.39817339255658357</c:v>
                </c:pt>
                <c:pt idx="154">
                  <c:v>0.14509612053552909</c:v>
                </c:pt>
                <c:pt idx="155">
                  <c:v>0.23154948922454408</c:v>
                </c:pt>
                <c:pt idx="156">
                  <c:v>0.27170292375916039</c:v>
                </c:pt>
                <c:pt idx="157">
                  <c:v>0.38424103215847921</c:v>
                </c:pt>
                <c:pt idx="158">
                  <c:v>0.36117802408958305</c:v>
                </c:pt>
                <c:pt idx="159">
                  <c:v>0.35936844716263383</c:v>
                </c:pt>
                <c:pt idx="160">
                  <c:v>0.35520295029692672</c:v>
                </c:pt>
                <c:pt idx="161">
                  <c:v>0.29492357099903799</c:v>
                </c:pt>
                <c:pt idx="162">
                  <c:v>0.34663875525685622</c:v>
                </c:pt>
                <c:pt idx="163">
                  <c:v>0.39231212882855832</c:v>
                </c:pt>
                <c:pt idx="164">
                  <c:v>0.3815554176107735</c:v>
                </c:pt>
                <c:pt idx="165">
                  <c:v>0.35801701203078856</c:v>
                </c:pt>
                <c:pt idx="166">
                  <c:v>0.39874528878484283</c:v>
                </c:pt>
                <c:pt idx="167">
                  <c:v>0.32508195163324916</c:v>
                </c:pt>
                <c:pt idx="168">
                  <c:v>0.36425785344206163</c:v>
                </c:pt>
                <c:pt idx="169">
                  <c:v>0.30090619785271111</c:v>
                </c:pt>
                <c:pt idx="170">
                  <c:v>0.27261540994700845</c:v>
                </c:pt>
                <c:pt idx="171">
                  <c:v>0.39544191146503238</c:v>
                </c:pt>
                <c:pt idx="172">
                  <c:v>0.2561599590051496</c:v>
                </c:pt>
                <c:pt idx="173">
                  <c:v>0.39622152948152894</c:v>
                </c:pt>
                <c:pt idx="174">
                  <c:v>0.37147850601233806</c:v>
                </c:pt>
                <c:pt idx="175">
                  <c:v>0.39682577997330409</c:v>
                </c:pt>
                <c:pt idx="176">
                  <c:v>0.37275355439766944</c:v>
                </c:pt>
                <c:pt idx="177">
                  <c:v>0.39854389602923967</c:v>
                </c:pt>
                <c:pt idx="178">
                  <c:v>0.27699900960641838</c:v>
                </c:pt>
                <c:pt idx="179">
                  <c:v>0.39590927938236498</c:v>
                </c:pt>
                <c:pt idx="180">
                  <c:v>8.8653809609498688E-2</c:v>
                </c:pt>
                <c:pt idx="181">
                  <c:v>0.38887363914210465</c:v>
                </c:pt>
                <c:pt idx="182">
                  <c:v>0.34629620067321026</c:v>
                </c:pt>
                <c:pt idx="183">
                  <c:v>0.39772760923562561</c:v>
                </c:pt>
                <c:pt idx="184">
                  <c:v>0.39656952806958223</c:v>
                </c:pt>
                <c:pt idx="185">
                  <c:v>0.38630372843285116</c:v>
                </c:pt>
                <c:pt idx="186">
                  <c:v>0.3972177877993634</c:v>
                </c:pt>
                <c:pt idx="187">
                  <c:v>0.39818312247603443</c:v>
                </c:pt>
                <c:pt idx="188">
                  <c:v>0.31927659933389746</c:v>
                </c:pt>
                <c:pt idx="189">
                  <c:v>0.39819393523610097</c:v>
                </c:pt>
                <c:pt idx="190">
                  <c:v>0.3985105826628354</c:v>
                </c:pt>
                <c:pt idx="191">
                  <c:v>0.39894039590493802</c:v>
                </c:pt>
                <c:pt idx="192">
                  <c:v>0.39630535452619836</c:v>
                </c:pt>
                <c:pt idx="193">
                  <c:v>0.37802911578121973</c:v>
                </c:pt>
                <c:pt idx="194">
                  <c:v>0.15020976558684032</c:v>
                </c:pt>
                <c:pt idx="195">
                  <c:v>0.37892593721739587</c:v>
                </c:pt>
                <c:pt idx="196">
                  <c:v>0.36457531883451183</c:v>
                </c:pt>
                <c:pt idx="197">
                  <c:v>0.3598023830202271</c:v>
                </c:pt>
                <c:pt idx="198">
                  <c:v>0.39877290320604802</c:v>
                </c:pt>
                <c:pt idx="199">
                  <c:v>0.38614698538978781</c:v>
                </c:pt>
                <c:pt idx="200">
                  <c:v>0.34179424725501945</c:v>
                </c:pt>
                <c:pt idx="201">
                  <c:v>0.39334344080812211</c:v>
                </c:pt>
                <c:pt idx="202">
                  <c:v>0.31766590642766696</c:v>
                </c:pt>
                <c:pt idx="203">
                  <c:v>0.38416198726657352</c:v>
                </c:pt>
                <c:pt idx="204">
                  <c:v>0.39832834198920963</c:v>
                </c:pt>
                <c:pt idx="205">
                  <c:v>0.35070798877488252</c:v>
                </c:pt>
                <c:pt idx="206">
                  <c:v>0.3892560518065486</c:v>
                </c:pt>
                <c:pt idx="207">
                  <c:v>0.39738955558122568</c:v>
                </c:pt>
                <c:pt idx="208">
                  <c:v>0.37593340196800179</c:v>
                </c:pt>
                <c:pt idx="209">
                  <c:v>0.39523737805422188</c:v>
                </c:pt>
                <c:pt idx="210">
                  <c:v>0.37419801394246011</c:v>
                </c:pt>
                <c:pt idx="211">
                  <c:v>0.39484872251955455</c:v>
                </c:pt>
                <c:pt idx="212">
                  <c:v>0.39861610160137123</c:v>
                </c:pt>
                <c:pt idx="213">
                  <c:v>0.28524529620597844</c:v>
                </c:pt>
                <c:pt idx="214">
                  <c:v>0.32734511041531039</c:v>
                </c:pt>
                <c:pt idx="215">
                  <c:v>0.39417132793805393</c:v>
                </c:pt>
                <c:pt idx="216">
                  <c:v>0.39771650353621746</c:v>
                </c:pt>
                <c:pt idx="217">
                  <c:v>0.39844338785188216</c:v>
                </c:pt>
                <c:pt idx="218">
                  <c:v>0.39820765929827551</c:v>
                </c:pt>
                <c:pt idx="219">
                  <c:v>0.39893591093673136</c:v>
                </c:pt>
                <c:pt idx="220">
                  <c:v>0.39115358001291034</c:v>
                </c:pt>
                <c:pt idx="221">
                  <c:v>0.29957770619947499</c:v>
                </c:pt>
                <c:pt idx="222">
                  <c:v>0.28501840981063703</c:v>
                </c:pt>
                <c:pt idx="223">
                  <c:v>0.34673562905988747</c:v>
                </c:pt>
                <c:pt idx="224">
                  <c:v>0.31882422054214482</c:v>
                </c:pt>
                <c:pt idx="225">
                  <c:v>0.37646663803792363</c:v>
                </c:pt>
                <c:pt idx="226">
                  <c:v>0.35718145879665947</c:v>
                </c:pt>
                <c:pt idx="227">
                  <c:v>0.39757116488546779</c:v>
                </c:pt>
                <c:pt idx="228">
                  <c:v>0.27434104261192294</c:v>
                </c:pt>
                <c:pt idx="229">
                  <c:v>1.8176622608970537E-2</c:v>
                </c:pt>
                <c:pt idx="230">
                  <c:v>0.35199891444541748</c:v>
                </c:pt>
                <c:pt idx="231">
                  <c:v>5.8797032593975916E-2</c:v>
                </c:pt>
                <c:pt idx="232">
                  <c:v>0.35714912096740437</c:v>
                </c:pt>
                <c:pt idx="233">
                  <c:v>0.38319810447111663</c:v>
                </c:pt>
                <c:pt idx="234">
                  <c:v>0.38052228272225752</c:v>
                </c:pt>
                <c:pt idx="235">
                  <c:v>0.26250684294349214</c:v>
                </c:pt>
                <c:pt idx="236">
                  <c:v>0.33049595991546882</c:v>
                </c:pt>
                <c:pt idx="237">
                  <c:v>0.39683949711751398</c:v>
                </c:pt>
                <c:pt idx="238">
                  <c:v>0.35538968890792683</c:v>
                </c:pt>
                <c:pt idx="239">
                  <c:v>0.37919342268134526</c:v>
                </c:pt>
                <c:pt idx="240">
                  <c:v>0.28836750855831111</c:v>
                </c:pt>
                <c:pt idx="241">
                  <c:v>0.38948070906650994</c:v>
                </c:pt>
                <c:pt idx="242">
                  <c:v>0.32610334197249208</c:v>
                </c:pt>
                <c:pt idx="243">
                  <c:v>0.32808542711397731</c:v>
                </c:pt>
                <c:pt idx="244">
                  <c:v>0.36859906215398153</c:v>
                </c:pt>
                <c:pt idx="245">
                  <c:v>0.33208024283507387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48800"/>
        <c:axId val="129150336"/>
      </c:scatterChart>
      <c:valAx>
        <c:axId val="129148800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29150336"/>
        <c:crosses val="autoZero"/>
        <c:crossBetween val="midCat"/>
      </c:valAx>
      <c:valAx>
        <c:axId val="12915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148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layout>
        <c:manualLayout>
          <c:xMode val="edge"/>
          <c:yMode val="edge"/>
          <c:x val="0.2912777777777778"/>
          <c:y val="5.0925925925925923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'Parametric Graph &amp; Backtesting'!$I$256</c:f>
              <c:strCache>
                <c:ptCount val="1"/>
                <c:pt idx="0">
                  <c:v>PDF SBIN(Probability Density Function)</c:v>
                </c:pt>
              </c:strCache>
            </c:strRef>
          </c:tx>
          <c:spPr>
            <a:ln w="47625">
              <a:noFill/>
            </a:ln>
          </c:spPr>
          <c:xVal>
            <c:numRef>
              <c:f>'Parametric Graph &amp; Backtesting'!$H$257:$H$502</c:f>
              <c:numCache>
                <c:formatCode>0.0</c:formatCode>
                <c:ptCount val="246"/>
                <c:pt idx="0">
                  <c:v>-8.8485324912766072E-3</c:v>
                </c:pt>
                <c:pt idx="1">
                  <c:v>0.14618684090498135</c:v>
                </c:pt>
                <c:pt idx="2">
                  <c:v>-0.96834030315249719</c:v>
                </c:pt>
                <c:pt idx="3">
                  <c:v>0.86530125644519329</c:v>
                </c:pt>
                <c:pt idx="4">
                  <c:v>-0.85263977299851801</c:v>
                </c:pt>
                <c:pt idx="5">
                  <c:v>-0.21333391333629251</c:v>
                </c:pt>
                <c:pt idx="6">
                  <c:v>-0.39982215533609716</c:v>
                </c:pt>
                <c:pt idx="7">
                  <c:v>-1.7091598832809369</c:v>
                </c:pt>
                <c:pt idx="8">
                  <c:v>-0.69231114397536531</c:v>
                </c:pt>
                <c:pt idx="9">
                  <c:v>0.69615692551814545</c:v>
                </c:pt>
                <c:pt idx="10">
                  <c:v>0.44618543952555351</c:v>
                </c:pt>
                <c:pt idx="11">
                  <c:v>-0.39918597662408317</c:v>
                </c:pt>
                <c:pt idx="12">
                  <c:v>-0.98279266067935633</c:v>
                </c:pt>
                <c:pt idx="13">
                  <c:v>-0.67779344529075192</c:v>
                </c:pt>
                <c:pt idx="14">
                  <c:v>-2.266949905886629E-2</c:v>
                </c:pt>
                <c:pt idx="15">
                  <c:v>1.1884664588728337E-2</c:v>
                </c:pt>
                <c:pt idx="16">
                  <c:v>-1.341857155945323</c:v>
                </c:pt>
                <c:pt idx="17">
                  <c:v>-0.33543840399648489</c:v>
                </c:pt>
                <c:pt idx="18">
                  <c:v>8.419774792422445E-2</c:v>
                </c:pt>
                <c:pt idx="19">
                  <c:v>-0.20797553798029611</c:v>
                </c:pt>
                <c:pt idx="20">
                  <c:v>0.61834232989963389</c:v>
                </c:pt>
                <c:pt idx="21">
                  <c:v>-0.45021764824378269</c:v>
                </c:pt>
                <c:pt idx="22">
                  <c:v>1.0626251889285945</c:v>
                </c:pt>
                <c:pt idx="23">
                  <c:v>-0.27426568833230375</c:v>
                </c:pt>
                <c:pt idx="24">
                  <c:v>-0.63491882191574089</c:v>
                </c:pt>
                <c:pt idx="25">
                  <c:v>-9.5607210216859945E-2</c:v>
                </c:pt>
                <c:pt idx="26">
                  <c:v>0.73791242452857742</c:v>
                </c:pt>
                <c:pt idx="27">
                  <c:v>1.273796166289225</c:v>
                </c:pt>
                <c:pt idx="28">
                  <c:v>-0.28809242681578295</c:v>
                </c:pt>
                <c:pt idx="29">
                  <c:v>-2.2760935480651164E-2</c:v>
                </c:pt>
                <c:pt idx="30">
                  <c:v>-1.3296658967594142</c:v>
                </c:pt>
                <c:pt idx="31">
                  <c:v>-1.5941053240808514</c:v>
                </c:pt>
                <c:pt idx="32">
                  <c:v>1.0145707599319653</c:v>
                </c:pt>
                <c:pt idx="33">
                  <c:v>0.61364495057691515</c:v>
                </c:pt>
                <c:pt idx="34">
                  <c:v>-0.61805400267008048</c:v>
                </c:pt>
                <c:pt idx="35">
                  <c:v>1.3353144141333453</c:v>
                </c:pt>
                <c:pt idx="36">
                  <c:v>0.62778698189510918</c:v>
                </c:pt>
                <c:pt idx="37">
                  <c:v>-0.16198905391135596</c:v>
                </c:pt>
                <c:pt idx="38">
                  <c:v>0.22806486263561096</c:v>
                </c:pt>
                <c:pt idx="39">
                  <c:v>-0.55723381648986692</c:v>
                </c:pt>
                <c:pt idx="40">
                  <c:v>1.5011197439401602</c:v>
                </c:pt>
                <c:pt idx="41">
                  <c:v>-2.3154064615369986E-2</c:v>
                </c:pt>
                <c:pt idx="42">
                  <c:v>2.2325184642137228</c:v>
                </c:pt>
                <c:pt idx="43">
                  <c:v>0.71506633816122689</c:v>
                </c:pt>
                <c:pt idx="44">
                  <c:v>3.7304322597710694E-2</c:v>
                </c:pt>
                <c:pt idx="45">
                  <c:v>0.83876712130555975</c:v>
                </c:pt>
                <c:pt idx="46">
                  <c:v>0.11706001368858096</c:v>
                </c:pt>
                <c:pt idx="47">
                  <c:v>0.17282499409698551</c:v>
                </c:pt>
                <c:pt idx="48">
                  <c:v>-4.8411302002747424E-2</c:v>
                </c:pt>
                <c:pt idx="49">
                  <c:v>1.1949602441641904</c:v>
                </c:pt>
                <c:pt idx="50">
                  <c:v>-0.95083487672839606</c:v>
                </c:pt>
                <c:pt idx="51">
                  <c:v>-0.82057892203444072</c:v>
                </c:pt>
                <c:pt idx="52">
                  <c:v>0.59645799562307333</c:v>
                </c:pt>
                <c:pt idx="53">
                  <c:v>-0.73103915138366848</c:v>
                </c:pt>
                <c:pt idx="54">
                  <c:v>0.3271146154711892</c:v>
                </c:pt>
                <c:pt idx="55">
                  <c:v>0.60768794222871825</c:v>
                </c:pt>
                <c:pt idx="56">
                  <c:v>0.12676402688056465</c:v>
                </c:pt>
                <c:pt idx="57">
                  <c:v>-0.15242435189743411</c:v>
                </c:pt>
                <c:pt idx="58">
                  <c:v>-4.8641652952982027E-2</c:v>
                </c:pt>
                <c:pt idx="59">
                  <c:v>-0.2230666457123654</c:v>
                </c:pt>
                <c:pt idx="60">
                  <c:v>-4.0489589167487822E-2</c:v>
                </c:pt>
                <c:pt idx="61">
                  <c:v>0.38044695417681035</c:v>
                </c:pt>
                <c:pt idx="62">
                  <c:v>-0.76810908717478499</c:v>
                </c:pt>
                <c:pt idx="63">
                  <c:v>-0.86189533325545242</c:v>
                </c:pt>
                <c:pt idx="64">
                  <c:v>-0.18499159361541903</c:v>
                </c:pt>
                <c:pt idx="65">
                  <c:v>-0.75850913604083381</c:v>
                </c:pt>
                <c:pt idx="66">
                  <c:v>0.67972184386726087</c:v>
                </c:pt>
                <c:pt idx="67">
                  <c:v>-0.69741890884980862</c:v>
                </c:pt>
                <c:pt idx="68">
                  <c:v>0.11891034041122887</c:v>
                </c:pt>
                <c:pt idx="69">
                  <c:v>-0.67333387045947801</c:v>
                </c:pt>
                <c:pt idx="70">
                  <c:v>-0.11240113150445774</c:v>
                </c:pt>
                <c:pt idx="71">
                  <c:v>-0.76276555810727198</c:v>
                </c:pt>
                <c:pt idx="72">
                  <c:v>-0.72065284000221796</c:v>
                </c:pt>
                <c:pt idx="73">
                  <c:v>0.68120342330218342</c:v>
                </c:pt>
                <c:pt idx="74">
                  <c:v>1.3471155392302594</c:v>
                </c:pt>
                <c:pt idx="75">
                  <c:v>0.13375787844758052</c:v>
                </c:pt>
                <c:pt idx="76">
                  <c:v>0.51324906579124108</c:v>
                </c:pt>
                <c:pt idx="77">
                  <c:v>-0.1077243100502125</c:v>
                </c:pt>
                <c:pt idx="78">
                  <c:v>0.97523906670126315</c:v>
                </c:pt>
                <c:pt idx="79">
                  <c:v>5.3448186543281408E-2</c:v>
                </c:pt>
                <c:pt idx="80">
                  <c:v>-0.57382811062681705</c:v>
                </c:pt>
                <c:pt idx="81">
                  <c:v>-0.38376178185912357</c:v>
                </c:pt>
                <c:pt idx="82">
                  <c:v>0.34301207460291594</c:v>
                </c:pt>
                <c:pt idx="83">
                  <c:v>0.29959073602272418</c:v>
                </c:pt>
                <c:pt idx="84">
                  <c:v>-1.1311378273279336</c:v>
                </c:pt>
                <c:pt idx="85">
                  <c:v>0.78964026217849681</c:v>
                </c:pt>
                <c:pt idx="86">
                  <c:v>-0.2385791468811046</c:v>
                </c:pt>
                <c:pt idx="87">
                  <c:v>0.80869247946269884</c:v>
                </c:pt>
                <c:pt idx="88">
                  <c:v>1.4259614339216937</c:v>
                </c:pt>
                <c:pt idx="89">
                  <c:v>1.4779907809828341</c:v>
                </c:pt>
                <c:pt idx="90">
                  <c:v>0.99033434564049982</c:v>
                </c:pt>
                <c:pt idx="91">
                  <c:v>-0.70576856234060703</c:v>
                </c:pt>
                <c:pt idx="92">
                  <c:v>1.6440896258355812E-2</c:v>
                </c:pt>
                <c:pt idx="93">
                  <c:v>-0.91783176138646072</c:v>
                </c:pt>
                <c:pt idx="94">
                  <c:v>-0.78497424146386485</c:v>
                </c:pt>
                <c:pt idx="95">
                  <c:v>0.3896342389767769</c:v>
                </c:pt>
                <c:pt idx="96">
                  <c:v>0.4761529390835948</c:v>
                </c:pt>
                <c:pt idx="97">
                  <c:v>-0.14918399428803134</c:v>
                </c:pt>
                <c:pt idx="98">
                  <c:v>-0.20615512365631494</c:v>
                </c:pt>
                <c:pt idx="99">
                  <c:v>0.56930334433762764</c:v>
                </c:pt>
                <c:pt idx="100">
                  <c:v>0.75514520581150868</c:v>
                </c:pt>
                <c:pt idx="101">
                  <c:v>1.6582046567370622E-2</c:v>
                </c:pt>
                <c:pt idx="102">
                  <c:v>0.18664496049517043</c:v>
                </c:pt>
                <c:pt idx="103">
                  <c:v>-0.96048159473101313</c:v>
                </c:pt>
                <c:pt idx="104">
                  <c:v>0.60339250410378964</c:v>
                </c:pt>
                <c:pt idx="105">
                  <c:v>1.5937222471772812</c:v>
                </c:pt>
                <c:pt idx="106">
                  <c:v>-0.71445306876608028</c:v>
                </c:pt>
                <c:pt idx="107">
                  <c:v>-0.55790185516183322</c:v>
                </c:pt>
                <c:pt idx="108">
                  <c:v>-0.36521036792816391</c:v>
                </c:pt>
                <c:pt idx="109">
                  <c:v>0.21139099565026237</c:v>
                </c:pt>
                <c:pt idx="110">
                  <c:v>-0.82455477239161823</c:v>
                </c:pt>
                <c:pt idx="111">
                  <c:v>-8.8485324912766072E-3</c:v>
                </c:pt>
                <c:pt idx="112">
                  <c:v>-0.3322935280813043</c:v>
                </c:pt>
                <c:pt idx="113">
                  <c:v>-0.19018546381381812</c:v>
                </c:pt>
                <c:pt idx="114">
                  <c:v>-0.32019042407622789</c:v>
                </c:pt>
                <c:pt idx="115">
                  <c:v>-0.51180677828535714</c:v>
                </c:pt>
                <c:pt idx="116">
                  <c:v>-0.48977829145129415</c:v>
                </c:pt>
                <c:pt idx="117">
                  <c:v>-0.94632286059128046</c:v>
                </c:pt>
                <c:pt idx="118">
                  <c:v>0.41390580370896352</c:v>
                </c:pt>
                <c:pt idx="119">
                  <c:v>0.10936085296407125</c:v>
                </c:pt>
                <c:pt idx="120">
                  <c:v>0.21272487569975496</c:v>
                </c:pt>
                <c:pt idx="121">
                  <c:v>1.8580017756122584</c:v>
                </c:pt>
                <c:pt idx="122">
                  <c:v>-0.57788123533134506</c:v>
                </c:pt>
                <c:pt idx="123">
                  <c:v>0.65995747362770263</c:v>
                </c:pt>
                <c:pt idx="124">
                  <c:v>-0.63668460072542199</c:v>
                </c:pt>
                <c:pt idx="125">
                  <c:v>-0.61914068917567577</c:v>
                </c:pt>
                <c:pt idx="126">
                  <c:v>1.2209559722286178</c:v>
                </c:pt>
                <c:pt idx="127">
                  <c:v>1.9952096188218766</c:v>
                </c:pt>
                <c:pt idx="128">
                  <c:v>-1.2145114044826946</c:v>
                </c:pt>
                <c:pt idx="129">
                  <c:v>-1.031347962393907</c:v>
                </c:pt>
                <c:pt idx="130">
                  <c:v>-0.26465196386823941</c:v>
                </c:pt>
                <c:pt idx="131">
                  <c:v>0.18078819244792524</c:v>
                </c:pt>
                <c:pt idx="132">
                  <c:v>-0.74595898596404187</c:v>
                </c:pt>
                <c:pt idx="133">
                  <c:v>-0.25163673383555324</c:v>
                </c:pt>
                <c:pt idx="134">
                  <c:v>-0.47420176172659007</c:v>
                </c:pt>
                <c:pt idx="135">
                  <c:v>0.32760303486945397</c:v>
                </c:pt>
                <c:pt idx="136">
                  <c:v>0.32227667471632349</c:v>
                </c:pt>
                <c:pt idx="137">
                  <c:v>-5.7473211016159285E-2</c:v>
                </c:pt>
                <c:pt idx="138">
                  <c:v>-0.58789132376138931</c:v>
                </c:pt>
                <c:pt idx="139">
                  <c:v>1.6368580326347211</c:v>
                </c:pt>
                <c:pt idx="140">
                  <c:v>-1.6146069138268113</c:v>
                </c:pt>
                <c:pt idx="141">
                  <c:v>-1.1596051687375157</c:v>
                </c:pt>
                <c:pt idx="142">
                  <c:v>0.18592150887577069</c:v>
                </c:pt>
                <c:pt idx="143">
                  <c:v>-0.96594903156974343</c:v>
                </c:pt>
                <c:pt idx="144">
                  <c:v>0.13636256714725153</c:v>
                </c:pt>
                <c:pt idx="145">
                  <c:v>-1.0594905075261043</c:v>
                </c:pt>
                <c:pt idx="146">
                  <c:v>-0.20984445097194479</c:v>
                </c:pt>
                <c:pt idx="147">
                  <c:v>0.51429990044106288</c:v>
                </c:pt>
                <c:pt idx="148">
                  <c:v>-8.3993885053523051E-2</c:v>
                </c:pt>
                <c:pt idx="149">
                  <c:v>0.51247948617214756</c:v>
                </c:pt>
                <c:pt idx="150">
                  <c:v>0.29643340915134242</c:v>
                </c:pt>
                <c:pt idx="151">
                  <c:v>-0.63224915700938245</c:v>
                </c:pt>
                <c:pt idx="152">
                  <c:v>-1.0664746560547835</c:v>
                </c:pt>
                <c:pt idx="153">
                  <c:v>0.29373164071512925</c:v>
                </c:pt>
                <c:pt idx="154">
                  <c:v>-1.7065247090420204</c:v>
                </c:pt>
                <c:pt idx="155">
                  <c:v>-1.1166395399984761</c:v>
                </c:pt>
                <c:pt idx="156">
                  <c:v>-0.70162867090935377</c:v>
                </c:pt>
                <c:pt idx="157">
                  <c:v>1.1920424846071618</c:v>
                </c:pt>
                <c:pt idx="158">
                  <c:v>0.16661946060556862</c:v>
                </c:pt>
                <c:pt idx="159">
                  <c:v>-0.87188855467076609</c:v>
                </c:pt>
                <c:pt idx="160">
                  <c:v>0.10149612182847897</c:v>
                </c:pt>
                <c:pt idx="161">
                  <c:v>-1.186484060673868</c:v>
                </c:pt>
                <c:pt idx="162">
                  <c:v>-0.96392652039045645</c:v>
                </c:pt>
                <c:pt idx="163">
                  <c:v>-2.195812576720536E-2</c:v>
                </c:pt>
                <c:pt idx="164">
                  <c:v>0.22117663347274219</c:v>
                </c:pt>
                <c:pt idx="165">
                  <c:v>-0.27817735074644839</c:v>
                </c:pt>
                <c:pt idx="166">
                  <c:v>-2.0958508333376722</c:v>
                </c:pt>
                <c:pt idx="167">
                  <c:v>1.4479171184889437</c:v>
                </c:pt>
                <c:pt idx="168">
                  <c:v>1.5350422219806688</c:v>
                </c:pt>
                <c:pt idx="169">
                  <c:v>-0.38206437304040908</c:v>
                </c:pt>
                <c:pt idx="170">
                  <c:v>0.83571511155655143</c:v>
                </c:pt>
                <c:pt idx="171">
                  <c:v>-0.49358412827925546</c:v>
                </c:pt>
                <c:pt idx="172">
                  <c:v>1.3797303957528824</c:v>
                </c:pt>
                <c:pt idx="173">
                  <c:v>-0.84491200254429544</c:v>
                </c:pt>
                <c:pt idx="174">
                  <c:v>5.2249279781674825E-2</c:v>
                </c:pt>
                <c:pt idx="175">
                  <c:v>-3.6014354894422146E-2</c:v>
                </c:pt>
                <c:pt idx="176">
                  <c:v>0.12034970736424484</c:v>
                </c:pt>
                <c:pt idx="177">
                  <c:v>-0.44242859606929663</c:v>
                </c:pt>
                <c:pt idx="178">
                  <c:v>-0.1971076937243568</c:v>
                </c:pt>
                <c:pt idx="179">
                  <c:v>-8.2571667751966837E-2</c:v>
                </c:pt>
                <c:pt idx="180">
                  <c:v>-0.25585813153521503</c:v>
                </c:pt>
                <c:pt idx="181">
                  <c:v>0.68927079559552573</c:v>
                </c:pt>
                <c:pt idx="182">
                  <c:v>-1.5618125146814524E-2</c:v>
                </c:pt>
                <c:pt idx="183">
                  <c:v>-0.56686435946589664</c:v>
                </c:pt>
                <c:pt idx="184">
                  <c:v>-0.33474977970461017</c:v>
                </c:pt>
                <c:pt idx="185">
                  <c:v>0.15045295920880042</c:v>
                </c:pt>
                <c:pt idx="186">
                  <c:v>-0.77966349541601632</c:v>
                </c:pt>
                <c:pt idx="187">
                  <c:v>-0.35978056341481424</c:v>
                </c:pt>
                <c:pt idx="188">
                  <c:v>-0.3952827484747814</c:v>
                </c:pt>
                <c:pt idx="189">
                  <c:v>0.4164301519016268</c:v>
                </c:pt>
                <c:pt idx="190">
                  <c:v>-9.9428453172670489E-2</c:v>
                </c:pt>
                <c:pt idx="191">
                  <c:v>-0.29223265485259364</c:v>
                </c:pt>
                <c:pt idx="192">
                  <c:v>6.18141123296721E-2</c:v>
                </c:pt>
                <c:pt idx="193">
                  <c:v>0.78969444267585165</c:v>
                </c:pt>
                <c:pt idx="194">
                  <c:v>-0.17894721175402023</c:v>
                </c:pt>
                <c:pt idx="195">
                  <c:v>9.5744050704313854E-2</c:v>
                </c:pt>
                <c:pt idx="196">
                  <c:v>-0.67754080805832217</c:v>
                </c:pt>
                <c:pt idx="197">
                  <c:v>4.0325128220605987E-3</c:v>
                </c:pt>
                <c:pt idx="198">
                  <c:v>0.66005554826250212</c:v>
                </c:pt>
                <c:pt idx="199">
                  <c:v>-0.45815349776406888</c:v>
                </c:pt>
                <c:pt idx="200">
                  <c:v>0.55848058421413105</c:v>
                </c:pt>
                <c:pt idx="201">
                  <c:v>-0.924405500690892</c:v>
                </c:pt>
                <c:pt idx="202">
                  <c:v>0.76904657582259028</c:v>
                </c:pt>
                <c:pt idx="203">
                  <c:v>8.9434187923424072E-2</c:v>
                </c:pt>
                <c:pt idx="204">
                  <c:v>-1.03245232237359</c:v>
                </c:pt>
                <c:pt idx="205">
                  <c:v>-1.063683256962288</c:v>
                </c:pt>
                <c:pt idx="206">
                  <c:v>-0.48621792240117151</c:v>
                </c:pt>
                <c:pt idx="207">
                  <c:v>-0.32811260749804283</c:v>
                </c:pt>
                <c:pt idx="208">
                  <c:v>0.35975446549920914</c:v>
                </c:pt>
                <c:pt idx="209">
                  <c:v>-0.33461818301865903</c:v>
                </c:pt>
                <c:pt idx="210">
                  <c:v>-4.556556889555527E-2</c:v>
                </c:pt>
                <c:pt idx="211">
                  <c:v>0.53918963581846702</c:v>
                </c:pt>
                <c:pt idx="212">
                  <c:v>-0.29301856714054475</c:v>
                </c:pt>
                <c:pt idx="213">
                  <c:v>-0.54097506058954925</c:v>
                </c:pt>
                <c:pt idx="214">
                  <c:v>0.4740575156776704</c:v>
                </c:pt>
                <c:pt idx="215">
                  <c:v>1.0184766182851253</c:v>
                </c:pt>
                <c:pt idx="216">
                  <c:v>-0.51016049009434661</c:v>
                </c:pt>
                <c:pt idx="217">
                  <c:v>-0.25722486674178757</c:v>
                </c:pt>
                <c:pt idx="218">
                  <c:v>-0.2557295155121061</c:v>
                </c:pt>
                <c:pt idx="219">
                  <c:v>2.4575641230346115</c:v>
                </c:pt>
                <c:pt idx="220">
                  <c:v>0.51730858068877672</c:v>
                </c:pt>
                <c:pt idx="221">
                  <c:v>-0.98345606349082526</c:v>
                </c:pt>
                <c:pt idx="222">
                  <c:v>-1.5004003651878921</c:v>
                </c:pt>
                <c:pt idx="223">
                  <c:v>0.48653753436575531</c:v>
                </c:pt>
                <c:pt idx="224">
                  <c:v>1.2792280339929543</c:v>
                </c:pt>
                <c:pt idx="225">
                  <c:v>-0.63551064040799632</c:v>
                </c:pt>
                <c:pt idx="226">
                  <c:v>1.8268009813121588</c:v>
                </c:pt>
                <c:pt idx="227">
                  <c:v>-0.84507393883045823</c:v>
                </c:pt>
                <c:pt idx="228">
                  <c:v>0.14252898803983718</c:v>
                </c:pt>
                <c:pt idx="229">
                  <c:v>-1.2684980229915175</c:v>
                </c:pt>
                <c:pt idx="230">
                  <c:v>-0.5235452098231963</c:v>
                </c:pt>
                <c:pt idx="231">
                  <c:v>9.9804443280809654</c:v>
                </c:pt>
                <c:pt idx="232">
                  <c:v>1.4258187878485351</c:v>
                </c:pt>
                <c:pt idx="233">
                  <c:v>0.53707708963285461</c:v>
                </c:pt>
                <c:pt idx="234">
                  <c:v>-0.29531599136175218</c:v>
                </c:pt>
                <c:pt idx="235">
                  <c:v>-1.159614717052039</c:v>
                </c:pt>
                <c:pt idx="236">
                  <c:v>-0.18806013341908476</c:v>
                </c:pt>
                <c:pt idx="237">
                  <c:v>-4.1348480630229702E-2</c:v>
                </c:pt>
                <c:pt idx="238">
                  <c:v>0.1294544904054149</c:v>
                </c:pt>
                <c:pt idx="239">
                  <c:v>-8.8485324912766072E-3</c:v>
                </c:pt>
                <c:pt idx="240">
                  <c:v>-0.82376714608176183</c:v>
                </c:pt>
                <c:pt idx="241">
                  <c:v>1.5125047506265541E-2</c:v>
                </c:pt>
                <c:pt idx="242">
                  <c:v>-3.2822112488819138E-2</c:v>
                </c:pt>
                <c:pt idx="243">
                  <c:v>0.84683637078517093</c:v>
                </c:pt>
                <c:pt idx="244">
                  <c:v>-0.33384969808251441</c:v>
                </c:pt>
                <c:pt idx="245">
                  <c:v>0.32431075655625663</c:v>
                </c:pt>
              </c:numCache>
            </c:numRef>
          </c:xVal>
          <c:yVal>
            <c:numRef>
              <c:f>'Parametric Graph &amp; Backtesting'!$I$257:$I$502</c:f>
              <c:numCache>
                <c:formatCode>General</c:formatCode>
                <c:ptCount val="246"/>
                <c:pt idx="0">
                  <c:v>0.39892666280957134</c:v>
                </c:pt>
                <c:pt idx="1">
                  <c:v>0.39470215778413431</c:v>
                </c:pt>
                <c:pt idx="2">
                  <c:v>0.24962886489559935</c:v>
                </c:pt>
                <c:pt idx="3">
                  <c:v>0.27436068615972453</c:v>
                </c:pt>
                <c:pt idx="4">
                  <c:v>0.27736087455939956</c:v>
                </c:pt>
                <c:pt idx="5">
                  <c:v>0.38996658910321291</c:v>
                </c:pt>
                <c:pt idx="6">
                  <c:v>0.36829633336253803</c:v>
                </c:pt>
                <c:pt idx="7">
                  <c:v>9.2592022929256876E-2</c:v>
                </c:pt>
                <c:pt idx="8">
                  <c:v>0.31392979739650245</c:v>
                </c:pt>
                <c:pt idx="9">
                  <c:v>0.31309276276827336</c:v>
                </c:pt>
                <c:pt idx="10">
                  <c:v>0.3611437297891878</c:v>
                </c:pt>
                <c:pt idx="11">
                  <c:v>0.36838994997496927</c:v>
                </c:pt>
                <c:pt idx="12">
                  <c:v>0.24613398418809368</c:v>
                </c:pt>
                <c:pt idx="13">
                  <c:v>0.31706752649855624</c:v>
                </c:pt>
                <c:pt idx="14">
                  <c:v>0.39883978411717258</c:v>
                </c:pt>
                <c:pt idx="15">
                  <c:v>0.39891410704474117</c:v>
                </c:pt>
                <c:pt idx="16">
                  <c:v>0.16215074581766162</c:v>
                </c:pt>
                <c:pt idx="17">
                  <c:v>0.37711767889078562</c:v>
                </c:pt>
                <c:pt idx="18">
                  <c:v>0.39753068075284059</c:v>
                </c:pt>
                <c:pt idx="19">
                  <c:v>0.39040701908009146</c:v>
                </c:pt>
                <c:pt idx="20">
                  <c:v>0.32952200255737923</c:v>
                </c:pt>
                <c:pt idx="21">
                  <c:v>0.36049164502530451</c:v>
                </c:pt>
                <c:pt idx="22">
                  <c:v>0.22683675089388364</c:v>
                </c:pt>
                <c:pt idx="23">
                  <c:v>0.38421639091514515</c:v>
                </c:pt>
                <c:pt idx="24">
                  <c:v>0.32611686233999637</c:v>
                </c:pt>
                <c:pt idx="25">
                  <c:v>0.39712312710932784</c:v>
                </c:pt>
                <c:pt idx="26">
                  <c:v>0.30385766138849868</c:v>
                </c:pt>
                <c:pt idx="27">
                  <c:v>0.17724596649857208</c:v>
                </c:pt>
                <c:pt idx="28">
                  <c:v>0.3827255384810645</c:v>
                </c:pt>
                <c:pt idx="29">
                  <c:v>0.39883895572852424</c:v>
                </c:pt>
                <c:pt idx="30">
                  <c:v>0.16481292573784642</c:v>
                </c:pt>
                <c:pt idx="31">
                  <c:v>0.11196998604561652</c:v>
                </c:pt>
                <c:pt idx="32">
                  <c:v>0.23844527577495661</c:v>
                </c:pt>
                <c:pt idx="33">
                  <c:v>0.33047687367553513</c:v>
                </c:pt>
                <c:pt idx="34">
                  <c:v>0.32958074290270761</c:v>
                </c:pt>
                <c:pt idx="35">
                  <c:v>0.16357710239808806</c:v>
                </c:pt>
                <c:pt idx="36">
                  <c:v>0.32758858218584591</c:v>
                </c:pt>
                <c:pt idx="37">
                  <c:v>0.39374225455853507</c:v>
                </c:pt>
                <c:pt idx="38">
                  <c:v>0.38870082293116276</c:v>
                </c:pt>
                <c:pt idx="39">
                  <c:v>0.34157319253777779</c:v>
                </c:pt>
                <c:pt idx="40">
                  <c:v>0.12930015738097411</c:v>
                </c:pt>
                <c:pt idx="41">
                  <c:v>0.39883535611864518</c:v>
                </c:pt>
                <c:pt idx="42">
                  <c:v>3.3007915596043241E-2</c:v>
                </c:pt>
                <c:pt idx="43">
                  <c:v>0.30894300553917259</c:v>
                </c:pt>
                <c:pt idx="44">
                  <c:v>0.39866479042326208</c:v>
                </c:pt>
                <c:pt idx="45">
                  <c:v>0.28063407707168286</c:v>
                </c:pt>
                <c:pt idx="46">
                  <c:v>0.39621826053022441</c:v>
                </c:pt>
                <c:pt idx="47">
                  <c:v>0.39302864862819809</c:v>
                </c:pt>
                <c:pt idx="48">
                  <c:v>0.3984750628361442</c:v>
                </c:pt>
                <c:pt idx="49">
                  <c:v>0.1953615126487584</c:v>
                </c:pt>
                <c:pt idx="50">
                  <c:v>0.25385754529124366</c:v>
                </c:pt>
                <c:pt idx="51">
                  <c:v>0.2849010315193542</c:v>
                </c:pt>
                <c:pt idx="52">
                  <c:v>0.33393143100427247</c:v>
                </c:pt>
                <c:pt idx="53">
                  <c:v>0.30539549005866806</c:v>
                </c:pt>
                <c:pt idx="54">
                  <c:v>0.37815900675084829</c:v>
                </c:pt>
                <c:pt idx="55">
                  <c:v>0.33168125359519041</c:v>
                </c:pt>
                <c:pt idx="56">
                  <c:v>0.39574979728141013</c:v>
                </c:pt>
                <c:pt idx="57">
                  <c:v>0.39433474463179463</c:v>
                </c:pt>
                <c:pt idx="58">
                  <c:v>0.39847060865889039</c:v>
                </c:pt>
                <c:pt idx="59">
                  <c:v>0.38913930169650479</c:v>
                </c:pt>
                <c:pt idx="60">
                  <c:v>0.39861540004238621</c:v>
                </c:pt>
                <c:pt idx="61">
                  <c:v>0.37109080991125071</c:v>
                </c:pt>
                <c:pt idx="62">
                  <c:v>0.2970263813277384</c:v>
                </c:pt>
                <c:pt idx="63">
                  <c:v>0.27516886480078423</c:v>
                </c:pt>
                <c:pt idx="64">
                  <c:v>0.39217407140167293</c:v>
                </c:pt>
                <c:pt idx="65">
                  <c:v>0.29921090452727833</c:v>
                </c:pt>
                <c:pt idx="66">
                  <c:v>0.3166527834606877</c:v>
                </c:pt>
                <c:pt idx="67">
                  <c:v>0.31281757043682873</c:v>
                </c:pt>
                <c:pt idx="68">
                  <c:v>0.39613177111678161</c:v>
                </c:pt>
                <c:pt idx="69">
                  <c:v>0.31802420467810172</c:v>
                </c:pt>
                <c:pt idx="70">
                  <c:v>0.39643010222876157</c:v>
                </c:pt>
                <c:pt idx="71">
                  <c:v>0.29824374769631867</c:v>
                </c:pt>
                <c:pt idx="72">
                  <c:v>0.30770652501625251</c:v>
                </c:pt>
                <c:pt idx="73">
                  <c:v>0.31633370783310366</c:v>
                </c:pt>
                <c:pt idx="74">
                  <c:v>0.16100841130651788</c:v>
                </c:pt>
                <c:pt idx="75">
                  <c:v>0.39538942319840414</c:v>
                </c:pt>
                <c:pt idx="76">
                  <c:v>0.34971007148416644</c:v>
                </c:pt>
                <c:pt idx="77">
                  <c:v>0.39663421465221832</c:v>
                </c:pt>
                <c:pt idx="78">
                  <c:v>0.24796091356903505</c:v>
                </c:pt>
                <c:pt idx="79">
                  <c:v>0.3983728562373845</c:v>
                </c:pt>
                <c:pt idx="80">
                  <c:v>0.33838266345835488</c:v>
                </c:pt>
                <c:pt idx="81">
                  <c:v>0.37062108007488875</c:v>
                </c:pt>
                <c:pt idx="82">
                  <c:v>0.37615003916080386</c:v>
                </c:pt>
                <c:pt idx="83">
                  <c:v>0.38143461287899438</c:v>
                </c:pt>
                <c:pt idx="84">
                  <c:v>0.21041470173134647</c:v>
                </c:pt>
                <c:pt idx="85">
                  <c:v>0.2920867578173032</c:v>
                </c:pt>
                <c:pt idx="86">
                  <c:v>0.38774842537276549</c:v>
                </c:pt>
                <c:pt idx="87">
                  <c:v>0.28767316230867812</c:v>
                </c:pt>
                <c:pt idx="88">
                  <c:v>0.14433453143878092</c:v>
                </c:pt>
                <c:pt idx="89">
                  <c:v>0.13383241346300759</c:v>
                </c:pt>
                <c:pt idx="90">
                  <c:v>0.24430945689829103</c:v>
                </c:pt>
                <c:pt idx="91">
                  <c:v>0.31099042190855947</c:v>
                </c:pt>
                <c:pt idx="92">
                  <c:v>0.39888836638326758</c:v>
                </c:pt>
                <c:pt idx="93">
                  <c:v>0.26180741459431117</c:v>
                </c:pt>
                <c:pt idx="94">
                  <c:v>0.29316173868989664</c:v>
                </c:pt>
                <c:pt idx="95">
                  <c:v>0.36978040360908193</c:v>
                </c:pt>
                <c:pt idx="96">
                  <c:v>0.35618702181264439</c:v>
                </c:pt>
                <c:pt idx="97">
                  <c:v>0.39452748712003133</c:v>
                </c:pt>
                <c:pt idx="98">
                  <c:v>0.39055420867394602</c:v>
                </c:pt>
                <c:pt idx="99">
                  <c:v>0.339258921756382</c:v>
                </c:pt>
                <c:pt idx="100">
                  <c:v>0.29997364021549472</c:v>
                </c:pt>
                <c:pt idx="101">
                  <c:v>0.3988874367354065</c:v>
                </c:pt>
                <c:pt idx="102">
                  <c:v>0.39205360392106081</c:v>
                </c:pt>
                <c:pt idx="103">
                  <c:v>0.25152799585435359</c:v>
                </c:pt>
                <c:pt idx="104">
                  <c:v>0.33254509959351053</c:v>
                </c:pt>
                <c:pt idx="105">
                  <c:v>0.11203837485048443</c:v>
                </c:pt>
                <c:pt idx="106">
                  <c:v>0.30907845737859879</c:v>
                </c:pt>
                <c:pt idx="107">
                  <c:v>0.34144598811372312</c:v>
                </c:pt>
                <c:pt idx="108">
                  <c:v>0.37320484057838854</c:v>
                </c:pt>
                <c:pt idx="109">
                  <c:v>0.39012752359629671</c:v>
                </c:pt>
                <c:pt idx="110">
                  <c:v>0.28397081234329941</c:v>
                </c:pt>
                <c:pt idx="111">
                  <c:v>0.39892666280957134</c:v>
                </c:pt>
                <c:pt idx="112">
                  <c:v>0.37751384796796311</c:v>
                </c:pt>
                <c:pt idx="113">
                  <c:v>0.391792158179531</c:v>
                </c:pt>
                <c:pt idx="114">
                  <c:v>0.37900742349263389</c:v>
                </c:pt>
                <c:pt idx="115">
                  <c:v>0.34996867715229008</c:v>
                </c:pt>
                <c:pt idx="116">
                  <c:v>0.35385080107031414</c:v>
                </c:pt>
                <c:pt idx="117">
                  <c:v>0.2549463848441838</c:v>
                </c:pt>
                <c:pt idx="118">
                  <c:v>0.36619198263865443</c:v>
                </c:pt>
                <c:pt idx="119">
                  <c:v>0.39656376495241757</c:v>
                </c:pt>
                <c:pt idx="120">
                  <c:v>0.39001718778911593</c:v>
                </c:pt>
                <c:pt idx="121">
                  <c:v>7.1003661539348062E-2</c:v>
                </c:pt>
                <c:pt idx="122">
                  <c:v>0.33759379563800757</c:v>
                </c:pt>
                <c:pt idx="123">
                  <c:v>0.32087280942197072</c:v>
                </c:pt>
                <c:pt idx="124">
                  <c:v>0.32575094121430992</c:v>
                </c:pt>
                <c:pt idx="125">
                  <c:v>0.32935926612723865</c:v>
                </c:pt>
                <c:pt idx="126">
                  <c:v>0.18932213888868041</c:v>
                </c:pt>
                <c:pt idx="127">
                  <c:v>5.451010156212395E-2</c:v>
                </c:pt>
                <c:pt idx="128">
                  <c:v>0.19081374018474195</c:v>
                </c:pt>
                <c:pt idx="129">
                  <c:v>0.23438790018760461</c:v>
                </c:pt>
                <c:pt idx="130">
                  <c:v>0.38521299488873878</c:v>
                </c:pt>
                <c:pt idx="131">
                  <c:v>0.39247567489540536</c:v>
                </c:pt>
                <c:pt idx="132">
                  <c:v>0.30204902583669596</c:v>
                </c:pt>
                <c:pt idx="133">
                  <c:v>0.38650941326116817</c:v>
                </c:pt>
                <c:pt idx="134">
                  <c:v>0.35651741563248263</c:v>
                </c:pt>
                <c:pt idx="135">
                  <c:v>0.37809854834558726</c:v>
                </c:pt>
                <c:pt idx="136">
                  <c:v>0.3787535077793639</c:v>
                </c:pt>
                <c:pt idx="137">
                  <c:v>0.39828393712293408</c:v>
                </c:pt>
                <c:pt idx="138">
                  <c:v>0.335629757933394</c:v>
                </c:pt>
                <c:pt idx="139">
                  <c:v>0.10449765555544331</c:v>
                </c:pt>
                <c:pt idx="140">
                  <c:v>0.10834699600608477</c:v>
                </c:pt>
                <c:pt idx="141">
                  <c:v>0.2036646303345391</c:v>
                </c:pt>
                <c:pt idx="142">
                  <c:v>0.39210644333337535</c:v>
                </c:pt>
                <c:pt idx="143">
                  <c:v>0.25020685105753487</c:v>
                </c:pt>
                <c:pt idx="144">
                  <c:v>0.39525035368107886</c:v>
                </c:pt>
                <c:pt idx="145">
                  <c:v>0.22759248380624916</c:v>
                </c:pt>
                <c:pt idx="146">
                  <c:v>0.39025462042347203</c:v>
                </c:pt>
                <c:pt idx="147">
                  <c:v>0.3495213167622625</c:v>
                </c:pt>
                <c:pt idx="148">
                  <c:v>0.39753749608304173</c:v>
                </c:pt>
                <c:pt idx="149">
                  <c:v>0.34984812575778718</c:v>
                </c:pt>
                <c:pt idx="150">
                  <c:v>0.38179368181790196</c:v>
                </c:pt>
                <c:pt idx="151">
                  <c:v>0.32666894174831934</c:v>
                </c:pt>
                <c:pt idx="152">
                  <c:v>0.22590908730392553</c:v>
                </c:pt>
                <c:pt idx="153">
                  <c:v>0.38209818615497532</c:v>
                </c:pt>
                <c:pt idx="154">
                  <c:v>9.3009668907089657E-2</c:v>
                </c:pt>
                <c:pt idx="155">
                  <c:v>0.21387138178341913</c:v>
                </c:pt>
                <c:pt idx="156">
                  <c:v>0.31189773132334708</c:v>
                </c:pt>
                <c:pt idx="157">
                  <c:v>0.19604301574217742</c:v>
                </c:pt>
                <c:pt idx="158">
                  <c:v>0.39344281113228669</c:v>
                </c:pt>
                <c:pt idx="159">
                  <c:v>0.2727953607822472</c:v>
                </c:pt>
                <c:pt idx="160">
                  <c:v>0.3968927187836146</c:v>
                </c:pt>
                <c:pt idx="161">
                  <c:v>0.1973432370403258</c:v>
                </c:pt>
                <c:pt idx="162">
                  <c:v>0.25069563090294938</c:v>
                </c:pt>
                <c:pt idx="163">
                  <c:v>0.39884611513086521</c:v>
                </c:pt>
                <c:pt idx="164">
                  <c:v>0.38930270158159491</c:v>
                </c:pt>
                <c:pt idx="165">
                  <c:v>0.3838014749346082</c:v>
                </c:pt>
                <c:pt idx="166">
                  <c:v>4.4368128627585456E-2</c:v>
                </c:pt>
                <c:pt idx="167">
                  <c:v>0.13985200478129753</c:v>
                </c:pt>
                <c:pt idx="168">
                  <c:v>0.1228101214006307</c:v>
                </c:pt>
                <c:pt idx="169">
                  <c:v>0.37086204726590632</c:v>
                </c:pt>
                <c:pt idx="170">
                  <c:v>0.2813520893286659</c:v>
                </c:pt>
                <c:pt idx="171">
                  <c:v>0.35318927390379207</c:v>
                </c:pt>
                <c:pt idx="172">
                  <c:v>0.15400556887645855</c:v>
                </c:pt>
                <c:pt idx="173">
                  <c:v>0.27918610424562407</c:v>
                </c:pt>
                <c:pt idx="174">
                  <c:v>0.39839809822148975</c:v>
                </c:pt>
                <c:pt idx="175">
                  <c:v>0.3986836434730251</c:v>
                </c:pt>
                <c:pt idx="176">
                  <c:v>0.39606356646403718</c:v>
                </c:pt>
                <c:pt idx="177">
                  <c:v>0.36174705137183094</c:v>
                </c:pt>
                <c:pt idx="178">
                  <c:v>0.39126732589625862</c:v>
                </c:pt>
                <c:pt idx="179">
                  <c:v>0.39758458567974231</c:v>
                </c:pt>
                <c:pt idx="180">
                  <c:v>0.38609561808752102</c:v>
                </c:pt>
                <c:pt idx="181">
                  <c:v>0.31458981981028095</c:v>
                </c:pt>
                <c:pt idx="182">
                  <c:v>0.39889362720438271</c:v>
                </c:pt>
                <c:pt idx="183">
                  <c:v>0.33972930704541598</c:v>
                </c:pt>
                <c:pt idx="184">
                  <c:v>0.37720471031894376</c:v>
                </c:pt>
                <c:pt idx="185">
                  <c:v>0.3944524888962434</c:v>
                </c:pt>
                <c:pt idx="186">
                  <c:v>0.29438227055311911</c:v>
                </c:pt>
                <c:pt idx="187">
                  <c:v>0.37394013541671001</c:v>
                </c:pt>
                <c:pt idx="188">
                  <c:v>0.3689615802870615</c:v>
                </c:pt>
                <c:pt idx="189">
                  <c:v>0.36580840402754555</c:v>
                </c:pt>
                <c:pt idx="190">
                  <c:v>0.39697517098318291</c:v>
                </c:pt>
                <c:pt idx="191">
                  <c:v>0.38226603139934595</c:v>
                </c:pt>
                <c:pt idx="192">
                  <c:v>0.39818083187225811</c:v>
                </c:pt>
                <c:pt idx="193">
                  <c:v>0.29207426127832808</c:v>
                </c:pt>
                <c:pt idx="194">
                  <c:v>0.39260565804978464</c:v>
                </c:pt>
                <c:pt idx="195">
                  <c:v>0.3971179278882816</c:v>
                </c:pt>
                <c:pt idx="196">
                  <c:v>0.31712181435769782</c:v>
                </c:pt>
                <c:pt idx="197">
                  <c:v>0.3989390367825606</c:v>
                </c:pt>
                <c:pt idx="198">
                  <c:v>0.32085204003010542</c:v>
                </c:pt>
                <c:pt idx="199">
                  <c:v>0.35919464637679227</c:v>
                </c:pt>
                <c:pt idx="200">
                  <c:v>0.3413357047119106</c:v>
                </c:pt>
                <c:pt idx="201">
                  <c:v>0.26022690993415865</c:v>
                </c:pt>
                <c:pt idx="202">
                  <c:v>0.29681244110525212</c:v>
                </c:pt>
                <c:pt idx="203">
                  <c:v>0.39735000175092866</c:v>
                </c:pt>
                <c:pt idx="204">
                  <c:v>0.23412094640090642</c:v>
                </c:pt>
                <c:pt idx="205">
                  <c:v>0.22658172807813601</c:v>
                </c:pt>
                <c:pt idx="206">
                  <c:v>0.35446613473428046</c:v>
                </c:pt>
                <c:pt idx="207">
                  <c:v>0.3780353856912112</c:v>
                </c:pt>
                <c:pt idx="208">
                  <c:v>0.37394364642526723</c:v>
                </c:pt>
                <c:pt idx="209">
                  <c:v>0.377221324026072</c:v>
                </c:pt>
                <c:pt idx="210">
                  <c:v>0.398528349107927</c:v>
                </c:pt>
                <c:pt idx="211">
                  <c:v>0.34496881239512911</c:v>
                </c:pt>
                <c:pt idx="212">
                  <c:v>0.38217812870595447</c:v>
                </c:pt>
                <c:pt idx="213">
                  <c:v>0.34463632743905898</c:v>
                </c:pt>
                <c:pt idx="214">
                  <c:v>0.35654179916545875</c:v>
                </c:pt>
                <c:pt idx="215">
                  <c:v>0.23750043018556841</c:v>
                </c:pt>
                <c:pt idx="216">
                  <c:v>0.35026320388010362</c:v>
                </c:pt>
                <c:pt idx="217">
                  <c:v>0.38596026731217375</c:v>
                </c:pt>
                <c:pt idx="218">
                  <c:v>0.38610832052737343</c:v>
                </c:pt>
                <c:pt idx="219">
                  <c:v>1.947255496222252E-2</c:v>
                </c:pt>
                <c:pt idx="220">
                  <c:v>0.34897931878481675</c:v>
                </c:pt>
                <c:pt idx="221">
                  <c:v>0.24597350610420232</c:v>
                </c:pt>
                <c:pt idx="222">
                  <c:v>0.1294398271380828</c:v>
                </c:pt>
                <c:pt idx="223">
                  <c:v>0.35441103649729871</c:v>
                </c:pt>
                <c:pt idx="224">
                  <c:v>0.17602122146951563</c:v>
                </c:pt>
                <c:pt idx="225">
                  <c:v>0.32599428767425392</c:v>
                </c:pt>
                <c:pt idx="226">
                  <c:v>7.5204858239366984E-2</c:v>
                </c:pt>
                <c:pt idx="227">
                  <c:v>0.27914790442208337</c:v>
                </c:pt>
                <c:pt idx="228">
                  <c:v>0.3949106313522443</c:v>
                </c:pt>
                <c:pt idx="229">
                  <c:v>0.17844369702079796</c:v>
                </c:pt>
                <c:pt idx="230">
                  <c:v>0.34784846947846615</c:v>
                </c:pt>
                <c:pt idx="231">
                  <c:v>9.3547488494110376E-23</c:v>
                </c:pt>
                <c:pt idx="232">
                  <c:v>0.14436389172549671</c:v>
                </c:pt>
                <c:pt idx="233">
                  <c:v>0.34536120683706978</c:v>
                </c:pt>
                <c:pt idx="234">
                  <c:v>0.38191992965414528</c:v>
                </c:pt>
                <c:pt idx="235">
                  <c:v>0.20366237530697007</c:v>
                </c:pt>
                <c:pt idx="236">
                  <c:v>0.39194967007698328</c:v>
                </c:pt>
                <c:pt idx="237">
                  <c:v>0.39860139094644625</c:v>
                </c:pt>
                <c:pt idx="238">
                  <c:v>0.39561341640249731</c:v>
                </c:pt>
                <c:pt idx="239">
                  <c:v>0.39892666280957134</c:v>
                </c:pt>
                <c:pt idx="240">
                  <c:v>0.28415520640098674</c:v>
                </c:pt>
                <c:pt idx="241">
                  <c:v>0.39889665058442142</c:v>
                </c:pt>
                <c:pt idx="242">
                  <c:v>0.39872744978769464</c:v>
                </c:pt>
                <c:pt idx="243">
                  <c:v>0.27873202219734144</c:v>
                </c:pt>
                <c:pt idx="244">
                  <c:v>0.37731822718158431</c:v>
                </c:pt>
                <c:pt idx="245">
                  <c:v>0.37850451912428934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68512"/>
        <c:axId val="129170048"/>
      </c:scatterChart>
      <c:valAx>
        <c:axId val="12916851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29170048"/>
        <c:crosses val="autoZero"/>
        <c:crossBetween val="midCat"/>
      </c:valAx>
      <c:valAx>
        <c:axId val="129170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168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'Parametric Graph &amp; Backtesting'!$K$256</c:f>
              <c:strCache>
                <c:ptCount val="1"/>
                <c:pt idx="0">
                  <c:v>PDF PNB(Probability Density Function)</c:v>
                </c:pt>
              </c:strCache>
            </c:strRef>
          </c:tx>
          <c:spPr>
            <a:ln w="47625">
              <a:noFill/>
            </a:ln>
          </c:spPr>
          <c:xVal>
            <c:numRef>
              <c:f>'Parametric Graph &amp; Backtesting'!$J$257:$J$502</c:f>
              <c:numCache>
                <c:formatCode>0.0</c:formatCode>
                <c:ptCount val="246"/>
                <c:pt idx="0">
                  <c:v>-1.2084165848542636</c:v>
                </c:pt>
                <c:pt idx="1">
                  <c:v>-1.6057667154236157</c:v>
                </c:pt>
                <c:pt idx="2">
                  <c:v>0.11823868035713292</c:v>
                </c:pt>
                <c:pt idx="3">
                  <c:v>-0.76064168524134212</c:v>
                </c:pt>
                <c:pt idx="4">
                  <c:v>-1.175023613720336</c:v>
                </c:pt>
                <c:pt idx="5">
                  <c:v>-2.0986042716949851</c:v>
                </c:pt>
                <c:pt idx="6">
                  <c:v>8.0269527515182543E-2</c:v>
                </c:pt>
                <c:pt idx="7">
                  <c:v>-1.0815583706431369</c:v>
                </c:pt>
                <c:pt idx="8">
                  <c:v>0.12635449065338683</c:v>
                </c:pt>
                <c:pt idx="9">
                  <c:v>0.54576293043580693</c:v>
                </c:pt>
                <c:pt idx="10">
                  <c:v>-6.0273686118440174E-2</c:v>
                </c:pt>
                <c:pt idx="11">
                  <c:v>-0.21391097585607396</c:v>
                </c:pt>
                <c:pt idx="12">
                  <c:v>-0.40764095469315326</c:v>
                </c:pt>
                <c:pt idx="13">
                  <c:v>0.41470185376626062</c:v>
                </c:pt>
                <c:pt idx="14">
                  <c:v>0.11089128221293751</c:v>
                </c:pt>
                <c:pt idx="15">
                  <c:v>8.0269527515182543E-2</c:v>
                </c:pt>
                <c:pt idx="16">
                  <c:v>-0.88181941553422061</c:v>
                </c:pt>
                <c:pt idx="17">
                  <c:v>-0.44535523965936458</c:v>
                </c:pt>
                <c:pt idx="18">
                  <c:v>0.99237178609546406</c:v>
                </c:pt>
                <c:pt idx="19">
                  <c:v>0.33617362660062761</c:v>
                </c:pt>
                <c:pt idx="20">
                  <c:v>0.47669267679619759</c:v>
                </c:pt>
                <c:pt idx="21">
                  <c:v>-0.67668742372214752</c:v>
                </c:pt>
                <c:pt idx="22">
                  <c:v>-2.3932240815080719E-2</c:v>
                </c:pt>
                <c:pt idx="23">
                  <c:v>0.43932134454603688</c:v>
                </c:pt>
                <c:pt idx="24">
                  <c:v>0.33769462773329606</c:v>
                </c:pt>
                <c:pt idx="25">
                  <c:v>-7.1471819447203017E-2</c:v>
                </c:pt>
                <c:pt idx="26">
                  <c:v>0.30822181028105106</c:v>
                </c:pt>
                <c:pt idx="27">
                  <c:v>0.62022639492704679</c:v>
                </c:pt>
                <c:pt idx="28">
                  <c:v>0.64785654505421342</c:v>
                </c:pt>
                <c:pt idx="29">
                  <c:v>-6.2817071098976926E-2</c:v>
                </c:pt>
                <c:pt idx="30">
                  <c:v>-0.79243268902919639</c:v>
                </c:pt>
                <c:pt idx="31">
                  <c:v>3.7840397450555462E-3</c:v>
                </c:pt>
                <c:pt idx="32">
                  <c:v>0.99776904759351059</c:v>
                </c:pt>
                <c:pt idx="33">
                  <c:v>-0.66865778944926313</c:v>
                </c:pt>
                <c:pt idx="34">
                  <c:v>-2.0711150923029797</c:v>
                </c:pt>
                <c:pt idx="35">
                  <c:v>0.62296789458803159</c:v>
                </c:pt>
                <c:pt idx="36">
                  <c:v>0.9614166066862968</c:v>
                </c:pt>
                <c:pt idx="37">
                  <c:v>-0.62706928114359839</c:v>
                </c:pt>
                <c:pt idx="38">
                  <c:v>0.81751127017188341</c:v>
                </c:pt>
                <c:pt idx="39">
                  <c:v>-0.20240119112972038</c:v>
                </c:pt>
                <c:pt idx="40">
                  <c:v>1.3233110230029572</c:v>
                </c:pt>
                <c:pt idx="41">
                  <c:v>0.44010223744374588</c:v>
                </c:pt>
                <c:pt idx="42">
                  <c:v>0.58951415112444805</c:v>
                </c:pt>
                <c:pt idx="43">
                  <c:v>8.0269527515182543E-2</c:v>
                </c:pt>
                <c:pt idx="44">
                  <c:v>0.1768965593015176</c:v>
                </c:pt>
                <c:pt idx="45">
                  <c:v>1.218648256457858</c:v>
                </c:pt>
                <c:pt idx="46">
                  <c:v>0.16477141871729151</c:v>
                </c:pt>
                <c:pt idx="47">
                  <c:v>0.18204315223232137</c:v>
                </c:pt>
                <c:pt idx="48">
                  <c:v>-1.1635812977536797</c:v>
                </c:pt>
                <c:pt idx="49">
                  <c:v>1.700807678756822</c:v>
                </c:pt>
                <c:pt idx="50">
                  <c:v>0.14936054434296853</c:v>
                </c:pt>
                <c:pt idx="51">
                  <c:v>-0.77018649882205248</c:v>
                </c:pt>
                <c:pt idx="52">
                  <c:v>0.29867169513260711</c:v>
                </c:pt>
                <c:pt idx="53">
                  <c:v>-0.71699907966406773</c:v>
                </c:pt>
                <c:pt idx="54">
                  <c:v>9.6627343063607832E-2</c:v>
                </c:pt>
                <c:pt idx="55">
                  <c:v>0.3930803327347443</c:v>
                </c:pt>
                <c:pt idx="56">
                  <c:v>0.51464707771055129</c:v>
                </c:pt>
                <c:pt idx="57">
                  <c:v>-8.7676346574437292E-2</c:v>
                </c:pt>
                <c:pt idx="58">
                  <c:v>-0.18616214859056454</c:v>
                </c:pt>
                <c:pt idx="59">
                  <c:v>-0.33053100173686289</c:v>
                </c:pt>
                <c:pt idx="60">
                  <c:v>0.80776935228718383</c:v>
                </c:pt>
                <c:pt idx="61">
                  <c:v>1.0024707609007217</c:v>
                </c:pt>
                <c:pt idx="62">
                  <c:v>-1.0922838367035517</c:v>
                </c:pt>
                <c:pt idx="63">
                  <c:v>-0.96109318247897324</c:v>
                </c:pt>
                <c:pt idx="64">
                  <c:v>0.14412243522818449</c:v>
                </c:pt>
                <c:pt idx="65">
                  <c:v>-0.69111317960168372</c:v>
                </c:pt>
                <c:pt idx="66">
                  <c:v>-0.30447497600961476</c:v>
                </c:pt>
                <c:pt idx="67">
                  <c:v>-0.71666575181061087</c:v>
                </c:pt>
                <c:pt idx="68">
                  <c:v>-0.11145633180614307</c:v>
                </c:pt>
                <c:pt idx="69">
                  <c:v>-0.41445080995899036</c:v>
                </c:pt>
                <c:pt idx="70">
                  <c:v>-0.3342370116291995</c:v>
                </c:pt>
                <c:pt idx="71">
                  <c:v>-0.43897729855994289</c:v>
                </c:pt>
                <c:pt idx="72">
                  <c:v>0.21956619404474306</c:v>
                </c:pt>
                <c:pt idx="73">
                  <c:v>-8.6795312707609013E-2</c:v>
                </c:pt>
                <c:pt idx="74">
                  <c:v>0.1219331456987309</c:v>
                </c:pt>
                <c:pt idx="75">
                  <c:v>0.43014177732678882</c:v>
                </c:pt>
                <c:pt idx="76">
                  <c:v>1.33670139522826</c:v>
                </c:pt>
                <c:pt idx="77">
                  <c:v>0.46810472053230667</c:v>
                </c:pt>
                <c:pt idx="78">
                  <c:v>0.67332201471326958</c:v>
                </c:pt>
                <c:pt idx="79">
                  <c:v>-4.2512863577471728E-2</c:v>
                </c:pt>
                <c:pt idx="80">
                  <c:v>0.17230080221132937</c:v>
                </c:pt>
                <c:pt idx="81">
                  <c:v>-0.13395525164071234</c:v>
                </c:pt>
                <c:pt idx="82">
                  <c:v>-0.68523261685193759</c:v>
                </c:pt>
                <c:pt idx="83">
                  <c:v>0.22856620257001914</c:v>
                </c:pt>
                <c:pt idx="84">
                  <c:v>-0.81119801978775619</c:v>
                </c:pt>
                <c:pt idx="85">
                  <c:v>1.6805326853410818</c:v>
                </c:pt>
                <c:pt idx="86">
                  <c:v>0.44995867680791918</c:v>
                </c:pt>
                <c:pt idx="87">
                  <c:v>0.56586443173105883</c:v>
                </c:pt>
                <c:pt idx="88">
                  <c:v>-0.24969082527018466</c:v>
                </c:pt>
                <c:pt idx="89">
                  <c:v>1.1645734575205728</c:v>
                </c:pt>
                <c:pt idx="90">
                  <c:v>1.2298162507712167</c:v>
                </c:pt>
                <c:pt idx="91">
                  <c:v>-0.49265679286892705</c:v>
                </c:pt>
                <c:pt idx="92">
                  <c:v>0.38197788441611713</c:v>
                </c:pt>
                <c:pt idx="93">
                  <c:v>-3.220380711231968</c:v>
                </c:pt>
                <c:pt idx="94">
                  <c:v>-0.90757153526868439</c:v>
                </c:pt>
                <c:pt idx="95">
                  <c:v>0.29490682766917092</c:v>
                </c:pt>
                <c:pt idx="96">
                  <c:v>-0.67015801106821582</c:v>
                </c:pt>
                <c:pt idx="97">
                  <c:v>-0.40344741080553176</c:v>
                </c:pt>
                <c:pt idx="98">
                  <c:v>0.19002649571967767</c:v>
                </c:pt>
                <c:pt idx="99">
                  <c:v>-0.23401594217745539</c:v>
                </c:pt>
                <c:pt idx="100">
                  <c:v>0.67103407338479892</c:v>
                </c:pt>
                <c:pt idx="101">
                  <c:v>-1.6839807527776144E-2</c:v>
                </c:pt>
                <c:pt idx="102">
                  <c:v>-0.14031450706306006</c:v>
                </c:pt>
                <c:pt idx="103">
                  <c:v>-0.57024998701283358</c:v>
                </c:pt>
                <c:pt idx="104">
                  <c:v>0.53933234084625159</c:v>
                </c:pt>
                <c:pt idx="105">
                  <c:v>0.75675876702979261</c:v>
                </c:pt>
                <c:pt idx="106">
                  <c:v>-0.26712195835217667</c:v>
                </c:pt>
                <c:pt idx="107">
                  <c:v>-0.18061587791082284</c:v>
                </c:pt>
                <c:pt idx="108">
                  <c:v>-0.16444491695452479</c:v>
                </c:pt>
                <c:pt idx="109">
                  <c:v>0.22953773892407717</c:v>
                </c:pt>
                <c:pt idx="110">
                  <c:v>-0.5912848200251335</c:v>
                </c:pt>
                <c:pt idx="111">
                  <c:v>-0.22279989960060159</c:v>
                </c:pt>
                <c:pt idx="112">
                  <c:v>-0.14144369473488724</c:v>
                </c:pt>
                <c:pt idx="113">
                  <c:v>-0.19097421763025069</c:v>
                </c:pt>
                <c:pt idx="114">
                  <c:v>-0.45370534139861052</c:v>
                </c:pt>
                <c:pt idx="115">
                  <c:v>9.2854016208421611E-2</c:v>
                </c:pt>
                <c:pt idx="116">
                  <c:v>-0.12034014552134824</c:v>
                </c:pt>
                <c:pt idx="117">
                  <c:v>-0.70673657985351301</c:v>
                </c:pt>
                <c:pt idx="118">
                  <c:v>0.10449900803033822</c:v>
                </c:pt>
                <c:pt idx="119">
                  <c:v>0.84304615436872166</c:v>
                </c:pt>
                <c:pt idx="120">
                  <c:v>1.2952265481677703</c:v>
                </c:pt>
                <c:pt idx="121">
                  <c:v>0.83806393517649425</c:v>
                </c:pt>
                <c:pt idx="122">
                  <c:v>-0.26818920161022547</c:v>
                </c:pt>
                <c:pt idx="123">
                  <c:v>-9.2188750853387125E-2</c:v>
                </c:pt>
                <c:pt idx="124">
                  <c:v>0.3193700014580424</c:v>
                </c:pt>
                <c:pt idx="125">
                  <c:v>-0.91434807507815341</c:v>
                </c:pt>
                <c:pt idx="126">
                  <c:v>0.99493738821890187</c:v>
                </c:pt>
                <c:pt idx="127">
                  <c:v>0.7816475610433542</c:v>
                </c:pt>
                <c:pt idx="128">
                  <c:v>-0.80668797159952654</c:v>
                </c:pt>
                <c:pt idx="129">
                  <c:v>-0.22170660624636312</c:v>
                </c:pt>
                <c:pt idx="130">
                  <c:v>0.30312355780405842</c:v>
                </c:pt>
                <c:pt idx="131">
                  <c:v>0.15939163098785153</c:v>
                </c:pt>
                <c:pt idx="132">
                  <c:v>-0.57169278395489453</c:v>
                </c:pt>
                <c:pt idx="133">
                  <c:v>0.15762980003470967</c:v>
                </c:pt>
                <c:pt idx="134">
                  <c:v>-9.9873725926976631E-2</c:v>
                </c:pt>
                <c:pt idx="135">
                  <c:v>0.42883691781607813</c:v>
                </c:pt>
                <c:pt idx="136">
                  <c:v>0.97987294555237592</c:v>
                </c:pt>
                <c:pt idx="137">
                  <c:v>-0.16096917290153681</c:v>
                </c:pt>
                <c:pt idx="138">
                  <c:v>-0.23786942642604236</c:v>
                </c:pt>
                <c:pt idx="139">
                  <c:v>0.38507307322656248</c:v>
                </c:pt>
                <c:pt idx="140">
                  <c:v>-0.49968363706487012</c:v>
                </c:pt>
                <c:pt idx="141">
                  <c:v>-0.51225245344458026</c:v>
                </c:pt>
                <c:pt idx="142">
                  <c:v>-0.16050254048185933</c:v>
                </c:pt>
                <c:pt idx="143">
                  <c:v>-7.8655136228984908E-3</c:v>
                </c:pt>
                <c:pt idx="144">
                  <c:v>0.84579422386720926</c:v>
                </c:pt>
                <c:pt idx="145">
                  <c:v>-3.2081634034130224</c:v>
                </c:pt>
                <c:pt idx="146">
                  <c:v>-0.25898044969383616</c:v>
                </c:pt>
                <c:pt idx="147">
                  <c:v>-0.19902834569170064</c:v>
                </c:pt>
                <c:pt idx="148">
                  <c:v>-0.45842909411197308</c:v>
                </c:pt>
                <c:pt idx="149">
                  <c:v>0.20021422380735873</c:v>
                </c:pt>
                <c:pt idx="150">
                  <c:v>0.11307995940525364</c:v>
                </c:pt>
                <c:pt idx="151">
                  <c:v>-1.8679214951692136</c:v>
                </c:pt>
                <c:pt idx="152">
                  <c:v>-0.46139419358098943</c:v>
                </c:pt>
                <c:pt idx="153">
                  <c:v>-3.1674466519048208</c:v>
                </c:pt>
                <c:pt idx="154">
                  <c:v>-2.5489285163101441</c:v>
                </c:pt>
                <c:pt idx="155">
                  <c:v>0.85636903940917508</c:v>
                </c:pt>
                <c:pt idx="156">
                  <c:v>-0.32273313094049605</c:v>
                </c:pt>
                <c:pt idx="157">
                  <c:v>0.45891142219472097</c:v>
                </c:pt>
                <c:pt idx="158">
                  <c:v>-0.48163440124142221</c:v>
                </c:pt>
                <c:pt idx="159">
                  <c:v>-0.38389662702819632</c:v>
                </c:pt>
                <c:pt idx="160">
                  <c:v>0.35460086269731389</c:v>
                </c:pt>
                <c:pt idx="161">
                  <c:v>-0.75690590240759592</c:v>
                </c:pt>
                <c:pt idx="162">
                  <c:v>-0.5523650860136321</c:v>
                </c:pt>
                <c:pt idx="163">
                  <c:v>-0.13454250488426167</c:v>
                </c:pt>
                <c:pt idx="164">
                  <c:v>-0.10347060855793548</c:v>
                </c:pt>
                <c:pt idx="165">
                  <c:v>-0.90375402817129968</c:v>
                </c:pt>
                <c:pt idx="166">
                  <c:v>-1.7871590445603072</c:v>
                </c:pt>
                <c:pt idx="167">
                  <c:v>1.2389847508773697</c:v>
                </c:pt>
                <c:pt idx="168">
                  <c:v>1.5034799773737335</c:v>
                </c:pt>
                <c:pt idx="169">
                  <c:v>-1.3756089195595072E-2</c:v>
                </c:pt>
                <c:pt idx="170">
                  <c:v>0.93925990387424618</c:v>
                </c:pt>
                <c:pt idx="171">
                  <c:v>-0.59759327775073257</c:v>
                </c:pt>
                <c:pt idx="172">
                  <c:v>1.5236836019889519</c:v>
                </c:pt>
                <c:pt idx="173">
                  <c:v>-0.9674581266105674</c:v>
                </c:pt>
                <c:pt idx="174">
                  <c:v>-0.11101341488401349</c:v>
                </c:pt>
                <c:pt idx="175">
                  <c:v>0.30850287065012183</c:v>
                </c:pt>
                <c:pt idx="176">
                  <c:v>0.2956451311982552</c:v>
                </c:pt>
                <c:pt idx="177">
                  <c:v>-0.50950905054625162</c:v>
                </c:pt>
                <c:pt idx="178">
                  <c:v>-3.6065363393378479E-2</c:v>
                </c:pt>
                <c:pt idx="179">
                  <c:v>1.5063840969782565E-2</c:v>
                </c:pt>
                <c:pt idx="180">
                  <c:v>-2.0830989445915576E-2</c:v>
                </c:pt>
                <c:pt idx="181">
                  <c:v>1.5564448667360891</c:v>
                </c:pt>
                <c:pt idx="182">
                  <c:v>0.13378524948467987</c:v>
                </c:pt>
                <c:pt idx="183">
                  <c:v>-0.41989573021511345</c:v>
                </c:pt>
                <c:pt idx="184">
                  <c:v>-0.18103837179869323</c:v>
                </c:pt>
                <c:pt idx="185">
                  <c:v>0.1993921143342616</c:v>
                </c:pt>
                <c:pt idx="186">
                  <c:v>-0.39291499622933451</c:v>
                </c:pt>
                <c:pt idx="187">
                  <c:v>2.9044153977719471E-2</c:v>
                </c:pt>
                <c:pt idx="188">
                  <c:v>-0.15984385787244251</c:v>
                </c:pt>
                <c:pt idx="189">
                  <c:v>0.4376211840521857</c:v>
                </c:pt>
                <c:pt idx="190">
                  <c:v>0.50237071565803793</c:v>
                </c:pt>
                <c:pt idx="191">
                  <c:v>-1.051591912736817</c:v>
                </c:pt>
                <c:pt idx="192">
                  <c:v>7.3128028704172995E-2</c:v>
                </c:pt>
                <c:pt idx="193">
                  <c:v>1.0703690804635873</c:v>
                </c:pt>
                <c:pt idx="194">
                  <c:v>0.42405757023807833</c:v>
                </c:pt>
                <c:pt idx="195">
                  <c:v>0.30700460606937752</c:v>
                </c:pt>
                <c:pt idx="196">
                  <c:v>-0.77813571714275942</c:v>
                </c:pt>
                <c:pt idx="197">
                  <c:v>0.18323795744995322</c:v>
                </c:pt>
                <c:pt idx="198">
                  <c:v>0.12452656847885582</c:v>
                </c:pt>
                <c:pt idx="199">
                  <c:v>-9.6299219695124463E-2</c:v>
                </c:pt>
                <c:pt idx="200">
                  <c:v>0.33077128320025889</c:v>
                </c:pt>
                <c:pt idx="201">
                  <c:v>-0.49803613786781237</c:v>
                </c:pt>
                <c:pt idx="202">
                  <c:v>0.50356291296924649</c:v>
                </c:pt>
                <c:pt idx="203">
                  <c:v>0.33914978933525541</c:v>
                </c:pt>
                <c:pt idx="204">
                  <c:v>-0.62360847731877278</c:v>
                </c:pt>
                <c:pt idx="205">
                  <c:v>-0.68200479708171413</c:v>
                </c:pt>
                <c:pt idx="206">
                  <c:v>-0.24748453455531508</c:v>
                </c:pt>
                <c:pt idx="207">
                  <c:v>-0.20224024225920856</c:v>
                </c:pt>
                <c:pt idx="208">
                  <c:v>5.9720557312776264E-2</c:v>
                </c:pt>
                <c:pt idx="209">
                  <c:v>1.8721874022378598E-2</c:v>
                </c:pt>
                <c:pt idx="210">
                  <c:v>-0.29265830898171868</c:v>
                </c:pt>
                <c:pt idx="211">
                  <c:v>0.50105490603015668</c:v>
                </c:pt>
                <c:pt idx="212">
                  <c:v>-9.0239051901386647E-2</c:v>
                </c:pt>
                <c:pt idx="213">
                  <c:v>-0.36446580435945208</c:v>
                </c:pt>
                <c:pt idx="214">
                  <c:v>0.24781778914263514</c:v>
                </c:pt>
                <c:pt idx="215">
                  <c:v>1.2920635184594254</c:v>
                </c:pt>
                <c:pt idx="216">
                  <c:v>-0.40861904245293712</c:v>
                </c:pt>
                <c:pt idx="217">
                  <c:v>-0.36544882321375688</c:v>
                </c:pt>
                <c:pt idx="218">
                  <c:v>-0.27747823228007801</c:v>
                </c:pt>
                <c:pt idx="219">
                  <c:v>-0.19307318880060415</c:v>
                </c:pt>
                <c:pt idx="220">
                  <c:v>0.46108320452782231</c:v>
                </c:pt>
                <c:pt idx="221">
                  <c:v>-0.12086807119036375</c:v>
                </c:pt>
                <c:pt idx="222">
                  <c:v>-1.2722495446217794</c:v>
                </c:pt>
                <c:pt idx="223">
                  <c:v>-0.68700782808523719</c:v>
                </c:pt>
                <c:pt idx="224">
                  <c:v>1.3399080104215872</c:v>
                </c:pt>
                <c:pt idx="225">
                  <c:v>-0.12550481143026748</c:v>
                </c:pt>
                <c:pt idx="226">
                  <c:v>0.36363975438708568</c:v>
                </c:pt>
                <c:pt idx="227">
                  <c:v>-0.84188480787248066</c:v>
                </c:pt>
                <c:pt idx="228">
                  <c:v>1.0607762669770111</c:v>
                </c:pt>
                <c:pt idx="229">
                  <c:v>-2.0303037710515515</c:v>
                </c:pt>
                <c:pt idx="230">
                  <c:v>1.4677164129250371</c:v>
                </c:pt>
                <c:pt idx="231">
                  <c:v>9.7564058486031158</c:v>
                </c:pt>
                <c:pt idx="232">
                  <c:v>1.4444357820309113</c:v>
                </c:pt>
                <c:pt idx="233">
                  <c:v>0.33455559925065292</c:v>
                </c:pt>
                <c:pt idx="234">
                  <c:v>-0.15454593047825171</c:v>
                </c:pt>
                <c:pt idx="235">
                  <c:v>-0.63041355380472563</c:v>
                </c:pt>
                <c:pt idx="236">
                  <c:v>0.22273381396937433</c:v>
                </c:pt>
                <c:pt idx="237">
                  <c:v>-0.16616458056281713</c:v>
                </c:pt>
                <c:pt idx="238">
                  <c:v>0.34575920629561752</c:v>
                </c:pt>
                <c:pt idx="239">
                  <c:v>0.45473060307346042</c:v>
                </c:pt>
                <c:pt idx="240">
                  <c:v>-0.90631646297011026</c:v>
                </c:pt>
                <c:pt idx="241">
                  <c:v>6.1666170104846832E-2</c:v>
                </c:pt>
                <c:pt idx="242">
                  <c:v>0.10817966013091285</c:v>
                </c:pt>
                <c:pt idx="243">
                  <c:v>0.93211585964908461</c:v>
                </c:pt>
                <c:pt idx="244">
                  <c:v>0.49754176258420801</c:v>
                </c:pt>
                <c:pt idx="245">
                  <c:v>0.17829695449717237</c:v>
                </c:pt>
              </c:numCache>
            </c:numRef>
          </c:xVal>
          <c:yVal>
            <c:numRef>
              <c:f>'Parametric Graph &amp; Backtesting'!$K$257:$K$502</c:f>
              <c:numCache>
                <c:formatCode>General</c:formatCode>
                <c:ptCount val="246"/>
                <c:pt idx="0">
                  <c:v>0.19222785717362964</c:v>
                </c:pt>
                <c:pt idx="1">
                  <c:v>0.10990027608966678</c:v>
                </c:pt>
                <c:pt idx="2">
                  <c:v>0.39616332100536861</c:v>
                </c:pt>
                <c:pt idx="3">
                  <c:v>0.29872662548014084</c:v>
                </c:pt>
                <c:pt idx="4">
                  <c:v>0.20003182909830589</c:v>
                </c:pt>
                <c:pt idx="5">
                  <c:v>4.4112659342924604E-2</c:v>
                </c:pt>
                <c:pt idx="6">
                  <c:v>0.39765911656897923</c:v>
                </c:pt>
                <c:pt idx="7">
                  <c:v>0.22227880920735771</c:v>
                </c:pt>
                <c:pt idx="8">
                  <c:v>0.39577030976296984</c:v>
                </c:pt>
                <c:pt idx="9">
                  <c:v>0.34374089372859351</c:v>
                </c:pt>
                <c:pt idx="10">
                  <c:v>0.39821827601872628</c:v>
                </c:pt>
                <c:pt idx="11">
                  <c:v>0.38991851951740281</c:v>
                </c:pt>
                <c:pt idx="12">
                  <c:v>0.36713556684922266</c:v>
                </c:pt>
                <c:pt idx="13">
                  <c:v>0.36607123002441661</c:v>
                </c:pt>
                <c:pt idx="14">
                  <c:v>0.39649693366608058</c:v>
                </c:pt>
                <c:pt idx="15">
                  <c:v>0.39765911656897923</c:v>
                </c:pt>
                <c:pt idx="16">
                  <c:v>0.27043019476664187</c:v>
                </c:pt>
                <c:pt idx="17">
                  <c:v>0.36127740604425318</c:v>
                </c:pt>
                <c:pt idx="18">
                  <c:v>0.24381649309421111</c:v>
                </c:pt>
                <c:pt idx="19">
                  <c:v>0.37702458298034569</c:v>
                </c:pt>
                <c:pt idx="20">
                  <c:v>0.35609544246129748</c:v>
                </c:pt>
                <c:pt idx="21">
                  <c:v>0.31730511252996713</c:v>
                </c:pt>
                <c:pt idx="22">
                  <c:v>0.39882804923425114</c:v>
                </c:pt>
                <c:pt idx="23">
                  <c:v>0.36224295165795251</c:v>
                </c:pt>
                <c:pt idx="24">
                  <c:v>0.37683141598292269</c:v>
                </c:pt>
                <c:pt idx="25">
                  <c:v>0.39792463787806848</c:v>
                </c:pt>
                <c:pt idx="26">
                  <c:v>0.38043540659395897</c:v>
                </c:pt>
                <c:pt idx="27">
                  <c:v>0.32913774971968418</c:v>
                </c:pt>
                <c:pt idx="28">
                  <c:v>0.3234219101703697</c:v>
                </c:pt>
                <c:pt idx="29">
                  <c:v>0.39815594636022028</c:v>
                </c:pt>
                <c:pt idx="30">
                  <c:v>0.29144227608421563</c:v>
                </c:pt>
                <c:pt idx="31">
                  <c:v>0.39893942419301937</c:v>
                </c:pt>
                <c:pt idx="32">
                  <c:v>0.24251054879321382</c:v>
                </c:pt>
                <c:pt idx="33">
                  <c:v>0.31902361430574688</c:v>
                </c:pt>
                <c:pt idx="34">
                  <c:v>4.6714652943873343E-2</c:v>
                </c:pt>
                <c:pt idx="35">
                  <c:v>0.32857734096250418</c:v>
                </c:pt>
                <c:pt idx="36">
                  <c:v>0.25130209972627571</c:v>
                </c:pt>
                <c:pt idx="37">
                  <c:v>0.32773613039089994</c:v>
                </c:pt>
                <c:pt idx="38">
                  <c:v>0.28561775826985941</c:v>
                </c:pt>
                <c:pt idx="39">
                  <c:v>0.39085381863322238</c:v>
                </c:pt>
                <c:pt idx="40">
                  <c:v>0.16620811600268931</c:v>
                </c:pt>
                <c:pt idx="41">
                  <c:v>0.3621185904393196</c:v>
                </c:pt>
                <c:pt idx="42">
                  <c:v>0.33530926282977086</c:v>
                </c:pt>
                <c:pt idx="43">
                  <c:v>0.39765911656897923</c:v>
                </c:pt>
                <c:pt idx="44">
                  <c:v>0.39274892869547007</c:v>
                </c:pt>
                <c:pt idx="45">
                  <c:v>0.18985582328541012</c:v>
                </c:pt>
                <c:pt idx="46">
                  <c:v>0.39356330653453764</c:v>
                </c:pt>
                <c:pt idx="47">
                  <c:v>0.39238633037545745</c:v>
                </c:pt>
                <c:pt idx="48">
                  <c:v>0.20272614473166012</c:v>
                </c:pt>
                <c:pt idx="49">
                  <c:v>9.3920000905256706E-2</c:v>
                </c:pt>
                <c:pt idx="50">
                  <c:v>0.39451708986885148</c:v>
                </c:pt>
                <c:pt idx="51">
                  <c:v>0.29655216067379375</c:v>
                </c:pt>
                <c:pt idx="52">
                  <c:v>0.38153948894025586</c:v>
                </c:pt>
                <c:pt idx="53">
                  <c:v>0.30851575312558654</c:v>
                </c:pt>
                <c:pt idx="54">
                  <c:v>0.3970841901461396</c:v>
                </c:pt>
                <c:pt idx="55">
                  <c:v>0.36928203396526049</c:v>
                </c:pt>
                <c:pt idx="56">
                  <c:v>0.3494588931111644</c:v>
                </c:pt>
                <c:pt idx="57">
                  <c:v>0.39741186049471494</c:v>
                </c:pt>
                <c:pt idx="58">
                  <c:v>0.3920888894923239</c:v>
                </c:pt>
                <c:pt idx="59">
                  <c:v>0.37773442684822206</c:v>
                </c:pt>
                <c:pt idx="60">
                  <c:v>0.28788787532151305</c:v>
                </c:pt>
                <c:pt idx="61">
                  <c:v>0.24137287392969012</c:v>
                </c:pt>
                <c:pt idx="62">
                  <c:v>0.21970258729580358</c:v>
                </c:pt>
                <c:pt idx="63">
                  <c:v>0.25138023996167891</c:v>
                </c:pt>
                <c:pt idx="64">
                  <c:v>0.39482045118945597</c:v>
                </c:pt>
                <c:pt idx="65">
                  <c:v>0.31419004204325146</c:v>
                </c:pt>
                <c:pt idx="66">
                  <c:v>0.38087233501307077</c:v>
                </c:pt>
                <c:pt idx="67">
                  <c:v>0.30858947875221571</c:v>
                </c:pt>
                <c:pt idx="68">
                  <c:v>0.3964720270207438</c:v>
                </c:pt>
                <c:pt idx="69">
                  <c:v>0.36610933153691511</c:v>
                </c:pt>
                <c:pt idx="70">
                  <c:v>0.37726941308961887</c:v>
                </c:pt>
                <c:pt idx="71">
                  <c:v>0.36229768619689418</c:v>
                </c:pt>
                <c:pt idx="72">
                  <c:v>0.38944088761057805</c:v>
                </c:pt>
                <c:pt idx="73">
                  <c:v>0.39744240583814627</c:v>
                </c:pt>
                <c:pt idx="74">
                  <c:v>0.39598760084526297</c:v>
                </c:pt>
                <c:pt idx="75">
                  <c:v>0.3636914238672993</c:v>
                </c:pt>
                <c:pt idx="76">
                  <c:v>0.16327427179286338</c:v>
                </c:pt>
                <c:pt idx="77">
                  <c:v>0.35754303448997005</c:v>
                </c:pt>
                <c:pt idx="78">
                  <c:v>0.31802674341351039</c:v>
                </c:pt>
                <c:pt idx="79">
                  <c:v>0.39858193036248268</c:v>
                </c:pt>
                <c:pt idx="80">
                  <c:v>0.39306420206352249</c:v>
                </c:pt>
                <c:pt idx="81">
                  <c:v>0.39537897726737325</c:v>
                </c:pt>
                <c:pt idx="82">
                  <c:v>0.31546409631231703</c:v>
                </c:pt>
                <c:pt idx="83">
                  <c:v>0.38865633334532473</c:v>
                </c:pt>
                <c:pt idx="84">
                  <c:v>0.28708996459393527</c:v>
                </c:pt>
                <c:pt idx="85">
                  <c:v>9.7195235475927233E-2</c:v>
                </c:pt>
                <c:pt idx="86">
                  <c:v>0.360533666372371</c:v>
                </c:pt>
                <c:pt idx="87">
                  <c:v>0.33992175821414877</c:v>
                </c:pt>
                <c:pt idx="88">
                  <c:v>0.38669798647851245</c:v>
                </c:pt>
                <c:pt idx="89">
                  <c:v>0.20249214117815781</c:v>
                </c:pt>
                <c:pt idx="90">
                  <c:v>0.18727773715893309</c:v>
                </c:pt>
                <c:pt idx="91">
                  <c:v>0.35335082007706325</c:v>
                </c:pt>
                <c:pt idx="92">
                  <c:v>0.37087430092908913</c:v>
                </c:pt>
                <c:pt idx="93">
                  <c:v>2.2331000636015958E-3</c:v>
                </c:pt>
                <c:pt idx="94">
                  <c:v>0.26427063218022817</c:v>
                </c:pt>
                <c:pt idx="95">
                  <c:v>0.38196604883998841</c:v>
                </c:pt>
                <c:pt idx="96">
                  <c:v>0.31870339240577444</c:v>
                </c:pt>
                <c:pt idx="97">
                  <c:v>0.36776047354155855</c:v>
                </c:pt>
                <c:pt idx="98">
                  <c:v>0.39180399862513382</c:v>
                </c:pt>
                <c:pt idx="99">
                  <c:v>0.38816674993796568</c:v>
                </c:pt>
                <c:pt idx="100">
                  <c:v>0.31851621427422627</c:v>
                </c:pt>
                <c:pt idx="101">
                  <c:v>0.39888571856154731</c:v>
                </c:pt>
                <c:pt idx="102">
                  <c:v>0.39503432716141723</c:v>
                </c:pt>
                <c:pt idx="103">
                  <c:v>0.33907598334761752</c:v>
                </c:pt>
                <c:pt idx="104">
                  <c:v>0.34494226625388336</c:v>
                </c:pt>
                <c:pt idx="105">
                  <c:v>0.29960796299331505</c:v>
                </c:pt>
                <c:pt idx="106">
                  <c:v>0.38496009341987109</c:v>
                </c:pt>
                <c:pt idx="107">
                  <c:v>0.39248789583135607</c:v>
                </c:pt>
                <c:pt idx="108">
                  <c:v>0.39358445910656953</c:v>
                </c:pt>
                <c:pt idx="109">
                  <c:v>0.38856985437366365</c:v>
                </c:pt>
                <c:pt idx="110">
                  <c:v>0.33495891301318614</c:v>
                </c:pt>
                <c:pt idx="111">
                  <c:v>0.3891624431694114</c:v>
                </c:pt>
                <c:pt idx="112">
                  <c:v>0.39497149051595321</c:v>
                </c:pt>
                <c:pt idx="113">
                  <c:v>0.39173326818266513</c:v>
                </c:pt>
                <c:pt idx="114">
                  <c:v>0.35992384858673282</c:v>
                </c:pt>
                <c:pt idx="115">
                  <c:v>0.39722616817689338</c:v>
                </c:pt>
                <c:pt idx="116">
                  <c:v>0.39606402222228149</c:v>
                </c:pt>
                <c:pt idx="117">
                  <c:v>0.31077788134766055</c:v>
                </c:pt>
                <c:pt idx="118">
                  <c:v>0.39676998282937542</c:v>
                </c:pt>
                <c:pt idx="119">
                  <c:v>0.27962609522873955</c:v>
                </c:pt>
                <c:pt idx="120">
                  <c:v>0.17243335952540789</c:v>
                </c:pt>
                <c:pt idx="121">
                  <c:v>0.2807995770885765</c:v>
                </c:pt>
                <c:pt idx="122">
                  <c:v>0.38485014388273142</c:v>
                </c:pt>
                <c:pt idx="123">
                  <c:v>0.39725061870491696</c:v>
                </c:pt>
                <c:pt idx="124">
                  <c:v>0.37910687099937812</c:v>
                </c:pt>
                <c:pt idx="125">
                  <c:v>0.26264427355121034</c:v>
                </c:pt>
                <c:pt idx="126">
                  <c:v>0.24319571788093761</c:v>
                </c:pt>
                <c:pt idx="127">
                  <c:v>0.29392666308559878</c:v>
                </c:pt>
                <c:pt idx="128">
                  <c:v>0.28813928854934978</c:v>
                </c:pt>
                <c:pt idx="129">
                  <c:v>0.38925701646447924</c:v>
                </c:pt>
                <c:pt idx="130">
                  <c:v>0.38102873800986142</c:v>
                </c:pt>
                <c:pt idx="131">
                  <c:v>0.39390662930853759</c:v>
                </c:pt>
                <c:pt idx="132">
                  <c:v>0.33879676901075806</c:v>
                </c:pt>
                <c:pt idx="133">
                  <c:v>0.39401665061453672</c:v>
                </c:pt>
                <c:pt idx="134">
                  <c:v>0.39695755682538375</c:v>
                </c:pt>
                <c:pt idx="135">
                  <c:v>0.36389530212439336</c:v>
                </c:pt>
                <c:pt idx="136">
                  <c:v>0.24684022156660937</c:v>
                </c:pt>
                <c:pt idx="137">
                  <c:v>0.39380710510613776</c:v>
                </c:pt>
                <c:pt idx="138">
                  <c:v>0.38781398856855487</c:v>
                </c:pt>
                <c:pt idx="139">
                  <c:v>0.37043430327424209</c:v>
                </c:pt>
                <c:pt idx="140">
                  <c:v>0.35212100375807265</c:v>
                </c:pt>
                <c:pt idx="141">
                  <c:v>0.34988882380349567</c:v>
                </c:pt>
                <c:pt idx="142">
                  <c:v>0.39383664354321007</c:v>
                </c:pt>
                <c:pt idx="143">
                  <c:v>0.39892994004998766</c:v>
                </c:pt>
                <c:pt idx="144">
                  <c:v>0.2789779680704651</c:v>
                </c:pt>
                <c:pt idx="145">
                  <c:v>2.3225379559343013E-3</c:v>
                </c:pt>
                <c:pt idx="146">
                  <c:v>0.38578542037035851</c:v>
                </c:pt>
                <c:pt idx="147">
                  <c:v>0.39111850839346229</c:v>
                </c:pt>
                <c:pt idx="148">
                  <c:v>0.35914928173393662</c:v>
                </c:pt>
                <c:pt idx="149">
                  <c:v>0.39102593123096574</c:v>
                </c:pt>
                <c:pt idx="150">
                  <c:v>0.39639976402794058</c:v>
                </c:pt>
                <c:pt idx="151">
                  <c:v>6.9703559806053708E-2</c:v>
                </c:pt>
                <c:pt idx="152">
                  <c:v>0.35865984947834179</c:v>
                </c:pt>
                <c:pt idx="153">
                  <c:v>2.6444354430478151E-3</c:v>
                </c:pt>
                <c:pt idx="154">
                  <c:v>1.5491607956592037E-2</c:v>
                </c:pt>
                <c:pt idx="155">
                  <c:v>0.27647842250154359</c:v>
                </c:pt>
                <c:pt idx="156">
                  <c:v>0.37869775581772053</c:v>
                </c:pt>
                <c:pt idx="157">
                  <c:v>0.35906983608949627</c:v>
                </c:pt>
                <c:pt idx="158">
                  <c:v>0.35525324365003608</c:v>
                </c:pt>
                <c:pt idx="159">
                  <c:v>0.3706018981455686</c:v>
                </c:pt>
                <c:pt idx="160">
                  <c:v>0.37463261778753926</c:v>
                </c:pt>
                <c:pt idx="161">
                  <c:v>0.29957460146340659</c:v>
                </c:pt>
                <c:pt idx="162">
                  <c:v>0.34249708669086848</c:v>
                </c:pt>
                <c:pt idx="163">
                  <c:v>0.39534780757299043</c:v>
                </c:pt>
                <c:pt idx="164">
                  <c:v>0.39681241485560215</c:v>
                </c:pt>
                <c:pt idx="165">
                  <c:v>0.26518589591138603</c:v>
                </c:pt>
                <c:pt idx="166">
                  <c:v>8.078958191355827E-2</c:v>
                </c:pt>
                <c:pt idx="167">
                  <c:v>0.1851701513347645</c:v>
                </c:pt>
                <c:pt idx="168">
                  <c:v>0.12884249953733046</c:v>
                </c:pt>
                <c:pt idx="169">
                  <c:v>0.39890453626518457</c:v>
                </c:pt>
                <c:pt idx="170">
                  <c:v>0.25664971082188592</c:v>
                </c:pt>
                <c:pt idx="171">
                  <c:v>0.3337051714602845</c:v>
                </c:pt>
                <c:pt idx="172">
                  <c:v>0.12496214935561095</c:v>
                </c:pt>
                <c:pt idx="173">
                  <c:v>0.24984210351930311</c:v>
                </c:pt>
                <c:pt idx="174">
                  <c:v>0.39649156080953313</c:v>
                </c:pt>
                <c:pt idx="175">
                  <c:v>0.38040243628209175</c:v>
                </c:pt>
                <c:pt idx="176">
                  <c:v>0.3818827880576357</c:v>
                </c:pt>
                <c:pt idx="177">
                  <c:v>0.35037955490399036</c:v>
                </c:pt>
                <c:pt idx="178">
                  <c:v>0.39868291055796146</c:v>
                </c:pt>
                <c:pt idx="179">
                  <c:v>0.39889701911669145</c:v>
                </c:pt>
                <c:pt idx="180">
                  <c:v>0.39885573325456336</c:v>
                </c:pt>
                <c:pt idx="181">
                  <c:v>0.11881366602378535</c:v>
                </c:pt>
                <c:pt idx="182">
                  <c:v>0.39538797549595062</c:v>
                </c:pt>
                <c:pt idx="183">
                  <c:v>0.36527866704805662</c:v>
                </c:pt>
                <c:pt idx="184">
                  <c:v>0.39245791154714194</c:v>
                </c:pt>
                <c:pt idx="185">
                  <c:v>0.39109016645644562</c:v>
                </c:pt>
                <c:pt idx="186">
                  <c:v>0.36930602953202896</c:v>
                </c:pt>
                <c:pt idx="187">
                  <c:v>0.3987740494327161</c:v>
                </c:pt>
                <c:pt idx="188">
                  <c:v>0.39387819680104136</c:v>
                </c:pt>
                <c:pt idx="189">
                  <c:v>0.36251309414144078</c:v>
                </c:pt>
                <c:pt idx="190">
                  <c:v>0.3516472624323036</c:v>
                </c:pt>
                <c:pt idx="191">
                  <c:v>0.22949792092534127</c:v>
                </c:pt>
                <c:pt idx="192">
                  <c:v>0.39787699172113267</c:v>
                </c:pt>
                <c:pt idx="193">
                  <c:v>0.22497105771914921</c:v>
                </c:pt>
                <c:pt idx="194">
                  <c:v>0.36463772787761817</c:v>
                </c:pt>
                <c:pt idx="195">
                  <c:v>0.38057787896875644</c:v>
                </c:pt>
                <c:pt idx="196">
                  <c:v>0.29473278981809659</c:v>
                </c:pt>
                <c:pt idx="197">
                  <c:v>0.3923007132164622</c:v>
                </c:pt>
                <c:pt idx="198">
                  <c:v>0.39586106852904723</c:v>
                </c:pt>
                <c:pt idx="199">
                  <c:v>0.39709675879698159</c:v>
                </c:pt>
                <c:pt idx="200">
                  <c:v>0.37770441728930354</c:v>
                </c:pt>
                <c:pt idx="201">
                  <c:v>0.35241052084912022</c:v>
                </c:pt>
                <c:pt idx="202">
                  <c:v>0.35143646539272039</c:v>
                </c:pt>
                <c:pt idx="203">
                  <c:v>0.3766458876457669</c:v>
                </c:pt>
                <c:pt idx="204">
                  <c:v>0.32844617684686384</c:v>
                </c:pt>
                <c:pt idx="205">
                  <c:v>0.31616096732358079</c:v>
                </c:pt>
                <c:pt idx="206">
                  <c:v>0.38691013174714289</c:v>
                </c:pt>
                <c:pt idx="207">
                  <c:v>0.39086654632701845</c:v>
                </c:pt>
                <c:pt idx="208">
                  <c:v>0.39823149156398779</c:v>
                </c:pt>
                <c:pt idx="209">
                  <c:v>0.39887237018415256</c:v>
                </c:pt>
                <c:pt idx="210">
                  <c:v>0.38221844964567103</c:v>
                </c:pt>
                <c:pt idx="211">
                  <c:v>0.3518794820205457</c:v>
                </c:pt>
                <c:pt idx="212">
                  <c:v>0.39732127189736799</c:v>
                </c:pt>
                <c:pt idx="213">
                  <c:v>0.37330623363316789</c:v>
                </c:pt>
                <c:pt idx="214">
                  <c:v>0.38687820102892079</c:v>
                </c:pt>
                <c:pt idx="215">
                  <c:v>0.1731403743503743</c:v>
                </c:pt>
                <c:pt idx="216">
                  <c:v>0.36698904036752689</c:v>
                </c:pt>
                <c:pt idx="217">
                  <c:v>0.37317233033948288</c:v>
                </c:pt>
                <c:pt idx="218">
                  <c:v>0.38387602967767709</c:v>
                </c:pt>
                <c:pt idx="219">
                  <c:v>0.39157541103489629</c:v>
                </c:pt>
                <c:pt idx="220">
                  <c:v>0.35871129940387558</c:v>
                </c:pt>
                <c:pt idx="221">
                  <c:v>0.3960388056269476</c:v>
                </c:pt>
                <c:pt idx="222">
                  <c:v>0.17759528714891559</c:v>
                </c:pt>
                <c:pt idx="223">
                  <c:v>0.31508009232385503</c:v>
                </c:pt>
                <c:pt idx="224">
                  <c:v>0.16257509328983435</c:v>
                </c:pt>
                <c:pt idx="225">
                  <c:v>0.39581265937581206</c:v>
                </c:pt>
                <c:pt idx="226">
                  <c:v>0.3734185133264234</c:v>
                </c:pt>
                <c:pt idx="227">
                  <c:v>0.27989981369661082</c:v>
                </c:pt>
                <c:pt idx="228">
                  <c:v>0.22728246916985254</c:v>
                </c:pt>
                <c:pt idx="229">
                  <c:v>5.0792567986556472E-2</c:v>
                </c:pt>
                <c:pt idx="230">
                  <c:v>0.13587305237509456</c:v>
                </c:pt>
                <c:pt idx="231">
                  <c:v>8.5352613037878242E-22</c:v>
                </c:pt>
                <c:pt idx="232">
                  <c:v>0.14055788285807228</c:v>
                </c:pt>
                <c:pt idx="233">
                  <c:v>0.37722922301329004</c:v>
                </c:pt>
                <c:pt idx="234">
                  <c:v>0.39420635800261139</c:v>
                </c:pt>
                <c:pt idx="235">
                  <c:v>0.32704772928661507</c:v>
                </c:pt>
                <c:pt idx="236">
                  <c:v>0.38916817233978757</c:v>
                </c:pt>
                <c:pt idx="237">
                  <c:v>0.39347259131985896</c:v>
                </c:pt>
                <c:pt idx="238">
                  <c:v>0.37579434215901369</c:v>
                </c:pt>
                <c:pt idx="239">
                  <c:v>0.35975627385159048</c:v>
                </c:pt>
                <c:pt idx="240">
                  <c:v>0.26457161750230435</c:v>
                </c:pt>
                <c:pt idx="241">
                  <c:v>0.39818446886217512</c:v>
                </c:pt>
                <c:pt idx="242">
                  <c:v>0.39661471820171623</c:v>
                </c:pt>
                <c:pt idx="243">
                  <c:v>0.25837105719421638</c:v>
                </c:pt>
                <c:pt idx="244">
                  <c:v>0.35249725783118885</c:v>
                </c:pt>
                <c:pt idx="245">
                  <c:v>0.39265126196542344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63552"/>
        <c:axId val="130665088"/>
      </c:scatterChart>
      <c:valAx>
        <c:axId val="13066355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30665088"/>
        <c:crosses val="autoZero"/>
        <c:crossBetween val="midCat"/>
      </c:valAx>
      <c:valAx>
        <c:axId val="130665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663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6"/>
    </mc:Choice>
    <mc:Fallback>
      <c:style val="46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'Parametric Graph &amp; Backtesting'!$M$256</c:f>
              <c:strCache>
                <c:ptCount val="1"/>
                <c:pt idx="0">
                  <c:v>PDF Hudco(Probability Density Function)</c:v>
                </c:pt>
              </c:strCache>
            </c:strRef>
          </c:tx>
          <c:spPr>
            <a:ln w="47625">
              <a:noFill/>
            </a:ln>
          </c:spPr>
          <c:xVal>
            <c:numRef>
              <c:f>'Parametric Graph &amp; Backtesting'!$L$257:$L$502</c:f>
              <c:numCache>
                <c:formatCode>0.0</c:formatCode>
                <c:ptCount val="246"/>
                <c:pt idx="0">
                  <c:v>-3.3671650743029802</c:v>
                </c:pt>
                <c:pt idx="1">
                  <c:v>-1.9355934167953981</c:v>
                </c:pt>
                <c:pt idx="2">
                  <c:v>0.30654628920167715</c:v>
                </c:pt>
                <c:pt idx="3">
                  <c:v>-0.70771236541619342</c:v>
                </c:pt>
                <c:pt idx="4">
                  <c:v>-2.4850945333948964</c:v>
                </c:pt>
                <c:pt idx="5">
                  <c:v>-1.13078620295467</c:v>
                </c:pt>
                <c:pt idx="6">
                  <c:v>-0.27969017962393716</c:v>
                </c:pt>
                <c:pt idx="7">
                  <c:v>-0.6871364552115794</c:v>
                </c:pt>
                <c:pt idx="8">
                  <c:v>-6.7449832355742229E-2</c:v>
                </c:pt>
                <c:pt idx="9">
                  <c:v>0.69977061126053453</c:v>
                </c:pt>
                <c:pt idx="10">
                  <c:v>-0.62982404103541134</c:v>
                </c:pt>
                <c:pt idx="11">
                  <c:v>-1.8588270656777512</c:v>
                </c:pt>
                <c:pt idx="12">
                  <c:v>0.28396440949856322</c:v>
                </c:pt>
                <c:pt idx="13">
                  <c:v>-0.88652414250155043</c:v>
                </c:pt>
                <c:pt idx="14">
                  <c:v>4.1358094621801778</c:v>
                </c:pt>
                <c:pt idx="15">
                  <c:v>-0.42994323871505141</c:v>
                </c:pt>
                <c:pt idx="16">
                  <c:v>-0.77866470331683313</c:v>
                </c:pt>
                <c:pt idx="17">
                  <c:v>1.7741396849422226</c:v>
                </c:pt>
                <c:pt idx="18">
                  <c:v>8.4794261808836674E-2</c:v>
                </c:pt>
                <c:pt idx="19">
                  <c:v>0.29246056600433323</c:v>
                </c:pt>
                <c:pt idx="20">
                  <c:v>0.39725685133870897</c:v>
                </c:pt>
                <c:pt idx="21">
                  <c:v>-0.69306870059223391</c:v>
                </c:pt>
                <c:pt idx="22">
                  <c:v>0.96642019240497978</c:v>
                </c:pt>
                <c:pt idx="23">
                  <c:v>1.084648608803036</c:v>
                </c:pt>
                <c:pt idx="24">
                  <c:v>-0.81129711699029994</c:v>
                </c:pt>
                <c:pt idx="25">
                  <c:v>0.13667574590636952</c:v>
                </c:pt>
                <c:pt idx="26">
                  <c:v>3.2301832946229882E-2</c:v>
                </c:pt>
                <c:pt idx="27">
                  <c:v>0.81851073554465337</c:v>
                </c:pt>
                <c:pt idx="28">
                  <c:v>-7.3980372493658839E-2</c:v>
                </c:pt>
                <c:pt idx="29">
                  <c:v>0.13667574590636952</c:v>
                </c:pt>
                <c:pt idx="30">
                  <c:v>-0.6983299449945507</c:v>
                </c:pt>
                <c:pt idx="31">
                  <c:v>-7.0198387301569729E-2</c:v>
                </c:pt>
                <c:pt idx="32">
                  <c:v>0.2400199605155732</c:v>
                </c:pt>
                <c:pt idx="33">
                  <c:v>-1.2430694578201409</c:v>
                </c:pt>
                <c:pt idx="34">
                  <c:v>0.69481152969354032</c:v>
                </c:pt>
                <c:pt idx="35">
                  <c:v>0.39217232513355521</c:v>
                </c:pt>
                <c:pt idx="36">
                  <c:v>1.3790825772434232</c:v>
                </c:pt>
                <c:pt idx="37">
                  <c:v>-0.9005148962581021</c:v>
                </c:pt>
                <c:pt idx="38">
                  <c:v>-0.11973048146010662</c:v>
                </c:pt>
                <c:pt idx="39">
                  <c:v>1.5874743069543209</c:v>
                </c:pt>
                <c:pt idx="40">
                  <c:v>1.7867154564800549</c:v>
                </c:pt>
                <c:pt idx="41">
                  <c:v>0.57027616835702266</c:v>
                </c:pt>
                <c:pt idx="42">
                  <c:v>-0.13470668801714744</c:v>
                </c:pt>
                <c:pt idx="43">
                  <c:v>-0.56299375376352534</c:v>
                </c:pt>
                <c:pt idx="44">
                  <c:v>2.4841520568493283</c:v>
                </c:pt>
                <c:pt idx="45">
                  <c:v>0.64035011227072236</c:v>
                </c:pt>
                <c:pt idx="46">
                  <c:v>-1.0868417130617261</c:v>
                </c:pt>
                <c:pt idx="47">
                  <c:v>0.24683712592523552</c:v>
                </c:pt>
                <c:pt idx="48">
                  <c:v>-0.52115500703609174</c:v>
                </c:pt>
                <c:pt idx="49">
                  <c:v>0.13667574590636952</c:v>
                </c:pt>
                <c:pt idx="50">
                  <c:v>-1.4757723352523691</c:v>
                </c:pt>
                <c:pt idx="51">
                  <c:v>-0.91375233326603034</c:v>
                </c:pt>
                <c:pt idx="52">
                  <c:v>-0.3814427116239949</c:v>
                </c:pt>
                <c:pt idx="53">
                  <c:v>-0.58095041690939153</c:v>
                </c:pt>
                <c:pt idx="54">
                  <c:v>1.1127787181939266</c:v>
                </c:pt>
                <c:pt idx="55">
                  <c:v>0.39631739396494348</c:v>
                </c:pt>
                <c:pt idx="56">
                  <c:v>1.0283135062903455</c:v>
                </c:pt>
                <c:pt idx="57">
                  <c:v>-2.1678135358491984E-2</c:v>
                </c:pt>
                <c:pt idx="58">
                  <c:v>-0.54453909740748718</c:v>
                </c:pt>
                <c:pt idx="59">
                  <c:v>8.4606710101112287E-2</c:v>
                </c:pt>
                <c:pt idx="60">
                  <c:v>-0.9970964864092513</c:v>
                </c:pt>
                <c:pt idx="61">
                  <c:v>1.3225170140272489</c:v>
                </c:pt>
                <c:pt idx="62">
                  <c:v>-0.12320013086496315</c:v>
                </c:pt>
                <c:pt idx="63">
                  <c:v>-1.2467507676037552</c:v>
                </c:pt>
                <c:pt idx="64">
                  <c:v>-0.81730970967318561</c:v>
                </c:pt>
                <c:pt idx="65">
                  <c:v>-0.45780296804420001</c:v>
                </c:pt>
                <c:pt idx="66">
                  <c:v>-6.0128490537032134E-2</c:v>
                </c:pt>
                <c:pt idx="67">
                  <c:v>-0.69232250176956345</c:v>
                </c:pt>
                <c:pt idx="68">
                  <c:v>-5.6661295242196756E-2</c:v>
                </c:pt>
                <c:pt idx="69">
                  <c:v>0.37844858998922776</c:v>
                </c:pt>
                <c:pt idx="70">
                  <c:v>-1.157007191354908</c:v>
                </c:pt>
                <c:pt idx="71">
                  <c:v>-0.56968027198574267</c:v>
                </c:pt>
                <c:pt idx="72">
                  <c:v>-0.97578457657495865</c:v>
                </c:pt>
                <c:pt idx="73">
                  <c:v>3.6869394409581839</c:v>
                </c:pt>
                <c:pt idx="74">
                  <c:v>1.5703122556217015</c:v>
                </c:pt>
                <c:pt idx="75">
                  <c:v>0.58894972806090307</c:v>
                </c:pt>
                <c:pt idx="76">
                  <c:v>-1.4477075894685186E-2</c:v>
                </c:pt>
                <c:pt idx="77">
                  <c:v>1.1519334562423407</c:v>
                </c:pt>
                <c:pt idx="78">
                  <c:v>1.0659601532758352</c:v>
                </c:pt>
                <c:pt idx="79">
                  <c:v>-0.89494329617764667</c:v>
                </c:pt>
                <c:pt idx="80">
                  <c:v>-1.177393487756516</c:v>
                </c:pt>
                <c:pt idx="81">
                  <c:v>-1.6831359864723774</c:v>
                </c:pt>
                <c:pt idx="82">
                  <c:v>-1.3921538355817689</c:v>
                </c:pt>
                <c:pt idx="83">
                  <c:v>8.9547412646961533E-2</c:v>
                </c:pt>
                <c:pt idx="84">
                  <c:v>1.9552208998770344</c:v>
                </c:pt>
                <c:pt idx="85">
                  <c:v>1.5641875930253224</c:v>
                </c:pt>
                <c:pt idx="86">
                  <c:v>0.78825902353586164</c:v>
                </c:pt>
                <c:pt idx="87">
                  <c:v>1.1537257075988958</c:v>
                </c:pt>
                <c:pt idx="88">
                  <c:v>0.23937521017104829</c:v>
                </c:pt>
                <c:pt idx="89">
                  <c:v>0.60110231604468267</c:v>
                </c:pt>
                <c:pt idx="90">
                  <c:v>-1.5482247237405025</c:v>
                </c:pt>
                <c:pt idx="91">
                  <c:v>-1.3043800942674046</c:v>
                </c:pt>
                <c:pt idx="92">
                  <c:v>3.6264588753896803</c:v>
                </c:pt>
                <c:pt idx="93">
                  <c:v>-1.6093483031437728</c:v>
                </c:pt>
                <c:pt idx="94">
                  <c:v>-0.61712110606199078</c:v>
                </c:pt>
                <c:pt idx="95">
                  <c:v>-1.0492539646789989</c:v>
                </c:pt>
                <c:pt idx="96">
                  <c:v>-1.0732465888490332</c:v>
                </c:pt>
                <c:pt idx="97">
                  <c:v>-0.38774510787098859</c:v>
                </c:pt>
                <c:pt idx="98">
                  <c:v>-5.2845425636964413E-2</c:v>
                </c:pt>
                <c:pt idx="99">
                  <c:v>-0.56852747937860149</c:v>
                </c:pt>
                <c:pt idx="100">
                  <c:v>-1.157045618146777</c:v>
                </c:pt>
                <c:pt idx="101">
                  <c:v>-0.8598242938594427</c:v>
                </c:pt>
                <c:pt idx="102">
                  <c:v>-0.75451579244098643</c:v>
                </c:pt>
                <c:pt idx="103">
                  <c:v>-0.47905635782207384</c:v>
                </c:pt>
                <c:pt idx="104">
                  <c:v>4.9248742488183839E-2</c:v>
                </c:pt>
                <c:pt idx="105">
                  <c:v>-8.1313103615521035E-2</c:v>
                </c:pt>
                <c:pt idx="106">
                  <c:v>-0.34001612439123263</c:v>
                </c:pt>
                <c:pt idx="107">
                  <c:v>9.3535059355279615E-2</c:v>
                </c:pt>
                <c:pt idx="108">
                  <c:v>-0.16440794741576065</c:v>
                </c:pt>
                <c:pt idx="109">
                  <c:v>-0.67270784219433177</c:v>
                </c:pt>
                <c:pt idx="110">
                  <c:v>0.6038793574572906</c:v>
                </c:pt>
                <c:pt idx="111">
                  <c:v>-3.3655151834494815E-2</c:v>
                </c:pt>
                <c:pt idx="112">
                  <c:v>-0.62364241099096196</c:v>
                </c:pt>
                <c:pt idx="113">
                  <c:v>-0.15631485236901327</c:v>
                </c:pt>
                <c:pt idx="114">
                  <c:v>-7.1694767645718499E-2</c:v>
                </c:pt>
                <c:pt idx="115">
                  <c:v>-0.73034317284694905</c:v>
                </c:pt>
                <c:pt idx="116">
                  <c:v>0.17766783884661452</c:v>
                </c:pt>
                <c:pt idx="117">
                  <c:v>-0.39395995302672648</c:v>
                </c:pt>
                <c:pt idx="118">
                  <c:v>-0.10659435878907526</c:v>
                </c:pt>
                <c:pt idx="119">
                  <c:v>0.74678788073162738</c:v>
                </c:pt>
                <c:pt idx="120">
                  <c:v>-0.2707827005668878</c:v>
                </c:pt>
                <c:pt idx="121">
                  <c:v>1.2434962472639977</c:v>
                </c:pt>
                <c:pt idx="122">
                  <c:v>-0.84820950528743344</c:v>
                </c:pt>
                <c:pt idx="123">
                  <c:v>2.2078687322549868</c:v>
                </c:pt>
                <c:pt idx="124">
                  <c:v>1.8055343326370921</c:v>
                </c:pt>
                <c:pt idx="125">
                  <c:v>-0.68239775693813709</c:v>
                </c:pt>
                <c:pt idx="126">
                  <c:v>1.3915636127236393</c:v>
                </c:pt>
                <c:pt idx="127">
                  <c:v>0.31192876072362352</c:v>
                </c:pt>
                <c:pt idx="128">
                  <c:v>-1.2077931731807015</c:v>
                </c:pt>
                <c:pt idx="129">
                  <c:v>8.2155272540672727E-3</c:v>
                </c:pt>
                <c:pt idx="130">
                  <c:v>0.43686301925792198</c:v>
                </c:pt>
                <c:pt idx="131">
                  <c:v>-0.54718254039757275</c:v>
                </c:pt>
                <c:pt idx="132">
                  <c:v>-1.6619592623503936</c:v>
                </c:pt>
                <c:pt idx="133">
                  <c:v>-0.47777427487484292</c:v>
                </c:pt>
                <c:pt idx="134">
                  <c:v>0.70995793056868095</c:v>
                </c:pt>
                <c:pt idx="135">
                  <c:v>-0.59935904471595591</c:v>
                </c:pt>
                <c:pt idx="136">
                  <c:v>0.83157209551127309</c:v>
                </c:pt>
                <c:pt idx="137">
                  <c:v>-0.19137857356871565</c:v>
                </c:pt>
                <c:pt idx="138">
                  <c:v>-0.87661776971967786</c:v>
                </c:pt>
                <c:pt idx="139">
                  <c:v>-0.26370379585838705</c:v>
                </c:pt>
                <c:pt idx="140">
                  <c:v>-1.2041712607665389</c:v>
                </c:pt>
                <c:pt idx="141">
                  <c:v>-0.75299002620086941</c:v>
                </c:pt>
                <c:pt idx="142">
                  <c:v>-0.77725301526424817</c:v>
                </c:pt>
                <c:pt idx="143">
                  <c:v>-0.50202954407111022</c:v>
                </c:pt>
                <c:pt idx="144">
                  <c:v>-0.12427629475123937</c:v>
                </c:pt>
                <c:pt idx="145">
                  <c:v>-1.1870058523283709</c:v>
                </c:pt>
                <c:pt idx="146">
                  <c:v>0.46475601097560409</c:v>
                </c:pt>
                <c:pt idx="147">
                  <c:v>0.28309103232091681</c:v>
                </c:pt>
                <c:pt idx="148">
                  <c:v>-0.15578368511433438</c:v>
                </c:pt>
                <c:pt idx="149">
                  <c:v>-0.80369289440393787</c:v>
                </c:pt>
                <c:pt idx="150">
                  <c:v>-0.14960749752739136</c:v>
                </c:pt>
                <c:pt idx="151">
                  <c:v>-2.1724064246421833</c:v>
                </c:pt>
                <c:pt idx="152">
                  <c:v>1.4899213249536061</c:v>
                </c:pt>
                <c:pt idx="153">
                  <c:v>0.34771768223506516</c:v>
                </c:pt>
                <c:pt idx="154">
                  <c:v>3.105814676476187E-2</c:v>
                </c:pt>
                <c:pt idx="155">
                  <c:v>1.0585255595243857</c:v>
                </c:pt>
                <c:pt idx="156">
                  <c:v>1.0009077134547604</c:v>
                </c:pt>
                <c:pt idx="157">
                  <c:v>1.1246887628917805</c:v>
                </c:pt>
                <c:pt idx="158">
                  <c:v>1.1043819510893829</c:v>
                </c:pt>
                <c:pt idx="159">
                  <c:v>-2.3247529166502834</c:v>
                </c:pt>
                <c:pt idx="160">
                  <c:v>0.56986864532146664</c:v>
                </c:pt>
                <c:pt idx="161">
                  <c:v>-2.4149316763973809</c:v>
                </c:pt>
                <c:pt idx="162">
                  <c:v>0.72902721796439873</c:v>
                </c:pt>
                <c:pt idx="163">
                  <c:v>0.84144764347387291</c:v>
                </c:pt>
                <c:pt idx="164">
                  <c:v>-0.91727530651326772</c:v>
                </c:pt>
                <c:pt idx="165">
                  <c:v>0.38087876932270442</c:v>
                </c:pt>
                <c:pt idx="166">
                  <c:v>-3.7860540850846516E-2</c:v>
                </c:pt>
                <c:pt idx="167">
                  <c:v>-0.48731285374784084</c:v>
                </c:pt>
                <c:pt idx="168">
                  <c:v>-0.24135020089750817</c:v>
                </c:pt>
                <c:pt idx="169">
                  <c:v>0.68735505594968849</c:v>
                </c:pt>
                <c:pt idx="170">
                  <c:v>0.79751806480883169</c:v>
                </c:pt>
                <c:pt idx="171">
                  <c:v>-0.93766871300426158</c:v>
                </c:pt>
                <c:pt idx="172">
                  <c:v>0.6540187987294569</c:v>
                </c:pt>
                <c:pt idx="173">
                  <c:v>-1.029369448759146</c:v>
                </c:pt>
                <c:pt idx="174">
                  <c:v>-3.2828301620608909E-2</c:v>
                </c:pt>
                <c:pt idx="175">
                  <c:v>-0.6366833045945709</c:v>
                </c:pt>
                <c:pt idx="176">
                  <c:v>-0.49444806274353059</c:v>
                </c:pt>
                <c:pt idx="177">
                  <c:v>1.7106626525841855</c:v>
                </c:pt>
                <c:pt idx="178">
                  <c:v>0.30667995363735268</c:v>
                </c:pt>
                <c:pt idx="179">
                  <c:v>0.61537368001782367</c:v>
                </c:pt>
                <c:pt idx="180">
                  <c:v>-0.17151485985994011</c:v>
                </c:pt>
                <c:pt idx="181">
                  <c:v>0.7547143991997417</c:v>
                </c:pt>
                <c:pt idx="182">
                  <c:v>1.2520525609027473</c:v>
                </c:pt>
                <c:pt idx="183">
                  <c:v>-0.45855563856313702</c:v>
                </c:pt>
                <c:pt idx="184">
                  <c:v>0.13667574590636952</c:v>
                </c:pt>
                <c:pt idx="185">
                  <c:v>0.13667574590636952</c:v>
                </c:pt>
                <c:pt idx="186">
                  <c:v>0.90815194262858667</c:v>
                </c:pt>
                <c:pt idx="187">
                  <c:v>0.49079108439375735</c:v>
                </c:pt>
                <c:pt idx="188">
                  <c:v>0.42154349162545407</c:v>
                </c:pt>
                <c:pt idx="189">
                  <c:v>0.10099015529689841</c:v>
                </c:pt>
                <c:pt idx="190">
                  <c:v>0.6382966874624767</c:v>
                </c:pt>
                <c:pt idx="191">
                  <c:v>0.10070048142368487</c:v>
                </c:pt>
                <c:pt idx="192">
                  <c:v>1.1525728204135672</c:v>
                </c:pt>
                <c:pt idx="193">
                  <c:v>0.28327731151215507</c:v>
                </c:pt>
                <c:pt idx="194">
                  <c:v>0.57873201324276979</c:v>
                </c:pt>
                <c:pt idx="195">
                  <c:v>-4.7926732425944356E-2</c:v>
                </c:pt>
                <c:pt idx="196">
                  <c:v>-0.63225976555464758</c:v>
                </c:pt>
                <c:pt idx="197">
                  <c:v>-0.33423979284015942</c:v>
                </c:pt>
                <c:pt idx="198">
                  <c:v>-7.4503685204659106E-3</c:v>
                </c:pt>
                <c:pt idx="199">
                  <c:v>0.53389338083877569</c:v>
                </c:pt>
                <c:pt idx="200">
                  <c:v>1.1603084827530823</c:v>
                </c:pt>
                <c:pt idx="201">
                  <c:v>-0.34084499503766669</c:v>
                </c:pt>
                <c:pt idx="202">
                  <c:v>-0.30062718234461466</c:v>
                </c:pt>
                <c:pt idx="203">
                  <c:v>-1.2620614753242656</c:v>
                </c:pt>
                <c:pt idx="204">
                  <c:v>-0.49761745910797611</c:v>
                </c:pt>
                <c:pt idx="205">
                  <c:v>-0.73286059283494109</c:v>
                </c:pt>
                <c:pt idx="206">
                  <c:v>-0.37881577109405384</c:v>
                </c:pt>
                <c:pt idx="207">
                  <c:v>-3.4134886757607258E-2</c:v>
                </c:pt>
                <c:pt idx="208">
                  <c:v>-0.20343376712969879</c:v>
                </c:pt>
                <c:pt idx="209">
                  <c:v>0.51090689701237002</c:v>
                </c:pt>
                <c:pt idx="210">
                  <c:v>1.1003796705907518</c:v>
                </c:pt>
                <c:pt idx="211">
                  <c:v>1.1520877118282293</c:v>
                </c:pt>
                <c:pt idx="212">
                  <c:v>-0.28566738564819827</c:v>
                </c:pt>
                <c:pt idx="213">
                  <c:v>0.13667574590636952</c:v>
                </c:pt>
                <c:pt idx="214">
                  <c:v>0.55901887746094137</c:v>
                </c:pt>
                <c:pt idx="215">
                  <c:v>1.2062804292967972</c:v>
                </c:pt>
                <c:pt idx="216">
                  <c:v>-0.86223643266770456</c:v>
                </c:pt>
                <c:pt idx="217">
                  <c:v>0.56266204288582766</c:v>
                </c:pt>
                <c:pt idx="218">
                  <c:v>-0.39531680765212029</c:v>
                </c:pt>
                <c:pt idx="219">
                  <c:v>-0.1099163085379246</c:v>
                </c:pt>
                <c:pt idx="220">
                  <c:v>0.20702298809794822</c:v>
                </c:pt>
                <c:pt idx="221">
                  <c:v>-0.4933784768532592</c:v>
                </c:pt>
                <c:pt idx="222">
                  <c:v>-1.4428401453159345</c:v>
                </c:pt>
                <c:pt idx="223">
                  <c:v>-0.60370620229831939</c:v>
                </c:pt>
                <c:pt idx="224">
                  <c:v>-0.39587001402134209</c:v>
                </c:pt>
                <c:pt idx="225">
                  <c:v>1.1055690588009262</c:v>
                </c:pt>
                <c:pt idx="226">
                  <c:v>-0.23275613844999959</c:v>
                </c:pt>
                <c:pt idx="227">
                  <c:v>-1.0560740577331758</c:v>
                </c:pt>
                <c:pt idx="228">
                  <c:v>1.4299450008021537</c:v>
                </c:pt>
                <c:pt idx="229">
                  <c:v>2.7084081206871091</c:v>
                </c:pt>
                <c:pt idx="230">
                  <c:v>1.09133911818928</c:v>
                </c:pt>
                <c:pt idx="231">
                  <c:v>0.13667574590636952</c:v>
                </c:pt>
                <c:pt idx="232">
                  <c:v>0.10103430697383591</c:v>
                </c:pt>
                <c:pt idx="233">
                  <c:v>-0.28931055107308656</c:v>
                </c:pt>
                <c:pt idx="234">
                  <c:v>6.5983241090008873E-2</c:v>
                </c:pt>
                <c:pt idx="235">
                  <c:v>-0.11006717596405402</c:v>
                </c:pt>
                <c:pt idx="236">
                  <c:v>0.2422933450479807</c:v>
                </c:pt>
                <c:pt idx="237">
                  <c:v>-0.10946481118315388</c:v>
                </c:pt>
                <c:pt idx="238">
                  <c:v>0.31238306170932589</c:v>
                </c:pt>
                <c:pt idx="239">
                  <c:v>0.13667574590636952</c:v>
                </c:pt>
                <c:pt idx="240">
                  <c:v>-0.97870106909001475</c:v>
                </c:pt>
                <c:pt idx="241">
                  <c:v>0.20575774962309118</c:v>
                </c:pt>
                <c:pt idx="242">
                  <c:v>-0.17354304591481803</c:v>
                </c:pt>
                <c:pt idx="243">
                  <c:v>0.13667574590636952</c:v>
                </c:pt>
                <c:pt idx="244">
                  <c:v>0.27434459085314544</c:v>
                </c:pt>
                <c:pt idx="245">
                  <c:v>0.62112387270832592</c:v>
                </c:pt>
              </c:numCache>
            </c:numRef>
          </c:xVal>
          <c:yVal>
            <c:numRef>
              <c:f>'Parametric Graph &amp; Backtesting'!$M$257:$M$502</c:f>
              <c:numCache>
                <c:formatCode>General</c:formatCode>
                <c:ptCount val="246"/>
                <c:pt idx="0">
                  <c:v>1.377012678411391E-3</c:v>
                </c:pt>
                <c:pt idx="1">
                  <c:v>6.128626820896773E-2</c:v>
                </c:pt>
                <c:pt idx="2">
                  <c:v>0.38063139211829883</c:v>
                </c:pt>
                <c:pt idx="3">
                  <c:v>0.31056348769387243</c:v>
                </c:pt>
                <c:pt idx="4">
                  <c:v>1.8191770578763387E-2</c:v>
                </c:pt>
                <c:pt idx="5">
                  <c:v>0.21049839478757856</c:v>
                </c:pt>
                <c:pt idx="6">
                  <c:v>0.38363955291720686</c:v>
                </c:pt>
                <c:pt idx="7">
                  <c:v>0.3150522479997328</c:v>
                </c:pt>
                <c:pt idx="8">
                  <c:v>0.39803582183111397</c:v>
                </c:pt>
                <c:pt idx="9">
                  <c:v>0.31230406845118497</c:v>
                </c:pt>
                <c:pt idx="10">
                  <c:v>0.32716923800915299</c:v>
                </c:pt>
                <c:pt idx="11">
                  <c:v>7.0894844494814188E-2</c:v>
                </c:pt>
                <c:pt idx="12">
                  <c:v>0.38317770099536502</c:v>
                </c:pt>
                <c:pt idx="13">
                  <c:v>0.26930759930641207</c:v>
                </c:pt>
                <c:pt idx="14">
                  <c:v>7.7023615607248836E-5</c:v>
                </c:pt>
                <c:pt idx="15">
                  <c:v>0.36372247718218492</c:v>
                </c:pt>
                <c:pt idx="16">
                  <c:v>0.29461145475771788</c:v>
                </c:pt>
                <c:pt idx="17">
                  <c:v>8.2684398702963749E-2</c:v>
                </c:pt>
                <c:pt idx="18">
                  <c:v>0.39751064450294699</c:v>
                </c:pt>
                <c:pt idx="19">
                  <c:v>0.38224056222430114</c:v>
                </c:pt>
                <c:pt idx="20">
                  <c:v>0.36867306286596718</c:v>
                </c:pt>
                <c:pt idx="21">
                  <c:v>0.31376510537455071</c:v>
                </c:pt>
                <c:pt idx="22">
                  <c:v>0.25009297572748118</c:v>
                </c:pt>
                <c:pt idx="23">
                  <c:v>0.22153607509909259</c:v>
                </c:pt>
                <c:pt idx="24">
                  <c:v>0.28706688568052591</c:v>
                </c:pt>
                <c:pt idx="25">
                  <c:v>0.39523345515296765</c:v>
                </c:pt>
                <c:pt idx="26">
                  <c:v>0.39873420481753169</c:v>
                </c:pt>
                <c:pt idx="27">
                  <c:v>0.28538434014173036</c:v>
                </c:pt>
                <c:pt idx="28">
                  <c:v>0.39785204821535736</c:v>
                </c:pt>
                <c:pt idx="29">
                  <c:v>0.39523345515296765</c:v>
                </c:pt>
                <c:pt idx="30">
                  <c:v>0.31261874773184989</c:v>
                </c:pt>
                <c:pt idx="31">
                  <c:v>0.39796053377074836</c:v>
                </c:pt>
                <c:pt idx="32">
                  <c:v>0.38761475816564889</c:v>
                </c:pt>
                <c:pt idx="33">
                  <c:v>0.18423385602683617</c:v>
                </c:pt>
                <c:pt idx="34">
                  <c:v>0.31338586126477602</c:v>
                </c:pt>
                <c:pt idx="35">
                  <c:v>0.36941370932079765</c:v>
                </c:pt>
                <c:pt idx="36">
                  <c:v>0.15414325053850661</c:v>
                </c:pt>
                <c:pt idx="37">
                  <c:v>0.26596193753944491</c:v>
                </c:pt>
                <c:pt idx="38">
                  <c:v>0.39609300772990924</c:v>
                </c:pt>
                <c:pt idx="39">
                  <c:v>0.11315735907151067</c:v>
                </c:pt>
                <c:pt idx="40">
                  <c:v>8.0853646299340096E-2</c:v>
                </c:pt>
                <c:pt idx="41">
                  <c:v>0.33907092089488156</c:v>
                </c:pt>
                <c:pt idx="42">
                  <c:v>0.39533906926217771</c:v>
                </c:pt>
                <c:pt idx="43">
                  <c:v>0.34047297790253245</c:v>
                </c:pt>
                <c:pt idx="44">
                  <c:v>1.8234420149757964E-2</c:v>
                </c:pt>
                <c:pt idx="45">
                  <c:v>0.32498941502155387</c:v>
                </c:pt>
                <c:pt idx="46">
                  <c:v>0.22100919150030082</c:v>
                </c:pt>
                <c:pt idx="47">
                  <c:v>0.38697204775964067</c:v>
                </c:pt>
                <c:pt idx="48">
                  <c:v>0.34828303741106736</c:v>
                </c:pt>
                <c:pt idx="49">
                  <c:v>0.39523345515296765</c:v>
                </c:pt>
                <c:pt idx="50">
                  <c:v>0.1342716186271854</c:v>
                </c:pt>
                <c:pt idx="51">
                  <c:v>0.26278733226585715</c:v>
                </c:pt>
                <c:pt idx="52">
                  <c:v>0.37095007122848905</c:v>
                </c:pt>
                <c:pt idx="53">
                  <c:v>0.33699397515825341</c:v>
                </c:pt>
                <c:pt idx="54">
                  <c:v>0.21479380210202814</c:v>
                </c:pt>
                <c:pt idx="55">
                  <c:v>0.36881051674580112</c:v>
                </c:pt>
                <c:pt idx="56">
                  <c:v>0.23512150243505631</c:v>
                </c:pt>
                <c:pt idx="57">
                  <c:v>0.39884855163629523</c:v>
                </c:pt>
                <c:pt idx="58">
                  <c:v>0.3439703051726114</c:v>
                </c:pt>
                <c:pt idx="59">
                  <c:v>0.39751695929621239</c:v>
                </c:pt>
                <c:pt idx="60">
                  <c:v>0.24267328783061734</c:v>
                </c:pt>
                <c:pt idx="61">
                  <c:v>0.1663827936644369</c:v>
                </c:pt>
                <c:pt idx="62">
                  <c:v>0.39592611266052535</c:v>
                </c:pt>
                <c:pt idx="63">
                  <c:v>0.18339146250595217</c:v>
                </c:pt>
                <c:pt idx="64">
                  <c:v>0.28566481986184972</c:v>
                </c:pt>
                <c:pt idx="65">
                  <c:v>0.35925231431150662</c:v>
                </c:pt>
                <c:pt idx="66">
                  <c:v>0.39822175683281935</c:v>
                </c:pt>
                <c:pt idx="67">
                  <c:v>0.31392732891593794</c:v>
                </c:pt>
                <c:pt idx="68">
                  <c:v>0.39830239155994057</c:v>
                </c:pt>
                <c:pt idx="69">
                  <c:v>0.37137230544731537</c:v>
                </c:pt>
                <c:pt idx="70">
                  <c:v>0.20427843186582481</c:v>
                </c:pt>
                <c:pt idx="71">
                  <c:v>0.33918610519907144</c:v>
                </c:pt>
                <c:pt idx="72">
                  <c:v>0.24782899594212338</c:v>
                </c:pt>
                <c:pt idx="73">
                  <c:v>4.4577342360552002E-4</c:v>
                </c:pt>
                <c:pt idx="74">
                  <c:v>0.11626551009032346</c:v>
                </c:pt>
                <c:pt idx="75">
                  <c:v>0.33542079722132578</c:v>
                </c:pt>
                <c:pt idx="76">
                  <c:v>0.39890047628803044</c:v>
                </c:pt>
                <c:pt idx="77">
                  <c:v>0.20547849925624248</c:v>
                </c:pt>
                <c:pt idx="78">
                  <c:v>0.22603304866031917</c:v>
                </c:pt>
                <c:pt idx="79">
                  <c:v>0.26729555509080599</c:v>
                </c:pt>
                <c:pt idx="80">
                  <c:v>0.19947502355348937</c:v>
                </c:pt>
                <c:pt idx="81">
                  <c:v>9.6770613756520935E-2</c:v>
                </c:pt>
                <c:pt idx="82">
                  <c:v>0.15137657323972403</c:v>
                </c:pt>
                <c:pt idx="83">
                  <c:v>0.39734597559417351</c:v>
                </c:pt>
                <c:pt idx="84">
                  <c:v>5.8990260978501768E-2</c:v>
                </c:pt>
                <c:pt idx="85">
                  <c:v>0.11738690186050885</c:v>
                </c:pt>
                <c:pt idx="86">
                  <c:v>0.29240522634845473</c:v>
                </c:pt>
                <c:pt idx="87">
                  <c:v>0.20505438601557782</c:v>
                </c:pt>
                <c:pt idx="88">
                  <c:v>0.38767466675666512</c:v>
                </c:pt>
                <c:pt idx="89">
                  <c:v>0.33300408214544064</c:v>
                </c:pt>
                <c:pt idx="90">
                  <c:v>0.12033949197187284</c:v>
                </c:pt>
                <c:pt idx="91">
                  <c:v>0.17039393663206176</c:v>
                </c:pt>
                <c:pt idx="92">
                  <c:v>5.5611218045831007E-4</c:v>
                </c:pt>
                <c:pt idx="93">
                  <c:v>0.1092693314640299</c:v>
                </c:pt>
                <c:pt idx="94">
                  <c:v>0.32977068402171761</c:v>
                </c:pt>
                <c:pt idx="95">
                  <c:v>0.23006222241617039</c:v>
                </c:pt>
                <c:pt idx="96">
                  <c:v>0.22427828522535961</c:v>
                </c:pt>
                <c:pt idx="97">
                  <c:v>0.37005202780371299</c:v>
                </c:pt>
                <c:pt idx="98">
                  <c:v>0.39838561824334767</c:v>
                </c:pt>
                <c:pt idx="99">
                  <c:v>0.33940870421910346</c:v>
                </c:pt>
                <c:pt idx="100">
                  <c:v>0.20426934968260005</c:v>
                </c:pt>
                <c:pt idx="101">
                  <c:v>0.27565989396898011</c:v>
                </c:pt>
                <c:pt idx="102">
                  <c:v>0.30011619167498566</c:v>
                </c:pt>
                <c:pt idx="103">
                  <c:v>0.35569344445185053</c:v>
                </c:pt>
                <c:pt idx="104">
                  <c:v>0.39845876863237917</c:v>
                </c:pt>
                <c:pt idx="105">
                  <c:v>0.39762559059219982</c:v>
                </c:pt>
                <c:pt idx="106">
                  <c:v>0.37653509750290992</c:v>
                </c:pt>
                <c:pt idx="107">
                  <c:v>0.39720095723017501</c:v>
                </c:pt>
                <c:pt idx="108">
                  <c:v>0.39358685162299134</c:v>
                </c:pt>
                <c:pt idx="109">
                  <c:v>0.31815822607305227</c:v>
                </c:pt>
                <c:pt idx="110">
                  <c:v>0.3324473848746371</c:v>
                </c:pt>
                <c:pt idx="111">
                  <c:v>0.39871640954094301</c:v>
                </c:pt>
                <c:pt idx="112">
                  <c:v>0.32843922637480011</c:v>
                </c:pt>
                <c:pt idx="113">
                  <c:v>0.39409798814076696</c:v>
                </c:pt>
                <c:pt idx="114">
                  <c:v>0.39791828730367262</c:v>
                </c:pt>
                <c:pt idx="115">
                  <c:v>0.30555083701701441</c:v>
                </c:pt>
                <c:pt idx="116">
                  <c:v>0.39269523018217573</c:v>
                </c:pt>
                <c:pt idx="117">
                  <c:v>0.36915422973676632</c:v>
                </c:pt>
                <c:pt idx="118">
                  <c:v>0.39668224394446688</c:v>
                </c:pt>
                <c:pt idx="119">
                  <c:v>0.30186221645816147</c:v>
                </c:pt>
                <c:pt idx="120">
                  <c:v>0.38458126165209272</c:v>
                </c:pt>
                <c:pt idx="121">
                  <c:v>0.18413612379030098</c:v>
                </c:pt>
                <c:pt idx="122">
                  <c:v>0.27840783286279086</c:v>
                </c:pt>
                <c:pt idx="123">
                  <c:v>3.4864690249205958E-2</c:v>
                </c:pt>
                <c:pt idx="124">
                  <c:v>7.8166380060792254E-2</c:v>
                </c:pt>
                <c:pt idx="125">
                  <c:v>0.3160762229731584</c:v>
                </c:pt>
                <c:pt idx="126">
                  <c:v>0.15150098122319833</c:v>
                </c:pt>
                <c:pt idx="127">
                  <c:v>0.37999837252950824</c:v>
                </c:pt>
                <c:pt idx="128">
                  <c:v>0.19237268747930839</c:v>
                </c:pt>
                <c:pt idx="129">
                  <c:v>0.39892881734632635</c:v>
                </c:pt>
                <c:pt idx="130">
                  <c:v>0.36263328772166487</c:v>
                </c:pt>
                <c:pt idx="131">
                  <c:v>0.34347433046809178</c:v>
                </c:pt>
                <c:pt idx="132">
                  <c:v>0.10025956277571318</c:v>
                </c:pt>
                <c:pt idx="133">
                  <c:v>0.35591168239399379</c:v>
                </c:pt>
                <c:pt idx="134">
                  <c:v>0.3100695459798441</c:v>
                </c:pt>
                <c:pt idx="135">
                  <c:v>0.33335270830373753</c:v>
                </c:pt>
                <c:pt idx="136">
                  <c:v>0.28232550286396757</c:v>
                </c:pt>
                <c:pt idx="137">
                  <c:v>0.39170298707449264</c:v>
                </c:pt>
                <c:pt idx="138">
                  <c:v>0.27166980826820042</c:v>
                </c:pt>
                <c:pt idx="139">
                  <c:v>0.38530949705705542</c:v>
                </c:pt>
                <c:pt idx="140">
                  <c:v>0.193214801883868</c:v>
                </c:pt>
                <c:pt idx="141">
                  <c:v>0.30046153906948747</c:v>
                </c:pt>
                <c:pt idx="142">
                  <c:v>0.2949351851691619</c:v>
                </c:pt>
                <c:pt idx="143">
                  <c:v>0.35170751757548785</c:v>
                </c:pt>
                <c:pt idx="144">
                  <c:v>0.39587339362172858</c:v>
                </c:pt>
                <c:pt idx="145">
                  <c:v>0.19722107330224076</c:v>
                </c:pt>
                <c:pt idx="146">
                  <c:v>0.35810193156226733</c:v>
                </c:pt>
                <c:pt idx="147">
                  <c:v>0.38327259775124073</c:v>
                </c:pt>
                <c:pt idx="148">
                  <c:v>0.39413065559178789</c:v>
                </c:pt>
                <c:pt idx="149">
                  <c:v>0.28883500598131712</c:v>
                </c:pt>
                <c:pt idx="150">
                  <c:v>0.39450252632033822</c:v>
                </c:pt>
                <c:pt idx="151">
                  <c:v>3.7680469463922076E-2</c:v>
                </c:pt>
                <c:pt idx="152">
                  <c:v>0.13148384186303305</c:v>
                </c:pt>
                <c:pt idx="153">
                  <c:v>0.37553923477919615</c:v>
                </c:pt>
                <c:pt idx="154">
                  <c:v>0.39874991524098302</c:v>
                </c:pt>
                <c:pt idx="155">
                  <c:v>0.22782517663554014</c:v>
                </c:pt>
                <c:pt idx="156">
                  <c:v>0.24175108449714922</c:v>
                </c:pt>
                <c:pt idx="157">
                  <c:v>0.21195083535833648</c:v>
                </c:pt>
                <c:pt idx="158">
                  <c:v>0.21680254291977713</c:v>
                </c:pt>
                <c:pt idx="159">
                  <c:v>2.6751182662326484E-2</c:v>
                </c:pt>
                <c:pt idx="160">
                  <c:v>0.33914970220103319</c:v>
                </c:pt>
                <c:pt idx="161">
                  <c:v>2.1603800427773344E-2</c:v>
                </c:pt>
                <c:pt idx="162">
                  <c:v>0.30584437786266544</c:v>
                </c:pt>
                <c:pt idx="163">
                  <c:v>0.28000282080542616</c:v>
                </c:pt>
                <c:pt idx="164">
                  <c:v>0.26194112160504307</c:v>
                </c:pt>
                <c:pt idx="165">
                  <c:v>0.37102981650535793</c:v>
                </c:pt>
                <c:pt idx="166">
                  <c:v>0.39865645680782363</c:v>
                </c:pt>
                <c:pt idx="167">
                  <c:v>0.35427726359512313</c:v>
                </c:pt>
                <c:pt idx="168">
                  <c:v>0.38749067579556218</c:v>
                </c:pt>
                <c:pt idx="169">
                  <c:v>0.31500492049027007</c:v>
                </c:pt>
                <c:pt idx="170">
                  <c:v>0.29026642668501695</c:v>
                </c:pt>
                <c:pt idx="171">
                  <c:v>0.25703324592482574</c:v>
                </c:pt>
                <c:pt idx="172">
                  <c:v>0.32212718474264523</c:v>
                </c:pt>
                <c:pt idx="173">
                  <c:v>0.2348662057457675</c:v>
                </c:pt>
                <c:pt idx="174">
                  <c:v>0.3987273687824206</c:v>
                </c:pt>
                <c:pt idx="175">
                  <c:v>0.32575121003247365</c:v>
                </c:pt>
                <c:pt idx="176">
                  <c:v>0.35303856575699832</c:v>
                </c:pt>
                <c:pt idx="177">
                  <c:v>9.2354403690903059E-2</c:v>
                </c:pt>
                <c:pt idx="178">
                  <c:v>0.38061579291889935</c:v>
                </c:pt>
                <c:pt idx="179">
                  <c:v>0.33012598777866758</c:v>
                </c:pt>
                <c:pt idx="180">
                  <c:v>0.39311731241608405</c:v>
                </c:pt>
                <c:pt idx="181">
                  <c:v>0.30007121613402371</c:v>
                </c:pt>
                <c:pt idx="182">
                  <c:v>0.1821806793193769</c:v>
                </c:pt>
                <c:pt idx="183">
                  <c:v>0.35912844461746241</c:v>
                </c:pt>
                <c:pt idx="184">
                  <c:v>0.39523345515296765</c:v>
                </c:pt>
                <c:pt idx="185">
                  <c:v>0.39523345515296765</c:v>
                </c:pt>
                <c:pt idx="186">
                  <c:v>0.26413141683402341</c:v>
                </c:pt>
                <c:pt idx="187">
                  <c:v>0.35367513764052805</c:v>
                </c:pt>
                <c:pt idx="188">
                  <c:v>0.36502552699571417</c:v>
                </c:pt>
                <c:pt idx="189">
                  <c:v>0.39691305038775787</c:v>
                </c:pt>
                <c:pt idx="190">
                  <c:v>0.32541634212191828</c:v>
                </c:pt>
                <c:pt idx="191">
                  <c:v>0.39692464528194349</c:v>
                </c:pt>
                <c:pt idx="192">
                  <c:v>0.20532717706700693</c:v>
                </c:pt>
                <c:pt idx="193">
                  <c:v>0.38325238014961549</c:v>
                </c:pt>
                <c:pt idx="194">
                  <c:v>0.33742773679984844</c:v>
                </c:pt>
                <c:pt idx="195">
                  <c:v>0.39848436384688218</c:v>
                </c:pt>
                <c:pt idx="196">
                  <c:v>0.32666675068905099</c:v>
                </c:pt>
                <c:pt idx="197">
                  <c:v>0.37726906238484847</c:v>
                </c:pt>
                <c:pt idx="198">
                  <c:v>0.39893120831280759</c:v>
                </c:pt>
                <c:pt idx="199">
                  <c:v>0.34595049082760582</c:v>
                </c:pt>
                <c:pt idx="200">
                  <c:v>0.20349854565590536</c:v>
                </c:pt>
                <c:pt idx="201">
                  <c:v>0.37642886449195562</c:v>
                </c:pt>
                <c:pt idx="202">
                  <c:v>0.38131598730299476</c:v>
                </c:pt>
                <c:pt idx="203">
                  <c:v>0.17990288221396708</c:v>
                </c:pt>
                <c:pt idx="204">
                  <c:v>0.35248398125549507</c:v>
                </c:pt>
                <c:pt idx="205">
                  <c:v>0.30498860690877927</c:v>
                </c:pt>
                <c:pt idx="206">
                  <c:v>0.37132067841374883</c:v>
                </c:pt>
                <c:pt idx="207">
                  <c:v>0.39870992621584667</c:v>
                </c:pt>
                <c:pt idx="208">
                  <c:v>0.39077193250317749</c:v>
                </c:pt>
                <c:pt idx="209">
                  <c:v>0.35012975595166296</c:v>
                </c:pt>
                <c:pt idx="210">
                  <c:v>0.2177611970625877</c:v>
                </c:pt>
                <c:pt idx="211">
                  <c:v>0.20544198813530576</c:v>
                </c:pt>
                <c:pt idx="212">
                  <c:v>0.38299189158719427</c:v>
                </c:pt>
                <c:pt idx="213">
                  <c:v>0.39523345515296765</c:v>
                </c:pt>
                <c:pt idx="214">
                  <c:v>0.34123305619772432</c:v>
                </c:pt>
                <c:pt idx="215">
                  <c:v>0.19272426887595415</c:v>
                </c:pt>
                <c:pt idx="216">
                  <c:v>0.27508796324555213</c:v>
                </c:pt>
                <c:pt idx="217">
                  <c:v>0.34053654882600726</c:v>
                </c:pt>
                <c:pt idx="218">
                  <c:v>0.36895661277481417</c:v>
                </c:pt>
                <c:pt idx="219">
                  <c:v>0.39653961520797992</c:v>
                </c:pt>
                <c:pt idx="220">
                  <c:v>0.39048419198073986</c:v>
                </c:pt>
                <c:pt idx="221">
                  <c:v>0.35322511918328225</c:v>
                </c:pt>
                <c:pt idx="222">
                  <c:v>0.14088203419817363</c:v>
                </c:pt>
                <c:pt idx="223">
                  <c:v>0.33248214401079995</c:v>
                </c:pt>
                <c:pt idx="224">
                  <c:v>0.36887587737529637</c:v>
                </c:pt>
                <c:pt idx="225">
                  <c:v>0.21651834405264758</c:v>
                </c:pt>
                <c:pt idx="226">
                  <c:v>0.3882808957398366</c:v>
                </c:pt>
                <c:pt idx="227">
                  <c:v>0.22841645916259293</c:v>
                </c:pt>
                <c:pt idx="228">
                  <c:v>0.14351583723513536</c:v>
                </c:pt>
                <c:pt idx="229">
                  <c:v>1.018666458904849E-2</c:v>
                </c:pt>
                <c:pt idx="230">
                  <c:v>0.21992931743264121</c:v>
                </c:pt>
                <c:pt idx="231">
                  <c:v>0.39523345515296765</c:v>
                </c:pt>
                <c:pt idx="232">
                  <c:v>0.39691128021530819</c:v>
                </c:pt>
                <c:pt idx="233">
                  <c:v>0.38259096741425686</c:v>
                </c:pt>
                <c:pt idx="234">
                  <c:v>0.39807476990579138</c:v>
                </c:pt>
                <c:pt idx="235">
                  <c:v>0.39653303501637405</c:v>
                </c:pt>
                <c:pt idx="236">
                  <c:v>0.38740230979311141</c:v>
                </c:pt>
                <c:pt idx="237">
                  <c:v>0.39655925431778888</c:v>
                </c:pt>
                <c:pt idx="238">
                  <c:v>0.37994448774066908</c:v>
                </c:pt>
                <c:pt idx="239">
                  <c:v>0.39523345515296765</c:v>
                </c:pt>
                <c:pt idx="240">
                  <c:v>0.24712365884828569</c:v>
                </c:pt>
                <c:pt idx="241">
                  <c:v>0.39058617361792303</c:v>
                </c:pt>
                <c:pt idx="242">
                  <c:v>0.39297977654995292</c:v>
                </c:pt>
                <c:pt idx="243">
                  <c:v>0.39523345515296765</c:v>
                </c:pt>
                <c:pt idx="244">
                  <c:v>0.3842080752687812</c:v>
                </c:pt>
                <c:pt idx="245">
                  <c:v>0.32895445717814392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23808"/>
        <c:axId val="130437888"/>
      </c:scatterChart>
      <c:valAx>
        <c:axId val="13042380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30437888"/>
        <c:crosses val="autoZero"/>
        <c:crossBetween val="midCat"/>
      </c:valAx>
      <c:valAx>
        <c:axId val="13043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423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'Historical Method to VAR '!$B$755</c:f>
              <c:strCache>
                <c:ptCount val="1"/>
                <c:pt idx="0">
                  <c:v>Frequency</c:v>
                </c:pt>
              </c:strCache>
            </c:strRef>
          </c:tx>
          <c:xVal>
            <c:numRef>
              <c:f>'Historical Method to VAR '!$A$756:$A$770</c:f>
              <c:numCache>
                <c:formatCode>General</c:formatCode>
                <c:ptCount val="15"/>
                <c:pt idx="0">
                  <c:v>-457000.79602356622</c:v>
                </c:pt>
                <c:pt idx="1">
                  <c:v>-382474.33880956238</c:v>
                </c:pt>
                <c:pt idx="2">
                  <c:v>-307947.8815955586</c:v>
                </c:pt>
                <c:pt idx="3">
                  <c:v>-233421.4243815548</c:v>
                </c:pt>
                <c:pt idx="4">
                  <c:v>-158894.96716755099</c:v>
                </c:pt>
                <c:pt idx="5">
                  <c:v>-84368.509953547211</c:v>
                </c:pt>
                <c:pt idx="6">
                  <c:v>-9842.0527395433746</c:v>
                </c:pt>
                <c:pt idx="7">
                  <c:v>64684.404474460462</c:v>
                </c:pt>
                <c:pt idx="8">
                  <c:v>139210.86168846424</c:v>
                </c:pt>
                <c:pt idx="9">
                  <c:v>213737.31890246802</c:v>
                </c:pt>
                <c:pt idx="10">
                  <c:v>288263.7761164718</c:v>
                </c:pt>
                <c:pt idx="11">
                  <c:v>362790.23333047569</c:v>
                </c:pt>
                <c:pt idx="12">
                  <c:v>437316.69054447947</c:v>
                </c:pt>
                <c:pt idx="13">
                  <c:v>511843.14775848325</c:v>
                </c:pt>
                <c:pt idx="14">
                  <c:v>586369.60497248708</c:v>
                </c:pt>
              </c:numCache>
            </c:numRef>
          </c:xVal>
          <c:yVal>
            <c:numRef>
              <c:f>'Historical Method to VAR '!$B$756:$B$770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26</c:v>
                </c:pt>
                <c:pt idx="6">
                  <c:v>80</c:v>
                </c:pt>
                <c:pt idx="7">
                  <c:v>87</c:v>
                </c:pt>
                <c:pt idx="8">
                  <c:v>37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09792"/>
        <c:axId val="146208256"/>
      </c:scatterChart>
      <c:valAx>
        <c:axId val="14620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208256"/>
        <c:crosses val="autoZero"/>
        <c:crossBetween val="midCat"/>
      </c:valAx>
      <c:valAx>
        <c:axId val="14620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209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257</xdr:row>
      <xdr:rowOff>133350</xdr:rowOff>
    </xdr:from>
    <xdr:to>
      <xdr:col>20</xdr:col>
      <xdr:colOff>333375</xdr:colOff>
      <xdr:row>270</xdr:row>
      <xdr:rowOff>152401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271</xdr:row>
      <xdr:rowOff>185737</xdr:rowOff>
    </xdr:from>
    <xdr:to>
      <xdr:col>20</xdr:col>
      <xdr:colOff>342900</xdr:colOff>
      <xdr:row>284</xdr:row>
      <xdr:rowOff>66675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57150</xdr:colOff>
      <xdr:row>286</xdr:row>
      <xdr:rowOff>0</xdr:rowOff>
    </xdr:from>
    <xdr:to>
      <xdr:col>20</xdr:col>
      <xdr:colOff>361950</xdr:colOff>
      <xdr:row>297</xdr:row>
      <xdr:rowOff>157162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85725</xdr:colOff>
      <xdr:row>300</xdr:row>
      <xdr:rowOff>90486</xdr:rowOff>
    </xdr:from>
    <xdr:to>
      <xdr:col>20</xdr:col>
      <xdr:colOff>390525</xdr:colOff>
      <xdr:row>313</xdr:row>
      <xdr:rowOff>133349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95250</xdr:colOff>
      <xdr:row>315</xdr:row>
      <xdr:rowOff>4762</xdr:rowOff>
    </xdr:from>
    <xdr:to>
      <xdr:col>20</xdr:col>
      <xdr:colOff>400050</xdr:colOff>
      <xdr:row>327</xdr:row>
      <xdr:rowOff>85725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57150</xdr:colOff>
      <xdr:row>328</xdr:row>
      <xdr:rowOff>90486</xdr:rowOff>
    </xdr:from>
    <xdr:to>
      <xdr:col>20</xdr:col>
      <xdr:colOff>438150</xdr:colOff>
      <xdr:row>342</xdr:row>
      <xdr:rowOff>38099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661987</xdr:colOff>
      <xdr:row>754</xdr:row>
      <xdr:rowOff>61912</xdr:rowOff>
    </xdr:from>
    <xdr:to>
      <xdr:col>9</xdr:col>
      <xdr:colOff>223837</xdr:colOff>
      <xdr:row>768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5"/>
  <sheetViews>
    <sheetView topLeftCell="A486" workbookViewId="0">
      <selection sqref="A1:P502"/>
    </sheetView>
  </sheetViews>
  <sheetFormatPr defaultRowHeight="15" x14ac:dyDescent="0.25"/>
  <cols>
    <col min="1" max="1" width="16.5703125" customWidth="1"/>
    <col min="2" max="2" width="41" customWidth="1"/>
    <col min="3" max="3" width="13.28515625" customWidth="1"/>
    <col min="4" max="4" width="18.5703125" customWidth="1"/>
    <col min="5" max="5" width="16" customWidth="1"/>
    <col min="6" max="6" width="12.42578125" customWidth="1"/>
    <col min="7" max="7" width="15.140625" customWidth="1"/>
  </cols>
  <sheetData>
    <row r="1" spans="1:16" s="17" customFormat="1" x14ac:dyDescent="0.25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s="17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s="17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s="17" customFormat="1" x14ac:dyDescent="0.25">
      <c r="A4" s="2"/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0" t="s">
        <v>0</v>
      </c>
      <c r="B5" s="16" t="s">
        <v>7</v>
      </c>
      <c r="C5" t="s">
        <v>2</v>
      </c>
      <c r="D5" s="13" t="s">
        <v>3</v>
      </c>
      <c r="E5" s="14" t="s">
        <v>4</v>
      </c>
      <c r="F5" s="15" t="s">
        <v>5</v>
      </c>
      <c r="G5" s="17" t="s">
        <v>8</v>
      </c>
    </row>
    <row r="6" spans="1:16" x14ac:dyDescent="0.25">
      <c r="A6" s="11">
        <v>43371</v>
      </c>
      <c r="B6" s="16">
        <v>2005.65</v>
      </c>
      <c r="C6" s="12">
        <v>305</v>
      </c>
      <c r="D6" s="13">
        <v>183.45</v>
      </c>
      <c r="E6" s="14">
        <v>265</v>
      </c>
      <c r="F6" s="15">
        <v>59.75</v>
      </c>
      <c r="G6" s="17">
        <v>46.25</v>
      </c>
    </row>
    <row r="7" spans="1:16" x14ac:dyDescent="0.25">
      <c r="A7" s="11">
        <v>43370</v>
      </c>
      <c r="B7" s="16">
        <v>1977.95</v>
      </c>
      <c r="C7" s="12">
        <v>306.64999999999998</v>
      </c>
      <c r="D7" s="13">
        <v>203.2</v>
      </c>
      <c r="E7" s="14">
        <v>265</v>
      </c>
      <c r="F7" s="15">
        <v>62.85</v>
      </c>
      <c r="G7" s="17">
        <v>49.15</v>
      </c>
    </row>
    <row r="8" spans="1:16" x14ac:dyDescent="0.25">
      <c r="A8" s="11">
        <v>43369</v>
      </c>
      <c r="B8" s="16">
        <v>1967.35</v>
      </c>
      <c r="C8" s="12">
        <v>312.5</v>
      </c>
      <c r="D8" s="13">
        <v>223.65</v>
      </c>
      <c r="E8" s="14">
        <v>264</v>
      </c>
      <c r="F8" s="15">
        <v>67.150000000000006</v>
      </c>
      <c r="G8" s="17">
        <v>50.95</v>
      </c>
    </row>
    <row r="9" spans="1:16" x14ac:dyDescent="0.25">
      <c r="A9" s="11">
        <v>43368</v>
      </c>
      <c r="B9" s="16">
        <v>1951.7</v>
      </c>
      <c r="C9" s="12">
        <v>310.14999999999998</v>
      </c>
      <c r="D9" s="13">
        <v>219.85</v>
      </c>
      <c r="E9" s="14">
        <v>270.25</v>
      </c>
      <c r="F9" s="15">
        <v>67.05</v>
      </c>
      <c r="G9" s="17">
        <v>50.8</v>
      </c>
    </row>
    <row r="10" spans="1:16" x14ac:dyDescent="0.25">
      <c r="A10" s="11">
        <v>43367</v>
      </c>
      <c r="B10" s="16">
        <v>1926.25</v>
      </c>
      <c r="C10" s="12">
        <v>308.75</v>
      </c>
      <c r="D10" s="13">
        <v>226.25</v>
      </c>
      <c r="E10" s="14">
        <v>264.55</v>
      </c>
      <c r="F10" s="15">
        <v>69.3</v>
      </c>
      <c r="G10" s="17">
        <v>51.55</v>
      </c>
    </row>
    <row r="11" spans="1:16" x14ac:dyDescent="0.25">
      <c r="A11" s="11">
        <v>43364</v>
      </c>
      <c r="B11" s="16">
        <v>1968.85</v>
      </c>
      <c r="C11" s="12">
        <v>317.8</v>
      </c>
      <c r="D11" s="13">
        <v>227.05</v>
      </c>
      <c r="E11" s="14">
        <v>270.05</v>
      </c>
      <c r="F11" s="15">
        <v>72.8</v>
      </c>
      <c r="G11" s="17">
        <v>53.95</v>
      </c>
    </row>
    <row r="12" spans="1:16" x14ac:dyDescent="0.25">
      <c r="A12" s="11">
        <v>43362</v>
      </c>
      <c r="B12" s="16">
        <v>1961.95</v>
      </c>
      <c r="C12" s="12">
        <v>320.85000000000002</v>
      </c>
      <c r="D12" s="13">
        <v>318.5</v>
      </c>
      <c r="E12" s="14">
        <v>271.39999999999998</v>
      </c>
      <c r="F12" s="15">
        <v>79.3</v>
      </c>
      <c r="G12" s="17">
        <v>55.15</v>
      </c>
    </row>
    <row r="13" spans="1:16" x14ac:dyDescent="0.25">
      <c r="A13" s="11">
        <v>43361</v>
      </c>
      <c r="B13" s="16">
        <v>1993.35</v>
      </c>
      <c r="C13" s="12">
        <v>318.7</v>
      </c>
      <c r="D13" s="13">
        <v>323.14999999999998</v>
      </c>
      <c r="E13" s="14">
        <v>274</v>
      </c>
      <c r="F13" s="15">
        <v>79.3</v>
      </c>
      <c r="G13" s="17">
        <v>55.55</v>
      </c>
    </row>
    <row r="14" spans="1:16" x14ac:dyDescent="0.25">
      <c r="A14" s="11">
        <v>43360</v>
      </c>
      <c r="B14" s="16">
        <v>1992.45</v>
      </c>
      <c r="C14" s="12">
        <v>325.45</v>
      </c>
      <c r="D14" s="13">
        <v>318.60000000000002</v>
      </c>
      <c r="E14" s="14">
        <v>285.60000000000002</v>
      </c>
      <c r="F14" s="15">
        <v>83</v>
      </c>
      <c r="G14" s="17">
        <v>56.35</v>
      </c>
    </row>
    <row r="15" spans="1:16" x14ac:dyDescent="0.25">
      <c r="A15" s="11">
        <v>43357</v>
      </c>
      <c r="B15" s="16">
        <v>2029.2</v>
      </c>
      <c r="C15" s="12">
        <v>328.15</v>
      </c>
      <c r="D15" s="13">
        <v>323.10000000000002</v>
      </c>
      <c r="E15" s="14">
        <v>290.39999999999998</v>
      </c>
      <c r="F15" s="15">
        <v>82.85</v>
      </c>
      <c r="G15" s="17">
        <v>56.55</v>
      </c>
    </row>
    <row r="16" spans="1:16" x14ac:dyDescent="0.25">
      <c r="A16" s="11">
        <v>43355</v>
      </c>
      <c r="B16" s="16">
        <v>2018.45</v>
      </c>
      <c r="C16" s="12">
        <v>323.10000000000002</v>
      </c>
      <c r="D16" s="13">
        <v>314.45</v>
      </c>
      <c r="E16" s="14">
        <v>285.45</v>
      </c>
      <c r="F16" s="15">
        <v>81.349999999999994</v>
      </c>
      <c r="G16" s="17">
        <v>56</v>
      </c>
    </row>
    <row r="17" spans="1:7" x14ac:dyDescent="0.25">
      <c r="A17" s="11">
        <v>43354</v>
      </c>
      <c r="B17" s="16">
        <v>2000.2</v>
      </c>
      <c r="C17" s="12">
        <v>326.60000000000002</v>
      </c>
      <c r="D17" s="13">
        <v>316.7</v>
      </c>
      <c r="E17" s="14">
        <v>282.3</v>
      </c>
      <c r="F17" s="15">
        <v>81.8</v>
      </c>
      <c r="G17" s="17">
        <v>56.75</v>
      </c>
    </row>
    <row r="18" spans="1:7" x14ac:dyDescent="0.25">
      <c r="A18" s="11">
        <v>43353</v>
      </c>
      <c r="B18" s="16">
        <v>2042.4</v>
      </c>
      <c r="C18" s="12">
        <v>333.05</v>
      </c>
      <c r="D18" s="13">
        <v>323.75</v>
      </c>
      <c r="E18" s="14">
        <v>285</v>
      </c>
      <c r="F18" s="15">
        <v>82.75</v>
      </c>
      <c r="G18" s="17">
        <v>58.75</v>
      </c>
    </row>
    <row r="19" spans="1:7" x14ac:dyDescent="0.25">
      <c r="A19" s="11">
        <v>43350</v>
      </c>
      <c r="B19" s="16">
        <v>2057.85</v>
      </c>
      <c r="C19" s="12">
        <v>335.05</v>
      </c>
      <c r="D19" s="13">
        <v>323.45</v>
      </c>
      <c r="E19" s="14">
        <v>291.85000000000002</v>
      </c>
      <c r="F19" s="15">
        <v>84.35</v>
      </c>
      <c r="G19" s="17">
        <v>58.6</v>
      </c>
    </row>
    <row r="20" spans="1:7" x14ac:dyDescent="0.25">
      <c r="A20" s="11">
        <v>43349</v>
      </c>
      <c r="B20" s="16">
        <v>2056.5500000000002</v>
      </c>
      <c r="C20" s="12">
        <v>328.45</v>
      </c>
      <c r="D20" s="13">
        <v>339</v>
      </c>
      <c r="E20" s="14">
        <v>296.64999999999998</v>
      </c>
      <c r="F20" s="15">
        <v>83.25</v>
      </c>
      <c r="G20" s="17">
        <v>59.65</v>
      </c>
    </row>
    <row r="21" spans="1:7" x14ac:dyDescent="0.25">
      <c r="A21" s="11">
        <v>43348</v>
      </c>
      <c r="B21" s="16">
        <v>2044.15</v>
      </c>
      <c r="C21" s="12">
        <v>329.95</v>
      </c>
      <c r="D21" s="13">
        <v>343.9</v>
      </c>
      <c r="E21" s="14">
        <v>296.75</v>
      </c>
      <c r="F21" s="15">
        <v>83.15</v>
      </c>
      <c r="G21" s="17">
        <v>55.65</v>
      </c>
    </row>
    <row r="22" spans="1:7" x14ac:dyDescent="0.25">
      <c r="A22" s="11">
        <v>43347</v>
      </c>
      <c r="B22" s="16">
        <v>2052</v>
      </c>
      <c r="C22" s="12">
        <v>328.3</v>
      </c>
      <c r="D22" s="13">
        <v>334.1</v>
      </c>
      <c r="E22" s="14">
        <v>296.60000000000002</v>
      </c>
      <c r="F22" s="15">
        <v>83.15</v>
      </c>
      <c r="G22" s="17">
        <v>56.2</v>
      </c>
    </row>
    <row r="23" spans="1:7" x14ac:dyDescent="0.25">
      <c r="A23" s="11">
        <v>43346</v>
      </c>
      <c r="B23" s="16">
        <v>2074.3000000000002</v>
      </c>
      <c r="C23" s="12">
        <v>334.05</v>
      </c>
      <c r="D23" s="13">
        <v>339.6</v>
      </c>
      <c r="E23" s="14">
        <v>306.39999999999998</v>
      </c>
      <c r="F23" s="15">
        <v>86.35</v>
      </c>
      <c r="G23" s="17">
        <v>57.1</v>
      </c>
    </row>
    <row r="24" spans="1:7" x14ac:dyDescent="0.25">
      <c r="A24" s="11">
        <v>43343</v>
      </c>
      <c r="B24" s="16">
        <v>2062.25</v>
      </c>
      <c r="C24" s="12">
        <v>342.65</v>
      </c>
      <c r="D24" s="13">
        <v>343.4</v>
      </c>
      <c r="E24" s="14">
        <v>308.85000000000002</v>
      </c>
      <c r="F24" s="15">
        <v>88.15</v>
      </c>
      <c r="G24" s="17">
        <v>55.5</v>
      </c>
    </row>
    <row r="25" spans="1:7" x14ac:dyDescent="0.25">
      <c r="A25" s="11">
        <v>43342</v>
      </c>
      <c r="B25" s="16">
        <v>2067.15</v>
      </c>
      <c r="C25" s="12">
        <v>344.4</v>
      </c>
      <c r="D25" s="13">
        <v>361.9</v>
      </c>
      <c r="E25" s="14">
        <v>308.14999999999998</v>
      </c>
      <c r="F25" s="15">
        <v>85.05</v>
      </c>
      <c r="G25" s="17">
        <v>55.55</v>
      </c>
    </row>
    <row r="26" spans="1:7" x14ac:dyDescent="0.25">
      <c r="A26" s="11">
        <v>43341</v>
      </c>
      <c r="B26" s="16">
        <v>2078.4499999999998</v>
      </c>
      <c r="C26" s="12">
        <v>340.65</v>
      </c>
      <c r="D26" s="13">
        <v>366</v>
      </c>
      <c r="E26" s="14">
        <v>309.64999999999998</v>
      </c>
      <c r="F26" s="15">
        <v>84.2</v>
      </c>
      <c r="G26" s="17">
        <v>55.4</v>
      </c>
    </row>
    <row r="27" spans="1:7" x14ac:dyDescent="0.25">
      <c r="A27" s="11">
        <v>43340</v>
      </c>
      <c r="B27" s="16">
        <v>2096.9</v>
      </c>
      <c r="C27" s="12">
        <v>338.85</v>
      </c>
      <c r="D27" s="13">
        <v>371.35</v>
      </c>
      <c r="E27" s="14">
        <v>304.95</v>
      </c>
      <c r="F27" s="15">
        <v>82.9</v>
      </c>
      <c r="G27" s="17">
        <v>55.15</v>
      </c>
    </row>
    <row r="28" spans="1:7" x14ac:dyDescent="0.25">
      <c r="A28" s="11">
        <v>43339</v>
      </c>
      <c r="B28" s="16">
        <v>2079.75</v>
      </c>
      <c r="C28" s="12">
        <v>339.9</v>
      </c>
      <c r="D28" s="13">
        <v>383.1</v>
      </c>
      <c r="E28" s="14">
        <v>308.25</v>
      </c>
      <c r="F28" s="15">
        <v>85.4</v>
      </c>
      <c r="G28" s="17">
        <v>55.95</v>
      </c>
    </row>
    <row r="29" spans="1:7" x14ac:dyDescent="0.25">
      <c r="A29" s="11">
        <v>43336</v>
      </c>
      <c r="B29" s="16">
        <v>2070.5500000000002</v>
      </c>
      <c r="C29" s="12">
        <v>330.1</v>
      </c>
      <c r="D29" s="13">
        <v>374.65</v>
      </c>
      <c r="E29" s="14">
        <v>300.3</v>
      </c>
      <c r="F29" s="15">
        <v>85.75</v>
      </c>
      <c r="G29" s="17">
        <v>55.15</v>
      </c>
    </row>
    <row r="30" spans="1:7" x14ac:dyDescent="0.25">
      <c r="A30" s="11">
        <v>43335</v>
      </c>
      <c r="B30" s="16">
        <v>2081.4</v>
      </c>
      <c r="C30" s="12">
        <v>336.9</v>
      </c>
      <c r="D30" s="13">
        <v>388.3</v>
      </c>
      <c r="E30" s="14">
        <v>302.25</v>
      </c>
      <c r="F30" s="15">
        <v>84.55</v>
      </c>
      <c r="G30" s="17">
        <v>54.25</v>
      </c>
    </row>
    <row r="31" spans="1:7" x14ac:dyDescent="0.25">
      <c r="A31" s="11">
        <v>43333</v>
      </c>
      <c r="B31" s="16">
        <v>2094.85</v>
      </c>
      <c r="C31" s="12">
        <v>338.9</v>
      </c>
      <c r="D31" s="13">
        <v>391</v>
      </c>
      <c r="E31" s="14">
        <v>306.89999999999998</v>
      </c>
      <c r="F31" s="15">
        <v>83.7</v>
      </c>
      <c r="G31" s="17">
        <v>55.15</v>
      </c>
    </row>
    <row r="32" spans="1:7" x14ac:dyDescent="0.25">
      <c r="A32" s="11">
        <v>43332</v>
      </c>
      <c r="B32" s="16">
        <v>2097.1</v>
      </c>
      <c r="C32" s="12">
        <v>338.35</v>
      </c>
      <c r="D32" s="13">
        <v>393.85</v>
      </c>
      <c r="E32" s="14">
        <v>307.55</v>
      </c>
      <c r="F32" s="15">
        <v>84.2</v>
      </c>
      <c r="G32" s="17">
        <v>55.15</v>
      </c>
    </row>
    <row r="33" spans="1:7" x14ac:dyDescent="0.25">
      <c r="A33" s="11">
        <v>43329</v>
      </c>
      <c r="B33" s="16">
        <v>2077.25</v>
      </c>
      <c r="C33" s="12">
        <v>340.05</v>
      </c>
      <c r="D33" s="13">
        <v>392.95</v>
      </c>
      <c r="E33" s="14">
        <v>302</v>
      </c>
      <c r="F33" s="15">
        <v>83.45</v>
      </c>
      <c r="G33" s="17">
        <v>55.25</v>
      </c>
    </row>
    <row r="34" spans="1:7" x14ac:dyDescent="0.25">
      <c r="A34" s="11">
        <v>43328</v>
      </c>
      <c r="B34" s="16">
        <v>2075.6</v>
      </c>
      <c r="C34" s="12">
        <v>334.45</v>
      </c>
      <c r="D34" s="13">
        <v>378.7</v>
      </c>
      <c r="E34" s="14">
        <v>292.7</v>
      </c>
      <c r="F34" s="15">
        <v>81.7</v>
      </c>
      <c r="G34" s="17">
        <v>54.6</v>
      </c>
    </row>
    <row r="35" spans="1:7" x14ac:dyDescent="0.25">
      <c r="A35" s="11">
        <v>43326</v>
      </c>
      <c r="B35" s="16">
        <v>2089.15</v>
      </c>
      <c r="C35" s="12">
        <v>332.3</v>
      </c>
      <c r="D35" s="13">
        <v>381.75</v>
      </c>
      <c r="E35" s="14">
        <v>294.7</v>
      </c>
      <c r="F35" s="15">
        <v>79.900000000000006</v>
      </c>
      <c r="G35" s="17">
        <v>54.8</v>
      </c>
    </row>
    <row r="36" spans="1:7" x14ac:dyDescent="0.25">
      <c r="A36" s="11">
        <v>43325</v>
      </c>
      <c r="B36" s="16">
        <v>2090.65</v>
      </c>
      <c r="C36" s="12">
        <v>325.25</v>
      </c>
      <c r="D36" s="13">
        <v>371.1</v>
      </c>
      <c r="E36" s="14">
        <v>294.8</v>
      </c>
      <c r="F36" s="15">
        <v>80.349999999999994</v>
      </c>
      <c r="G36" s="17">
        <v>54.8</v>
      </c>
    </row>
    <row r="37" spans="1:7" x14ac:dyDescent="0.25">
      <c r="A37" s="11">
        <v>43322</v>
      </c>
      <c r="B37" s="16">
        <v>2115</v>
      </c>
      <c r="C37" s="12">
        <v>328.15</v>
      </c>
      <c r="D37" s="13">
        <v>383</v>
      </c>
      <c r="E37" s="14">
        <v>304.45</v>
      </c>
      <c r="F37" s="15">
        <v>83.15</v>
      </c>
      <c r="G37" s="17">
        <v>55.6</v>
      </c>
    </row>
    <row r="38" spans="1:7" x14ac:dyDescent="0.25">
      <c r="A38" s="11">
        <v>43321</v>
      </c>
      <c r="B38" s="16">
        <v>2118.65</v>
      </c>
      <c r="C38" s="12">
        <v>332.95</v>
      </c>
      <c r="D38" s="13">
        <v>381.25</v>
      </c>
      <c r="E38" s="14">
        <v>316.45</v>
      </c>
      <c r="F38" s="15">
        <v>83.4</v>
      </c>
      <c r="G38" s="17">
        <v>55.8</v>
      </c>
    </row>
    <row r="39" spans="1:7" x14ac:dyDescent="0.25">
      <c r="A39" s="11">
        <v>43320</v>
      </c>
      <c r="B39" s="16">
        <v>2136.85</v>
      </c>
      <c r="C39" s="12">
        <v>318.2</v>
      </c>
      <c r="D39" s="13">
        <v>382.7</v>
      </c>
      <c r="E39" s="14">
        <v>308.64999999999998</v>
      </c>
      <c r="F39" s="15">
        <v>80.45</v>
      </c>
      <c r="G39" s="17">
        <v>55.7</v>
      </c>
    </row>
    <row r="40" spans="1:7" x14ac:dyDescent="0.25">
      <c r="A40" s="11">
        <v>43319</v>
      </c>
      <c r="B40" s="16">
        <v>2132.15</v>
      </c>
      <c r="C40" s="12">
        <v>313.10000000000002</v>
      </c>
      <c r="D40" s="13">
        <v>381.3</v>
      </c>
      <c r="E40" s="14">
        <v>304</v>
      </c>
      <c r="F40" s="15">
        <v>82.85</v>
      </c>
      <c r="G40" s="17">
        <v>57.05</v>
      </c>
    </row>
    <row r="41" spans="1:7" x14ac:dyDescent="0.25">
      <c r="A41" s="11">
        <v>43318</v>
      </c>
      <c r="B41" s="16">
        <v>2115.1999999999998</v>
      </c>
      <c r="C41" s="12">
        <v>315.05</v>
      </c>
      <c r="D41" s="13">
        <v>377.35</v>
      </c>
      <c r="E41" s="14">
        <v>308.55</v>
      </c>
      <c r="F41" s="15">
        <v>90.15</v>
      </c>
      <c r="G41" s="17">
        <v>56.5</v>
      </c>
    </row>
    <row r="42" spans="1:7" x14ac:dyDescent="0.25">
      <c r="A42" s="11">
        <v>43315</v>
      </c>
      <c r="B42" s="16">
        <v>2121</v>
      </c>
      <c r="C42" s="12">
        <v>304.8</v>
      </c>
      <c r="D42" s="13">
        <v>372.45</v>
      </c>
      <c r="E42" s="14">
        <v>298.60000000000002</v>
      </c>
      <c r="F42" s="15">
        <v>88.25</v>
      </c>
      <c r="G42" s="17">
        <v>56.25</v>
      </c>
    </row>
    <row r="43" spans="1:7" x14ac:dyDescent="0.25">
      <c r="A43" s="11">
        <v>43314</v>
      </c>
      <c r="B43" s="16">
        <v>2129.25</v>
      </c>
      <c r="C43" s="12">
        <v>297.85000000000002</v>
      </c>
      <c r="D43" s="13">
        <v>361.75</v>
      </c>
      <c r="E43" s="14">
        <v>294</v>
      </c>
      <c r="F43" s="15">
        <v>85.25</v>
      </c>
      <c r="G43" s="17">
        <v>55.05</v>
      </c>
    </row>
    <row r="44" spans="1:7" x14ac:dyDescent="0.25">
      <c r="A44" s="11">
        <v>43313</v>
      </c>
      <c r="B44" s="16">
        <v>2157.35</v>
      </c>
      <c r="C44" s="12">
        <v>299.05</v>
      </c>
      <c r="D44" s="13">
        <v>366</v>
      </c>
      <c r="E44" s="14">
        <v>295.10000000000002</v>
      </c>
      <c r="F44" s="15">
        <v>87.65</v>
      </c>
      <c r="G44" s="17">
        <v>56.05</v>
      </c>
    </row>
    <row r="45" spans="1:7" x14ac:dyDescent="0.25">
      <c r="A45" s="11">
        <v>43312</v>
      </c>
      <c r="B45" s="16">
        <v>2181.0500000000002</v>
      </c>
      <c r="C45" s="12">
        <v>303.95</v>
      </c>
      <c r="D45" s="13">
        <v>367.9</v>
      </c>
      <c r="E45" s="14">
        <v>293.39999999999998</v>
      </c>
      <c r="F45" s="15">
        <v>85.15</v>
      </c>
      <c r="G45" s="17">
        <v>56.3</v>
      </c>
    </row>
    <row r="46" spans="1:7" x14ac:dyDescent="0.25">
      <c r="A46" s="11">
        <v>43311</v>
      </c>
      <c r="B46" s="16">
        <v>2172.25</v>
      </c>
      <c r="C46" s="12">
        <v>307.25</v>
      </c>
      <c r="D46" s="13">
        <v>369.05</v>
      </c>
      <c r="E46" s="14">
        <v>297.35000000000002</v>
      </c>
      <c r="F46" s="15">
        <v>86.1</v>
      </c>
      <c r="G46" s="17">
        <v>54.9</v>
      </c>
    </row>
    <row r="47" spans="1:7" x14ac:dyDescent="0.25">
      <c r="A47" s="11">
        <v>43308</v>
      </c>
      <c r="B47" s="16">
        <v>2203.4</v>
      </c>
      <c r="C47" s="12">
        <v>293.3</v>
      </c>
      <c r="D47" s="13">
        <v>369.9</v>
      </c>
      <c r="E47" s="14">
        <v>286.60000000000002</v>
      </c>
      <c r="F47" s="15">
        <v>82</v>
      </c>
      <c r="G47" s="17">
        <v>53.35</v>
      </c>
    </row>
    <row r="48" spans="1:7" x14ac:dyDescent="0.25">
      <c r="A48" s="11">
        <v>43307</v>
      </c>
      <c r="B48" s="16">
        <v>2189.35</v>
      </c>
      <c r="C48" s="12">
        <v>285.8</v>
      </c>
      <c r="D48" s="13">
        <v>369.6</v>
      </c>
      <c r="E48" s="14">
        <v>286.7</v>
      </c>
      <c r="F48" s="15">
        <v>80.849999999999994</v>
      </c>
      <c r="G48" s="17">
        <v>52.95</v>
      </c>
    </row>
    <row r="49" spans="1:7" x14ac:dyDescent="0.25">
      <c r="A49" s="11">
        <v>43306</v>
      </c>
      <c r="B49" s="16">
        <v>2173.6999999999998</v>
      </c>
      <c r="C49" s="12">
        <v>274.60000000000002</v>
      </c>
      <c r="D49" s="13">
        <v>383.45</v>
      </c>
      <c r="E49" s="14">
        <v>271.45</v>
      </c>
      <c r="F49" s="15">
        <v>79.25</v>
      </c>
      <c r="G49" s="17">
        <v>53.2</v>
      </c>
    </row>
    <row r="50" spans="1:7" x14ac:dyDescent="0.25">
      <c r="A50" s="11">
        <v>43305</v>
      </c>
      <c r="B50" s="16">
        <v>2160.6</v>
      </c>
      <c r="C50" s="12">
        <v>274.5</v>
      </c>
      <c r="D50" s="13">
        <v>384.3</v>
      </c>
      <c r="E50" s="14">
        <v>266.7</v>
      </c>
      <c r="F50" s="15">
        <v>79.25</v>
      </c>
      <c r="G50" s="17">
        <v>53.85</v>
      </c>
    </row>
    <row r="51" spans="1:7" x14ac:dyDescent="0.25">
      <c r="A51" s="11">
        <v>43304</v>
      </c>
      <c r="B51" s="16">
        <v>2157.75</v>
      </c>
      <c r="C51" s="12">
        <v>274.85000000000002</v>
      </c>
      <c r="D51" s="13">
        <v>387.55</v>
      </c>
      <c r="E51" s="14">
        <v>266.39999999999998</v>
      </c>
      <c r="F51" s="15">
        <v>78.95</v>
      </c>
      <c r="G51" s="17">
        <v>51.7</v>
      </c>
    </row>
    <row r="52" spans="1:7" x14ac:dyDescent="0.25">
      <c r="A52" s="11">
        <v>43301</v>
      </c>
      <c r="B52" s="16">
        <v>2190.1</v>
      </c>
      <c r="C52" s="12">
        <v>266</v>
      </c>
      <c r="D52" s="13">
        <v>386.65</v>
      </c>
      <c r="E52" s="14">
        <v>260.95</v>
      </c>
      <c r="F52" s="15">
        <v>75.5</v>
      </c>
      <c r="G52" s="17">
        <v>51.25</v>
      </c>
    </row>
    <row r="53" spans="1:7" x14ac:dyDescent="0.25">
      <c r="A53" s="11">
        <v>43300</v>
      </c>
      <c r="B53" s="16">
        <v>2185.6999999999998</v>
      </c>
      <c r="C53" s="12">
        <v>261.2</v>
      </c>
      <c r="D53" s="13">
        <v>391.2</v>
      </c>
      <c r="E53" s="14">
        <v>260.14999999999998</v>
      </c>
      <c r="F53" s="15">
        <v>75.25</v>
      </c>
      <c r="G53" s="17">
        <v>52.35</v>
      </c>
    </row>
    <row r="54" spans="1:7" x14ac:dyDescent="0.25">
      <c r="A54" s="11">
        <v>43299</v>
      </c>
      <c r="B54" s="16">
        <v>2176.0500000000002</v>
      </c>
      <c r="C54" s="12">
        <v>262.60000000000002</v>
      </c>
      <c r="D54" s="13">
        <v>383.8</v>
      </c>
      <c r="E54" s="14">
        <v>259</v>
      </c>
      <c r="F54" s="15">
        <v>74.95</v>
      </c>
      <c r="G54" s="17">
        <v>52.25</v>
      </c>
    </row>
    <row r="55" spans="1:7" x14ac:dyDescent="0.25">
      <c r="A55" s="11">
        <v>43298</v>
      </c>
      <c r="B55" s="16">
        <v>2176.6999999999998</v>
      </c>
      <c r="C55" s="12">
        <v>266.3</v>
      </c>
      <c r="D55" s="13">
        <v>380.75</v>
      </c>
      <c r="E55" s="14">
        <v>259.25</v>
      </c>
      <c r="F55" s="15">
        <v>78.7</v>
      </c>
      <c r="G55" s="17">
        <v>52.85</v>
      </c>
    </row>
    <row r="56" spans="1:7" x14ac:dyDescent="0.25">
      <c r="A56" s="11">
        <v>43297</v>
      </c>
      <c r="B56" s="16">
        <v>2169.35</v>
      </c>
      <c r="C56" s="12">
        <v>259.3</v>
      </c>
      <c r="D56" s="13">
        <v>379</v>
      </c>
      <c r="E56" s="14">
        <v>251.75</v>
      </c>
      <c r="F56" s="15">
        <v>73.849999999999994</v>
      </c>
      <c r="G56" s="17">
        <v>52.85</v>
      </c>
    </row>
    <row r="57" spans="1:7" x14ac:dyDescent="0.25">
      <c r="A57" s="11">
        <v>43294</v>
      </c>
      <c r="B57" s="16">
        <v>2180.6999999999998</v>
      </c>
      <c r="C57" s="12">
        <v>268.05</v>
      </c>
      <c r="D57" s="13">
        <v>376.4</v>
      </c>
      <c r="E57" s="14">
        <v>257.60000000000002</v>
      </c>
      <c r="F57" s="15">
        <v>73.650000000000006</v>
      </c>
      <c r="G57" s="17">
        <v>54.35</v>
      </c>
    </row>
    <row r="58" spans="1:7" x14ac:dyDescent="0.25">
      <c r="A58" s="11">
        <v>43293</v>
      </c>
      <c r="B58" s="16">
        <v>2165.1999999999998</v>
      </c>
      <c r="C58" s="12">
        <v>272.39999999999998</v>
      </c>
      <c r="D58" s="13">
        <v>374.8</v>
      </c>
      <c r="E58" s="14">
        <v>262.75</v>
      </c>
      <c r="F58" s="15">
        <v>76.150000000000006</v>
      </c>
      <c r="G58" s="17">
        <v>55.35</v>
      </c>
    </row>
    <row r="59" spans="1:7" x14ac:dyDescent="0.25">
      <c r="A59" s="11">
        <v>43292</v>
      </c>
      <c r="B59" s="16">
        <v>2146.5500000000002</v>
      </c>
      <c r="C59" s="12">
        <v>268.85000000000002</v>
      </c>
      <c r="D59" s="13">
        <v>371.35</v>
      </c>
      <c r="E59" s="14">
        <v>258.89999999999998</v>
      </c>
      <c r="F59" s="15">
        <v>75.5</v>
      </c>
      <c r="G59" s="17">
        <v>55.85</v>
      </c>
    </row>
    <row r="60" spans="1:7" x14ac:dyDescent="0.25">
      <c r="A60" s="11">
        <v>43291</v>
      </c>
      <c r="B60" s="16">
        <v>2147.1</v>
      </c>
      <c r="C60" s="12">
        <v>273.39999999999998</v>
      </c>
      <c r="D60" s="13">
        <v>371.25</v>
      </c>
      <c r="E60" s="14">
        <v>263.5</v>
      </c>
      <c r="F60" s="15">
        <v>77.900000000000006</v>
      </c>
      <c r="G60" s="17">
        <v>56.55</v>
      </c>
    </row>
    <row r="61" spans="1:7" x14ac:dyDescent="0.25">
      <c r="A61" s="11">
        <v>43290</v>
      </c>
      <c r="B61" s="16">
        <v>2121.3000000000002</v>
      </c>
      <c r="C61" s="12">
        <v>271.25</v>
      </c>
      <c r="D61" s="13">
        <v>361.9</v>
      </c>
      <c r="E61" s="14">
        <v>261.35000000000002</v>
      </c>
      <c r="F61" s="15">
        <v>77.849999999999994</v>
      </c>
      <c r="G61" s="17">
        <v>55.6</v>
      </c>
    </row>
    <row r="62" spans="1:7" x14ac:dyDescent="0.25">
      <c r="A62" s="11">
        <v>43287</v>
      </c>
      <c r="B62" s="16">
        <v>2114.0500000000002</v>
      </c>
      <c r="C62" s="12">
        <v>270</v>
      </c>
      <c r="D62" s="13">
        <v>352.4</v>
      </c>
      <c r="E62" s="14">
        <v>257.45</v>
      </c>
      <c r="F62" s="15">
        <v>76.900000000000006</v>
      </c>
      <c r="G62" s="17">
        <v>55.35</v>
      </c>
    </row>
    <row r="63" spans="1:7" x14ac:dyDescent="0.25">
      <c r="A63" s="11">
        <v>43286</v>
      </c>
      <c r="B63" s="16">
        <v>2123.35</v>
      </c>
      <c r="C63" s="12">
        <v>271.60000000000002</v>
      </c>
      <c r="D63" s="13">
        <v>348.8</v>
      </c>
      <c r="E63" s="14">
        <v>256.60000000000002</v>
      </c>
      <c r="F63" s="15">
        <v>75.599999999999994</v>
      </c>
      <c r="G63" s="17">
        <v>54.5</v>
      </c>
    </row>
    <row r="64" spans="1:7" x14ac:dyDescent="0.25">
      <c r="A64" s="11">
        <v>43285</v>
      </c>
      <c r="B64" s="16">
        <v>2103</v>
      </c>
      <c r="C64" s="12">
        <v>273.2</v>
      </c>
      <c r="D64" s="13">
        <v>335.5</v>
      </c>
      <c r="E64" s="14">
        <v>257.5</v>
      </c>
      <c r="F64" s="15">
        <v>76.099999999999994</v>
      </c>
      <c r="G64" s="17">
        <v>54.65</v>
      </c>
    </row>
    <row r="65" spans="1:7" x14ac:dyDescent="0.25">
      <c r="A65" s="11">
        <v>43284</v>
      </c>
      <c r="B65" s="16">
        <v>2070.4499999999998</v>
      </c>
      <c r="C65" s="12">
        <v>272.95</v>
      </c>
      <c r="D65" s="13">
        <v>336.8</v>
      </c>
      <c r="E65" s="14">
        <v>257.75</v>
      </c>
      <c r="F65" s="15">
        <v>76.900000000000006</v>
      </c>
      <c r="G65" s="17">
        <v>55.3</v>
      </c>
    </row>
    <row r="66" spans="1:7" x14ac:dyDescent="0.25">
      <c r="A66" s="11">
        <v>43283</v>
      </c>
      <c r="B66" s="16">
        <v>2073.1999999999998</v>
      </c>
      <c r="C66" s="12">
        <v>277.45</v>
      </c>
      <c r="D66" s="13">
        <v>337</v>
      </c>
      <c r="E66" s="14">
        <v>259.10000000000002</v>
      </c>
      <c r="F66" s="15">
        <v>78.150000000000006</v>
      </c>
      <c r="G66" s="17">
        <v>55.35</v>
      </c>
    </row>
    <row r="67" spans="1:7" x14ac:dyDescent="0.25">
      <c r="A67" s="11">
        <v>43280</v>
      </c>
      <c r="B67" s="16">
        <v>2108.0500000000002</v>
      </c>
      <c r="C67" s="12">
        <v>275.5</v>
      </c>
      <c r="D67" s="13">
        <v>339.6</v>
      </c>
      <c r="E67" s="14">
        <v>259.3</v>
      </c>
      <c r="F67" s="15">
        <v>75.95</v>
      </c>
      <c r="G67" s="17">
        <v>56.45</v>
      </c>
    </row>
    <row r="68" spans="1:7" x14ac:dyDescent="0.25">
      <c r="A68" s="11">
        <v>43279</v>
      </c>
      <c r="B68" s="16">
        <v>2132.9</v>
      </c>
      <c r="C68" s="12">
        <v>271.14999999999998</v>
      </c>
      <c r="D68" s="13">
        <v>329.2</v>
      </c>
      <c r="E68" s="14">
        <v>256.85000000000002</v>
      </c>
      <c r="F68" s="15">
        <v>73.25</v>
      </c>
      <c r="G68" s="17">
        <v>55.3</v>
      </c>
    </row>
    <row r="69" spans="1:7" x14ac:dyDescent="0.25">
      <c r="A69" s="11">
        <v>43278</v>
      </c>
      <c r="B69" s="16">
        <v>2111.65</v>
      </c>
      <c r="C69" s="12">
        <v>278.89999999999998</v>
      </c>
      <c r="D69" s="13">
        <v>335.1</v>
      </c>
      <c r="E69" s="14">
        <v>261.64999999999998</v>
      </c>
      <c r="F69" s="15">
        <v>76.7</v>
      </c>
      <c r="G69" s="17">
        <v>55.55</v>
      </c>
    </row>
    <row r="70" spans="1:7" x14ac:dyDescent="0.25">
      <c r="A70" s="11">
        <v>43277</v>
      </c>
      <c r="B70" s="16">
        <v>2093.0500000000002</v>
      </c>
      <c r="C70" s="12">
        <v>288</v>
      </c>
      <c r="D70" s="13">
        <v>335.9</v>
      </c>
      <c r="E70" s="14">
        <v>267.14999999999998</v>
      </c>
      <c r="F70" s="15">
        <v>79.900000000000006</v>
      </c>
      <c r="G70" s="17">
        <v>56.9</v>
      </c>
    </row>
    <row r="71" spans="1:7" x14ac:dyDescent="0.25">
      <c r="A71" s="11">
        <v>43276</v>
      </c>
      <c r="B71" s="16">
        <v>2093.9499999999998</v>
      </c>
      <c r="C71" s="12">
        <v>289.45</v>
      </c>
      <c r="D71" s="13">
        <v>334.2</v>
      </c>
      <c r="E71" s="14">
        <v>268.3</v>
      </c>
      <c r="F71" s="15">
        <v>79.7</v>
      </c>
      <c r="G71" s="17">
        <v>57.85</v>
      </c>
    </row>
    <row r="72" spans="1:7" x14ac:dyDescent="0.25">
      <c r="A72" s="11">
        <v>43273</v>
      </c>
      <c r="B72" s="16">
        <v>2081.8000000000002</v>
      </c>
      <c r="C72" s="12">
        <v>300.85000000000002</v>
      </c>
      <c r="D72" s="13">
        <v>335.2</v>
      </c>
      <c r="E72" s="14">
        <v>273.25</v>
      </c>
      <c r="F72" s="15">
        <v>82.15</v>
      </c>
      <c r="G72" s="17">
        <v>58.45</v>
      </c>
    </row>
    <row r="73" spans="1:7" x14ac:dyDescent="0.25">
      <c r="A73" s="11">
        <v>43272</v>
      </c>
      <c r="B73" s="16">
        <v>2056.6999999999998</v>
      </c>
      <c r="C73" s="12">
        <v>297.55</v>
      </c>
      <c r="D73" s="13">
        <v>332.9</v>
      </c>
      <c r="E73" s="14">
        <v>268.7</v>
      </c>
      <c r="F73" s="15">
        <v>83.4</v>
      </c>
      <c r="G73" s="17">
        <v>58.65</v>
      </c>
    </row>
    <row r="74" spans="1:7" x14ac:dyDescent="0.25">
      <c r="A74" s="11">
        <v>43271</v>
      </c>
      <c r="B74" s="16">
        <v>2055.6999999999998</v>
      </c>
      <c r="C74" s="12">
        <v>293.25</v>
      </c>
      <c r="D74" s="13">
        <v>335.9</v>
      </c>
      <c r="E74" s="14">
        <v>273.25</v>
      </c>
      <c r="F74" s="15">
        <v>86.05</v>
      </c>
      <c r="G74" s="17">
        <v>59.5</v>
      </c>
    </row>
    <row r="75" spans="1:7" x14ac:dyDescent="0.25">
      <c r="A75" s="11">
        <v>43270</v>
      </c>
      <c r="B75" s="16">
        <v>2025.4</v>
      </c>
      <c r="C75" s="12">
        <v>292</v>
      </c>
      <c r="D75" s="13">
        <v>330.4</v>
      </c>
      <c r="E75" s="14">
        <v>272.39999999999998</v>
      </c>
      <c r="F75" s="15">
        <v>86.7</v>
      </c>
      <c r="G75" s="17">
        <v>59.7</v>
      </c>
    </row>
    <row r="76" spans="1:7" x14ac:dyDescent="0.25">
      <c r="A76" s="11">
        <v>43269</v>
      </c>
      <c r="B76" s="16">
        <v>2021.35</v>
      </c>
      <c r="C76" s="12">
        <v>292.5</v>
      </c>
      <c r="D76" s="13">
        <v>331.25</v>
      </c>
      <c r="E76" s="14">
        <v>276.85000000000002</v>
      </c>
      <c r="F76" s="15">
        <v>88.4</v>
      </c>
      <c r="G76" s="17">
        <v>59.45</v>
      </c>
    </row>
    <row r="77" spans="1:7" x14ac:dyDescent="0.25">
      <c r="A77" s="11">
        <v>43266</v>
      </c>
      <c r="B77" s="16">
        <v>2030.7</v>
      </c>
      <c r="C77" s="12">
        <v>282.3</v>
      </c>
      <c r="D77" s="13">
        <v>330.55</v>
      </c>
      <c r="E77" s="14">
        <v>277.55</v>
      </c>
      <c r="F77" s="15">
        <v>89.85</v>
      </c>
      <c r="G77" s="17">
        <v>60.8</v>
      </c>
    </row>
    <row r="78" spans="1:7" x14ac:dyDescent="0.25">
      <c r="A78" s="11">
        <v>43265</v>
      </c>
      <c r="B78" s="16">
        <v>2037.15</v>
      </c>
      <c r="C78" s="12">
        <v>284.64999999999998</v>
      </c>
      <c r="D78" s="13">
        <v>337</v>
      </c>
      <c r="E78" s="14">
        <v>282.7</v>
      </c>
      <c r="F78" s="15">
        <v>91.7</v>
      </c>
      <c r="G78" s="17">
        <v>61.55</v>
      </c>
    </row>
    <row r="79" spans="1:7" x14ac:dyDescent="0.25">
      <c r="A79" s="11">
        <v>43264</v>
      </c>
      <c r="B79" s="16">
        <v>2035.25</v>
      </c>
      <c r="C79" s="12">
        <v>290.8</v>
      </c>
      <c r="D79" s="13">
        <v>333.1</v>
      </c>
      <c r="E79" s="14">
        <v>287.64999999999998</v>
      </c>
      <c r="F79" s="15">
        <v>91.2</v>
      </c>
      <c r="G79" s="17">
        <v>62.75</v>
      </c>
    </row>
    <row r="80" spans="1:7" x14ac:dyDescent="0.25">
      <c r="A80" s="11">
        <v>43263</v>
      </c>
      <c r="B80" s="16">
        <v>2044.75</v>
      </c>
      <c r="C80" s="12">
        <v>287.25</v>
      </c>
      <c r="D80" s="13">
        <v>332.4</v>
      </c>
      <c r="E80" s="14">
        <v>282.85000000000002</v>
      </c>
      <c r="F80" s="15">
        <v>91.8</v>
      </c>
      <c r="G80" s="17">
        <v>59</v>
      </c>
    </row>
    <row r="81" spans="1:7" x14ac:dyDescent="0.25">
      <c r="A81" s="11">
        <v>43262</v>
      </c>
      <c r="B81" s="16">
        <v>2045.15</v>
      </c>
      <c r="C81" s="12">
        <v>286.75</v>
      </c>
      <c r="D81" s="13">
        <v>335.7</v>
      </c>
      <c r="E81" s="14">
        <v>273.64999999999998</v>
      </c>
      <c r="F81" s="15">
        <v>91.65</v>
      </c>
      <c r="G81" s="17">
        <v>57.55</v>
      </c>
    </row>
    <row r="82" spans="1:7" x14ac:dyDescent="0.25">
      <c r="A82" s="11">
        <v>43259</v>
      </c>
      <c r="B82" s="16">
        <v>2050.1</v>
      </c>
      <c r="C82" s="12">
        <v>288.3</v>
      </c>
      <c r="D82" s="13">
        <v>337.6</v>
      </c>
      <c r="E82" s="14">
        <v>272.7</v>
      </c>
      <c r="F82" s="15">
        <v>90.4</v>
      </c>
      <c r="G82" s="17">
        <v>57.1</v>
      </c>
    </row>
    <row r="83" spans="1:7" x14ac:dyDescent="0.25">
      <c r="A83" s="11">
        <v>43258</v>
      </c>
      <c r="B83" s="16">
        <v>2064.85</v>
      </c>
      <c r="C83" s="12">
        <v>290.95</v>
      </c>
      <c r="D83" s="13">
        <v>339.6</v>
      </c>
      <c r="E83" s="14">
        <v>269.25</v>
      </c>
      <c r="F83" s="15">
        <v>86.05</v>
      </c>
      <c r="G83" s="17">
        <v>57.25</v>
      </c>
    </row>
    <row r="84" spans="1:7" x14ac:dyDescent="0.25">
      <c r="A84" s="11">
        <v>43257</v>
      </c>
      <c r="B84" s="16">
        <v>2059.15</v>
      </c>
      <c r="C84" s="12">
        <v>283.8</v>
      </c>
      <c r="D84" s="13">
        <v>339.05</v>
      </c>
      <c r="E84" s="14">
        <v>269.89999999999998</v>
      </c>
      <c r="F84" s="15">
        <v>84.75</v>
      </c>
      <c r="G84" s="17">
        <v>56.25</v>
      </c>
    </row>
    <row r="85" spans="1:7" x14ac:dyDescent="0.25">
      <c r="A85" s="11">
        <v>43256</v>
      </c>
      <c r="B85" s="16">
        <v>2060.5500000000002</v>
      </c>
      <c r="C85" s="12">
        <v>283.89999999999998</v>
      </c>
      <c r="D85" s="13">
        <v>336.7</v>
      </c>
      <c r="E85" s="14">
        <v>263.5</v>
      </c>
      <c r="F85" s="15">
        <v>82.8</v>
      </c>
      <c r="G85" s="17">
        <v>55.35</v>
      </c>
    </row>
    <row r="86" spans="1:7" x14ac:dyDescent="0.25">
      <c r="A86" s="11">
        <v>43255</v>
      </c>
      <c r="B86" s="16">
        <v>2046.55</v>
      </c>
      <c r="C86" s="12">
        <v>286.2</v>
      </c>
      <c r="D86" s="13">
        <v>343</v>
      </c>
      <c r="E86" s="14">
        <v>263.10000000000002</v>
      </c>
      <c r="F86" s="15">
        <v>83.2</v>
      </c>
      <c r="G86" s="17">
        <v>56.35</v>
      </c>
    </row>
    <row r="87" spans="1:7" x14ac:dyDescent="0.25">
      <c r="A87" s="11">
        <v>43252</v>
      </c>
      <c r="B87" s="16">
        <v>2109.5500000000002</v>
      </c>
      <c r="C87" s="12">
        <v>289.5</v>
      </c>
      <c r="D87" s="13">
        <v>342.25</v>
      </c>
      <c r="E87" s="14">
        <v>266.75</v>
      </c>
      <c r="F87" s="15">
        <v>82.9</v>
      </c>
      <c r="G87" s="17">
        <v>57.65</v>
      </c>
    </row>
    <row r="88" spans="1:7" x14ac:dyDescent="0.25">
      <c r="A88" s="11">
        <v>43251</v>
      </c>
      <c r="B88" s="16">
        <v>2136.15</v>
      </c>
      <c r="C88" s="12">
        <v>285.60000000000002</v>
      </c>
      <c r="D88" s="13">
        <v>346.2</v>
      </c>
      <c r="E88" s="14">
        <v>269.2</v>
      </c>
      <c r="F88" s="15">
        <v>83.6</v>
      </c>
      <c r="G88" s="17">
        <v>59.5</v>
      </c>
    </row>
    <row r="89" spans="1:7" x14ac:dyDescent="0.25">
      <c r="A89" s="11">
        <v>43250</v>
      </c>
      <c r="B89" s="16">
        <v>2046.85</v>
      </c>
      <c r="C89" s="12">
        <v>285.25</v>
      </c>
      <c r="D89" s="13">
        <v>343.15</v>
      </c>
      <c r="E89" s="14">
        <v>266.89999999999998</v>
      </c>
      <c r="F89" s="15">
        <v>86.15</v>
      </c>
      <c r="G89" s="17">
        <v>61.1</v>
      </c>
    </row>
    <row r="90" spans="1:7" x14ac:dyDescent="0.25">
      <c r="A90" s="11">
        <v>43249</v>
      </c>
      <c r="B90" s="16">
        <v>2032.75</v>
      </c>
      <c r="C90" s="12">
        <v>290.64999999999998</v>
      </c>
      <c r="D90" s="13">
        <v>338.45</v>
      </c>
      <c r="E90" s="14">
        <v>264.89999999999998</v>
      </c>
      <c r="F90" s="15">
        <v>85.65</v>
      </c>
      <c r="G90" s="17">
        <v>61.15</v>
      </c>
    </row>
    <row r="91" spans="1:7" x14ac:dyDescent="0.25">
      <c r="A91" s="11">
        <v>43248</v>
      </c>
      <c r="B91" s="16">
        <v>2042.3</v>
      </c>
      <c r="C91" s="12">
        <v>299.25</v>
      </c>
      <c r="D91" s="13">
        <v>344.6</v>
      </c>
      <c r="E91" s="14">
        <v>272.25</v>
      </c>
      <c r="F91" s="15">
        <v>88.7</v>
      </c>
      <c r="G91" s="17">
        <v>59.25</v>
      </c>
    </row>
    <row r="92" spans="1:7" x14ac:dyDescent="0.25">
      <c r="A92" s="11">
        <v>43245</v>
      </c>
      <c r="B92" s="16">
        <v>2011.65</v>
      </c>
      <c r="C92" s="12">
        <v>296.5</v>
      </c>
      <c r="D92" s="13">
        <v>339.45</v>
      </c>
      <c r="E92" s="14">
        <v>267</v>
      </c>
      <c r="F92" s="15">
        <v>83.3</v>
      </c>
      <c r="G92" s="17">
        <v>57.8</v>
      </c>
    </row>
    <row r="93" spans="1:7" x14ac:dyDescent="0.25">
      <c r="A93" s="11">
        <v>43244</v>
      </c>
      <c r="B93" s="16">
        <v>1985.9</v>
      </c>
      <c r="C93" s="12">
        <v>297.25</v>
      </c>
      <c r="D93" s="13">
        <v>330.5</v>
      </c>
      <c r="E93" s="14">
        <v>268.5</v>
      </c>
      <c r="F93" s="15">
        <v>82.1</v>
      </c>
      <c r="G93" s="17">
        <v>57.15</v>
      </c>
    </row>
    <row r="94" spans="1:7" x14ac:dyDescent="0.25">
      <c r="A94" s="11">
        <v>43243</v>
      </c>
      <c r="B94" s="16">
        <v>1966.95</v>
      </c>
      <c r="C94" s="12">
        <v>291.7</v>
      </c>
      <c r="D94" s="13">
        <v>333.6</v>
      </c>
      <c r="E94" s="14">
        <v>263.2</v>
      </c>
      <c r="F94" s="15">
        <v>80.55</v>
      </c>
      <c r="G94" s="17">
        <v>56.15</v>
      </c>
    </row>
    <row r="95" spans="1:7" x14ac:dyDescent="0.25">
      <c r="A95" s="11">
        <v>43242</v>
      </c>
      <c r="B95" s="16">
        <v>1991.15</v>
      </c>
      <c r="C95" s="12">
        <v>290.75</v>
      </c>
      <c r="D95" s="13">
        <v>334.7</v>
      </c>
      <c r="E95" s="14">
        <v>254.15</v>
      </c>
      <c r="F95" s="15">
        <v>81.599999999999994</v>
      </c>
      <c r="G95" s="17">
        <v>56.05</v>
      </c>
    </row>
    <row r="96" spans="1:7" x14ac:dyDescent="0.25">
      <c r="A96" s="11">
        <v>43241</v>
      </c>
      <c r="B96" s="16">
        <v>1991.9</v>
      </c>
      <c r="C96" s="12">
        <v>289.64999999999998</v>
      </c>
      <c r="D96" s="13">
        <v>334.15</v>
      </c>
      <c r="E96" s="14">
        <v>245.1</v>
      </c>
      <c r="F96" s="15">
        <v>78.2</v>
      </c>
      <c r="G96" s="17">
        <v>55.6</v>
      </c>
    </row>
    <row r="97" spans="1:7" x14ac:dyDescent="0.25">
      <c r="A97" s="11">
        <v>43238</v>
      </c>
      <c r="B97" s="16">
        <v>2012.9</v>
      </c>
      <c r="C97" s="12">
        <v>286.39999999999998</v>
      </c>
      <c r="D97" s="13">
        <v>345.45</v>
      </c>
      <c r="E97" s="14">
        <v>239.2</v>
      </c>
      <c r="F97" s="15">
        <v>74.75</v>
      </c>
      <c r="G97" s="17">
        <v>57.25</v>
      </c>
    </row>
    <row r="98" spans="1:7" x14ac:dyDescent="0.25">
      <c r="A98" s="11">
        <v>43237</v>
      </c>
      <c r="B98" s="16">
        <v>2027.4</v>
      </c>
      <c r="C98" s="12">
        <v>295.89999999999998</v>
      </c>
      <c r="D98" s="13">
        <v>345.3</v>
      </c>
      <c r="E98" s="14">
        <v>243.3</v>
      </c>
      <c r="F98" s="15">
        <v>76.45</v>
      </c>
      <c r="G98" s="17">
        <v>58.7</v>
      </c>
    </row>
    <row r="99" spans="1:7" x14ac:dyDescent="0.25">
      <c r="A99" s="11">
        <v>43236</v>
      </c>
      <c r="B99" s="16">
        <v>2024.45</v>
      </c>
      <c r="C99" s="12">
        <v>297.89999999999998</v>
      </c>
      <c r="D99" s="13">
        <v>349.5</v>
      </c>
      <c r="E99" s="14">
        <v>243.15</v>
      </c>
      <c r="F99" s="15">
        <v>75.55</v>
      </c>
      <c r="G99" s="17">
        <v>55.25</v>
      </c>
    </row>
    <row r="100" spans="1:7" x14ac:dyDescent="0.25">
      <c r="A100" s="11">
        <v>43235</v>
      </c>
      <c r="B100" s="16">
        <v>2039.2</v>
      </c>
      <c r="C100" s="12">
        <v>308</v>
      </c>
      <c r="D100" s="13">
        <v>345.65</v>
      </c>
      <c r="E100" s="14">
        <v>248.6</v>
      </c>
      <c r="F100" s="15">
        <v>86</v>
      </c>
      <c r="G100" s="17">
        <v>56.95</v>
      </c>
    </row>
    <row r="101" spans="1:7" x14ac:dyDescent="0.25">
      <c r="A101" s="11">
        <v>43234</v>
      </c>
      <c r="B101" s="16">
        <v>2021.2</v>
      </c>
      <c r="C101" s="12">
        <v>309.95</v>
      </c>
      <c r="D101" s="13">
        <v>344.65</v>
      </c>
      <c r="E101" s="14">
        <v>253.35</v>
      </c>
      <c r="F101" s="15">
        <v>89.4</v>
      </c>
      <c r="G101" s="17">
        <v>57.7</v>
      </c>
    </row>
    <row r="102" spans="1:7" x14ac:dyDescent="0.25">
      <c r="A102" s="11">
        <v>43231</v>
      </c>
      <c r="B102" s="16">
        <v>2010.65</v>
      </c>
      <c r="C102" s="12">
        <v>311.10000000000002</v>
      </c>
      <c r="D102" s="13">
        <v>349.95</v>
      </c>
      <c r="E102" s="14">
        <v>250.9</v>
      </c>
      <c r="F102" s="15">
        <v>88.65</v>
      </c>
      <c r="G102" s="17">
        <v>58.9</v>
      </c>
    </row>
    <row r="103" spans="1:7" x14ac:dyDescent="0.25">
      <c r="A103" s="11">
        <v>43230</v>
      </c>
      <c r="B103" s="16">
        <v>1989.7</v>
      </c>
      <c r="C103" s="12">
        <v>307</v>
      </c>
      <c r="D103" s="13">
        <v>344.7</v>
      </c>
      <c r="E103" s="14">
        <v>247.95</v>
      </c>
      <c r="F103" s="15">
        <v>91.3</v>
      </c>
      <c r="G103" s="17">
        <v>60.15</v>
      </c>
    </row>
    <row r="104" spans="1:7" x14ac:dyDescent="0.25">
      <c r="A104" s="11">
        <v>43229</v>
      </c>
      <c r="B104" s="16">
        <v>1979</v>
      </c>
      <c r="C104" s="12">
        <v>307.10000000000002</v>
      </c>
      <c r="D104" s="13">
        <v>347.85</v>
      </c>
      <c r="E104" s="14">
        <v>248.8</v>
      </c>
      <c r="F104" s="15">
        <v>93.05</v>
      </c>
      <c r="G104" s="17">
        <v>60.7</v>
      </c>
    </row>
    <row r="105" spans="1:7" x14ac:dyDescent="0.25">
      <c r="A105" s="11">
        <v>43228</v>
      </c>
      <c r="B105" s="16">
        <v>1966.6</v>
      </c>
      <c r="C105" s="12">
        <v>309.25</v>
      </c>
      <c r="D105" s="13">
        <v>343.35</v>
      </c>
      <c r="E105" s="14">
        <v>250</v>
      </c>
      <c r="F105" s="15">
        <v>92.65</v>
      </c>
      <c r="G105" s="17">
        <v>60.9</v>
      </c>
    </row>
    <row r="106" spans="1:7" x14ac:dyDescent="0.25">
      <c r="A106" s="11">
        <v>43227</v>
      </c>
      <c r="B106" s="16">
        <v>1979.75</v>
      </c>
      <c r="C106" s="12">
        <v>289.39999999999998</v>
      </c>
      <c r="D106" s="13">
        <v>347.5</v>
      </c>
      <c r="E106" s="14">
        <v>246.5</v>
      </c>
      <c r="F106" s="15">
        <v>93.8</v>
      </c>
      <c r="G106" s="17">
        <v>61.65</v>
      </c>
    </row>
    <row r="107" spans="1:7" x14ac:dyDescent="0.25">
      <c r="A107" s="11">
        <v>43224</v>
      </c>
      <c r="B107" s="16">
        <v>1987.85</v>
      </c>
      <c r="C107" s="12">
        <v>282.89999999999998</v>
      </c>
      <c r="D107" s="13">
        <v>345.4</v>
      </c>
      <c r="E107" s="14">
        <v>241.95</v>
      </c>
      <c r="F107" s="15">
        <v>91.65</v>
      </c>
      <c r="G107" s="17">
        <v>63.05</v>
      </c>
    </row>
    <row r="108" spans="1:7" x14ac:dyDescent="0.25">
      <c r="A108" s="11">
        <v>43223</v>
      </c>
      <c r="B108" s="16">
        <v>1967.55</v>
      </c>
      <c r="C108" s="12">
        <v>281.8</v>
      </c>
      <c r="D108" s="13">
        <v>354</v>
      </c>
      <c r="E108" s="14">
        <v>241.8</v>
      </c>
      <c r="F108" s="15">
        <v>92</v>
      </c>
      <c r="G108" s="17">
        <v>64.150000000000006</v>
      </c>
    </row>
    <row r="109" spans="1:7" x14ac:dyDescent="0.25">
      <c r="A109" s="11">
        <v>43222</v>
      </c>
      <c r="B109" s="16">
        <v>1970.35</v>
      </c>
      <c r="C109" s="12">
        <v>277.10000000000002</v>
      </c>
      <c r="D109" s="13">
        <v>354.25</v>
      </c>
      <c r="E109" s="14">
        <v>240.65</v>
      </c>
      <c r="F109" s="15">
        <v>92.8</v>
      </c>
      <c r="G109" s="17">
        <v>65.150000000000006</v>
      </c>
    </row>
    <row r="110" spans="1:7" x14ac:dyDescent="0.25">
      <c r="A110" s="11">
        <v>43220</v>
      </c>
      <c r="B110" s="16">
        <v>1944.6</v>
      </c>
      <c r="C110" s="12">
        <v>284.45</v>
      </c>
      <c r="D110" s="13">
        <v>362.05</v>
      </c>
      <c r="E110" s="14">
        <v>246.3</v>
      </c>
      <c r="F110" s="15">
        <v>95.2</v>
      </c>
      <c r="G110" s="17">
        <v>65.849999999999994</v>
      </c>
    </row>
    <row r="111" spans="1:7" x14ac:dyDescent="0.25">
      <c r="A111" s="11">
        <v>43217</v>
      </c>
      <c r="B111" s="16">
        <v>1922.85</v>
      </c>
      <c r="C111" s="12">
        <v>288.05</v>
      </c>
      <c r="D111" s="13">
        <v>348.45</v>
      </c>
      <c r="E111" s="14">
        <v>242.65</v>
      </c>
      <c r="F111" s="15">
        <v>93.5</v>
      </c>
      <c r="G111" s="17">
        <v>65.95</v>
      </c>
    </row>
    <row r="112" spans="1:7" x14ac:dyDescent="0.25">
      <c r="A112" s="11">
        <v>43216</v>
      </c>
      <c r="B112" s="16">
        <v>1930.3</v>
      </c>
      <c r="C112" s="12">
        <v>278.75</v>
      </c>
      <c r="D112" s="13">
        <v>352.05</v>
      </c>
      <c r="E112" s="14">
        <v>233.35</v>
      </c>
      <c r="F112" s="15">
        <v>91.05</v>
      </c>
      <c r="G112" s="17">
        <v>66.2</v>
      </c>
    </row>
    <row r="113" spans="1:7" x14ac:dyDescent="0.25">
      <c r="A113" s="11">
        <v>43215</v>
      </c>
      <c r="B113" s="16">
        <v>1917.2</v>
      </c>
      <c r="C113" s="12">
        <v>278.89999999999998</v>
      </c>
      <c r="D113" s="13">
        <v>325.2</v>
      </c>
      <c r="E113" s="14">
        <v>237.4</v>
      </c>
      <c r="F113" s="15">
        <v>92.3</v>
      </c>
      <c r="G113" s="17">
        <v>66.75</v>
      </c>
    </row>
    <row r="114" spans="1:7" x14ac:dyDescent="0.25">
      <c r="A114" s="11">
        <v>43214</v>
      </c>
      <c r="B114" s="16">
        <v>1936</v>
      </c>
      <c r="C114" s="12">
        <v>284.2</v>
      </c>
      <c r="D114" s="13">
        <v>323.39999999999998</v>
      </c>
      <c r="E114" s="14">
        <v>240.6</v>
      </c>
      <c r="F114" s="15">
        <v>93.25</v>
      </c>
      <c r="G114" s="17">
        <v>66.8</v>
      </c>
    </row>
    <row r="115" spans="1:7" x14ac:dyDescent="0.25">
      <c r="A115" s="11">
        <v>43213</v>
      </c>
      <c r="B115" s="16">
        <v>1933.05</v>
      </c>
      <c r="C115" s="12">
        <v>279.55</v>
      </c>
      <c r="D115" s="13">
        <v>313.05</v>
      </c>
      <c r="E115" s="14">
        <v>242.7</v>
      </c>
      <c r="F115" s="15">
        <v>94.15</v>
      </c>
      <c r="G115" s="17">
        <v>67.150000000000006</v>
      </c>
    </row>
    <row r="116" spans="1:7" x14ac:dyDescent="0.25">
      <c r="A116" s="11">
        <v>43210</v>
      </c>
      <c r="B116" s="16">
        <v>1960.95</v>
      </c>
      <c r="C116" s="12">
        <v>281.95</v>
      </c>
      <c r="D116" s="13">
        <v>308.45</v>
      </c>
      <c r="E116" s="14">
        <v>241.4</v>
      </c>
      <c r="F116" s="15">
        <v>93.6</v>
      </c>
      <c r="G116" s="17">
        <v>68.099999999999994</v>
      </c>
    </row>
    <row r="117" spans="1:7" x14ac:dyDescent="0.25">
      <c r="A117" s="11">
        <v>43209</v>
      </c>
      <c r="B117" s="16">
        <v>1941.95</v>
      </c>
      <c r="C117" s="12">
        <v>289.14999999999998</v>
      </c>
      <c r="D117" s="13">
        <v>318</v>
      </c>
      <c r="E117" s="14">
        <v>246.25</v>
      </c>
      <c r="F117" s="15">
        <v>96.1</v>
      </c>
      <c r="G117" s="17">
        <v>67.55</v>
      </c>
    </row>
    <row r="118" spans="1:7" x14ac:dyDescent="0.25">
      <c r="A118" s="11">
        <v>43208</v>
      </c>
      <c r="B118" s="16">
        <v>1937.05</v>
      </c>
      <c r="C118" s="12">
        <v>290.2</v>
      </c>
      <c r="D118" s="13">
        <v>309.25</v>
      </c>
      <c r="E118" s="14">
        <v>246.25</v>
      </c>
      <c r="F118" s="15">
        <v>97.25</v>
      </c>
      <c r="G118" s="17">
        <v>67.75</v>
      </c>
    </row>
    <row r="119" spans="1:7" x14ac:dyDescent="0.25">
      <c r="A119" s="11">
        <v>43207</v>
      </c>
      <c r="B119" s="16">
        <v>1947.4</v>
      </c>
      <c r="C119" s="12">
        <v>291.7</v>
      </c>
      <c r="D119" s="13">
        <v>307.95</v>
      </c>
      <c r="E119" s="14">
        <v>248.2</v>
      </c>
      <c r="F119" s="15">
        <v>98.1</v>
      </c>
      <c r="G119" s="17">
        <v>68.650000000000006</v>
      </c>
    </row>
    <row r="120" spans="1:7" x14ac:dyDescent="0.25">
      <c r="A120" s="11">
        <v>43206</v>
      </c>
      <c r="B120" s="16">
        <v>1938.65</v>
      </c>
      <c r="C120" s="12">
        <v>287.39999999999998</v>
      </c>
      <c r="D120" s="13">
        <v>310.35000000000002</v>
      </c>
      <c r="E120" s="14">
        <v>249.3</v>
      </c>
      <c r="F120" s="15">
        <v>99.15</v>
      </c>
      <c r="G120" s="17">
        <v>69</v>
      </c>
    </row>
    <row r="121" spans="1:7" x14ac:dyDescent="0.25">
      <c r="A121" s="11">
        <v>43203</v>
      </c>
      <c r="B121" s="16">
        <v>1928.05</v>
      </c>
      <c r="C121" s="12">
        <v>288.2</v>
      </c>
      <c r="D121" s="13">
        <v>309.39999999999998</v>
      </c>
      <c r="E121" s="14">
        <v>251.2</v>
      </c>
      <c r="F121" s="15">
        <v>101.25</v>
      </c>
      <c r="G121" s="17">
        <v>69.25</v>
      </c>
    </row>
    <row r="122" spans="1:7" x14ac:dyDescent="0.25">
      <c r="A122" s="11">
        <v>43202</v>
      </c>
      <c r="B122" s="16">
        <v>1926.3</v>
      </c>
      <c r="C122" s="12">
        <v>286.45</v>
      </c>
      <c r="D122" s="13">
        <v>311.45</v>
      </c>
      <c r="E122" s="14">
        <v>254.3</v>
      </c>
      <c r="F122" s="15">
        <v>101.2</v>
      </c>
      <c r="G122" s="17">
        <v>70.3</v>
      </c>
    </row>
    <row r="123" spans="1:7" x14ac:dyDescent="0.25">
      <c r="A123" s="11">
        <v>43201</v>
      </c>
      <c r="B123" s="16">
        <v>1916.25</v>
      </c>
      <c r="C123" s="12">
        <v>284.10000000000002</v>
      </c>
      <c r="D123" s="13">
        <v>312</v>
      </c>
      <c r="E123" s="14">
        <v>257.3</v>
      </c>
      <c r="F123" s="15">
        <v>102</v>
      </c>
      <c r="G123" s="17">
        <v>70.25</v>
      </c>
    </row>
    <row r="124" spans="1:7" x14ac:dyDescent="0.25">
      <c r="A124" s="11">
        <v>43200</v>
      </c>
      <c r="B124" s="16">
        <v>1919.1</v>
      </c>
      <c r="C124" s="12">
        <v>288.89999999999998</v>
      </c>
      <c r="D124" s="13">
        <v>319.2</v>
      </c>
      <c r="E124" s="14">
        <v>263.25</v>
      </c>
      <c r="F124" s="15">
        <v>105.2</v>
      </c>
      <c r="G124" s="17">
        <v>70.900000000000006</v>
      </c>
    </row>
    <row r="125" spans="1:7" x14ac:dyDescent="0.25">
      <c r="A125" s="11">
        <v>43199</v>
      </c>
      <c r="B125" s="16">
        <v>1938.5</v>
      </c>
      <c r="C125" s="12">
        <v>280.45</v>
      </c>
      <c r="D125" s="13">
        <v>316.10000000000002</v>
      </c>
      <c r="E125" s="14">
        <v>260.55</v>
      </c>
      <c r="F125" s="15">
        <v>105.1</v>
      </c>
      <c r="G125" s="17">
        <v>71.2</v>
      </c>
    </row>
    <row r="126" spans="1:7" x14ac:dyDescent="0.25">
      <c r="A126" s="11">
        <v>43196</v>
      </c>
      <c r="B126" s="16">
        <v>1922.7</v>
      </c>
      <c r="C126" s="12">
        <v>280.60000000000002</v>
      </c>
      <c r="D126" s="13">
        <v>314.2</v>
      </c>
      <c r="E126" s="14">
        <v>259.8</v>
      </c>
      <c r="F126" s="15">
        <v>102</v>
      </c>
      <c r="G126" s="17">
        <v>70.45</v>
      </c>
    </row>
    <row r="127" spans="1:7" x14ac:dyDescent="0.25">
      <c r="A127" s="11">
        <v>43195</v>
      </c>
      <c r="B127" s="16">
        <v>1907.7</v>
      </c>
      <c r="C127" s="12">
        <v>277.89999999999998</v>
      </c>
      <c r="D127" s="13">
        <v>312.85000000000002</v>
      </c>
      <c r="E127" s="14">
        <v>258.39999999999998</v>
      </c>
      <c r="F127" s="15">
        <v>97.25</v>
      </c>
      <c r="G127" s="17">
        <v>70.95</v>
      </c>
    </row>
    <row r="128" spans="1:7" x14ac:dyDescent="0.25">
      <c r="A128" s="11">
        <v>43194</v>
      </c>
      <c r="B128" s="16">
        <v>1884.8</v>
      </c>
      <c r="C128" s="12">
        <v>268.45</v>
      </c>
      <c r="D128" s="13">
        <v>305.64999999999998</v>
      </c>
      <c r="E128" s="14">
        <v>246.9</v>
      </c>
      <c r="F128" s="15">
        <v>94.4</v>
      </c>
      <c r="G128" s="17">
        <v>69.599999999999994</v>
      </c>
    </row>
    <row r="129" spans="1:7" x14ac:dyDescent="0.25">
      <c r="A129" s="11">
        <v>43193</v>
      </c>
      <c r="B129" s="16">
        <v>1916.1</v>
      </c>
      <c r="C129" s="12">
        <v>269.60000000000002</v>
      </c>
      <c r="D129" s="13">
        <v>312.64999999999998</v>
      </c>
      <c r="E129" s="14">
        <v>250.35</v>
      </c>
      <c r="F129" s="15">
        <v>95.7</v>
      </c>
      <c r="G129" s="17">
        <v>70.8</v>
      </c>
    </row>
    <row r="130" spans="1:7" x14ac:dyDescent="0.25">
      <c r="A130" s="11">
        <v>43192</v>
      </c>
      <c r="B130" s="16">
        <v>1930.45</v>
      </c>
      <c r="C130" s="12">
        <v>261.89999999999998</v>
      </c>
      <c r="D130" s="13">
        <v>306.2</v>
      </c>
      <c r="E130" s="14">
        <v>246.3</v>
      </c>
      <c r="F130" s="15">
        <v>96.35</v>
      </c>
      <c r="G130" s="17">
        <v>68.3</v>
      </c>
    </row>
    <row r="131" spans="1:7" x14ac:dyDescent="0.25">
      <c r="A131" s="11">
        <v>43187</v>
      </c>
      <c r="B131" s="16">
        <v>1891.45</v>
      </c>
      <c r="C131" s="12">
        <v>278.39999999999998</v>
      </c>
      <c r="D131" s="13">
        <v>304.89999999999998</v>
      </c>
      <c r="E131" s="14">
        <v>250.1</v>
      </c>
      <c r="F131" s="15">
        <v>95.45</v>
      </c>
      <c r="G131" s="17">
        <v>66.349999999999994</v>
      </c>
    </row>
    <row r="132" spans="1:7" x14ac:dyDescent="0.25">
      <c r="A132" s="11">
        <v>43186</v>
      </c>
      <c r="B132" s="16">
        <v>1893.2</v>
      </c>
      <c r="C132" s="12">
        <v>283.89999999999998</v>
      </c>
      <c r="D132" s="13">
        <v>303.39999999999998</v>
      </c>
      <c r="E132" s="14">
        <v>253.85</v>
      </c>
      <c r="F132" s="15">
        <v>99.25</v>
      </c>
      <c r="G132" s="17">
        <v>67.3</v>
      </c>
    </row>
    <row r="133" spans="1:7" x14ac:dyDescent="0.25">
      <c r="A133" s="11">
        <v>43185</v>
      </c>
      <c r="B133" s="16">
        <v>1893.15</v>
      </c>
      <c r="C133" s="12">
        <v>281.45</v>
      </c>
      <c r="D133" s="13">
        <v>302.95</v>
      </c>
      <c r="E133" s="14">
        <v>246.35</v>
      </c>
      <c r="F133" s="15">
        <v>95.75</v>
      </c>
      <c r="G133" s="17">
        <v>65.849999999999994</v>
      </c>
    </row>
    <row r="134" spans="1:7" x14ac:dyDescent="0.25">
      <c r="A134" s="11">
        <v>43182</v>
      </c>
      <c r="B134" s="16">
        <v>1839.6</v>
      </c>
      <c r="C134" s="12">
        <v>275.8</v>
      </c>
      <c r="D134" s="13">
        <v>286.7</v>
      </c>
      <c r="E134" s="14">
        <v>234.6</v>
      </c>
      <c r="F134" s="15">
        <v>93.15</v>
      </c>
      <c r="G134" s="17">
        <v>65.650000000000006</v>
      </c>
    </row>
    <row r="135" spans="1:7" x14ac:dyDescent="0.25">
      <c r="A135" s="11">
        <v>43181</v>
      </c>
      <c r="B135" s="16">
        <v>1868.3</v>
      </c>
      <c r="C135" s="12">
        <v>283.55</v>
      </c>
      <c r="D135" s="13">
        <v>298.25</v>
      </c>
      <c r="E135" s="14">
        <v>241.6</v>
      </c>
      <c r="F135" s="15">
        <v>96.45</v>
      </c>
      <c r="G135" s="17">
        <v>67.2</v>
      </c>
    </row>
    <row r="136" spans="1:7" x14ac:dyDescent="0.25">
      <c r="A136" s="11">
        <v>43180</v>
      </c>
      <c r="B136" s="16">
        <v>1857.65</v>
      </c>
      <c r="C136" s="12">
        <v>289.60000000000002</v>
      </c>
      <c r="D136" s="13">
        <v>300.60000000000002</v>
      </c>
      <c r="E136" s="14">
        <v>247.7</v>
      </c>
      <c r="F136" s="15">
        <v>97.6</v>
      </c>
      <c r="G136" s="17">
        <v>67.349999999999994</v>
      </c>
    </row>
    <row r="137" spans="1:7" x14ac:dyDescent="0.25">
      <c r="A137" s="11">
        <v>43179</v>
      </c>
      <c r="B137" s="16">
        <v>1839.2</v>
      </c>
      <c r="C137" s="12">
        <v>291.75</v>
      </c>
      <c r="D137" s="13">
        <v>302.05</v>
      </c>
      <c r="E137" s="14">
        <v>249.25</v>
      </c>
      <c r="F137" s="15">
        <v>96.75</v>
      </c>
      <c r="G137" s="17">
        <v>67</v>
      </c>
    </row>
    <row r="138" spans="1:7" x14ac:dyDescent="0.25">
      <c r="A138" s="11">
        <v>43178</v>
      </c>
      <c r="B138" s="16">
        <v>1849.65</v>
      </c>
      <c r="C138" s="12">
        <v>295</v>
      </c>
      <c r="D138" s="13">
        <v>304.85000000000002</v>
      </c>
      <c r="E138" s="14">
        <v>248.1</v>
      </c>
      <c r="F138" s="15">
        <v>96.45</v>
      </c>
      <c r="G138" s="17">
        <v>67.8</v>
      </c>
    </row>
    <row r="139" spans="1:7" x14ac:dyDescent="0.25">
      <c r="A139" s="11">
        <v>43175</v>
      </c>
      <c r="B139" s="16">
        <v>1857.5</v>
      </c>
      <c r="C139" s="12">
        <v>298.10000000000002</v>
      </c>
      <c r="D139" s="13">
        <v>312.89999999999998</v>
      </c>
      <c r="E139" s="14">
        <v>252.6</v>
      </c>
      <c r="F139" s="15">
        <v>98.95</v>
      </c>
      <c r="G139" s="17">
        <v>69.95</v>
      </c>
    </row>
    <row r="140" spans="1:7" x14ac:dyDescent="0.25">
      <c r="A140" s="11">
        <v>43174</v>
      </c>
      <c r="B140" s="16">
        <v>1880.1</v>
      </c>
      <c r="C140" s="12">
        <v>301.45</v>
      </c>
      <c r="D140" s="13">
        <v>312.39999999999998</v>
      </c>
      <c r="E140" s="14">
        <v>254.1</v>
      </c>
      <c r="F140" s="15">
        <v>98.65</v>
      </c>
      <c r="G140" s="17">
        <v>70.7</v>
      </c>
    </row>
    <row r="141" spans="1:7" x14ac:dyDescent="0.25">
      <c r="A141" s="11">
        <v>43173</v>
      </c>
      <c r="B141" s="16">
        <v>1865.35</v>
      </c>
      <c r="C141" s="12">
        <v>306.35000000000002</v>
      </c>
      <c r="D141" s="13">
        <v>318.89999999999998</v>
      </c>
      <c r="E141" s="14">
        <v>257</v>
      </c>
      <c r="F141" s="15">
        <v>99.35</v>
      </c>
      <c r="G141" s="17">
        <v>70</v>
      </c>
    </row>
    <row r="142" spans="1:7" x14ac:dyDescent="0.25">
      <c r="A142" s="11">
        <v>43172</v>
      </c>
      <c r="B142" s="16">
        <v>1859.9</v>
      </c>
      <c r="C142" s="12">
        <v>304</v>
      </c>
      <c r="D142" s="13">
        <v>313.10000000000002</v>
      </c>
      <c r="E142" s="14">
        <v>254.9</v>
      </c>
      <c r="F142" s="15">
        <v>98</v>
      </c>
      <c r="G142" s="17">
        <v>70.900000000000006</v>
      </c>
    </row>
    <row r="143" spans="1:7" x14ac:dyDescent="0.25">
      <c r="A143" s="11">
        <v>43171</v>
      </c>
      <c r="B143" s="16">
        <v>1866.7</v>
      </c>
      <c r="C143" s="12">
        <v>300.7</v>
      </c>
      <c r="D143" s="13">
        <v>311.45</v>
      </c>
      <c r="E143" s="14">
        <v>252.85</v>
      </c>
      <c r="F143" s="15">
        <v>94.6</v>
      </c>
      <c r="G143" s="17">
        <v>70.05</v>
      </c>
    </row>
    <row r="144" spans="1:7" x14ac:dyDescent="0.25">
      <c r="A144" s="11">
        <v>43168</v>
      </c>
      <c r="B144" s="16">
        <v>1853.2</v>
      </c>
      <c r="C144" s="12">
        <v>292.7</v>
      </c>
      <c r="D144" s="13">
        <v>303.45</v>
      </c>
      <c r="E144" s="14">
        <v>253.15</v>
      </c>
      <c r="F144" s="15">
        <v>95.5</v>
      </c>
      <c r="G144" s="17">
        <v>70.45</v>
      </c>
    </row>
    <row r="145" spans="1:7" x14ac:dyDescent="0.25">
      <c r="A145" s="11">
        <v>43167</v>
      </c>
      <c r="B145" s="16">
        <v>1851.45</v>
      </c>
      <c r="C145" s="12">
        <v>296.95</v>
      </c>
      <c r="D145" s="13">
        <v>307.8</v>
      </c>
      <c r="E145" s="14">
        <v>256.75</v>
      </c>
      <c r="F145" s="15">
        <v>96.7</v>
      </c>
      <c r="G145" s="17">
        <v>71.7</v>
      </c>
    </row>
    <row r="146" spans="1:7" x14ac:dyDescent="0.25">
      <c r="A146" s="11">
        <v>43166</v>
      </c>
      <c r="B146" s="16">
        <v>1834.45</v>
      </c>
      <c r="C146" s="12">
        <v>286.7</v>
      </c>
      <c r="D146" s="13">
        <v>312.89999999999998</v>
      </c>
      <c r="E146" s="14">
        <v>246.65</v>
      </c>
      <c r="F146" s="15">
        <v>95.55</v>
      </c>
      <c r="G146" s="17">
        <v>72.2</v>
      </c>
    </row>
    <row r="147" spans="1:7" x14ac:dyDescent="0.25">
      <c r="A147" s="11">
        <v>43165</v>
      </c>
      <c r="B147" s="16">
        <v>1851.95</v>
      </c>
      <c r="C147" s="12">
        <v>295.10000000000002</v>
      </c>
      <c r="D147" s="13">
        <v>313</v>
      </c>
      <c r="E147" s="14">
        <v>256.5</v>
      </c>
      <c r="F147" s="15">
        <v>97.75</v>
      </c>
      <c r="G147" s="17">
        <v>73.900000000000006</v>
      </c>
    </row>
    <row r="148" spans="1:7" x14ac:dyDescent="0.25">
      <c r="A148" s="11">
        <v>43164</v>
      </c>
      <c r="B148" s="16">
        <v>1872.05</v>
      </c>
      <c r="C148" s="12">
        <v>303.10000000000002</v>
      </c>
      <c r="D148" s="13">
        <v>313.35000000000002</v>
      </c>
      <c r="E148" s="14">
        <v>263.8</v>
      </c>
      <c r="F148" s="15">
        <v>100.05</v>
      </c>
      <c r="G148" s="17">
        <v>75.05</v>
      </c>
    </row>
    <row r="149" spans="1:7" x14ac:dyDescent="0.25">
      <c r="A149" s="11">
        <v>43160</v>
      </c>
      <c r="B149" s="16">
        <v>1877.75</v>
      </c>
      <c r="C149" s="12">
        <v>305.25</v>
      </c>
      <c r="D149" s="13">
        <v>320.75</v>
      </c>
      <c r="E149" s="14">
        <v>262.55</v>
      </c>
      <c r="F149" s="15">
        <v>101</v>
      </c>
      <c r="G149" s="17">
        <v>76.25</v>
      </c>
    </row>
    <row r="150" spans="1:7" x14ac:dyDescent="0.25">
      <c r="A150" s="11">
        <v>43159</v>
      </c>
      <c r="B150" s="16">
        <v>1883.8</v>
      </c>
      <c r="C150" s="12">
        <v>313.5</v>
      </c>
      <c r="D150" s="13">
        <v>322.25</v>
      </c>
      <c r="E150" s="14">
        <v>268.75</v>
      </c>
      <c r="F150" s="15">
        <v>101.35</v>
      </c>
      <c r="G150" s="17">
        <v>77.099999999999994</v>
      </c>
    </row>
    <row r="151" spans="1:7" x14ac:dyDescent="0.25">
      <c r="A151" s="11">
        <v>43158</v>
      </c>
      <c r="B151" s="16">
        <v>1904.25</v>
      </c>
      <c r="C151" s="12">
        <v>319.64999999999998</v>
      </c>
      <c r="D151" s="13">
        <v>327.05</v>
      </c>
      <c r="E151" s="14">
        <v>267.8</v>
      </c>
      <c r="F151" s="15">
        <v>98.35</v>
      </c>
      <c r="G151" s="17">
        <v>77.45</v>
      </c>
    </row>
    <row r="152" spans="1:7" x14ac:dyDescent="0.25">
      <c r="A152" s="11">
        <v>43157</v>
      </c>
      <c r="B152" s="16">
        <v>1909.95</v>
      </c>
      <c r="C152" s="12">
        <v>327</v>
      </c>
      <c r="D152" s="13">
        <v>325.39999999999998</v>
      </c>
      <c r="E152" s="14">
        <v>274.75</v>
      </c>
      <c r="F152" s="15">
        <v>111.9</v>
      </c>
      <c r="G152" s="17">
        <v>79.25</v>
      </c>
    </row>
    <row r="153" spans="1:7" x14ac:dyDescent="0.25">
      <c r="A153" s="11">
        <v>43154</v>
      </c>
      <c r="B153" s="16">
        <v>1879.8</v>
      </c>
      <c r="C153" s="12">
        <v>321.3</v>
      </c>
      <c r="D153" s="13">
        <v>323.60000000000002</v>
      </c>
      <c r="E153" s="14">
        <v>276.10000000000002</v>
      </c>
      <c r="F153" s="15">
        <v>113.4</v>
      </c>
      <c r="G153" s="17">
        <v>78.8</v>
      </c>
    </row>
    <row r="154" spans="1:7" x14ac:dyDescent="0.25">
      <c r="A154" s="11">
        <v>43153</v>
      </c>
      <c r="B154" s="16">
        <v>1854.95</v>
      </c>
      <c r="C154" s="12">
        <v>318</v>
      </c>
      <c r="D154" s="13">
        <v>316.39999999999998</v>
      </c>
      <c r="E154" s="14">
        <v>272.60000000000002</v>
      </c>
      <c r="F154" s="15">
        <v>114.65</v>
      </c>
      <c r="G154" s="17">
        <v>78.599999999999994</v>
      </c>
    </row>
    <row r="155" spans="1:7" x14ac:dyDescent="0.25">
      <c r="A155" s="11">
        <v>43152</v>
      </c>
      <c r="B155" s="16">
        <v>1859.35</v>
      </c>
      <c r="C155" s="12">
        <v>319.3</v>
      </c>
      <c r="D155" s="13">
        <v>312.14999999999998</v>
      </c>
      <c r="E155" s="14">
        <v>273.10000000000002</v>
      </c>
      <c r="F155" s="15">
        <v>117.1</v>
      </c>
      <c r="G155" s="17">
        <v>79</v>
      </c>
    </row>
    <row r="156" spans="1:7" x14ac:dyDescent="0.25">
      <c r="A156" s="11">
        <v>43151</v>
      </c>
      <c r="B156" s="16">
        <v>1863.7</v>
      </c>
      <c r="C156" s="12">
        <v>317.64999999999998</v>
      </c>
      <c r="D156" s="13">
        <v>309.3</v>
      </c>
      <c r="E156" s="14">
        <v>269.64999999999998</v>
      </c>
      <c r="F156" s="15">
        <v>116.55</v>
      </c>
      <c r="G156" s="17">
        <v>80.3</v>
      </c>
    </row>
    <row r="157" spans="1:7" x14ac:dyDescent="0.25">
      <c r="A157" s="11">
        <v>43150</v>
      </c>
      <c r="B157" s="16">
        <v>1874.75</v>
      </c>
      <c r="C157" s="12">
        <v>319.75</v>
      </c>
      <c r="D157" s="13">
        <v>312.60000000000002</v>
      </c>
      <c r="E157" s="14">
        <v>267.64999999999998</v>
      </c>
      <c r="F157" s="15">
        <v>116.4</v>
      </c>
      <c r="G157" s="17">
        <v>80.7</v>
      </c>
    </row>
    <row r="158" spans="1:7" x14ac:dyDescent="0.25">
      <c r="A158" s="11">
        <v>43147</v>
      </c>
      <c r="B158" s="16">
        <v>1879.75</v>
      </c>
      <c r="C158" s="12">
        <v>321</v>
      </c>
      <c r="D158" s="13">
        <v>311.89999999999998</v>
      </c>
      <c r="E158" s="14">
        <v>271.75</v>
      </c>
      <c r="F158" s="15">
        <v>125.65</v>
      </c>
      <c r="G158" s="17">
        <v>84</v>
      </c>
    </row>
    <row r="159" spans="1:7" x14ac:dyDescent="0.25">
      <c r="A159" s="11">
        <v>43146</v>
      </c>
      <c r="B159" s="16">
        <v>1881.25</v>
      </c>
      <c r="C159" s="12">
        <v>328.6</v>
      </c>
      <c r="D159" s="13">
        <v>319.95</v>
      </c>
      <c r="E159" s="14">
        <v>278.85000000000002</v>
      </c>
      <c r="F159" s="15">
        <v>128.35</v>
      </c>
      <c r="G159" s="17">
        <v>82.05</v>
      </c>
    </row>
    <row r="160" spans="1:7" x14ac:dyDescent="0.25">
      <c r="A160" s="11">
        <v>43145</v>
      </c>
      <c r="B160" s="16">
        <v>1884.35</v>
      </c>
      <c r="C160" s="12">
        <v>318.55</v>
      </c>
      <c r="D160" s="13">
        <v>320.2</v>
      </c>
      <c r="E160" s="14">
        <v>276.8</v>
      </c>
      <c r="F160" s="15">
        <v>145.80000000000001</v>
      </c>
      <c r="G160" s="17">
        <v>81.75</v>
      </c>
    </row>
    <row r="161" spans="1:7" x14ac:dyDescent="0.25">
      <c r="A161" s="11">
        <v>43143</v>
      </c>
      <c r="B161" s="16">
        <v>1876.55</v>
      </c>
      <c r="C161" s="12">
        <v>326</v>
      </c>
      <c r="D161" s="13">
        <v>334.95</v>
      </c>
      <c r="E161" s="14">
        <v>288.5</v>
      </c>
      <c r="F161" s="15">
        <v>161.65</v>
      </c>
      <c r="G161" s="17">
        <v>81.900000000000006</v>
      </c>
    </row>
    <row r="162" spans="1:7" x14ac:dyDescent="0.25">
      <c r="A162" s="11">
        <v>43140</v>
      </c>
      <c r="B162" s="16">
        <v>1852.6</v>
      </c>
      <c r="C162" s="12">
        <v>326.75</v>
      </c>
      <c r="D162" s="13">
        <v>325.55</v>
      </c>
      <c r="E162" s="14">
        <v>296.39999999999998</v>
      </c>
      <c r="F162" s="15">
        <v>156.80000000000001</v>
      </c>
      <c r="G162" s="17">
        <v>80.599999999999994</v>
      </c>
    </row>
    <row r="163" spans="1:7" x14ac:dyDescent="0.25">
      <c r="A163" s="11">
        <v>43139</v>
      </c>
      <c r="B163" s="16">
        <v>1880.05</v>
      </c>
      <c r="C163" s="12">
        <v>334.55</v>
      </c>
      <c r="D163" s="13">
        <v>335.05</v>
      </c>
      <c r="E163" s="14">
        <v>301.45</v>
      </c>
      <c r="F163" s="15">
        <v>159.30000000000001</v>
      </c>
      <c r="G163" s="17">
        <v>79.400000000000006</v>
      </c>
    </row>
    <row r="164" spans="1:7" x14ac:dyDescent="0.25">
      <c r="A164" s="11">
        <v>43138</v>
      </c>
      <c r="B164" s="16">
        <v>1871.4</v>
      </c>
      <c r="C164" s="12">
        <v>332.25</v>
      </c>
      <c r="D164" s="13">
        <v>333.2</v>
      </c>
      <c r="E164" s="14">
        <v>292.75</v>
      </c>
      <c r="F164" s="15">
        <v>156.94999999999999</v>
      </c>
      <c r="G164" s="17">
        <v>78.05</v>
      </c>
    </row>
    <row r="165" spans="1:7" x14ac:dyDescent="0.25">
      <c r="A165" s="11">
        <v>43137</v>
      </c>
      <c r="B165" s="16">
        <v>1897.45</v>
      </c>
      <c r="C165" s="12">
        <v>330.75</v>
      </c>
      <c r="D165" s="13">
        <v>338.55</v>
      </c>
      <c r="E165" s="14">
        <v>291.5</v>
      </c>
      <c r="F165" s="15">
        <v>160.44999999999999</v>
      </c>
      <c r="G165" s="17">
        <v>76.75</v>
      </c>
    </row>
    <row r="166" spans="1:7" x14ac:dyDescent="0.25">
      <c r="A166" s="11">
        <v>43136</v>
      </c>
      <c r="B166" s="16">
        <v>1913.95</v>
      </c>
      <c r="C166" s="12">
        <v>331.65</v>
      </c>
      <c r="D166" s="13">
        <v>344.1</v>
      </c>
      <c r="E166" s="14">
        <v>297.7</v>
      </c>
      <c r="F166" s="15">
        <v>163.4</v>
      </c>
      <c r="G166" s="17">
        <v>80.099999999999994</v>
      </c>
    </row>
    <row r="167" spans="1:7" x14ac:dyDescent="0.25">
      <c r="A167" s="11">
        <v>43133</v>
      </c>
      <c r="B167" s="16">
        <v>1948.8</v>
      </c>
      <c r="C167" s="12">
        <v>334.8</v>
      </c>
      <c r="D167" s="13">
        <v>350</v>
      </c>
      <c r="E167" s="14">
        <v>296.89999999999998</v>
      </c>
      <c r="F167" s="15">
        <v>161.65</v>
      </c>
      <c r="G167" s="17">
        <v>79.5</v>
      </c>
    </row>
    <row r="168" spans="1:7" x14ac:dyDescent="0.25">
      <c r="A168" s="11">
        <v>43132</v>
      </c>
      <c r="B168" s="16">
        <v>1992.25</v>
      </c>
      <c r="C168" s="12">
        <v>345.75</v>
      </c>
      <c r="D168" s="13">
        <v>359.15</v>
      </c>
      <c r="E168" s="14">
        <v>305.55</v>
      </c>
      <c r="F168" s="15">
        <v>167.05</v>
      </c>
      <c r="G168" s="17">
        <v>83.1</v>
      </c>
    </row>
    <row r="169" spans="1:7" x14ac:dyDescent="0.25">
      <c r="A169" s="11">
        <v>43131</v>
      </c>
      <c r="B169" s="16">
        <v>2006.35</v>
      </c>
      <c r="C169" s="12">
        <v>352.95</v>
      </c>
      <c r="D169" s="13">
        <v>354.45</v>
      </c>
      <c r="E169" s="14">
        <v>312.75</v>
      </c>
      <c r="F169" s="15">
        <v>171.25</v>
      </c>
      <c r="G169" s="17">
        <v>82.25</v>
      </c>
    </row>
    <row r="170" spans="1:7" x14ac:dyDescent="0.25">
      <c r="A170" s="11">
        <v>43130</v>
      </c>
      <c r="B170" s="16">
        <v>1998.85</v>
      </c>
      <c r="C170" s="12">
        <v>352.6</v>
      </c>
      <c r="D170" s="13">
        <v>353.45</v>
      </c>
      <c r="E170" s="14">
        <v>312.85000000000002</v>
      </c>
      <c r="F170" s="15">
        <v>172.7</v>
      </c>
      <c r="G170" s="17">
        <v>81.25</v>
      </c>
    </row>
    <row r="171" spans="1:7" x14ac:dyDescent="0.25">
      <c r="A171" s="11">
        <v>43129</v>
      </c>
      <c r="B171" s="16">
        <v>1999.55</v>
      </c>
      <c r="C171" s="12">
        <v>357.3</v>
      </c>
      <c r="D171" s="13">
        <v>357.55</v>
      </c>
      <c r="E171" s="14">
        <v>311.10000000000002</v>
      </c>
      <c r="F171" s="15">
        <v>173.95</v>
      </c>
      <c r="G171" s="17">
        <v>82.75</v>
      </c>
    </row>
    <row r="172" spans="1:7" x14ac:dyDescent="0.25">
      <c r="A172" s="11">
        <v>43125</v>
      </c>
      <c r="B172" s="16">
        <v>1970.25</v>
      </c>
      <c r="C172" s="12">
        <v>358.3</v>
      </c>
      <c r="D172" s="13">
        <v>363.5</v>
      </c>
      <c r="E172" s="14">
        <v>313.14999999999998</v>
      </c>
      <c r="F172" s="15">
        <v>180.8</v>
      </c>
      <c r="G172" s="17">
        <v>82.4</v>
      </c>
    </row>
    <row r="173" spans="1:7" x14ac:dyDescent="0.25">
      <c r="A173" s="11">
        <v>43124</v>
      </c>
      <c r="B173" s="16">
        <v>1959.7</v>
      </c>
      <c r="C173" s="12">
        <v>352.65</v>
      </c>
      <c r="D173" s="13">
        <v>364.8</v>
      </c>
      <c r="E173" s="14">
        <v>329.5</v>
      </c>
      <c r="F173" s="15">
        <v>194.55</v>
      </c>
      <c r="G173" s="17">
        <v>82.65</v>
      </c>
    </row>
    <row r="174" spans="1:7" x14ac:dyDescent="0.25">
      <c r="A174" s="11">
        <v>43123</v>
      </c>
      <c r="B174" s="16">
        <v>1951.3</v>
      </c>
      <c r="C174" s="12">
        <v>362.05</v>
      </c>
      <c r="D174" s="13">
        <v>358.85</v>
      </c>
      <c r="E174" s="14">
        <v>318</v>
      </c>
      <c r="F174" s="15">
        <v>185.9</v>
      </c>
      <c r="G174" s="17">
        <v>83.55</v>
      </c>
    </row>
    <row r="175" spans="1:7" x14ac:dyDescent="0.25">
      <c r="A175" s="11">
        <v>43122</v>
      </c>
      <c r="B175" s="16">
        <v>1963.8</v>
      </c>
      <c r="C175" s="12">
        <v>351.3</v>
      </c>
      <c r="D175" s="13">
        <v>355.25</v>
      </c>
      <c r="E175" s="14">
        <v>306.25</v>
      </c>
      <c r="F175" s="15">
        <v>175.8</v>
      </c>
      <c r="G175" s="17">
        <v>84.1</v>
      </c>
    </row>
    <row r="176" spans="1:7" x14ac:dyDescent="0.25">
      <c r="A176" s="11">
        <v>43119</v>
      </c>
      <c r="B176" s="16">
        <v>1951.2</v>
      </c>
      <c r="C176" s="12">
        <v>353.55</v>
      </c>
      <c r="D176" s="13">
        <v>348.3</v>
      </c>
      <c r="E176" s="14">
        <v>309.05</v>
      </c>
      <c r="F176" s="15">
        <v>176.45</v>
      </c>
      <c r="G176" s="17">
        <v>83.3</v>
      </c>
    </row>
    <row r="177" spans="1:7" x14ac:dyDescent="0.25">
      <c r="A177" s="11">
        <v>43118</v>
      </c>
      <c r="B177" s="16">
        <v>1931.8</v>
      </c>
      <c r="C177" s="12">
        <v>346.1</v>
      </c>
      <c r="D177" s="13">
        <v>340.25</v>
      </c>
      <c r="E177" s="14">
        <v>302.75</v>
      </c>
      <c r="F177" s="15">
        <v>170.6</v>
      </c>
      <c r="G177" s="17">
        <v>82.35</v>
      </c>
    </row>
    <row r="178" spans="1:7" x14ac:dyDescent="0.25">
      <c r="A178" s="11">
        <v>43117</v>
      </c>
      <c r="B178" s="16">
        <v>1891.1</v>
      </c>
      <c r="C178" s="12">
        <v>343.1</v>
      </c>
      <c r="D178" s="13">
        <v>342.5</v>
      </c>
      <c r="E178" s="14">
        <v>306.35000000000002</v>
      </c>
      <c r="F178" s="15">
        <v>175.2</v>
      </c>
      <c r="G178" s="17">
        <v>83.9</v>
      </c>
    </row>
    <row r="179" spans="1:7" x14ac:dyDescent="0.25">
      <c r="A179" s="11">
        <v>43116</v>
      </c>
      <c r="B179" s="16">
        <v>1903.7</v>
      </c>
      <c r="C179" s="12">
        <v>334.15</v>
      </c>
      <c r="D179" s="13">
        <v>333.9</v>
      </c>
      <c r="E179" s="14">
        <v>296.14999999999998</v>
      </c>
      <c r="F179" s="15">
        <v>165.55</v>
      </c>
      <c r="G179" s="17">
        <v>83.15</v>
      </c>
    </row>
    <row r="180" spans="1:7" x14ac:dyDescent="0.25">
      <c r="A180" s="11">
        <v>43115</v>
      </c>
      <c r="B180" s="16">
        <v>1894.65</v>
      </c>
      <c r="C180" s="12">
        <v>329.45</v>
      </c>
      <c r="D180" s="13">
        <v>335.95</v>
      </c>
      <c r="E180" s="14">
        <v>302.25</v>
      </c>
      <c r="F180" s="15">
        <v>172.5</v>
      </c>
      <c r="G180" s="17">
        <v>84.85</v>
      </c>
    </row>
    <row r="181" spans="1:7" x14ac:dyDescent="0.25">
      <c r="A181" s="11">
        <v>43112</v>
      </c>
      <c r="B181" s="16">
        <v>1865.65</v>
      </c>
      <c r="C181" s="12">
        <v>317.60000000000002</v>
      </c>
      <c r="D181" s="13">
        <v>340.65</v>
      </c>
      <c r="E181" s="14">
        <v>301.8</v>
      </c>
      <c r="F181" s="15">
        <v>173.8</v>
      </c>
      <c r="G181" s="17">
        <v>85.1</v>
      </c>
    </row>
    <row r="182" spans="1:7" x14ac:dyDescent="0.25">
      <c r="A182" s="11">
        <v>43111</v>
      </c>
      <c r="B182" s="16">
        <v>1870.1</v>
      </c>
      <c r="C182" s="12">
        <v>309.45</v>
      </c>
      <c r="D182" s="13">
        <v>342.6</v>
      </c>
      <c r="E182" s="14">
        <v>302</v>
      </c>
      <c r="F182" s="15">
        <v>172.25</v>
      </c>
      <c r="G182" s="17">
        <v>86.25</v>
      </c>
    </row>
    <row r="183" spans="1:7" x14ac:dyDescent="0.25">
      <c r="A183" s="11">
        <v>43110</v>
      </c>
      <c r="B183" s="16">
        <v>1862.5</v>
      </c>
      <c r="C183" s="12">
        <v>312</v>
      </c>
      <c r="D183" s="13">
        <v>339.75</v>
      </c>
      <c r="E183" s="14">
        <v>301.05</v>
      </c>
      <c r="F183" s="15">
        <v>170.8</v>
      </c>
      <c r="G183" s="17">
        <v>87.2</v>
      </c>
    </row>
    <row r="184" spans="1:7" x14ac:dyDescent="0.25">
      <c r="A184" s="11">
        <v>43109</v>
      </c>
      <c r="B184" s="16">
        <v>1863.55</v>
      </c>
      <c r="C184" s="12">
        <v>312.14999999999998</v>
      </c>
      <c r="D184" s="13">
        <v>341.1</v>
      </c>
      <c r="E184" s="14">
        <v>304.25</v>
      </c>
      <c r="F184" s="15">
        <v>174.8</v>
      </c>
      <c r="G184" s="17">
        <v>84.85</v>
      </c>
    </row>
    <row r="185" spans="1:7" x14ac:dyDescent="0.25">
      <c r="A185" s="11">
        <v>43108</v>
      </c>
      <c r="B185" s="16">
        <v>1859.7</v>
      </c>
      <c r="C185" s="12">
        <v>314.14999999999998</v>
      </c>
      <c r="D185" s="13">
        <v>333.4</v>
      </c>
      <c r="E185" s="14">
        <v>305.64999999999998</v>
      </c>
      <c r="F185" s="15">
        <v>175.6</v>
      </c>
      <c r="G185" s="17">
        <v>84.6</v>
      </c>
    </row>
    <row r="186" spans="1:7" x14ac:dyDescent="0.25">
      <c r="A186" s="11">
        <v>43105</v>
      </c>
      <c r="B186" s="16">
        <v>1860.45</v>
      </c>
      <c r="C186" s="12">
        <v>312.60000000000002</v>
      </c>
      <c r="D186" s="13">
        <v>333.05</v>
      </c>
      <c r="E186" s="14">
        <v>306.2</v>
      </c>
      <c r="F186" s="15">
        <v>176.05</v>
      </c>
      <c r="G186" s="17">
        <v>83.9</v>
      </c>
    </row>
    <row r="187" spans="1:7" x14ac:dyDescent="0.25">
      <c r="A187" s="11">
        <v>43104</v>
      </c>
      <c r="B187" s="16">
        <v>1857.3</v>
      </c>
      <c r="C187" s="12">
        <v>314.8</v>
      </c>
      <c r="D187" s="13">
        <v>317.10000000000002</v>
      </c>
      <c r="E187" s="14">
        <v>308.05</v>
      </c>
      <c r="F187" s="15">
        <v>176.75</v>
      </c>
      <c r="G187" s="17">
        <v>84.35</v>
      </c>
    </row>
    <row r="188" spans="1:7" x14ac:dyDescent="0.25">
      <c r="A188" s="11">
        <v>43103</v>
      </c>
      <c r="B188" s="16">
        <v>1852.65</v>
      </c>
      <c r="C188" s="12">
        <v>315.05</v>
      </c>
      <c r="D188" s="13">
        <v>315.8</v>
      </c>
      <c r="E188" s="14">
        <v>302.85000000000002</v>
      </c>
      <c r="F188" s="15">
        <v>166.8</v>
      </c>
      <c r="G188" s="17">
        <v>83.45</v>
      </c>
    </row>
    <row r="189" spans="1:7" x14ac:dyDescent="0.25">
      <c r="A189" s="11">
        <v>43102</v>
      </c>
      <c r="B189" s="16">
        <v>1872.7</v>
      </c>
      <c r="C189" s="12">
        <v>309.25</v>
      </c>
      <c r="D189" s="13">
        <v>311.64999999999998</v>
      </c>
      <c r="E189" s="14">
        <v>302.89999999999998</v>
      </c>
      <c r="F189" s="15">
        <v>166.45</v>
      </c>
      <c r="G189" s="17">
        <v>81.849999999999994</v>
      </c>
    </row>
    <row r="190" spans="1:7" x14ac:dyDescent="0.25">
      <c r="A190" s="11">
        <v>43101</v>
      </c>
      <c r="B190" s="16">
        <v>1857</v>
      </c>
      <c r="C190" s="12">
        <v>310.55</v>
      </c>
      <c r="D190" s="13">
        <v>313.2</v>
      </c>
      <c r="E190" s="14">
        <v>307.05</v>
      </c>
      <c r="F190" s="15">
        <v>169.75</v>
      </c>
      <c r="G190" s="17">
        <v>82.7</v>
      </c>
    </row>
    <row r="191" spans="1:7" x14ac:dyDescent="0.25">
      <c r="A191" s="11">
        <v>43098</v>
      </c>
      <c r="B191" s="16">
        <v>1873.55</v>
      </c>
      <c r="C191" s="12">
        <v>314</v>
      </c>
      <c r="D191" s="13">
        <v>315.05</v>
      </c>
      <c r="E191" s="14">
        <v>309.5</v>
      </c>
      <c r="F191" s="15">
        <v>171.5</v>
      </c>
      <c r="G191" s="17">
        <v>82.7</v>
      </c>
    </row>
    <row r="192" spans="1:7" x14ac:dyDescent="0.25">
      <c r="A192" s="11">
        <v>43097</v>
      </c>
      <c r="B192" s="16">
        <v>1874.65</v>
      </c>
      <c r="C192" s="12">
        <v>314.25</v>
      </c>
      <c r="D192" s="13">
        <v>313.5</v>
      </c>
      <c r="E192" s="14">
        <v>308.3</v>
      </c>
      <c r="F192" s="15">
        <v>170.7</v>
      </c>
      <c r="G192" s="17">
        <v>82.7</v>
      </c>
    </row>
    <row r="193" spans="1:7" x14ac:dyDescent="0.25">
      <c r="A193" s="11">
        <v>43096</v>
      </c>
      <c r="B193" s="16">
        <v>1857.85</v>
      </c>
      <c r="C193" s="12">
        <v>312.64999999999998</v>
      </c>
      <c r="D193" s="13">
        <v>315.2</v>
      </c>
      <c r="E193" s="14">
        <v>314.14999999999998</v>
      </c>
      <c r="F193" s="15">
        <v>173.9</v>
      </c>
      <c r="G193" s="17">
        <v>81.599999999999994</v>
      </c>
    </row>
    <row r="194" spans="1:7" x14ac:dyDescent="0.25">
      <c r="A194" s="11">
        <v>43095</v>
      </c>
      <c r="B194" s="16">
        <v>1865.7</v>
      </c>
      <c r="C194" s="12">
        <v>317.5</v>
      </c>
      <c r="D194" s="13">
        <v>315.45</v>
      </c>
      <c r="E194" s="14">
        <v>316.85000000000002</v>
      </c>
      <c r="F194" s="15">
        <v>174.25</v>
      </c>
      <c r="G194" s="17">
        <v>81.099999999999994</v>
      </c>
    </row>
    <row r="195" spans="1:7" x14ac:dyDescent="0.25">
      <c r="A195" s="11">
        <v>43091</v>
      </c>
      <c r="B195" s="16">
        <v>1877.35</v>
      </c>
      <c r="C195" s="12">
        <v>316.39999999999998</v>
      </c>
      <c r="D195" s="13">
        <v>310.05</v>
      </c>
      <c r="E195" s="14">
        <v>319.85000000000002</v>
      </c>
      <c r="F195" s="15">
        <v>175.9</v>
      </c>
      <c r="G195" s="17">
        <v>80.7</v>
      </c>
    </row>
    <row r="196" spans="1:7" x14ac:dyDescent="0.25">
      <c r="A196" s="11">
        <v>43090</v>
      </c>
      <c r="B196" s="16">
        <v>1868.15</v>
      </c>
      <c r="C196" s="12">
        <v>314.75</v>
      </c>
      <c r="D196" s="13">
        <v>310.3</v>
      </c>
      <c r="E196" s="14">
        <v>316.55</v>
      </c>
      <c r="F196" s="15">
        <v>173.45</v>
      </c>
      <c r="G196" s="17">
        <v>80.75</v>
      </c>
    </row>
    <row r="197" spans="1:7" x14ac:dyDescent="0.25">
      <c r="A197" s="11">
        <v>43089</v>
      </c>
      <c r="B197" s="16">
        <v>1868.05</v>
      </c>
      <c r="C197" s="12">
        <v>315.64999999999998</v>
      </c>
      <c r="D197" s="13">
        <v>311.55</v>
      </c>
      <c r="E197" s="14">
        <v>317.25</v>
      </c>
      <c r="F197" s="15">
        <v>170.6</v>
      </c>
      <c r="G197" s="17">
        <v>80.05</v>
      </c>
    </row>
    <row r="198" spans="1:7" x14ac:dyDescent="0.25">
      <c r="A198" s="11">
        <v>43088</v>
      </c>
      <c r="B198" s="16">
        <v>1885.15</v>
      </c>
      <c r="C198" s="12">
        <v>313.60000000000002</v>
      </c>
      <c r="D198" s="13">
        <v>312.39999999999998</v>
      </c>
      <c r="E198" s="14">
        <v>319.45</v>
      </c>
      <c r="F198" s="15">
        <v>178.35</v>
      </c>
      <c r="G198" s="17">
        <v>80.099999999999994</v>
      </c>
    </row>
    <row r="199" spans="1:7" x14ac:dyDescent="0.25">
      <c r="A199" s="11">
        <v>43087</v>
      </c>
      <c r="B199" s="16">
        <v>1877.95</v>
      </c>
      <c r="C199" s="12">
        <v>308.85000000000002</v>
      </c>
      <c r="D199" s="13">
        <v>312.14999999999998</v>
      </c>
      <c r="E199" s="14">
        <v>318.89999999999998</v>
      </c>
      <c r="F199" s="15">
        <v>178.4</v>
      </c>
      <c r="G199" s="17">
        <v>78.7</v>
      </c>
    </row>
    <row r="200" spans="1:7" x14ac:dyDescent="0.25">
      <c r="A200" s="11">
        <v>43084</v>
      </c>
      <c r="B200" s="16">
        <v>1873.05</v>
      </c>
      <c r="C200" s="12">
        <v>303.45</v>
      </c>
      <c r="D200" s="13">
        <v>316.05</v>
      </c>
      <c r="E200" s="14">
        <v>312.75</v>
      </c>
      <c r="F200" s="15">
        <v>171.6</v>
      </c>
      <c r="G200" s="17">
        <v>78.5</v>
      </c>
    </row>
    <row r="201" spans="1:7" x14ac:dyDescent="0.25">
      <c r="A201" s="11">
        <v>43083</v>
      </c>
      <c r="B201" s="16">
        <v>1837.2</v>
      </c>
      <c r="C201" s="12">
        <v>304.55</v>
      </c>
      <c r="D201" s="13">
        <v>303.95</v>
      </c>
      <c r="E201" s="14">
        <v>314.05</v>
      </c>
      <c r="F201" s="15">
        <v>169.3</v>
      </c>
      <c r="G201" s="17">
        <v>77.900000000000006</v>
      </c>
    </row>
    <row r="202" spans="1:7" x14ac:dyDescent="0.25">
      <c r="A202" s="11">
        <v>43082</v>
      </c>
      <c r="B202" s="16">
        <v>1821.8</v>
      </c>
      <c r="C202" s="12">
        <v>303.05</v>
      </c>
      <c r="D202" s="13">
        <v>301.85000000000002</v>
      </c>
      <c r="E202" s="14">
        <v>313.25</v>
      </c>
      <c r="F202" s="15">
        <v>167.8</v>
      </c>
      <c r="G202" s="17">
        <v>78.150000000000006</v>
      </c>
    </row>
    <row r="203" spans="1:7" x14ac:dyDescent="0.25">
      <c r="A203" s="11">
        <v>43081</v>
      </c>
      <c r="B203" s="16">
        <v>1824.05</v>
      </c>
      <c r="C203" s="12">
        <v>307.39999999999998</v>
      </c>
      <c r="D203" s="13">
        <v>306.5</v>
      </c>
      <c r="E203" s="14">
        <v>318.39999999999998</v>
      </c>
      <c r="F203" s="15">
        <v>173.55</v>
      </c>
      <c r="G203" s="17">
        <v>79.2</v>
      </c>
    </row>
    <row r="204" spans="1:7" x14ac:dyDescent="0.25">
      <c r="A204" s="11">
        <v>43080</v>
      </c>
      <c r="B204" s="16">
        <v>1849.8</v>
      </c>
      <c r="C204" s="12">
        <v>311.10000000000002</v>
      </c>
      <c r="D204" s="13">
        <v>311.5</v>
      </c>
      <c r="E204" s="14">
        <v>318.3</v>
      </c>
      <c r="F204" s="15">
        <v>172.85</v>
      </c>
      <c r="G204" s="17">
        <v>79.849999999999994</v>
      </c>
    </row>
    <row r="205" spans="1:7" x14ac:dyDescent="0.25">
      <c r="A205" s="11">
        <v>43077</v>
      </c>
      <c r="B205" s="16">
        <v>1839.95</v>
      </c>
      <c r="C205" s="12">
        <v>310.55</v>
      </c>
      <c r="D205" s="13">
        <v>312.05</v>
      </c>
      <c r="E205" s="14">
        <v>313.14999999999998</v>
      </c>
      <c r="F205" s="15">
        <v>172.55</v>
      </c>
      <c r="G205" s="17">
        <v>80.05</v>
      </c>
    </row>
    <row r="206" spans="1:7" x14ac:dyDescent="0.25">
      <c r="A206" s="11">
        <v>43076</v>
      </c>
      <c r="B206" s="16">
        <v>1809.05</v>
      </c>
      <c r="C206" s="12">
        <v>306</v>
      </c>
      <c r="D206" s="13">
        <v>310.5</v>
      </c>
      <c r="E206" s="14">
        <v>316.60000000000002</v>
      </c>
      <c r="F206" s="15">
        <v>173.75</v>
      </c>
      <c r="G206" s="17">
        <v>79.5</v>
      </c>
    </row>
    <row r="207" spans="1:7" x14ac:dyDescent="0.25">
      <c r="A207" s="11">
        <v>43075</v>
      </c>
      <c r="B207" s="16">
        <v>1802.35</v>
      </c>
      <c r="C207" s="12">
        <v>299.39999999999998</v>
      </c>
      <c r="D207" s="13">
        <v>306.2</v>
      </c>
      <c r="E207" s="14">
        <v>312.25</v>
      </c>
      <c r="F207" s="15">
        <v>172.05</v>
      </c>
      <c r="G207" s="17">
        <v>78.099999999999994</v>
      </c>
    </row>
    <row r="208" spans="1:7" x14ac:dyDescent="0.25">
      <c r="A208" s="11">
        <v>43074</v>
      </c>
      <c r="B208" s="16">
        <v>1823.05</v>
      </c>
      <c r="C208" s="12">
        <v>305.39999999999998</v>
      </c>
      <c r="D208" s="13">
        <v>308.55</v>
      </c>
      <c r="E208" s="14">
        <v>319.3</v>
      </c>
      <c r="F208" s="15">
        <v>176</v>
      </c>
      <c r="G208" s="17">
        <v>78.75</v>
      </c>
    </row>
    <row r="209" spans="1:7" x14ac:dyDescent="0.25">
      <c r="A209" s="11">
        <v>43073</v>
      </c>
      <c r="B209" s="16">
        <v>1837.6</v>
      </c>
      <c r="C209" s="12">
        <v>304.25</v>
      </c>
      <c r="D209" s="13">
        <v>303.2</v>
      </c>
      <c r="E209" s="14">
        <v>313.3</v>
      </c>
      <c r="F209" s="15">
        <v>173.1</v>
      </c>
      <c r="G209" s="17">
        <v>79.349999999999994</v>
      </c>
    </row>
    <row r="210" spans="1:7" x14ac:dyDescent="0.25">
      <c r="A210" s="11">
        <v>43070</v>
      </c>
      <c r="B210" s="16">
        <v>1843.6</v>
      </c>
      <c r="C210" s="12">
        <v>305.25</v>
      </c>
      <c r="D210" s="13">
        <v>306.5</v>
      </c>
      <c r="E210" s="14">
        <v>312.55</v>
      </c>
      <c r="F210" s="15">
        <v>171.35</v>
      </c>
      <c r="G210" s="17">
        <v>81.3</v>
      </c>
    </row>
    <row r="211" spans="1:7" x14ac:dyDescent="0.25">
      <c r="A211" s="11">
        <v>43069</v>
      </c>
      <c r="B211" s="16">
        <v>1852.05</v>
      </c>
      <c r="C211" s="12">
        <v>307.8</v>
      </c>
      <c r="D211" s="13">
        <v>306.8</v>
      </c>
      <c r="E211" s="14">
        <v>320.45</v>
      </c>
      <c r="F211" s="15">
        <v>176.15</v>
      </c>
      <c r="G211" s="17">
        <v>82.2</v>
      </c>
    </row>
    <row r="212" spans="1:7" x14ac:dyDescent="0.25">
      <c r="A212" s="11">
        <v>43068</v>
      </c>
      <c r="B212" s="16">
        <v>1870.3</v>
      </c>
      <c r="C212" s="12">
        <v>315.05</v>
      </c>
      <c r="D212" s="13">
        <v>312.3</v>
      </c>
      <c r="E212" s="14">
        <v>328.8</v>
      </c>
      <c r="F212" s="15">
        <v>181.5</v>
      </c>
      <c r="G212" s="17">
        <v>83.45</v>
      </c>
    </row>
    <row r="213" spans="1:7" x14ac:dyDescent="0.25">
      <c r="A213" s="11">
        <v>43067</v>
      </c>
      <c r="B213" s="16">
        <v>1862.95</v>
      </c>
      <c r="C213" s="12">
        <v>313.75</v>
      </c>
      <c r="D213" s="13">
        <v>315.2</v>
      </c>
      <c r="E213" s="14">
        <v>332.65</v>
      </c>
      <c r="F213" s="15">
        <v>183.85</v>
      </c>
      <c r="G213" s="17">
        <v>84.2</v>
      </c>
    </row>
    <row r="214" spans="1:7" x14ac:dyDescent="0.25">
      <c r="A214" s="11">
        <v>43066</v>
      </c>
      <c r="B214" s="16">
        <v>1859.1</v>
      </c>
      <c r="C214" s="12">
        <v>317</v>
      </c>
      <c r="D214" s="13">
        <v>315.2</v>
      </c>
      <c r="E214" s="14">
        <v>335.25</v>
      </c>
      <c r="F214" s="15">
        <v>185.9</v>
      </c>
      <c r="G214" s="17">
        <v>84.45</v>
      </c>
    </row>
    <row r="215" spans="1:7" x14ac:dyDescent="0.25">
      <c r="A215" s="11">
        <v>43063</v>
      </c>
      <c r="B215" s="16">
        <v>1851.05</v>
      </c>
      <c r="C215" s="12">
        <v>317.05</v>
      </c>
      <c r="D215" s="13">
        <v>312.8</v>
      </c>
      <c r="E215" s="14">
        <v>332.25</v>
      </c>
      <c r="F215" s="15">
        <v>186.05</v>
      </c>
      <c r="G215" s="17">
        <v>84.95</v>
      </c>
    </row>
    <row r="216" spans="1:7" x14ac:dyDescent="0.25">
      <c r="A216" s="11">
        <v>43062</v>
      </c>
      <c r="B216" s="16">
        <v>1846.7</v>
      </c>
      <c r="C216" s="12">
        <v>319.10000000000002</v>
      </c>
      <c r="D216" s="13">
        <v>312.35000000000002</v>
      </c>
      <c r="E216" s="14">
        <v>334.9</v>
      </c>
      <c r="F216" s="15">
        <v>186.5</v>
      </c>
      <c r="G216" s="17">
        <v>84.4</v>
      </c>
    </row>
    <row r="217" spans="1:7" x14ac:dyDescent="0.25">
      <c r="A217" s="11">
        <v>43061</v>
      </c>
      <c r="B217" s="16">
        <v>1854</v>
      </c>
      <c r="C217" s="12">
        <v>318.89999999999998</v>
      </c>
      <c r="D217" s="13">
        <v>309.85000000000002</v>
      </c>
      <c r="E217" s="14">
        <v>335.2</v>
      </c>
      <c r="F217" s="15">
        <v>189.25</v>
      </c>
      <c r="G217" s="17">
        <v>83</v>
      </c>
    </row>
    <row r="218" spans="1:7" x14ac:dyDescent="0.25">
      <c r="A218" s="11">
        <v>43060</v>
      </c>
      <c r="B218" s="16">
        <v>1846.05</v>
      </c>
      <c r="C218" s="12">
        <v>320.05</v>
      </c>
      <c r="D218" s="13">
        <v>312</v>
      </c>
      <c r="E218" s="14">
        <v>330.75</v>
      </c>
      <c r="F218" s="15">
        <v>186.15</v>
      </c>
      <c r="G218" s="17">
        <v>81.55</v>
      </c>
    </row>
    <row r="219" spans="1:7" x14ac:dyDescent="0.25">
      <c r="A219" s="11">
        <v>43059</v>
      </c>
      <c r="B219" s="16">
        <v>1836.9</v>
      </c>
      <c r="C219" s="12">
        <v>318.5</v>
      </c>
      <c r="D219" s="13">
        <v>313.2</v>
      </c>
      <c r="E219" s="14">
        <v>333.05</v>
      </c>
      <c r="F219" s="15">
        <v>187.4</v>
      </c>
      <c r="G219" s="17">
        <v>82.15</v>
      </c>
    </row>
    <row r="220" spans="1:7" x14ac:dyDescent="0.25">
      <c r="A220" s="11">
        <v>43056</v>
      </c>
      <c r="B220" s="16">
        <v>1827.1</v>
      </c>
      <c r="C220" s="12">
        <v>325.10000000000002</v>
      </c>
      <c r="D220" s="13">
        <v>306.45</v>
      </c>
      <c r="E220" s="14">
        <v>337.4</v>
      </c>
      <c r="F220" s="15">
        <v>190.7</v>
      </c>
      <c r="G220" s="17">
        <v>82.15</v>
      </c>
    </row>
    <row r="221" spans="1:7" x14ac:dyDescent="0.25">
      <c r="A221" s="11">
        <v>43055</v>
      </c>
      <c r="B221" s="16">
        <v>1805.5</v>
      </c>
      <c r="C221" s="12">
        <v>319.14999999999998</v>
      </c>
      <c r="D221" s="13">
        <v>301.55</v>
      </c>
      <c r="E221" s="14">
        <v>333.45</v>
      </c>
      <c r="F221" s="15">
        <v>189.45</v>
      </c>
      <c r="G221" s="17">
        <v>81.55</v>
      </c>
    </row>
    <row r="222" spans="1:7" x14ac:dyDescent="0.25">
      <c r="A222" s="11">
        <v>43054</v>
      </c>
      <c r="B222" s="16">
        <v>1798.75</v>
      </c>
      <c r="C222" s="12">
        <v>315.55</v>
      </c>
      <c r="D222" s="13">
        <v>300.95</v>
      </c>
      <c r="E222" s="14">
        <v>325.2</v>
      </c>
      <c r="F222" s="15">
        <v>180.65</v>
      </c>
      <c r="G222" s="17">
        <v>80.05</v>
      </c>
    </row>
    <row r="223" spans="1:7" x14ac:dyDescent="0.25">
      <c r="A223" s="11">
        <v>43053</v>
      </c>
      <c r="B223" s="16">
        <v>1802</v>
      </c>
      <c r="C223" s="12">
        <v>313.85000000000002</v>
      </c>
      <c r="D223" s="13">
        <v>302.45</v>
      </c>
      <c r="E223" s="14">
        <v>329.2</v>
      </c>
      <c r="F223" s="15">
        <v>184.15</v>
      </c>
      <c r="G223" s="17">
        <v>81.45</v>
      </c>
    </row>
    <row r="224" spans="1:7" x14ac:dyDescent="0.25">
      <c r="A224" s="11">
        <v>43052</v>
      </c>
      <c r="B224" s="16">
        <v>1814.25</v>
      </c>
      <c r="C224" s="12">
        <v>314.14999999999998</v>
      </c>
      <c r="D224" s="13">
        <v>303.7</v>
      </c>
      <c r="E224" s="14">
        <v>331.2</v>
      </c>
      <c r="F224" s="15">
        <v>187.4</v>
      </c>
      <c r="G224" s="17">
        <v>80.849999999999994</v>
      </c>
    </row>
    <row r="225" spans="1:7" x14ac:dyDescent="0.25">
      <c r="A225" s="11">
        <v>43049</v>
      </c>
      <c r="B225" s="16">
        <v>1819.2</v>
      </c>
      <c r="C225" s="12">
        <v>318.60000000000002</v>
      </c>
      <c r="D225" s="13">
        <v>303.95</v>
      </c>
      <c r="E225" s="14">
        <v>333.2</v>
      </c>
      <c r="F225" s="15">
        <v>190.05</v>
      </c>
      <c r="G225" s="17">
        <v>81.599999999999994</v>
      </c>
    </row>
    <row r="226" spans="1:7" x14ac:dyDescent="0.25">
      <c r="A226" s="11">
        <v>43048</v>
      </c>
      <c r="B226" s="16">
        <v>1826.4</v>
      </c>
      <c r="C226" s="12">
        <v>311.60000000000002</v>
      </c>
      <c r="D226" s="13">
        <v>304.7</v>
      </c>
      <c r="E226" s="14">
        <v>313.75</v>
      </c>
      <c r="F226" s="15">
        <v>192.1</v>
      </c>
      <c r="G226" s="17">
        <v>81.95</v>
      </c>
    </row>
    <row r="227" spans="1:7" x14ac:dyDescent="0.25">
      <c r="A227" s="11">
        <v>43047</v>
      </c>
      <c r="B227" s="16">
        <v>1826.3</v>
      </c>
      <c r="C227" s="12">
        <v>305.8</v>
      </c>
      <c r="D227" s="13">
        <v>303.7</v>
      </c>
      <c r="E227" s="14">
        <v>309.75</v>
      </c>
      <c r="F227" s="15">
        <v>189.25</v>
      </c>
      <c r="G227" s="17">
        <v>81.849999999999994</v>
      </c>
    </row>
    <row r="228" spans="1:7" x14ac:dyDescent="0.25">
      <c r="A228" s="11">
        <v>43046</v>
      </c>
      <c r="B228" s="16">
        <v>1824.05</v>
      </c>
      <c r="C228" s="12">
        <v>312.2</v>
      </c>
      <c r="D228" s="13">
        <v>311.45</v>
      </c>
      <c r="E228" s="14">
        <v>317.2</v>
      </c>
      <c r="F228" s="15">
        <v>190.75</v>
      </c>
      <c r="G228" s="17">
        <v>82.75</v>
      </c>
    </row>
    <row r="229" spans="1:7" x14ac:dyDescent="0.25">
      <c r="A229" s="11">
        <v>43045</v>
      </c>
      <c r="B229" s="16">
        <v>1831</v>
      </c>
      <c r="C229" s="12">
        <v>316.14999999999998</v>
      </c>
      <c r="D229" s="13">
        <v>320</v>
      </c>
      <c r="E229" s="14">
        <v>328.95</v>
      </c>
      <c r="F229" s="15">
        <v>201.15</v>
      </c>
      <c r="G229" s="17">
        <v>85.05</v>
      </c>
    </row>
    <row r="230" spans="1:7" x14ac:dyDescent="0.25">
      <c r="A230" s="11">
        <v>43042</v>
      </c>
      <c r="B230" s="16">
        <v>1831.25</v>
      </c>
      <c r="C230" s="12">
        <v>315.85000000000002</v>
      </c>
      <c r="D230" s="13">
        <v>325.95</v>
      </c>
      <c r="E230" s="14">
        <v>325</v>
      </c>
      <c r="F230" s="15">
        <v>207.3</v>
      </c>
      <c r="G230" s="17">
        <v>86.15</v>
      </c>
    </row>
    <row r="231" spans="1:7" x14ac:dyDescent="0.25">
      <c r="A231" s="11">
        <v>43041</v>
      </c>
      <c r="B231" s="16">
        <v>1822.2</v>
      </c>
      <c r="C231" s="12">
        <v>316.64999999999998</v>
      </c>
      <c r="D231" s="13">
        <v>320.35000000000002</v>
      </c>
      <c r="E231" s="14">
        <v>314.95</v>
      </c>
      <c r="F231" s="15">
        <v>197.3</v>
      </c>
      <c r="G231" s="17">
        <v>86.95</v>
      </c>
    </row>
    <row r="232" spans="1:7" x14ac:dyDescent="0.25">
      <c r="A232" s="11">
        <v>43040</v>
      </c>
      <c r="B232" s="16">
        <v>1820.4</v>
      </c>
      <c r="C232" s="12">
        <v>313.2</v>
      </c>
      <c r="D232" s="13">
        <v>317.95</v>
      </c>
      <c r="E232" s="14">
        <v>319.8</v>
      </c>
      <c r="F232" s="15">
        <v>198.9</v>
      </c>
      <c r="G232" s="17">
        <v>85.5</v>
      </c>
    </row>
    <row r="233" spans="1:7" x14ac:dyDescent="0.25">
      <c r="A233" s="11">
        <v>43039</v>
      </c>
      <c r="B233" s="16">
        <v>1808.8</v>
      </c>
      <c r="C233" s="12">
        <v>299.95</v>
      </c>
      <c r="D233" s="13">
        <v>314.35000000000002</v>
      </c>
      <c r="E233" s="14">
        <v>305.8</v>
      </c>
      <c r="F233" s="15">
        <v>196.7</v>
      </c>
      <c r="G233" s="17">
        <v>86.05</v>
      </c>
    </row>
    <row r="234" spans="1:7" x14ac:dyDescent="0.25">
      <c r="A234" s="11">
        <v>43038</v>
      </c>
      <c r="B234" s="16">
        <v>1813.9</v>
      </c>
      <c r="C234" s="12">
        <v>300.55</v>
      </c>
      <c r="D234" s="13">
        <v>314.39999999999998</v>
      </c>
      <c r="E234" s="14">
        <v>312.10000000000002</v>
      </c>
      <c r="F234" s="15">
        <v>203.95</v>
      </c>
      <c r="G234" s="17">
        <v>87.85</v>
      </c>
    </row>
    <row r="235" spans="1:7" x14ac:dyDescent="0.25">
      <c r="A235" s="11">
        <v>43035</v>
      </c>
      <c r="B235" s="16">
        <v>1793.1</v>
      </c>
      <c r="C235" s="12">
        <v>300.95</v>
      </c>
      <c r="D235" s="13">
        <v>307.2</v>
      </c>
      <c r="E235" s="14">
        <v>310.95</v>
      </c>
      <c r="F235" s="15">
        <v>196.25</v>
      </c>
      <c r="G235" s="17">
        <v>85.9</v>
      </c>
    </row>
    <row r="236" spans="1:7" x14ac:dyDescent="0.25">
      <c r="A236" s="11">
        <v>43034</v>
      </c>
      <c r="B236" s="16">
        <v>1798</v>
      </c>
      <c r="C236" s="12">
        <v>299.25</v>
      </c>
      <c r="D236" s="13">
        <v>331.7</v>
      </c>
      <c r="E236" s="14">
        <v>320.64999999999998</v>
      </c>
      <c r="F236" s="15">
        <v>213.2</v>
      </c>
      <c r="G236" s="17">
        <v>82.15</v>
      </c>
    </row>
    <row r="237" spans="1:7" x14ac:dyDescent="0.25">
      <c r="A237" s="11">
        <v>43033</v>
      </c>
      <c r="B237" s="16">
        <v>1794.5</v>
      </c>
      <c r="C237" s="12">
        <v>305.60000000000002</v>
      </c>
      <c r="D237" s="13">
        <v>327.64999999999998</v>
      </c>
      <c r="E237" s="14">
        <v>324.7</v>
      </c>
      <c r="F237" s="15">
        <v>201.9</v>
      </c>
      <c r="G237" s="17">
        <v>80.8</v>
      </c>
    </row>
    <row r="238" spans="1:7" x14ac:dyDescent="0.25">
      <c r="A238" s="11">
        <v>43032</v>
      </c>
      <c r="B238" s="16">
        <v>1865.15</v>
      </c>
      <c r="C238" s="12">
        <v>266.45</v>
      </c>
      <c r="D238" s="13">
        <v>348.25</v>
      </c>
      <c r="E238" s="14">
        <v>254.5</v>
      </c>
      <c r="F238" s="15">
        <v>138.1</v>
      </c>
      <c r="G238" s="17">
        <v>80.8</v>
      </c>
    </row>
    <row r="239" spans="1:7" x14ac:dyDescent="0.25">
      <c r="A239" s="11">
        <v>43031</v>
      </c>
      <c r="B239" s="16">
        <v>1862.65</v>
      </c>
      <c r="C239" s="12">
        <v>262.55</v>
      </c>
      <c r="D239" s="13">
        <v>354.1</v>
      </c>
      <c r="E239" s="14">
        <v>245.75</v>
      </c>
      <c r="F239" s="15">
        <v>130.9</v>
      </c>
      <c r="G239" s="17">
        <v>80.849999999999994</v>
      </c>
    </row>
    <row r="240" spans="1:7" x14ac:dyDescent="0.25">
      <c r="A240" s="11">
        <v>43027</v>
      </c>
      <c r="B240" s="16">
        <v>1850.35</v>
      </c>
      <c r="C240" s="12">
        <v>257.85000000000002</v>
      </c>
      <c r="D240" s="13">
        <v>358.05</v>
      </c>
      <c r="E240" s="14">
        <v>242.5</v>
      </c>
      <c r="F240" s="15">
        <v>129.6</v>
      </c>
      <c r="G240" s="17">
        <v>81.45</v>
      </c>
    </row>
    <row r="241" spans="1:7" x14ac:dyDescent="0.25">
      <c r="A241" s="11">
        <v>43026</v>
      </c>
      <c r="B241" s="16">
        <v>1869.6</v>
      </c>
      <c r="C241" s="12">
        <v>263.05</v>
      </c>
      <c r="D241" s="13">
        <v>362.3</v>
      </c>
      <c r="E241" s="14">
        <v>244.2</v>
      </c>
      <c r="F241" s="15">
        <v>130.80000000000001</v>
      </c>
      <c r="G241" s="17">
        <v>81.55</v>
      </c>
    </row>
    <row r="242" spans="1:7" x14ac:dyDescent="0.25">
      <c r="A242" s="11">
        <v>43025</v>
      </c>
      <c r="B242" s="16">
        <v>1850.85</v>
      </c>
      <c r="C242" s="12">
        <v>273.89999999999998</v>
      </c>
      <c r="D242" s="13">
        <v>373.3</v>
      </c>
      <c r="E242" s="14">
        <v>251.15</v>
      </c>
      <c r="F242" s="15">
        <v>134.5</v>
      </c>
      <c r="G242" s="17">
        <v>81.900000000000006</v>
      </c>
    </row>
    <row r="243" spans="1:7" x14ac:dyDescent="0.25">
      <c r="A243" s="11">
        <v>43024</v>
      </c>
      <c r="B243" s="16">
        <v>1857.15</v>
      </c>
      <c r="C243" s="12">
        <v>274.05</v>
      </c>
      <c r="D243" s="13">
        <v>367.5</v>
      </c>
      <c r="E243" s="14">
        <v>252.25</v>
      </c>
      <c r="F243" s="15">
        <v>133.75</v>
      </c>
      <c r="G243" s="17">
        <v>81.75</v>
      </c>
    </row>
    <row r="244" spans="1:7" x14ac:dyDescent="0.25">
      <c r="A244" s="11">
        <v>43021</v>
      </c>
      <c r="B244" s="16">
        <v>1853.45</v>
      </c>
      <c r="C244" s="12">
        <v>271.39999999999998</v>
      </c>
      <c r="D244" s="13">
        <v>369.6</v>
      </c>
      <c r="E244" s="14">
        <v>252.45</v>
      </c>
      <c r="F244" s="15">
        <v>135.05000000000001</v>
      </c>
      <c r="G244" s="17">
        <v>82.1</v>
      </c>
    </row>
    <row r="245" spans="1:7" x14ac:dyDescent="0.25">
      <c r="A245" s="11">
        <v>43020</v>
      </c>
      <c r="B245" s="16">
        <v>1815.45</v>
      </c>
      <c r="C245" s="12">
        <v>267.55</v>
      </c>
      <c r="D245" s="13">
        <v>365.3</v>
      </c>
      <c r="E245" s="14">
        <v>251.6</v>
      </c>
      <c r="F245" s="15">
        <v>133.65</v>
      </c>
      <c r="G245" s="17">
        <v>81.849999999999994</v>
      </c>
    </row>
    <row r="246" spans="1:7" x14ac:dyDescent="0.25">
      <c r="A246" s="11">
        <v>43019</v>
      </c>
      <c r="B246" s="16">
        <v>1790.4</v>
      </c>
      <c r="C246" s="12">
        <v>267.3</v>
      </c>
      <c r="D246" s="13">
        <v>362.8</v>
      </c>
      <c r="E246" s="14">
        <v>251.6</v>
      </c>
      <c r="F246" s="15">
        <v>131.69999999999999</v>
      </c>
      <c r="G246" s="17">
        <v>81.849999999999994</v>
      </c>
    </row>
    <row r="247" spans="1:7" x14ac:dyDescent="0.25">
      <c r="A247" s="11">
        <v>43018</v>
      </c>
      <c r="B247" s="16">
        <v>1802.65</v>
      </c>
      <c r="C247" s="12">
        <v>269.25</v>
      </c>
      <c r="D247" s="13">
        <v>372.6</v>
      </c>
      <c r="E247" s="14">
        <v>256.64999999999998</v>
      </c>
      <c r="F247" s="15">
        <v>136.9</v>
      </c>
      <c r="G247" s="17">
        <v>83.45</v>
      </c>
    </row>
    <row r="248" spans="1:7" x14ac:dyDescent="0.25">
      <c r="A248" s="11">
        <v>43017</v>
      </c>
      <c r="B248" s="16">
        <v>1794.95</v>
      </c>
      <c r="C248" s="12">
        <v>271.85000000000002</v>
      </c>
      <c r="D248" s="13">
        <v>371.15</v>
      </c>
      <c r="E248" s="14">
        <v>256.5</v>
      </c>
      <c r="F248" s="15">
        <v>137</v>
      </c>
      <c r="G248" s="17">
        <v>83.35</v>
      </c>
    </row>
    <row r="249" spans="1:7" x14ac:dyDescent="0.25">
      <c r="A249" s="11">
        <v>43014</v>
      </c>
      <c r="B249" s="16">
        <v>1799.3</v>
      </c>
      <c r="C249" s="12">
        <v>272.25</v>
      </c>
      <c r="D249" s="13">
        <v>365.15</v>
      </c>
      <c r="E249" s="14">
        <v>256.64999999999998</v>
      </c>
      <c r="F249" s="15">
        <v>136.85</v>
      </c>
      <c r="G249" s="17">
        <v>83.8</v>
      </c>
    </row>
    <row r="250" spans="1:7" x14ac:dyDescent="0.25">
      <c r="A250" s="11">
        <v>43013</v>
      </c>
      <c r="B250" s="16">
        <v>1799.45</v>
      </c>
      <c r="C250" s="12">
        <v>271.75</v>
      </c>
      <c r="D250" s="13">
        <v>359.35</v>
      </c>
      <c r="E250" s="14">
        <v>251.35</v>
      </c>
      <c r="F250" s="15">
        <v>132.35</v>
      </c>
      <c r="G250" s="17">
        <v>83.8</v>
      </c>
    </row>
    <row r="251" spans="1:7" x14ac:dyDescent="0.25">
      <c r="A251" s="11">
        <v>43012</v>
      </c>
      <c r="B251" s="16">
        <v>1796.8</v>
      </c>
      <c r="C251" s="12">
        <v>276</v>
      </c>
      <c r="D251" s="13">
        <v>356.05</v>
      </c>
      <c r="E251" s="14">
        <v>253.35</v>
      </c>
      <c r="F251" s="15">
        <v>130.19999999999999</v>
      </c>
      <c r="G251" s="17">
        <v>83.6</v>
      </c>
    </row>
    <row r="252" spans="1:7" x14ac:dyDescent="0.25">
      <c r="A252" s="11">
        <v>43011</v>
      </c>
      <c r="B252" s="16">
        <v>1808.7</v>
      </c>
      <c r="C252" s="12">
        <v>278.45</v>
      </c>
      <c r="D252" s="13">
        <v>350.6</v>
      </c>
      <c r="E252" s="14">
        <v>251.3</v>
      </c>
      <c r="F252" s="15">
        <v>129.69999999999999</v>
      </c>
      <c r="G252" s="17">
        <v>82.9</v>
      </c>
    </row>
    <row r="254" spans="1:7" x14ac:dyDescent="0.25">
      <c r="A254" t="s">
        <v>10</v>
      </c>
    </row>
    <row r="255" spans="1:7" x14ac:dyDescent="0.25">
      <c r="A255" t="s">
        <v>0</v>
      </c>
    </row>
    <row r="256" spans="1:7" x14ac:dyDescent="0.25">
      <c r="A256" s="18">
        <v>43371</v>
      </c>
      <c r="B256" s="1">
        <f>LN(B6/B7)</f>
        <v>1.3907242924267515E-2</v>
      </c>
      <c r="C256" s="1">
        <f t="shared" ref="C256:G256" si="0">LN(C6/C7)</f>
        <v>-5.3952554645810081E-3</v>
      </c>
      <c r="D256" s="1">
        <f t="shared" si="0"/>
        <v>-0.10224856490303577</v>
      </c>
      <c r="E256" s="1">
        <f t="shared" si="0"/>
        <v>0</v>
      </c>
      <c r="F256" s="1">
        <f t="shared" si="0"/>
        <v>-5.0581744224636405E-2</v>
      </c>
      <c r="G256" s="1">
        <f t="shared" si="0"/>
        <v>-6.0815382634741295E-2</v>
      </c>
    </row>
    <row r="257" spans="1:9" x14ac:dyDescent="0.25">
      <c r="A257" s="18">
        <v>43370</v>
      </c>
      <c r="B257" s="1">
        <f t="shared" ref="B257:G320" si="1">LN(B7/B8)</f>
        <v>5.3734953011196403E-3</v>
      </c>
      <c r="C257" s="1">
        <f t="shared" si="1"/>
        <v>-1.8897437104463524E-2</v>
      </c>
      <c r="D257" s="1">
        <f t="shared" si="1"/>
        <v>-9.5891614174530307E-2</v>
      </c>
      <c r="E257" s="1">
        <f t="shared" si="1"/>
        <v>3.7807228399061523E-3</v>
      </c>
      <c r="F257" s="1">
        <f t="shared" si="1"/>
        <v>-6.6177987932990179E-2</v>
      </c>
      <c r="G257" s="1">
        <f t="shared" si="1"/>
        <v>-3.5967913075558348E-2</v>
      </c>
    </row>
    <row r="258" spans="1:9" x14ac:dyDescent="0.25">
      <c r="A258" s="18">
        <v>43369</v>
      </c>
      <c r="B258" s="1">
        <f t="shared" si="1"/>
        <v>7.9866718662411299E-3</v>
      </c>
      <c r="C258" s="1">
        <f t="shared" si="1"/>
        <v>7.5484177573297085E-3</v>
      </c>
      <c r="D258" s="1">
        <f t="shared" si="1"/>
        <v>1.7136834252037936E-2</v>
      </c>
      <c r="E258" s="1">
        <f t="shared" si="1"/>
        <v>-2.3398353373001456E-2</v>
      </c>
      <c r="F258" s="1">
        <f t="shared" si="1"/>
        <v>1.490313241559221E-3</v>
      </c>
      <c r="G258" s="1">
        <f t="shared" si="1"/>
        <v>2.9484050842978286E-3</v>
      </c>
    </row>
    <row r="259" spans="1:9" x14ac:dyDescent="0.25">
      <c r="A259" s="18">
        <v>43368</v>
      </c>
      <c r="B259" s="1">
        <f t="shared" si="1"/>
        <v>1.3125680002830653E-2</v>
      </c>
      <c r="C259" s="1">
        <f t="shared" si="1"/>
        <v>4.5241634769394162E-3</v>
      </c>
      <c r="D259" s="1">
        <f t="shared" si="1"/>
        <v>-2.8695086953216431E-2</v>
      </c>
      <c r="E259" s="1">
        <f t="shared" si="1"/>
        <v>2.1317187169176861E-2</v>
      </c>
      <c r="F259" s="1">
        <f t="shared" si="1"/>
        <v>-3.3006296468169972E-2</v>
      </c>
      <c r="G259" s="1">
        <f t="shared" si="1"/>
        <v>-1.4655855878532745E-2</v>
      </c>
    </row>
    <row r="260" spans="1:9" x14ac:dyDescent="0.25">
      <c r="A260" s="18">
        <v>43367</v>
      </c>
      <c r="B260" s="1">
        <f t="shared" si="1"/>
        <v>-2.1874508300457507E-2</v>
      </c>
      <c r="C260" s="1">
        <f t="shared" si="1"/>
        <v>-2.8890366160428678E-2</v>
      </c>
      <c r="D260" s="1">
        <f t="shared" si="1"/>
        <v>-3.5296749639246987E-3</v>
      </c>
      <c r="E260" s="1">
        <f t="shared" si="1"/>
        <v>-2.0576857688759387E-2</v>
      </c>
      <c r="F260" s="1">
        <f t="shared" si="1"/>
        <v>-4.9271049006782794E-2</v>
      </c>
      <c r="G260" s="1">
        <f t="shared" si="1"/>
        <v>-4.5505481241174789E-2</v>
      </c>
    </row>
    <row r="261" spans="1:9" x14ac:dyDescent="0.25">
      <c r="A261" s="18">
        <v>43364</v>
      </c>
      <c r="B261" s="1">
        <f t="shared" si="1"/>
        <v>3.510739333998461E-3</v>
      </c>
      <c r="C261" s="1">
        <f t="shared" si="1"/>
        <v>-9.551470093908724E-3</v>
      </c>
      <c r="D261" s="1">
        <f t="shared" si="1"/>
        <v>-0.33845221746825777</v>
      </c>
      <c r="E261" s="1">
        <f t="shared" si="1"/>
        <v>-4.9866203618684594E-3</v>
      </c>
      <c r="F261" s="1">
        <f t="shared" si="1"/>
        <v>-8.5522173438162E-2</v>
      </c>
      <c r="G261" s="1">
        <f t="shared" si="1"/>
        <v>-2.1999053995367727E-2</v>
      </c>
    </row>
    <row r="262" spans="1:9" x14ac:dyDescent="0.25">
      <c r="A262" s="18">
        <v>43362</v>
      </c>
      <c r="B262" s="1">
        <f t="shared" si="1"/>
        <v>-1.5877763844841838E-2</v>
      </c>
      <c r="C262" s="1">
        <f t="shared" si="1"/>
        <v>6.7235027732335971E-3</v>
      </c>
      <c r="D262" s="1">
        <f t="shared" si="1"/>
        <v>-1.4494136696686378E-2</v>
      </c>
      <c r="E262" s="1">
        <f t="shared" si="1"/>
        <v>-9.5343589873015701E-3</v>
      </c>
      <c r="F262" s="1">
        <f t="shared" si="1"/>
        <v>0</v>
      </c>
      <c r="G262" s="1">
        <f t="shared" si="1"/>
        <v>-7.2267703861275514E-3</v>
      </c>
      <c r="I262" s="4"/>
    </row>
    <row r="263" spans="1:9" x14ac:dyDescent="0.25">
      <c r="A263" s="18">
        <v>43361</v>
      </c>
      <c r="B263" s="1">
        <f t="shared" si="1"/>
        <v>4.5160319900434124E-4</v>
      </c>
      <c r="C263" s="1">
        <f t="shared" si="1"/>
        <v>-2.0958618595105553E-2</v>
      </c>
      <c r="D263" s="1">
        <f t="shared" si="1"/>
        <v>1.4180214232956186E-2</v>
      </c>
      <c r="E263" s="1">
        <f t="shared" si="1"/>
        <v>-4.146412407735918E-2</v>
      </c>
      <c r="F263" s="1">
        <f t="shared" si="1"/>
        <v>-4.5602479155795669E-2</v>
      </c>
      <c r="G263" s="1">
        <f t="shared" si="1"/>
        <v>-1.429872440014643E-2</v>
      </c>
    </row>
    <row r="264" spans="1:9" x14ac:dyDescent="0.25">
      <c r="A264" s="18">
        <v>43360</v>
      </c>
      <c r="B264" s="1">
        <f t="shared" si="1"/>
        <v>-1.8276589445912955E-2</v>
      </c>
      <c r="C264" s="1">
        <f t="shared" si="1"/>
        <v>-8.261980901335432E-3</v>
      </c>
      <c r="D264" s="1">
        <f t="shared" si="1"/>
        <v>-1.4025475354504434E-2</v>
      </c>
      <c r="E264" s="1">
        <f t="shared" si="1"/>
        <v>-1.6667052485211532E-2</v>
      </c>
      <c r="F264" s="1">
        <f t="shared" si="1"/>
        <v>1.8088639240260308E-3</v>
      </c>
      <c r="G264" s="1">
        <f t="shared" si="1"/>
        <v>-3.5429620763441066E-3</v>
      </c>
    </row>
    <row r="265" spans="1:9" x14ac:dyDescent="0.25">
      <c r="A265" s="18">
        <v>43357</v>
      </c>
      <c r="B265" s="1">
        <f t="shared" si="1"/>
        <v>5.3117365757999564E-3</v>
      </c>
      <c r="C265" s="1">
        <f t="shared" si="1"/>
        <v>1.5508948089279001E-2</v>
      </c>
      <c r="D265" s="1">
        <f t="shared" si="1"/>
        <v>2.7136791840940318E-2</v>
      </c>
      <c r="E265" s="1">
        <f t="shared" si="1"/>
        <v>1.7192400540372771E-2</v>
      </c>
      <c r="F265" s="1">
        <f t="shared" si="1"/>
        <v>1.8270910207525012E-2</v>
      </c>
      <c r="G265" s="1">
        <f t="shared" si="1"/>
        <v>9.7735118269800837E-3</v>
      </c>
    </row>
    <row r="266" spans="1:9" x14ac:dyDescent="0.25">
      <c r="A266" s="18">
        <v>43355</v>
      </c>
      <c r="B266" s="1">
        <f t="shared" si="1"/>
        <v>9.0827145743192263E-3</v>
      </c>
      <c r="C266" s="1">
        <f t="shared" si="1"/>
        <v>-1.0774307705912128E-2</v>
      </c>
      <c r="D266" s="1">
        <f t="shared" si="1"/>
        <v>-7.1298725550817295E-3</v>
      </c>
      <c r="E266" s="1">
        <f t="shared" si="1"/>
        <v>1.1096547150824422E-2</v>
      </c>
      <c r="F266" s="1">
        <f t="shared" si="1"/>
        <v>-5.5164099436545494E-3</v>
      </c>
      <c r="G266" s="1">
        <f t="shared" si="1"/>
        <v>-1.3303965626362815E-2</v>
      </c>
    </row>
    <row r="267" spans="1:9" x14ac:dyDescent="0.25">
      <c r="A267" s="18">
        <v>43354</v>
      </c>
      <c r="B267" s="1">
        <f t="shared" si="1"/>
        <v>-2.0878411384858478E-2</v>
      </c>
      <c r="C267" s="1">
        <f t="shared" si="1"/>
        <v>-1.9556448322823664E-2</v>
      </c>
      <c r="D267" s="1">
        <f t="shared" si="1"/>
        <v>-2.2016659469153457E-2</v>
      </c>
      <c r="E267" s="1">
        <f t="shared" si="1"/>
        <v>-9.5188450092068694E-3</v>
      </c>
      <c r="F267" s="1">
        <f t="shared" si="1"/>
        <v>-1.1546770648470971E-2</v>
      </c>
      <c r="G267" s="1">
        <f t="shared" si="1"/>
        <v>-3.4635496662756338E-2</v>
      </c>
    </row>
    <row r="268" spans="1:9" x14ac:dyDescent="0.25">
      <c r="A268" s="18">
        <v>43353</v>
      </c>
      <c r="B268" s="1">
        <f t="shared" si="1"/>
        <v>-7.5361615130094001E-3</v>
      </c>
      <c r="C268" s="1">
        <f t="shared" si="1"/>
        <v>-5.987145559991287E-3</v>
      </c>
      <c r="D268" s="1">
        <f t="shared" si="1"/>
        <v>9.2707052375318882E-4</v>
      </c>
      <c r="E268" s="1">
        <f t="shared" si="1"/>
        <v>-2.3750791381149633E-2</v>
      </c>
      <c r="F268" s="1">
        <f t="shared" si="1"/>
        <v>-1.9150794734804955E-2</v>
      </c>
      <c r="G268" s="1">
        <f t="shared" si="1"/>
        <v>2.5564564413013938E-3</v>
      </c>
    </row>
    <row r="269" spans="1:9" x14ac:dyDescent="0.25">
      <c r="A269" s="18">
        <v>43350</v>
      </c>
      <c r="B269" s="1">
        <f t="shared" si="1"/>
        <v>6.3192691194863498E-4</v>
      </c>
      <c r="C269" s="1">
        <f t="shared" si="1"/>
        <v>1.9895155080697741E-2</v>
      </c>
      <c r="D269" s="1">
        <f t="shared" si="1"/>
        <v>-4.695556489045586E-2</v>
      </c>
      <c r="E269" s="1">
        <f t="shared" si="1"/>
        <v>-1.6313021054852054E-2</v>
      </c>
      <c r="F269" s="1">
        <f t="shared" si="1"/>
        <v>1.3126680131424111E-2</v>
      </c>
      <c r="G269" s="1">
        <f t="shared" si="1"/>
        <v>-1.7759451960958177E-2</v>
      </c>
    </row>
    <row r="270" spans="1:9" x14ac:dyDescent="0.25">
      <c r="A270" s="18">
        <v>43349</v>
      </c>
      <c r="B270" s="1">
        <f t="shared" si="1"/>
        <v>6.0477663787342007E-3</v>
      </c>
      <c r="C270" s="1">
        <f t="shared" si="1"/>
        <v>-4.5565084909486506E-3</v>
      </c>
      <c r="D270" s="1">
        <f t="shared" si="1"/>
        <v>-1.4350810057770232E-2</v>
      </c>
      <c r="E270" s="1">
        <f t="shared" si="1"/>
        <v>-3.3704078512527945E-4</v>
      </c>
      <c r="F270" s="1">
        <f t="shared" si="1"/>
        <v>1.2019232216164014E-3</v>
      </c>
      <c r="G270" s="1">
        <f t="shared" si="1"/>
        <v>6.9412070822371205E-2</v>
      </c>
    </row>
    <row r="271" spans="1:9" x14ac:dyDescent="0.25">
      <c r="A271" s="18">
        <v>43348</v>
      </c>
      <c r="B271" s="1">
        <f t="shared" si="1"/>
        <v>-3.8328721410594941E-3</v>
      </c>
      <c r="C271" s="1">
        <f t="shared" si="1"/>
        <v>5.0133033218835894E-3</v>
      </c>
      <c r="D271" s="1">
        <f t="shared" si="1"/>
        <v>2.8910568075509572E-2</v>
      </c>
      <c r="E271" s="1">
        <f t="shared" si="1"/>
        <v>5.0560378594568037E-4</v>
      </c>
      <c r="F271" s="1">
        <f t="shared" si="1"/>
        <v>0</v>
      </c>
      <c r="G271" s="1">
        <f t="shared" si="1"/>
        <v>-9.8346791780916064E-3</v>
      </c>
    </row>
    <row r="272" spans="1:9" x14ac:dyDescent="0.25">
      <c r="A272" s="18">
        <v>43347</v>
      </c>
      <c r="B272" s="1">
        <f t="shared" si="1"/>
        <v>-1.0808820061439671E-2</v>
      </c>
      <c r="C272" s="1">
        <f t="shared" si="1"/>
        <v>-1.736285786393935E-2</v>
      </c>
      <c r="D272" s="1">
        <f t="shared" si="1"/>
        <v>-1.6328105074481406E-2</v>
      </c>
      <c r="E272" s="1">
        <f t="shared" si="1"/>
        <v>-3.2507008162604364E-2</v>
      </c>
      <c r="F272" s="1">
        <f t="shared" si="1"/>
        <v>-3.7762598953750844E-2</v>
      </c>
      <c r="G272" s="1">
        <f t="shared" si="1"/>
        <v>-1.5887359762319066E-2</v>
      </c>
    </row>
    <row r="273" spans="1:7" x14ac:dyDescent="0.25">
      <c r="A273" s="18">
        <v>43346</v>
      </c>
      <c r="B273" s="1">
        <f t="shared" si="1"/>
        <v>5.8261276112588564E-3</v>
      </c>
      <c r="C273" s="1">
        <f t="shared" si="1"/>
        <v>-2.5418835660346223E-2</v>
      </c>
      <c r="D273" s="1">
        <f t="shared" si="1"/>
        <v>-1.1127494026182771E-2</v>
      </c>
      <c r="E273" s="1">
        <f t="shared" si="1"/>
        <v>-7.9642842754720587E-3</v>
      </c>
      <c r="F273" s="1">
        <f t="shared" si="1"/>
        <v>-2.0631104251191718E-2</v>
      </c>
      <c r="G273" s="1">
        <f t="shared" si="1"/>
        <v>2.8421095909575637E-2</v>
      </c>
    </row>
    <row r="274" spans="1:7" x14ac:dyDescent="0.25">
      <c r="A274" s="18">
        <v>43343</v>
      </c>
      <c r="B274" s="1">
        <f t="shared" si="1"/>
        <v>-2.3732272484224982E-3</v>
      </c>
      <c r="C274" s="1">
        <f t="shared" si="1"/>
        <v>-5.0942545217430831E-3</v>
      </c>
      <c r="D274" s="1">
        <f t="shared" si="1"/>
        <v>-5.2471982106321612E-2</v>
      </c>
      <c r="E274" s="1">
        <f t="shared" si="1"/>
        <v>2.2690447336561723E-3</v>
      </c>
      <c r="F274" s="1">
        <f t="shared" si="1"/>
        <v>3.5800590002008643E-2</v>
      </c>
      <c r="G274" s="1">
        <f t="shared" si="1"/>
        <v>-9.0049533325009513E-4</v>
      </c>
    </row>
    <row r="275" spans="1:7" x14ac:dyDescent="0.25">
      <c r="A275" s="18">
        <v>43342</v>
      </c>
      <c r="B275" s="1">
        <f t="shared" si="1"/>
        <v>-5.4515766046048172E-3</v>
      </c>
      <c r="C275" s="1">
        <f t="shared" si="1"/>
        <v>1.0948215333898548E-2</v>
      </c>
      <c r="D275" s="1">
        <f t="shared" si="1"/>
        <v>-1.1265402831669543E-2</v>
      </c>
      <c r="E275" s="1">
        <f t="shared" si="1"/>
        <v>-4.8559499758177443E-3</v>
      </c>
      <c r="F275" s="1">
        <f t="shared" si="1"/>
        <v>1.0044397593589594E-2</v>
      </c>
      <c r="G275" s="1">
        <f t="shared" si="1"/>
        <v>2.7039223324009146E-3</v>
      </c>
    </row>
    <row r="276" spans="1:7" x14ac:dyDescent="0.25">
      <c r="A276" s="18">
        <v>43341</v>
      </c>
      <c r="B276" s="1">
        <f t="shared" si="1"/>
        <v>-8.8376399988315309E-3</v>
      </c>
      <c r="C276" s="1">
        <f t="shared" si="1"/>
        <v>5.2980256375549728E-3</v>
      </c>
      <c r="D276" s="1">
        <f t="shared" si="1"/>
        <v>-1.4511680713939264E-2</v>
      </c>
      <c r="E276" s="1">
        <f t="shared" si="1"/>
        <v>1.5294798641604625E-2</v>
      </c>
      <c r="F276" s="1">
        <f t="shared" si="1"/>
        <v>1.555985910703182E-2</v>
      </c>
      <c r="G276" s="1">
        <f t="shared" si="1"/>
        <v>4.5228480537265756E-3</v>
      </c>
    </row>
    <row r="277" spans="1:7" x14ac:dyDescent="0.25">
      <c r="A277" s="18">
        <v>43340</v>
      </c>
      <c r="B277" s="1">
        <f t="shared" si="1"/>
        <v>8.2123694287029297E-3</v>
      </c>
      <c r="C277" s="1">
        <f t="shared" si="1"/>
        <v>-3.0939251199482627E-3</v>
      </c>
      <c r="D277" s="1">
        <f t="shared" si="1"/>
        <v>-3.1151037591297837E-2</v>
      </c>
      <c r="E277" s="1">
        <f t="shared" si="1"/>
        <v>-1.0763313301988401E-2</v>
      </c>
      <c r="F277" s="1">
        <f t="shared" si="1"/>
        <v>-2.9711038653274922E-2</v>
      </c>
      <c r="G277" s="1">
        <f t="shared" si="1"/>
        <v>-1.4401689058422809E-2</v>
      </c>
    </row>
    <row r="278" spans="1:7" x14ac:dyDescent="0.25">
      <c r="A278" s="18">
        <v>43339</v>
      </c>
      <c r="B278" s="1">
        <f t="shared" si="1"/>
        <v>4.4334217136125604E-3</v>
      </c>
      <c r="C278" s="1">
        <f t="shared" si="1"/>
        <v>2.9255817842922794E-2</v>
      </c>
      <c r="D278" s="1">
        <f t="shared" si="1"/>
        <v>2.2303794896283737E-2</v>
      </c>
      <c r="E278" s="1">
        <f t="shared" si="1"/>
        <v>2.6129167055169131E-2</v>
      </c>
      <c r="F278" s="1">
        <f t="shared" si="1"/>
        <v>-4.0899852515250551E-3</v>
      </c>
      <c r="G278" s="1">
        <f t="shared" si="1"/>
        <v>1.4401689058422927E-2</v>
      </c>
    </row>
    <row r="279" spans="1:7" x14ac:dyDescent="0.25">
      <c r="A279" s="18">
        <v>43336</v>
      </c>
      <c r="B279" s="1">
        <f t="shared" si="1"/>
        <v>-5.2264717533745146E-3</v>
      </c>
      <c r="C279" s="1">
        <f t="shared" si="1"/>
        <v>-2.0390511553359698E-2</v>
      </c>
      <c r="D279" s="1">
        <f t="shared" si="1"/>
        <v>-3.5785979927302043E-2</v>
      </c>
      <c r="E279" s="1">
        <f t="shared" si="1"/>
        <v>-6.4725145056174788E-3</v>
      </c>
      <c r="F279" s="1">
        <f t="shared" si="1"/>
        <v>1.4093010701460107E-2</v>
      </c>
      <c r="G279" s="1">
        <f t="shared" si="1"/>
        <v>1.645375327894243E-2</v>
      </c>
    </row>
    <row r="280" spans="1:7" x14ac:dyDescent="0.25">
      <c r="A280" s="18">
        <v>43335</v>
      </c>
      <c r="B280" s="1">
        <f t="shared" si="1"/>
        <v>-6.441207543798887E-3</v>
      </c>
      <c r="C280" s="1">
        <f t="shared" si="1"/>
        <v>-5.9189282004984212E-3</v>
      </c>
      <c r="D280" s="1">
        <f t="shared" si="1"/>
        <v>-6.9293232477441622E-3</v>
      </c>
      <c r="E280" s="1">
        <f t="shared" si="1"/>
        <v>-1.5267472130788308E-2</v>
      </c>
      <c r="F280" s="1">
        <f t="shared" si="1"/>
        <v>1.0104097849159636E-2</v>
      </c>
      <c r="G280" s="1">
        <f t="shared" si="1"/>
        <v>-1.6453753278942482E-2</v>
      </c>
    </row>
    <row r="281" spans="1:7" x14ac:dyDescent="0.25">
      <c r="A281" s="18">
        <v>43333</v>
      </c>
      <c r="B281" s="1">
        <f t="shared" si="1"/>
        <v>-1.0734861895156011E-3</v>
      </c>
      <c r="C281" s="1">
        <f t="shared" si="1"/>
        <v>1.624215934770905E-3</v>
      </c>
      <c r="D281" s="1">
        <f t="shared" si="1"/>
        <v>-7.2625661639675659E-3</v>
      </c>
      <c r="E281" s="1">
        <f t="shared" si="1"/>
        <v>-2.11571402868687E-3</v>
      </c>
      <c r="F281" s="1">
        <f t="shared" si="1"/>
        <v>-5.955943752851427E-3</v>
      </c>
      <c r="G281" s="1">
        <f t="shared" si="1"/>
        <v>0</v>
      </c>
    </row>
    <row r="282" spans="1:7" x14ac:dyDescent="0.25">
      <c r="A282" s="18">
        <v>43332</v>
      </c>
      <c r="B282" s="1">
        <f t="shared" si="1"/>
        <v>9.5105343919827615E-3</v>
      </c>
      <c r="C282" s="1">
        <f t="shared" si="1"/>
        <v>-5.0118029434131611E-3</v>
      </c>
      <c r="D282" s="1">
        <f t="shared" si="1"/>
        <v>2.2877488371494388E-3</v>
      </c>
      <c r="E282" s="1">
        <f t="shared" si="1"/>
        <v>1.8210658279507737E-2</v>
      </c>
      <c r="F282" s="1">
        <f t="shared" si="1"/>
        <v>8.9472711404370436E-3</v>
      </c>
      <c r="G282" s="1">
        <f t="shared" si="1"/>
        <v>-1.811594698350714E-3</v>
      </c>
    </row>
    <row r="283" spans="1:7" x14ac:dyDescent="0.25">
      <c r="A283" s="18">
        <v>43329</v>
      </c>
      <c r="B283" s="1">
        <f t="shared" si="1"/>
        <v>7.9463505150610431E-4</v>
      </c>
      <c r="C283" s="1">
        <f t="shared" si="1"/>
        <v>1.6605274057230689E-2</v>
      </c>
      <c r="D283" s="1">
        <f t="shared" si="1"/>
        <v>3.6938042404434865E-2</v>
      </c>
      <c r="E283" s="1">
        <f t="shared" si="1"/>
        <v>3.1278823677029541E-2</v>
      </c>
      <c r="F283" s="1">
        <f t="shared" si="1"/>
        <v>2.1193648241886943E-2</v>
      </c>
      <c r="G283" s="1">
        <f t="shared" si="1"/>
        <v>1.1834457647002798E-2</v>
      </c>
    </row>
    <row r="284" spans="1:7" x14ac:dyDescent="0.25">
      <c r="A284" s="18">
        <v>43328</v>
      </c>
      <c r="B284" s="1">
        <f t="shared" si="1"/>
        <v>-6.5070161763877213E-3</v>
      </c>
      <c r="C284" s="1">
        <f t="shared" si="1"/>
        <v>6.4492162038683361E-3</v>
      </c>
      <c r="D284" s="1">
        <f t="shared" si="1"/>
        <v>-8.0216091909926634E-3</v>
      </c>
      <c r="E284" s="1">
        <f t="shared" si="1"/>
        <v>-6.8096960458088806E-3</v>
      </c>
      <c r="F284" s="1">
        <f t="shared" si="1"/>
        <v>2.2278149093728185E-2</v>
      </c>
      <c r="G284" s="1">
        <f t="shared" si="1"/>
        <v>-3.6563112031104319E-3</v>
      </c>
    </row>
    <row r="285" spans="1:7" x14ac:dyDescent="0.25">
      <c r="A285" s="18">
        <v>43326</v>
      </c>
      <c r="B285" s="1">
        <f t="shared" si="1"/>
        <v>-7.1773772161034892E-4</v>
      </c>
      <c r="C285" s="1">
        <f t="shared" si="1"/>
        <v>2.1444057967933885E-2</v>
      </c>
      <c r="D285" s="1">
        <f t="shared" si="1"/>
        <v>2.8294376032189827E-2</v>
      </c>
      <c r="E285" s="1">
        <f t="shared" si="1"/>
        <v>-3.3927057153252608E-4</v>
      </c>
      <c r="F285" s="1">
        <f t="shared" si="1"/>
        <v>-5.6162394112925229E-3</v>
      </c>
      <c r="G285" s="1">
        <f t="shared" si="1"/>
        <v>0</v>
      </c>
    </row>
    <row r="286" spans="1:7" x14ac:dyDescent="0.25">
      <c r="A286" s="18">
        <v>43325</v>
      </c>
      <c r="B286" s="1">
        <f t="shared" si="1"/>
        <v>-1.1579790088795809E-2</v>
      </c>
      <c r="C286" s="1">
        <f t="shared" si="1"/>
        <v>-8.8767035271169973E-3</v>
      </c>
      <c r="D286" s="1">
        <f t="shared" si="1"/>
        <v>-3.1563421114093999E-2</v>
      </c>
      <c r="E286" s="1">
        <f t="shared" si="1"/>
        <v>-3.220970973940146E-2</v>
      </c>
      <c r="F286" s="1">
        <f t="shared" si="1"/>
        <v>-3.4254113455415264E-2</v>
      </c>
      <c r="G286" s="1">
        <f t="shared" si="1"/>
        <v>-1.4493007302566864E-2</v>
      </c>
    </row>
    <row r="287" spans="1:7" x14ac:dyDescent="0.25">
      <c r="A287" s="18">
        <v>43322</v>
      </c>
      <c r="B287" s="1">
        <f t="shared" si="1"/>
        <v>-1.7242808944204567E-3</v>
      </c>
      <c r="C287" s="1">
        <f t="shared" si="1"/>
        <v>-1.4521507636899663E-2</v>
      </c>
      <c r="D287" s="1">
        <f t="shared" si="1"/>
        <v>4.5796612590245098E-3</v>
      </c>
      <c r="E287" s="1">
        <f t="shared" si="1"/>
        <v>-3.8658381166731294E-2</v>
      </c>
      <c r="F287" s="1">
        <f t="shared" si="1"/>
        <v>-3.002103725764373E-3</v>
      </c>
      <c r="G287" s="1">
        <f t="shared" si="1"/>
        <v>-3.5906681307284844E-3</v>
      </c>
    </row>
    <row r="288" spans="1:7" x14ac:dyDescent="0.25">
      <c r="A288" s="18">
        <v>43321</v>
      </c>
      <c r="B288" s="1">
        <f t="shared" si="1"/>
        <v>-8.5536886230405656E-3</v>
      </c>
      <c r="C288" s="1">
        <f t="shared" si="1"/>
        <v>4.5312212652944918E-2</v>
      </c>
      <c r="D288" s="1">
        <f t="shared" si="1"/>
        <v>-3.7960645100351327E-3</v>
      </c>
      <c r="E288" s="1">
        <f t="shared" si="1"/>
        <v>2.4957302381409526E-2</v>
      </c>
      <c r="F288" s="1">
        <f t="shared" si="1"/>
        <v>3.6012435926308789E-2</v>
      </c>
      <c r="G288" s="1">
        <f t="shared" si="1"/>
        <v>1.7937224540269007E-3</v>
      </c>
    </row>
    <row r="289" spans="1:7" x14ac:dyDescent="0.25">
      <c r="A289" s="18">
        <v>43320</v>
      </c>
      <c r="B289" s="1">
        <f t="shared" si="1"/>
        <v>2.2019217142093079E-3</v>
      </c>
      <c r="C289" s="1">
        <f t="shared" si="1"/>
        <v>1.6157487571326352E-2</v>
      </c>
      <c r="D289" s="1">
        <f t="shared" si="1"/>
        <v>3.6649255681385118E-3</v>
      </c>
      <c r="E289" s="1">
        <f t="shared" si="1"/>
        <v>1.5180247433683101E-2</v>
      </c>
      <c r="F289" s="1">
        <f t="shared" si="1"/>
        <v>-2.9395870434179554E-2</v>
      </c>
      <c r="G289" s="1">
        <f t="shared" si="1"/>
        <v>-2.3947929374846234E-2</v>
      </c>
    </row>
    <row r="290" spans="1:7" x14ac:dyDescent="0.25">
      <c r="A290" s="18">
        <v>43319</v>
      </c>
      <c r="B290" s="1">
        <f t="shared" si="1"/>
        <v>7.9814896262630775E-3</v>
      </c>
      <c r="C290" s="1">
        <f t="shared" si="1"/>
        <v>-6.2087280557044412E-3</v>
      </c>
      <c r="D290" s="1">
        <f t="shared" si="1"/>
        <v>1.0413328132640579E-2</v>
      </c>
      <c r="E290" s="1">
        <f t="shared" si="1"/>
        <v>-1.485620336085418E-2</v>
      </c>
      <c r="F290" s="1">
        <f t="shared" si="1"/>
        <v>-8.4443205776754515E-2</v>
      </c>
      <c r="G290" s="1">
        <f t="shared" si="1"/>
        <v>9.6874381556893794E-3</v>
      </c>
    </row>
    <row r="291" spans="1:7" x14ac:dyDescent="0.25">
      <c r="A291" s="18">
        <v>43318</v>
      </c>
      <c r="B291" s="1">
        <f t="shared" si="1"/>
        <v>-2.7383049073153856E-3</v>
      </c>
      <c r="C291" s="1">
        <f t="shared" si="1"/>
        <v>3.3075532575573198E-2</v>
      </c>
      <c r="D291" s="1">
        <f t="shared" si="1"/>
        <v>1.3070338108592101E-2</v>
      </c>
      <c r="E291" s="1">
        <f t="shared" si="1"/>
        <v>3.2779019661985882E-2</v>
      </c>
      <c r="F291" s="1">
        <f t="shared" si="1"/>
        <v>2.1301253835920152E-2</v>
      </c>
      <c r="G291" s="1">
        <f t="shared" si="1"/>
        <v>4.4345970678657748E-3</v>
      </c>
    </row>
    <row r="292" spans="1:7" x14ac:dyDescent="0.25">
      <c r="A292" s="18">
        <v>43315</v>
      </c>
      <c r="B292" s="1">
        <f t="shared" si="1"/>
        <v>-3.88212945650783E-3</v>
      </c>
      <c r="C292" s="1">
        <f t="shared" si="1"/>
        <v>2.3065819737794726E-2</v>
      </c>
      <c r="D292" s="1">
        <f t="shared" si="1"/>
        <v>2.914943511069195E-2</v>
      </c>
      <c r="E292" s="1">
        <f t="shared" si="1"/>
        <v>1.5525117766408438E-2</v>
      </c>
      <c r="F292" s="1">
        <f t="shared" si="1"/>
        <v>3.458557964977995E-2</v>
      </c>
      <c r="G292" s="1">
        <f t="shared" si="1"/>
        <v>2.156417791584064E-2</v>
      </c>
    </row>
    <row r="293" spans="1:7" x14ac:dyDescent="0.25">
      <c r="A293" s="18">
        <v>43314</v>
      </c>
      <c r="B293" s="1">
        <f t="shared" si="1"/>
        <v>-1.3110811606330095E-2</v>
      </c>
      <c r="C293" s="1">
        <f t="shared" si="1"/>
        <v>-4.0207794158695033E-3</v>
      </c>
      <c r="D293" s="1">
        <f t="shared" si="1"/>
        <v>-1.1679967889773048E-2</v>
      </c>
      <c r="E293" s="1">
        <f t="shared" si="1"/>
        <v>-3.7345146102122136E-3</v>
      </c>
      <c r="F293" s="1">
        <f t="shared" si="1"/>
        <v>-2.7763495203617414E-2</v>
      </c>
      <c r="G293" s="1">
        <f t="shared" si="1"/>
        <v>-1.8002286349479941E-2</v>
      </c>
    </row>
    <row r="294" spans="1:7" x14ac:dyDescent="0.25">
      <c r="A294" s="18">
        <v>43313</v>
      </c>
      <c r="B294" s="1">
        <f t="shared" si="1"/>
        <v>-1.0925795574969501E-2</v>
      </c>
      <c r="C294" s="1">
        <f t="shared" si="1"/>
        <v>-1.625243070416544E-2</v>
      </c>
      <c r="D294" s="1">
        <f t="shared" si="1"/>
        <v>-5.1778287093623265E-3</v>
      </c>
      <c r="E294" s="1">
        <f t="shared" si="1"/>
        <v>5.7774162400124496E-3</v>
      </c>
      <c r="F294" s="1">
        <f t="shared" si="1"/>
        <v>2.8937204258546182E-2</v>
      </c>
      <c r="G294" s="1">
        <f t="shared" si="1"/>
        <v>-4.4503856274758034E-3</v>
      </c>
    </row>
    <row r="295" spans="1:7" x14ac:dyDescent="0.25">
      <c r="A295" s="18">
        <v>43312</v>
      </c>
      <c r="B295" s="1">
        <f t="shared" si="1"/>
        <v>4.0429154831743905E-3</v>
      </c>
      <c r="C295" s="1">
        <f t="shared" si="1"/>
        <v>-1.0798534251412705E-2</v>
      </c>
      <c r="D295" s="1">
        <f t="shared" ref="D295:G295" si="2">LN(D45/D46)</f>
        <v>-3.1209741053327585E-3</v>
      </c>
      <c r="E295" s="1">
        <f t="shared" si="2"/>
        <v>-1.3373030443721528E-2</v>
      </c>
      <c r="F295" s="1">
        <f t="shared" si="2"/>
        <v>-1.1095004324987738E-2</v>
      </c>
      <c r="G295" s="1">
        <f t="shared" si="2"/>
        <v>2.5181186630159634E-2</v>
      </c>
    </row>
    <row r="296" spans="1:7" x14ac:dyDescent="0.25">
      <c r="A296" s="18">
        <v>43311</v>
      </c>
      <c r="B296" s="1">
        <f t="shared" si="1"/>
        <v>-1.4238125186649223E-2</v>
      </c>
      <c r="C296" s="1">
        <f t="shared" ref="C296:G296" si="3">LN(C46/C47)</f>
        <v>4.6465772462738773E-2</v>
      </c>
      <c r="D296" s="1">
        <f t="shared" si="3"/>
        <v>-2.3005626223468788E-3</v>
      </c>
      <c r="E296" s="1">
        <f t="shared" si="3"/>
        <v>3.6822380758531142E-2</v>
      </c>
      <c r="F296" s="1">
        <f t="shared" si="3"/>
        <v>4.8790164169431834E-2</v>
      </c>
      <c r="G296" s="1">
        <f t="shared" si="3"/>
        <v>2.8639370767722494E-2</v>
      </c>
    </row>
    <row r="297" spans="1:7" x14ac:dyDescent="0.25">
      <c r="A297" s="18">
        <v>43308</v>
      </c>
      <c r="B297" s="1">
        <f t="shared" si="1"/>
        <v>6.3969258033076829E-3</v>
      </c>
      <c r="C297" s="1">
        <f t="shared" ref="C297:G297" si="4">LN(C47/C48)</f>
        <v>2.5903710487638294E-2</v>
      </c>
      <c r="D297" s="1">
        <f t="shared" si="4"/>
        <v>8.1135907087910759E-4</v>
      </c>
      <c r="E297" s="1">
        <f t="shared" si="4"/>
        <v>-3.4885749525260558E-4</v>
      </c>
      <c r="F297" s="1">
        <f t="shared" si="4"/>
        <v>1.4123661241137396E-2</v>
      </c>
      <c r="G297" s="1">
        <f t="shared" si="4"/>
        <v>7.5259057003469665E-3</v>
      </c>
    </row>
    <row r="298" spans="1:7" x14ac:dyDescent="0.25">
      <c r="A298" s="18">
        <v>43307</v>
      </c>
      <c r="B298" s="1">
        <f t="shared" si="1"/>
        <v>7.1739114238372082E-3</v>
      </c>
      <c r="C298" s="1">
        <f t="shared" ref="C298:G298" si="5">LN(C48/C49)</f>
        <v>3.9976772161896316E-2</v>
      </c>
      <c r="D298" s="1">
        <f t="shared" si="5"/>
        <v>-3.6787894443339013E-2</v>
      </c>
      <c r="E298" s="1">
        <f t="shared" si="5"/>
        <v>5.4658412537863979E-2</v>
      </c>
      <c r="F298" s="1">
        <f t="shared" si="5"/>
        <v>1.9988173265725821E-2</v>
      </c>
      <c r="G298" s="1">
        <f t="shared" si="5"/>
        <v>-4.7103243001832412E-3</v>
      </c>
    </row>
    <row r="299" spans="1:7" x14ac:dyDescent="0.25">
      <c r="A299" s="18">
        <v>43306</v>
      </c>
      <c r="B299" s="1">
        <f t="shared" si="1"/>
        <v>6.0448237959350691E-3</v>
      </c>
      <c r="C299" s="1">
        <f t="shared" ref="C299:G299" si="6">LN(C49/C50)</f>
        <v>3.6423238428547148E-4</v>
      </c>
      <c r="D299" s="1">
        <f t="shared" si="6"/>
        <v>-2.2142633599300412E-3</v>
      </c>
      <c r="E299" s="1">
        <f t="shared" si="6"/>
        <v>1.7653529163491458E-2</v>
      </c>
      <c r="F299" s="1">
        <f t="shared" si="6"/>
        <v>0</v>
      </c>
      <c r="G299" s="1">
        <f t="shared" si="6"/>
        <v>-1.2144007254798837E-2</v>
      </c>
    </row>
    <row r="300" spans="1:7" x14ac:dyDescent="0.25">
      <c r="A300" s="18">
        <v>43305</v>
      </c>
      <c r="B300" s="1">
        <f t="shared" si="1"/>
        <v>1.3199487831176333E-3</v>
      </c>
      <c r="C300" s="1">
        <f t="shared" ref="C300:G300" si="7">LN(C50/C51)</f>
        <v>-1.2742333570841446E-3</v>
      </c>
      <c r="D300" s="1">
        <f t="shared" si="7"/>
        <v>-8.4213751567221943E-3</v>
      </c>
      <c r="E300" s="1">
        <f t="shared" si="7"/>
        <v>1.1254925217345582E-3</v>
      </c>
      <c r="F300" s="1">
        <f t="shared" si="7"/>
        <v>3.7926720557387547E-3</v>
      </c>
      <c r="G300" s="1">
        <f t="shared" si="7"/>
        <v>4.0744622088014E-2</v>
      </c>
    </row>
    <row r="301" spans="1:7" x14ac:dyDescent="0.25">
      <c r="A301" s="18">
        <v>43304</v>
      </c>
      <c r="B301" s="1">
        <f t="shared" si="1"/>
        <v>-1.4881192768754121E-2</v>
      </c>
      <c r="C301" s="1">
        <f t="shared" ref="C301:G301" si="8">LN(C51/C52)</f>
        <v>3.2729185524970415E-2</v>
      </c>
      <c r="D301" s="1">
        <f t="shared" si="8"/>
        <v>2.324981672476027E-3</v>
      </c>
      <c r="E301" s="1">
        <f t="shared" si="8"/>
        <v>2.0670120576811751E-2</v>
      </c>
      <c r="F301" s="1">
        <f t="shared" si="8"/>
        <v>4.4682084446672064E-2</v>
      </c>
      <c r="G301" s="1">
        <f t="shared" si="8"/>
        <v>8.7421634958658942E-3</v>
      </c>
    </row>
    <row r="302" spans="1:7" x14ac:dyDescent="0.25">
      <c r="A302" s="18">
        <v>43301</v>
      </c>
      <c r="B302" s="1">
        <f t="shared" si="1"/>
        <v>2.0110615123794372E-3</v>
      </c>
      <c r="C302" s="1">
        <f t="shared" ref="C302:G302" si="9">LN(C52/C53)</f>
        <v>1.8209911379423169E-2</v>
      </c>
      <c r="D302" s="1">
        <f t="shared" si="9"/>
        <v>-1.1699047105617793E-2</v>
      </c>
      <c r="E302" s="1">
        <f t="shared" si="9"/>
        <v>3.0704303531096967E-3</v>
      </c>
      <c r="F302" s="1">
        <f t="shared" si="9"/>
        <v>3.3167526259938207E-3</v>
      </c>
      <c r="G302" s="1">
        <f t="shared" si="9"/>
        <v>-2.1236319298028297E-2</v>
      </c>
    </row>
    <row r="303" spans="1:7" x14ac:dyDescent="0.25">
      <c r="A303" s="18">
        <v>43300</v>
      </c>
      <c r="B303" s="1">
        <f t="shared" si="1"/>
        <v>4.4248367031206343E-3</v>
      </c>
      <c r="C303" s="1">
        <f t="shared" ref="C303:G303" si="10">LN(C53/C54)</f>
        <v>-5.3455644664199154E-3</v>
      </c>
      <c r="D303" s="1">
        <f t="shared" si="10"/>
        <v>1.9097354587062659E-2</v>
      </c>
      <c r="E303" s="1">
        <f t="shared" si="10"/>
        <v>4.4303260367747708E-3</v>
      </c>
      <c r="F303" s="1">
        <f t="shared" si="10"/>
        <v>3.9946790803784427E-3</v>
      </c>
      <c r="G303" s="1">
        <f t="shared" si="10"/>
        <v>1.9120464716254415E-3</v>
      </c>
    </row>
    <row r="304" spans="1:7" x14ac:dyDescent="0.25">
      <c r="A304" s="18">
        <v>43299</v>
      </c>
      <c r="B304" s="1">
        <f t="shared" si="1"/>
        <v>-2.9866176777039097E-4</v>
      </c>
      <c r="C304" s="1">
        <f t="shared" ref="C304:G304" si="11">LN(C54/C55)</f>
        <v>-1.3991530951190722E-2</v>
      </c>
      <c r="D304" s="1">
        <f t="shared" si="11"/>
        <v>7.9785917983283446E-3</v>
      </c>
      <c r="E304" s="1">
        <f t="shared" si="11"/>
        <v>-9.64785410099001E-4</v>
      </c>
      <c r="F304" s="1">
        <f t="shared" si="11"/>
        <v>-4.8821930874750841E-2</v>
      </c>
      <c r="G304" s="1">
        <f t="shared" si="11"/>
        <v>-1.1417821471326266E-2</v>
      </c>
    </row>
    <row r="305" spans="1:7" x14ac:dyDescent="0.25">
      <c r="A305" s="18">
        <v>43298</v>
      </c>
      <c r="B305" s="1">
        <f t="shared" si="1"/>
        <v>3.3823849276110127E-3</v>
      </c>
      <c r="C305" s="1">
        <f t="shared" ref="C305:G305" si="12">LN(C55/C56)</f>
        <v>2.6637800275267808E-2</v>
      </c>
      <c r="D305" s="1">
        <f t="shared" si="12"/>
        <v>4.6067866928448256E-3</v>
      </c>
      <c r="E305" s="1">
        <f t="shared" si="12"/>
        <v>2.9356315510964938E-2</v>
      </c>
      <c r="F305" s="1">
        <f t="shared" si="12"/>
        <v>6.3607146445968946E-2</v>
      </c>
      <c r="G305" s="1">
        <f t="shared" si="12"/>
        <v>0</v>
      </c>
    </row>
    <row r="306" spans="1:7" x14ac:dyDescent="0.25">
      <c r="A306" s="18">
        <v>43297</v>
      </c>
      <c r="B306" s="1">
        <f t="shared" si="1"/>
        <v>-5.2183426655189541E-3</v>
      </c>
      <c r="C306" s="1">
        <f t="shared" ref="C306:G306" si="13">LN(C56/C57)</f>
        <v>-3.3187837728928006E-2</v>
      </c>
      <c r="D306" s="1">
        <f t="shared" si="13"/>
        <v>6.8837973712018692E-3</v>
      </c>
      <c r="E306" s="1">
        <f t="shared" si="13"/>
        <v>-2.2971462631527013E-2</v>
      </c>
      <c r="F306" s="1">
        <f t="shared" si="13"/>
        <v>2.7118660687492782E-3</v>
      </c>
      <c r="G306" s="1">
        <f t="shared" si="13"/>
        <v>-2.798690125097179E-2</v>
      </c>
    </row>
    <row r="307" spans="1:7" x14ac:dyDescent="0.25">
      <c r="A307" s="18">
        <v>43294</v>
      </c>
      <c r="B307" s="1">
        <f t="shared" si="1"/>
        <v>7.1331902358767055E-3</v>
      </c>
      <c r="C307" s="1">
        <f t="shared" ref="C307:G307" si="14">LN(C57/C58)</f>
        <v>-1.6098044001810436E-2</v>
      </c>
      <c r="D307" s="1">
        <f t="shared" si="14"/>
        <v>4.2598573469572873E-3</v>
      </c>
      <c r="E307" s="1">
        <f t="shared" si="14"/>
        <v>-1.97950155268619E-2</v>
      </c>
      <c r="F307" s="1">
        <f t="shared" si="14"/>
        <v>-3.3380936432531531E-2</v>
      </c>
      <c r="G307" s="1">
        <f t="shared" si="14"/>
        <v>-1.8232045587427383E-2</v>
      </c>
    </row>
    <row r="308" spans="1:7" x14ac:dyDescent="0.25">
      <c r="A308" s="18">
        <v>43293</v>
      </c>
      <c r="B308" s="1">
        <f t="shared" si="1"/>
        <v>8.6508337955166249E-3</v>
      </c>
      <c r="C308" s="1">
        <f t="shared" ref="C308:G308" si="15">LN(C58/C59)</f>
        <v>1.3117971019670003E-2</v>
      </c>
      <c r="D308" s="1">
        <f t="shared" si="15"/>
        <v>9.2475362489616696E-3</v>
      </c>
      <c r="E308" s="1">
        <f t="shared" si="15"/>
        <v>1.476112299956866E-2</v>
      </c>
      <c r="F308" s="1">
        <f t="shared" si="15"/>
        <v>8.5724230861919069E-3</v>
      </c>
      <c r="G308" s="1">
        <f t="shared" si="15"/>
        <v>-8.9928663605638379E-3</v>
      </c>
    </row>
    <row r="309" spans="1:7" x14ac:dyDescent="0.25">
      <c r="A309" s="18">
        <v>43292</v>
      </c>
      <c r="B309" s="1">
        <f t="shared" si="1"/>
        <v>-2.5619228535538367E-4</v>
      </c>
      <c r="C309" s="1">
        <f t="shared" ref="C309:G309" si="16">LN(C59/C60)</f>
        <v>-1.6782321034161888E-2</v>
      </c>
      <c r="D309" s="1">
        <f t="shared" si="16"/>
        <v>2.6932399839622244E-4</v>
      </c>
      <c r="E309" s="1">
        <f t="shared" si="16"/>
        <v>-1.7611481223925175E-2</v>
      </c>
      <c r="F309" s="1">
        <f t="shared" si="16"/>
        <v>-3.1293296621723636E-2</v>
      </c>
      <c r="G309" s="1">
        <f t="shared" si="16"/>
        <v>-1.2455677046919635E-2</v>
      </c>
    </row>
    <row r="310" spans="1:7" x14ac:dyDescent="0.25">
      <c r="A310" s="18">
        <v>43291</v>
      </c>
      <c r="B310" s="1">
        <f t="shared" si="1"/>
        <v>1.2088986134356567E-2</v>
      </c>
      <c r="C310" s="1">
        <f t="shared" ref="C310:G310" si="17">LN(C60/C61)</f>
        <v>7.8950194351799022E-3</v>
      </c>
      <c r="D310" s="1">
        <f t="shared" si="17"/>
        <v>2.5507759547212665E-2</v>
      </c>
      <c r="E310" s="1">
        <f t="shared" si="17"/>
        <v>8.1928628224861785E-3</v>
      </c>
      <c r="F310" s="1">
        <f t="shared" si="17"/>
        <v>6.4205459669532334E-4</v>
      </c>
      <c r="G310" s="1">
        <f t="shared" si="17"/>
        <v>1.6942001305592775E-2</v>
      </c>
    </row>
    <row r="311" spans="1:7" x14ac:dyDescent="0.25">
      <c r="A311" s="18">
        <v>43290</v>
      </c>
      <c r="B311" s="1">
        <f t="shared" si="1"/>
        <v>3.423569282978356E-3</v>
      </c>
      <c r="C311" s="1">
        <f t="shared" ref="C311:G311" si="18">LN(C61/C62)</f>
        <v>4.6189458562944583E-3</v>
      </c>
      <c r="D311" s="1">
        <f t="shared" si="18"/>
        <v>2.6601036507672409E-2</v>
      </c>
      <c r="E311" s="1">
        <f t="shared" si="18"/>
        <v>1.5034978666780625E-2</v>
      </c>
      <c r="F311" s="1">
        <f t="shared" si="18"/>
        <v>1.2278021768409003E-2</v>
      </c>
      <c r="G311" s="1">
        <f t="shared" si="18"/>
        <v>4.5065421018907949E-3</v>
      </c>
    </row>
    <row r="312" spans="1:7" x14ac:dyDescent="0.25">
      <c r="A312" s="18">
        <v>43287</v>
      </c>
      <c r="B312" s="1">
        <f t="shared" si="1"/>
        <v>-4.3894911655309073E-3</v>
      </c>
      <c r="C312" s="1">
        <f t="shared" ref="C312:G312" si="19">LN(C62/C63)</f>
        <v>-5.9084366861663941E-3</v>
      </c>
      <c r="D312" s="1">
        <f t="shared" si="19"/>
        <v>1.0268202027199792E-2</v>
      </c>
      <c r="E312" s="1">
        <f t="shared" si="19"/>
        <v>3.3070743106142289E-3</v>
      </c>
      <c r="F312" s="1">
        <f t="shared" si="19"/>
        <v>1.7049593326111206E-2</v>
      </c>
      <c r="G312" s="1">
        <f t="shared" si="19"/>
        <v>1.5475957485447467E-2</v>
      </c>
    </row>
    <row r="313" spans="1:7" x14ac:dyDescent="0.25">
      <c r="A313" s="18">
        <v>43286</v>
      </c>
      <c r="B313" s="1">
        <f t="shared" si="1"/>
        <v>9.6301334581575821E-3</v>
      </c>
      <c r="C313" s="1">
        <f t="shared" ref="C313:G313" si="20">LN(C63/C64)</f>
        <v>-5.8737320120938246E-3</v>
      </c>
      <c r="D313" s="1">
        <f t="shared" si="20"/>
        <v>3.8876735623088056E-2</v>
      </c>
      <c r="E313" s="1">
        <f t="shared" si="20"/>
        <v>-3.501267922254719E-3</v>
      </c>
      <c r="F313" s="1">
        <f t="shared" si="20"/>
        <v>-6.5919816821528371E-3</v>
      </c>
      <c r="G313" s="1">
        <f t="shared" si="20"/>
        <v>-2.7485129533491599E-3</v>
      </c>
    </row>
    <row r="314" spans="1:7" x14ac:dyDescent="0.25">
      <c r="A314" s="18">
        <v>43285</v>
      </c>
      <c r="B314" s="1">
        <f t="shared" si="1"/>
        <v>1.5598921765002856E-2</v>
      </c>
      <c r="C314" s="1">
        <f t="shared" ref="C314:G314" si="21">LN(C64/C65)</f>
        <v>9.1549946886845324E-4</v>
      </c>
      <c r="D314" s="1">
        <f t="shared" si="21"/>
        <v>-3.8673259564352192E-3</v>
      </c>
      <c r="E314" s="1">
        <f t="shared" si="21"/>
        <v>-9.7040279327851643E-4</v>
      </c>
      <c r="F314" s="1">
        <f t="shared" si="21"/>
        <v>-1.0457611643958297E-2</v>
      </c>
      <c r="G314" s="1">
        <f t="shared" si="21"/>
        <v>-1.1823693905741483E-2</v>
      </c>
    </row>
    <row r="315" spans="1:7" x14ac:dyDescent="0.25">
      <c r="A315" s="18">
        <v>43284</v>
      </c>
      <c r="B315" s="1">
        <f t="shared" si="1"/>
        <v>-1.327332377854524E-3</v>
      </c>
      <c r="C315" s="1">
        <f t="shared" ref="C315:G315" si="22">LN(C65/C66)</f>
        <v>-1.6352108544143599E-2</v>
      </c>
      <c r="D315" s="1">
        <f t="shared" si="22"/>
        <v>-5.9364798418999436E-4</v>
      </c>
      <c r="E315" s="1">
        <f t="shared" si="22"/>
        <v>-5.2239646709950176E-3</v>
      </c>
      <c r="F315" s="1">
        <f t="shared" si="22"/>
        <v>-1.6124180355887325E-2</v>
      </c>
      <c r="G315" s="1">
        <f t="shared" si="22"/>
        <v>-9.0375062635681129E-4</v>
      </c>
    </row>
    <row r="316" spans="1:7" x14ac:dyDescent="0.25">
      <c r="A316" s="18">
        <v>43283</v>
      </c>
      <c r="B316" s="1">
        <f t="shared" si="1"/>
        <v>-1.6670042229492046E-2</v>
      </c>
      <c r="C316" s="1">
        <f t="shared" ref="C316:G316" si="23">LN(C66/C67)</f>
        <v>7.0531081789409859E-3</v>
      </c>
      <c r="D316" s="1">
        <f t="shared" si="23"/>
        <v>-7.6855240848305809E-3</v>
      </c>
      <c r="E316" s="1">
        <f t="shared" si="23"/>
        <v>-7.7160497655436445E-4</v>
      </c>
      <c r="F316" s="1">
        <f t="shared" si="23"/>
        <v>2.8554827825703847E-2</v>
      </c>
      <c r="G316" s="1">
        <f t="shared" si="23"/>
        <v>-1.9678631441025211E-2</v>
      </c>
    </row>
    <row r="317" spans="1:7" x14ac:dyDescent="0.25">
      <c r="A317" s="18">
        <v>43280</v>
      </c>
      <c r="B317" s="1">
        <f t="shared" si="1"/>
        <v>-1.1719206501933283E-2</v>
      </c>
      <c r="C317" s="1">
        <f t="shared" ref="C317:G317" si="24">LN(C67/C68)</f>
        <v>1.5915455305899582E-2</v>
      </c>
      <c r="D317" s="1">
        <f t="shared" si="24"/>
        <v>3.1102985634277703E-2</v>
      </c>
      <c r="E317" s="1">
        <f t="shared" si="24"/>
        <v>9.4934356313418101E-3</v>
      </c>
      <c r="F317" s="1">
        <f t="shared" si="24"/>
        <v>3.6196981144605317E-2</v>
      </c>
      <c r="G317" s="1">
        <f t="shared" si="24"/>
        <v>2.0582382067382048E-2</v>
      </c>
    </row>
    <row r="318" spans="1:7" x14ac:dyDescent="0.25">
      <c r="A318" s="18">
        <v>43279</v>
      </c>
      <c r="B318" s="1">
        <f t="shared" si="1"/>
        <v>1.0012923650820463E-2</v>
      </c>
      <c r="C318" s="1">
        <f t="shared" ref="C318:G318" si="25">LN(C68/C69)</f>
        <v>-2.8181121346373603E-2</v>
      </c>
      <c r="D318" s="1">
        <f t="shared" si="25"/>
        <v>-1.7763525940350078E-2</v>
      </c>
      <c r="E318" s="1">
        <f t="shared" si="25"/>
        <v>-1.8515475904939769E-2</v>
      </c>
      <c r="F318" s="1">
        <f t="shared" si="25"/>
        <v>-4.6023460476033867E-2</v>
      </c>
      <c r="G318" s="1">
        <f t="shared" si="25"/>
        <v>-4.5106075573499308E-3</v>
      </c>
    </row>
    <row r="319" spans="1:7" x14ac:dyDescent="0.25">
      <c r="A319" s="18">
        <v>43278</v>
      </c>
      <c r="B319" s="1">
        <f t="shared" si="1"/>
        <v>8.8473000811736952E-3</v>
      </c>
      <c r="C319" s="1">
        <f t="shared" ref="C319:G319" si="26">LN(C69/C70)</f>
        <v>-3.2107185502502716E-2</v>
      </c>
      <c r="D319" s="1">
        <f t="shared" si="26"/>
        <v>-2.3845018749821573E-3</v>
      </c>
      <c r="E319" s="1">
        <f t="shared" si="26"/>
        <v>-2.0802565585563565E-2</v>
      </c>
      <c r="F319" s="1">
        <f t="shared" si="26"/>
        <v>-4.0874144399018562E-2</v>
      </c>
      <c r="G319" s="1">
        <f t="shared" si="26"/>
        <v>-2.4011825046646229E-2</v>
      </c>
    </row>
    <row r="320" spans="1:7" x14ac:dyDescent="0.25">
      <c r="A320" s="18">
        <v>43277</v>
      </c>
      <c r="B320" s="1">
        <f t="shared" si="1"/>
        <v>-4.2990208448096445E-4</v>
      </c>
      <c r="C320" s="1">
        <f t="shared" ref="C320:G320" si="27">LN(C70/C71)</f>
        <v>-5.0220903890676755E-3</v>
      </c>
      <c r="D320" s="1">
        <f t="shared" si="27"/>
        <v>5.0738804569536418E-3</v>
      </c>
      <c r="E320" s="1">
        <f t="shared" si="27"/>
        <v>-4.2954590277982617E-3</v>
      </c>
      <c r="F320" s="1">
        <f t="shared" si="27"/>
        <v>2.5062669760597587E-3</v>
      </c>
      <c r="G320" s="1">
        <f t="shared" si="27"/>
        <v>-1.6558112507400437E-2</v>
      </c>
    </row>
    <row r="321" spans="1:7" x14ac:dyDescent="0.25">
      <c r="A321" s="18">
        <v>43276</v>
      </c>
      <c r="B321" s="1">
        <f t="shared" ref="B321:G384" si="28">LN(B71/B72)</f>
        <v>5.8193303180953757E-3</v>
      </c>
      <c r="C321" s="1">
        <f t="shared" si="28"/>
        <v>-3.8629231141347212E-2</v>
      </c>
      <c r="D321" s="1">
        <f t="shared" si="28"/>
        <v>-2.9877524466346709E-3</v>
      </c>
      <c r="E321" s="1">
        <f t="shared" si="28"/>
        <v>-1.8281369625069398E-2</v>
      </c>
      <c r="F321" s="1">
        <f t="shared" si="28"/>
        <v>-3.0277258687107768E-2</v>
      </c>
      <c r="G321" s="1">
        <f t="shared" si="28"/>
        <v>-1.0318234278391871E-2</v>
      </c>
    </row>
    <row r="322" spans="1:7" x14ac:dyDescent="0.25">
      <c r="A322" s="18">
        <v>43273</v>
      </c>
      <c r="B322" s="1">
        <f t="shared" si="28"/>
        <v>1.2130147525954317E-2</v>
      </c>
      <c r="C322" s="1">
        <f t="shared" si="28"/>
        <v>1.1029523575499823E-2</v>
      </c>
      <c r="D322" s="1">
        <f t="shared" si="28"/>
        <v>6.8852240269488317E-3</v>
      </c>
      <c r="E322" s="1">
        <f t="shared" si="28"/>
        <v>1.6791611435202521E-2</v>
      </c>
      <c r="F322" s="1">
        <f t="shared" si="28"/>
        <v>-1.5101464881424005E-2</v>
      </c>
      <c r="G322" s="1">
        <f t="shared" si="28"/>
        <v>-3.4158871814069605E-3</v>
      </c>
    </row>
    <row r="323" spans="1:7" x14ac:dyDescent="0.25">
      <c r="A323" s="18">
        <v>43272</v>
      </c>
      <c r="B323" s="1">
        <f t="shared" si="28"/>
        <v>4.8633402378661964E-4</v>
      </c>
      <c r="C323" s="1">
        <f t="shared" si="28"/>
        <v>1.4556790557276244E-2</v>
      </c>
      <c r="D323" s="1">
        <f t="shared" si="28"/>
        <v>-8.9713520372677637E-3</v>
      </c>
      <c r="E323" s="1">
        <f t="shared" si="28"/>
        <v>-1.6791611435202389E-2</v>
      </c>
      <c r="F323" s="1">
        <f t="shared" si="28"/>
        <v>-3.1280213292847296E-2</v>
      </c>
      <c r="G323" s="1">
        <f t="shared" si="28"/>
        <v>-1.4388737452099669E-2</v>
      </c>
    </row>
    <row r="324" spans="1:7" x14ac:dyDescent="0.25">
      <c r="A324" s="18">
        <v>43271</v>
      </c>
      <c r="B324" s="1">
        <f t="shared" si="28"/>
        <v>1.4849210633442637E-2</v>
      </c>
      <c r="C324" s="1">
        <f t="shared" si="28"/>
        <v>4.271685265303196E-3</v>
      </c>
      <c r="D324" s="1">
        <f t="shared" si="28"/>
        <v>1.6509454971424097E-2</v>
      </c>
      <c r="E324" s="1">
        <f t="shared" si="28"/>
        <v>3.1155527812908031E-3</v>
      </c>
      <c r="F324" s="1">
        <f t="shared" si="28"/>
        <v>-7.5253611289478215E-3</v>
      </c>
      <c r="G324" s="1">
        <f t="shared" si="28"/>
        <v>-3.3557078469724157E-3</v>
      </c>
    </row>
    <row r="325" spans="1:7" x14ac:dyDescent="0.25">
      <c r="A325" s="18">
        <v>43270</v>
      </c>
      <c r="B325" s="1">
        <f t="shared" si="28"/>
        <v>2.0016068954939862E-3</v>
      </c>
      <c r="C325" s="1">
        <f t="shared" si="28"/>
        <v>-1.7108644036294301E-3</v>
      </c>
      <c r="D325" s="1">
        <f t="shared" si="28"/>
        <v>-2.5693356536090886E-3</v>
      </c>
      <c r="E325" s="1">
        <f t="shared" si="28"/>
        <v>-1.6204268993619073E-2</v>
      </c>
      <c r="F325" s="1">
        <f t="shared" si="28"/>
        <v>-1.9418085857101627E-2</v>
      </c>
      <c r="G325" s="1">
        <f t="shared" si="28"/>
        <v>4.1963972617654922E-3</v>
      </c>
    </row>
    <row r="326" spans="1:7" x14ac:dyDescent="0.25">
      <c r="A326" s="18">
        <v>43269</v>
      </c>
      <c r="B326" s="1">
        <f t="shared" si="28"/>
        <v>-4.6149561799809892E-3</v>
      </c>
      <c r="C326" s="1">
        <f t="shared" si="28"/>
        <v>3.5494331412467474E-2</v>
      </c>
      <c r="D326" s="1">
        <f t="shared" si="28"/>
        <v>2.1154435208448328E-3</v>
      </c>
      <c r="E326" s="1">
        <f t="shared" si="28"/>
        <v>-2.5252538671940712E-3</v>
      </c>
      <c r="F326" s="1">
        <f t="shared" si="28"/>
        <v>-1.6269643585970155E-2</v>
      </c>
      <c r="G326" s="1">
        <f t="shared" si="28"/>
        <v>-2.2454165835330338E-2</v>
      </c>
    </row>
    <row r="327" spans="1:7" x14ac:dyDescent="0.25">
      <c r="A327" s="18">
        <v>43266</v>
      </c>
      <c r="B327" s="1">
        <f t="shared" si="28"/>
        <v>-3.1712110355153192E-3</v>
      </c>
      <c r="C327" s="1">
        <f t="shared" si="28"/>
        <v>-8.2900201376471163E-3</v>
      </c>
      <c r="D327" s="1">
        <f t="shared" si="28"/>
        <v>-1.9324996572774526E-2</v>
      </c>
      <c r="E327" s="1">
        <f t="shared" si="28"/>
        <v>-1.8385167563374306E-2</v>
      </c>
      <c r="F327" s="1">
        <f t="shared" si="28"/>
        <v>-2.0380766032851192E-2</v>
      </c>
      <c r="G327" s="1">
        <f t="shared" si="28"/>
        <v>-1.2260063658341171E-2</v>
      </c>
    </row>
    <row r="328" spans="1:7" x14ac:dyDescent="0.25">
      <c r="A328" s="18">
        <v>43265</v>
      </c>
      <c r="B328" s="1">
        <f t="shared" si="28"/>
        <v>9.3311076409994999E-4</v>
      </c>
      <c r="C328" s="1">
        <f t="shared" si="28"/>
        <v>-2.1375390262273572E-2</v>
      </c>
      <c r="D328" s="1">
        <f t="shared" si="28"/>
        <v>1.1640185152727606E-2</v>
      </c>
      <c r="E328" s="1">
        <f t="shared" si="28"/>
        <v>-1.735819860975775E-2</v>
      </c>
      <c r="F328" s="1">
        <f t="shared" si="28"/>
        <v>5.4674821821333944E-3</v>
      </c>
      <c r="G328" s="1">
        <f t="shared" si="28"/>
        <v>-1.9308725381430823E-2</v>
      </c>
    </row>
    <row r="329" spans="1:7" x14ac:dyDescent="0.25">
      <c r="A329" s="18">
        <v>43264</v>
      </c>
      <c r="B329" s="1">
        <f t="shared" si="28"/>
        <v>-4.6568711609963264E-3</v>
      </c>
      <c r="C329" s="1">
        <f t="shared" si="28"/>
        <v>1.2282828930499307E-2</v>
      </c>
      <c r="D329" s="1">
        <f t="shared" si="28"/>
        <v>2.1036822183409464E-3</v>
      </c>
      <c r="E329" s="1">
        <f t="shared" si="28"/>
        <v>1.6827741520137589E-2</v>
      </c>
      <c r="F329" s="1">
        <f t="shared" si="28"/>
        <v>-6.5574005461590517E-3</v>
      </c>
      <c r="G329" s="1">
        <f t="shared" si="28"/>
        <v>6.1621134106173869E-2</v>
      </c>
    </row>
    <row r="330" spans="1:7" x14ac:dyDescent="0.25">
      <c r="A330" s="18">
        <v>43263</v>
      </c>
      <c r="B330" s="1">
        <f t="shared" si="28"/>
        <v>-1.9560380511774003E-4</v>
      </c>
      <c r="C330" s="1">
        <f t="shared" si="28"/>
        <v>1.7421607193850734E-3</v>
      </c>
      <c r="D330" s="1">
        <f t="shared" si="28"/>
        <v>-9.8788410046961959E-3</v>
      </c>
      <c r="E330" s="1">
        <f t="shared" si="28"/>
        <v>3.3066804199237625E-2</v>
      </c>
      <c r="F330" s="1">
        <f t="shared" si="28"/>
        <v>1.6353233407306164E-3</v>
      </c>
      <c r="G330" s="1">
        <f t="shared" si="28"/>
        <v>2.4883308737827767E-2</v>
      </c>
    </row>
    <row r="331" spans="1:7" x14ac:dyDescent="0.25">
      <c r="A331" s="18">
        <v>43262</v>
      </c>
      <c r="B331" s="1">
        <f t="shared" si="28"/>
        <v>-2.4174360103282268E-3</v>
      </c>
      <c r="C331" s="1">
        <f t="shared" si="28"/>
        <v>-5.3908486348764233E-3</v>
      </c>
      <c r="D331" s="1">
        <f t="shared" si="28"/>
        <v>-5.6438587358128888E-3</v>
      </c>
      <c r="E331" s="1">
        <f t="shared" si="28"/>
        <v>3.4776277383842076E-3</v>
      </c>
      <c r="F331" s="1">
        <f t="shared" si="28"/>
        <v>1.3732706887583242E-2</v>
      </c>
      <c r="G331" s="1">
        <f t="shared" si="28"/>
        <v>7.85001850592708E-3</v>
      </c>
    </row>
    <row r="332" spans="1:7" x14ac:dyDescent="0.25">
      <c r="A332" s="18">
        <v>43259</v>
      </c>
      <c r="B332" s="1">
        <f t="shared" si="28"/>
        <v>-7.1690121010658248E-3</v>
      </c>
      <c r="C332" s="1">
        <f t="shared" si="28"/>
        <v>-9.149826458322307E-3</v>
      </c>
      <c r="D332" s="1">
        <f t="shared" si="28"/>
        <v>-5.9066917153902439E-3</v>
      </c>
      <c r="E332" s="1">
        <f t="shared" si="28"/>
        <v>1.2731973815044879E-2</v>
      </c>
      <c r="F332" s="1">
        <f t="shared" si="28"/>
        <v>4.9315744740582403E-2</v>
      </c>
      <c r="G332" s="1">
        <f t="shared" si="28"/>
        <v>-2.6235257723844808E-3</v>
      </c>
    </row>
    <row r="333" spans="1:7" x14ac:dyDescent="0.25">
      <c r="A333" s="18">
        <v>43258</v>
      </c>
      <c r="B333" s="1">
        <f t="shared" si="28"/>
        <v>2.7643082588090628E-3</v>
      </c>
      <c r="C333" s="1">
        <f t="shared" si="28"/>
        <v>2.4881666376736476E-2</v>
      </c>
      <c r="D333" s="1">
        <f t="shared" si="28"/>
        <v>1.6208653073412466E-3</v>
      </c>
      <c r="E333" s="1">
        <f t="shared" si="28"/>
        <v>-2.4112039874609158E-3</v>
      </c>
      <c r="F333" s="1">
        <f t="shared" si="28"/>
        <v>1.5222776396988647E-2</v>
      </c>
      <c r="G333" s="1">
        <f t="shared" si="28"/>
        <v>1.762160134981941E-2</v>
      </c>
    </row>
    <row r="334" spans="1:7" x14ac:dyDescent="0.25">
      <c r="A334" s="18">
        <v>43257</v>
      </c>
      <c r="B334" s="1">
        <f t="shared" si="28"/>
        <v>-6.7966116653786512E-4</v>
      </c>
      <c r="C334" s="1">
        <f t="shared" si="28"/>
        <v>-3.5229875298315008E-4</v>
      </c>
      <c r="D334" s="1">
        <f t="shared" si="28"/>
        <v>6.9552629628224548E-3</v>
      </c>
      <c r="E334" s="1">
        <f t="shared" si="28"/>
        <v>2.3998152042541847E-2</v>
      </c>
      <c r="F334" s="1">
        <f t="shared" si="28"/>
        <v>2.3277684869345627E-2</v>
      </c>
      <c r="G334" s="1">
        <f t="shared" si="28"/>
        <v>1.6129381929883498E-2</v>
      </c>
    </row>
    <row r="335" spans="1:7" x14ac:dyDescent="0.25">
      <c r="A335" s="18">
        <v>43256</v>
      </c>
      <c r="B335" s="1">
        <f t="shared" si="28"/>
        <v>6.8174888483219084E-3</v>
      </c>
      <c r="C335" s="1">
        <f t="shared" si="28"/>
        <v>-8.0688036434250401E-3</v>
      </c>
      <c r="D335" s="1">
        <f t="shared" si="28"/>
        <v>-1.8538120998911112E-2</v>
      </c>
      <c r="E335" s="1">
        <f t="shared" si="28"/>
        <v>1.5191799351699092E-3</v>
      </c>
      <c r="F335" s="1">
        <f t="shared" si="28"/>
        <v>-4.8192864359489947E-3</v>
      </c>
      <c r="G335" s="1">
        <f t="shared" si="28"/>
        <v>-1.7905581331139408E-2</v>
      </c>
    </row>
    <row r="336" spans="1:7" x14ac:dyDescent="0.25">
      <c r="A336" s="18">
        <v>43255</v>
      </c>
      <c r="B336" s="1">
        <f t="shared" si="28"/>
        <v>-3.031920599161933E-2</v>
      </c>
      <c r="C336" s="1">
        <f t="shared" si="28"/>
        <v>-1.1464429890699486E-2</v>
      </c>
      <c r="D336" s="1">
        <f t="shared" si="28"/>
        <v>2.1889829973815692E-3</v>
      </c>
      <c r="E336" s="1">
        <f t="shared" si="28"/>
        <v>-1.3777702135615568E-2</v>
      </c>
      <c r="F336" s="1">
        <f t="shared" si="28"/>
        <v>3.6122856859135658E-3</v>
      </c>
      <c r="G336" s="1">
        <f t="shared" si="28"/>
        <v>-2.280800622928264E-2</v>
      </c>
    </row>
    <row r="337" spans="1:7" x14ac:dyDescent="0.25">
      <c r="A337" s="18">
        <v>43252</v>
      </c>
      <c r="B337" s="1">
        <f t="shared" si="28"/>
        <v>-1.2530488750925078E-2</v>
      </c>
      <c r="C337" s="1">
        <f t="shared" si="28"/>
        <v>1.3563066547620566E-2</v>
      </c>
      <c r="D337" s="1">
        <f t="shared" si="28"/>
        <v>-1.1475178573550586E-2</v>
      </c>
      <c r="E337" s="1">
        <f t="shared" si="28"/>
        <v>-9.1427075887099592E-3</v>
      </c>
      <c r="F337" s="1">
        <f t="shared" si="28"/>
        <v>-8.4084579494065528E-3</v>
      </c>
      <c r="G337" s="1">
        <f t="shared" si="28"/>
        <v>-3.1586065836516047E-2</v>
      </c>
    </row>
    <row r="338" spans="1:7" x14ac:dyDescent="0.25">
      <c r="A338" s="18">
        <v>43251</v>
      </c>
      <c r="B338" s="1">
        <f t="shared" si="28"/>
        <v>4.270311732497608E-2</v>
      </c>
      <c r="C338" s="1">
        <f t="shared" si="28"/>
        <v>1.2262417232442935E-3</v>
      </c>
      <c r="D338" s="1">
        <f t="shared" si="28"/>
        <v>8.8489733874652816E-3</v>
      </c>
      <c r="E338" s="1">
        <f t="shared" si="28"/>
        <v>8.580541360094323E-3</v>
      </c>
      <c r="F338" s="1">
        <f t="shared" si="28"/>
        <v>-3.0046442883282832E-2</v>
      </c>
      <c r="G338" s="1">
        <f t="shared" si="28"/>
        <v>-2.6535553625965609E-2</v>
      </c>
    </row>
    <row r="339" spans="1:7" x14ac:dyDescent="0.25">
      <c r="A339" s="18">
        <v>43250</v>
      </c>
      <c r="B339" s="1">
        <f t="shared" si="28"/>
        <v>6.9124699206233606E-3</v>
      </c>
      <c r="C339" s="1">
        <f t="shared" si="28"/>
        <v>-1.8753805405174444E-2</v>
      </c>
      <c r="D339" s="1">
        <f t="shared" si="28"/>
        <v>1.3791298400026956E-2</v>
      </c>
      <c r="E339" s="1">
        <f t="shared" si="28"/>
        <v>7.521660132454493E-3</v>
      </c>
      <c r="F339" s="1">
        <f t="shared" si="28"/>
        <v>5.8207382038096443E-3</v>
      </c>
      <c r="G339" s="1">
        <f t="shared" si="28"/>
        <v>-8.179959556316983E-4</v>
      </c>
    </row>
    <row r="340" spans="1:7" x14ac:dyDescent="0.25">
      <c r="A340" s="18">
        <v>43249</v>
      </c>
      <c r="B340" s="1">
        <f t="shared" si="28"/>
        <v>-4.6870676351652889E-3</v>
      </c>
      <c r="C340" s="1">
        <f t="shared" si="28"/>
        <v>-2.9159550290722976E-2</v>
      </c>
      <c r="D340" s="1">
        <f t="shared" si="28"/>
        <v>-1.800795313921268E-2</v>
      </c>
      <c r="E340" s="1">
        <f t="shared" si="28"/>
        <v>-2.7368365535045906E-2</v>
      </c>
      <c r="F340" s="1">
        <f t="shared" si="28"/>
        <v>-3.4990664545404858E-2</v>
      </c>
      <c r="G340" s="1">
        <f t="shared" si="28"/>
        <v>3.1564082117940671E-2</v>
      </c>
    </row>
    <row r="341" spans="1:7" x14ac:dyDescent="0.25">
      <c r="A341" s="18">
        <v>43248</v>
      </c>
      <c r="B341" s="1">
        <f t="shared" si="28"/>
        <v>1.5121342898053268E-2</v>
      </c>
      <c r="C341" s="1">
        <f t="shared" si="28"/>
        <v>9.2321260003023348E-3</v>
      </c>
      <c r="D341" s="1">
        <f t="shared" si="28"/>
        <v>1.5057663346173259E-2</v>
      </c>
      <c r="E341" s="1">
        <f t="shared" si="28"/>
        <v>1.9472103412820314E-2</v>
      </c>
      <c r="F341" s="1">
        <f t="shared" si="28"/>
        <v>6.2811340142736941E-2</v>
      </c>
      <c r="G341" s="1">
        <f t="shared" si="28"/>
        <v>2.4777004336908885E-2</v>
      </c>
    </row>
    <row r="342" spans="1:7" x14ac:dyDescent="0.25">
      <c r="A342" s="18">
        <v>43245</v>
      </c>
      <c r="B342" s="1">
        <f t="shared" si="28"/>
        <v>1.2883068954939769E-2</v>
      </c>
      <c r="C342" s="1">
        <f t="shared" si="28"/>
        <v>-2.5263171331110254E-3</v>
      </c>
      <c r="D342" s="1">
        <f t="shared" si="28"/>
        <v>2.6720001455915139E-2</v>
      </c>
      <c r="E342" s="1">
        <f t="shared" si="28"/>
        <v>-5.6022555486698981E-3</v>
      </c>
      <c r="F342" s="1">
        <f t="shared" si="28"/>
        <v>1.4510532714414609E-2</v>
      </c>
      <c r="G342" s="1">
        <f t="shared" si="28"/>
        <v>1.1309385437512202E-2</v>
      </c>
    </row>
    <row r="343" spans="1:7" x14ac:dyDescent="0.25">
      <c r="A343" s="18">
        <v>43244</v>
      </c>
      <c r="B343" s="1">
        <f t="shared" si="28"/>
        <v>9.5880922245761661E-3</v>
      </c>
      <c r="C343" s="1">
        <f t="shared" si="28"/>
        <v>1.8847658697215414E-2</v>
      </c>
      <c r="D343" s="1">
        <f t="shared" si="28"/>
        <v>-9.33601119285077E-3</v>
      </c>
      <c r="E343" s="1">
        <f t="shared" si="28"/>
        <v>1.9936714497757243E-2</v>
      </c>
      <c r="F343" s="1">
        <f t="shared" si="28"/>
        <v>1.9059906835399078E-2</v>
      </c>
      <c r="G343" s="1">
        <f t="shared" si="28"/>
        <v>1.7652709056367569E-2</v>
      </c>
    </row>
    <row r="344" spans="1:7" x14ac:dyDescent="0.25">
      <c r="A344" s="18">
        <v>43243</v>
      </c>
      <c r="B344" s="1">
        <f t="shared" si="28"/>
        <v>-1.2228241606426831E-2</v>
      </c>
      <c r="C344" s="1">
        <f t="shared" si="28"/>
        <v>3.2620854749019954E-3</v>
      </c>
      <c r="D344" s="1">
        <f t="shared" si="28"/>
        <v>-3.2919377326891528E-3</v>
      </c>
      <c r="E344" s="1">
        <f t="shared" si="28"/>
        <v>3.4989555558250611E-2</v>
      </c>
      <c r="F344" s="1">
        <f t="shared" si="28"/>
        <v>-1.2951152347077893E-2</v>
      </c>
      <c r="G344" s="1">
        <f t="shared" si="28"/>
        <v>1.7825316662833468E-3</v>
      </c>
    </row>
    <row r="345" spans="1:7" x14ac:dyDescent="0.25">
      <c r="A345" s="18">
        <v>43242</v>
      </c>
      <c r="B345" s="1">
        <f t="shared" si="28"/>
        <v>-3.7659582925848162E-4</v>
      </c>
      <c r="C345" s="1">
        <f t="shared" si="28"/>
        <v>3.7904938561407111E-3</v>
      </c>
      <c r="D345" s="1">
        <f t="shared" si="28"/>
        <v>1.6446142602017609E-3</v>
      </c>
      <c r="E345" s="1">
        <f t="shared" si="28"/>
        <v>3.6258353358844711E-2</v>
      </c>
      <c r="F345" s="1">
        <f t="shared" si="28"/>
        <v>4.2559614418795903E-2</v>
      </c>
      <c r="G345" s="1">
        <f t="shared" si="28"/>
        <v>8.060948261632065E-3</v>
      </c>
    </row>
    <row r="346" spans="1:7" x14ac:dyDescent="0.25">
      <c r="A346" s="18">
        <v>43241</v>
      </c>
      <c r="B346" s="1">
        <f t="shared" si="28"/>
        <v>-1.0487511225757919E-2</v>
      </c>
      <c r="C346" s="1">
        <f t="shared" si="28"/>
        <v>1.1283862456142525E-2</v>
      </c>
      <c r="D346" s="1">
        <f t="shared" si="28"/>
        <v>-3.3257920977724835E-2</v>
      </c>
      <c r="E346" s="1">
        <f t="shared" si="28"/>
        <v>2.4366268457590285E-2</v>
      </c>
      <c r="F346" s="1">
        <f t="shared" si="28"/>
        <v>4.5120435280469641E-2</v>
      </c>
      <c r="G346" s="1">
        <f t="shared" si="28"/>
        <v>-2.9244441177812271E-2</v>
      </c>
    </row>
    <row r="347" spans="1:7" x14ac:dyDescent="0.25">
      <c r="A347" s="18">
        <v>43238</v>
      </c>
      <c r="B347" s="1">
        <f t="shared" si="28"/>
        <v>-7.1777156413131097E-3</v>
      </c>
      <c r="C347" s="1">
        <f t="shared" si="28"/>
        <v>-3.2632124319673418E-2</v>
      </c>
      <c r="D347" s="1">
        <f t="shared" si="28"/>
        <v>4.3431053885716655E-4</v>
      </c>
      <c r="E347" s="1">
        <f t="shared" si="28"/>
        <v>-1.6995227713000355E-2</v>
      </c>
      <c r="F347" s="1">
        <f t="shared" si="28"/>
        <v>-2.2487720104275574E-2</v>
      </c>
      <c r="G347" s="1">
        <f t="shared" si="28"/>
        <v>-2.501208439970181E-2</v>
      </c>
    </row>
    <row r="348" spans="1:7" x14ac:dyDescent="0.25">
      <c r="A348" s="18">
        <v>43237</v>
      </c>
      <c r="B348" s="1">
        <f t="shared" si="28"/>
        <v>1.456125237232594E-3</v>
      </c>
      <c r="C348" s="1">
        <f t="shared" si="28"/>
        <v>-6.7363003130726015E-3</v>
      </c>
      <c r="D348" s="1">
        <f t="shared" si="28"/>
        <v>-1.2089957277918272E-2</v>
      </c>
      <c r="E348" s="1">
        <f t="shared" si="28"/>
        <v>6.1671293968207613E-4</v>
      </c>
      <c r="F348" s="1">
        <f t="shared" si="28"/>
        <v>1.1842243656322818E-2</v>
      </c>
      <c r="G348" s="1">
        <f t="shared" si="28"/>
        <v>6.0571386436188569E-2</v>
      </c>
    </row>
    <row r="349" spans="1:7" x14ac:dyDescent="0.25">
      <c r="A349" s="18">
        <v>43236</v>
      </c>
      <c r="B349" s="1">
        <f t="shared" si="28"/>
        <v>-7.2595153508390386E-3</v>
      </c>
      <c r="C349" s="1">
        <f t="shared" si="28"/>
        <v>-3.3341923254337894E-2</v>
      </c>
      <c r="D349" s="1">
        <f t="shared" si="28"/>
        <v>1.1076859282590997E-2</v>
      </c>
      <c r="E349" s="1">
        <f t="shared" si="28"/>
        <v>-2.2166642226815917E-2</v>
      </c>
      <c r="F349" s="1">
        <f t="shared" si="28"/>
        <v>-0.1295526075347592</v>
      </c>
      <c r="G349" s="1">
        <f t="shared" si="28"/>
        <v>-3.0305349495329037E-2</v>
      </c>
    </row>
    <row r="350" spans="1:7" x14ac:dyDescent="0.25">
      <c r="A350" s="18">
        <v>43235</v>
      </c>
      <c r="B350" s="1">
        <f t="shared" si="28"/>
        <v>8.8661796441520634E-3</v>
      </c>
      <c r="C350" s="1">
        <f t="shared" si="28"/>
        <v>-6.3112111743538514E-3</v>
      </c>
      <c r="D350" s="1">
        <f t="shared" si="28"/>
        <v>2.897293059613257E-3</v>
      </c>
      <c r="E350" s="1">
        <f t="shared" si="28"/>
        <v>-1.892675284530804E-2</v>
      </c>
      <c r="F350" s="1">
        <f t="shared" si="28"/>
        <v>-3.8773385925960746E-2</v>
      </c>
      <c r="G350" s="1">
        <f t="shared" si="28"/>
        <v>-1.3083483620862733E-2</v>
      </c>
    </row>
    <row r="351" spans="1:7" x14ac:dyDescent="0.25">
      <c r="A351" s="18">
        <v>43234</v>
      </c>
      <c r="B351" s="1">
        <f t="shared" si="28"/>
        <v>5.2333415570945709E-3</v>
      </c>
      <c r="C351" s="1">
        <f t="shared" si="28"/>
        <v>-3.7034097556630876E-3</v>
      </c>
      <c r="D351" s="1">
        <f t="shared" si="28"/>
        <v>-1.5260877803887849E-2</v>
      </c>
      <c r="E351" s="1">
        <f t="shared" si="28"/>
        <v>9.7174785495420159E-3</v>
      </c>
      <c r="F351" s="1">
        <f t="shared" si="28"/>
        <v>8.4246496592516231E-3</v>
      </c>
      <c r="G351" s="1">
        <f t="shared" si="28"/>
        <v>-2.0583917143487115E-2</v>
      </c>
    </row>
    <row r="352" spans="1:7" x14ac:dyDescent="0.25">
      <c r="A352" s="18">
        <v>43231</v>
      </c>
      <c r="B352" s="1">
        <f t="shared" si="28"/>
        <v>1.0474179275456569E-2</v>
      </c>
      <c r="C352" s="1">
        <f t="shared" si="28"/>
        <v>1.326665631639432E-2</v>
      </c>
      <c r="D352" s="1">
        <f t="shared" si="28"/>
        <v>1.5115813612728962E-2</v>
      </c>
      <c r="E352" s="1">
        <f t="shared" si="28"/>
        <v>1.182734043723385E-2</v>
      </c>
      <c r="F352" s="1">
        <f t="shared" si="28"/>
        <v>-2.9454755080705781E-2</v>
      </c>
      <c r="G352" s="1">
        <f t="shared" si="28"/>
        <v>-2.1000351763146862E-2</v>
      </c>
    </row>
    <row r="353" spans="1:7" x14ac:dyDescent="0.25">
      <c r="A353" s="18">
        <v>43230</v>
      </c>
      <c r="B353" s="1">
        <f t="shared" si="28"/>
        <v>5.3922069826364862E-3</v>
      </c>
      <c r="C353" s="1">
        <f t="shared" si="28"/>
        <v>-3.2567985957965132E-4</v>
      </c>
      <c r="D353" s="1">
        <f t="shared" si="28"/>
        <v>-9.0968788468307835E-3</v>
      </c>
      <c r="E353" s="1">
        <f t="shared" si="28"/>
        <v>-3.4222479298816207E-3</v>
      </c>
      <c r="F353" s="1">
        <f t="shared" si="28"/>
        <v>-1.8986195487336967E-2</v>
      </c>
      <c r="G353" s="1">
        <f t="shared" si="28"/>
        <v>-9.1022556447647625E-3</v>
      </c>
    </row>
    <row r="354" spans="1:7" x14ac:dyDescent="0.25">
      <c r="A354" s="18">
        <v>43229</v>
      </c>
      <c r="B354" s="1">
        <f t="shared" si="28"/>
        <v>6.2855032565099986E-3</v>
      </c>
      <c r="C354" s="1">
        <f t="shared" si="28"/>
        <v>-6.9765838258205471E-3</v>
      </c>
      <c r="D354" s="1">
        <f t="shared" si="28"/>
        <v>1.3021017302964972E-2</v>
      </c>
      <c r="E354" s="1">
        <f t="shared" si="28"/>
        <v>-4.8115569972219698E-3</v>
      </c>
      <c r="F354" s="1">
        <f t="shared" si="28"/>
        <v>4.3080303568909248E-3</v>
      </c>
      <c r="G354" s="1">
        <f t="shared" si="28"/>
        <v>-3.2894766503986459E-3</v>
      </c>
    </row>
    <row r="355" spans="1:7" x14ac:dyDescent="0.25">
      <c r="A355" s="18">
        <v>43228</v>
      </c>
      <c r="B355" s="1">
        <f t="shared" si="28"/>
        <v>-6.6644107444660304E-3</v>
      </c>
      <c r="C355" s="1">
        <f t="shared" si="28"/>
        <v>6.634019707521388E-2</v>
      </c>
      <c r="D355" s="1">
        <f t="shared" si="28"/>
        <v>-1.201432993816137E-2</v>
      </c>
      <c r="E355" s="1">
        <f t="shared" si="28"/>
        <v>1.4098924379501675E-2</v>
      </c>
      <c r="F355" s="1">
        <f t="shared" si="28"/>
        <v>-1.233590328081015E-2</v>
      </c>
      <c r="G355" s="1">
        <f t="shared" si="28"/>
        <v>-1.224005489450195E-2</v>
      </c>
    </row>
    <row r="356" spans="1:7" x14ac:dyDescent="0.25">
      <c r="A356" s="18">
        <v>43227</v>
      </c>
      <c r="B356" s="1">
        <f t="shared" si="28"/>
        <v>-4.0830785630003074E-3</v>
      </c>
      <c r="C356" s="1">
        <f t="shared" si="28"/>
        <v>2.2716335889862074E-2</v>
      </c>
      <c r="D356" s="1">
        <f t="shared" si="28"/>
        <v>6.061499292268604E-3</v>
      </c>
      <c r="E356" s="1">
        <f t="shared" si="28"/>
        <v>1.8630900243417233E-2</v>
      </c>
      <c r="F356" s="1">
        <f t="shared" si="28"/>
        <v>2.3187881726464778E-2</v>
      </c>
      <c r="G356" s="1">
        <f t="shared" si="28"/>
        <v>-2.2454832800575295E-2</v>
      </c>
    </row>
    <row r="357" spans="1:7" x14ac:dyDescent="0.25">
      <c r="A357" s="18">
        <v>43224</v>
      </c>
      <c r="B357" s="1">
        <f t="shared" si="28"/>
        <v>1.0264538724257696E-2</v>
      </c>
      <c r="C357" s="1">
        <f t="shared" si="28"/>
        <v>3.8958788429414998E-3</v>
      </c>
      <c r="D357" s="1">
        <f t="shared" si="28"/>
        <v>-2.4593747421196323E-2</v>
      </c>
      <c r="E357" s="1">
        <f t="shared" si="28"/>
        <v>6.2015505863507233E-4</v>
      </c>
      <c r="F357" s="1">
        <f t="shared" si="28"/>
        <v>-3.8116027633261834E-3</v>
      </c>
      <c r="G357" s="1">
        <f t="shared" si="28"/>
        <v>-1.7296028650717034E-2</v>
      </c>
    </row>
    <row r="358" spans="1:7" x14ac:dyDescent="0.25">
      <c r="A358" s="18">
        <v>43223</v>
      </c>
      <c r="B358" s="1">
        <f t="shared" si="28"/>
        <v>-1.4220779968365917E-3</v>
      </c>
      <c r="C358" s="1">
        <f t="shared" si="28"/>
        <v>1.6819147595646965E-2</v>
      </c>
      <c r="D358" s="1">
        <f t="shared" si="28"/>
        <v>-7.0596543701531068E-4</v>
      </c>
      <c r="E358" s="1">
        <f t="shared" si="28"/>
        <v>4.7673424315739623E-3</v>
      </c>
      <c r="F358" s="1">
        <f t="shared" si="28"/>
        <v>-8.6580627431145415E-3</v>
      </c>
      <c r="G358" s="1">
        <f t="shared" si="28"/>
        <v>-1.5468212509208653E-2</v>
      </c>
    </row>
    <row r="359" spans="1:7" x14ac:dyDescent="0.25">
      <c r="A359" s="18">
        <v>43222</v>
      </c>
      <c r="B359" s="1">
        <f t="shared" si="28"/>
        <v>1.3154891550544152E-2</v>
      </c>
      <c r="C359" s="1">
        <f t="shared" si="28"/>
        <v>-2.6179039327723565E-2</v>
      </c>
      <c r="D359" s="1">
        <f t="shared" ref="D359:G359" si="29">LN(D109/D110)</f>
        <v>-2.1779445264039982E-2</v>
      </c>
      <c r="E359" s="1">
        <f t="shared" si="29"/>
        <v>-2.3206709377373909E-2</v>
      </c>
      <c r="F359" s="1">
        <f t="shared" si="29"/>
        <v>-2.5533302005164762E-2</v>
      </c>
      <c r="G359" s="1">
        <f t="shared" si="29"/>
        <v>-1.0687124618435764E-2</v>
      </c>
    </row>
    <row r="360" spans="1:7" x14ac:dyDescent="0.25">
      <c r="A360" s="18">
        <v>43220</v>
      </c>
      <c r="B360" s="1">
        <f t="shared" si="28"/>
        <v>1.1247839949303454E-2</v>
      </c>
      <c r="C360" s="1">
        <f t="shared" ref="C360:G360" si="30">LN(C110/C111)</f>
        <v>-1.2576584981735832E-2</v>
      </c>
      <c r="D360" s="1">
        <f t="shared" si="30"/>
        <v>3.8287575950301952E-2</v>
      </c>
      <c r="E360" s="1">
        <f t="shared" si="30"/>
        <v>1.4930229275267156E-2</v>
      </c>
      <c r="F360" s="1">
        <f t="shared" si="30"/>
        <v>1.8018505502678431E-2</v>
      </c>
      <c r="G360" s="1">
        <f t="shared" si="30"/>
        <v>-1.5174509740337231E-3</v>
      </c>
    </row>
    <row r="361" spans="1:7" x14ac:dyDescent="0.25">
      <c r="A361" s="18">
        <v>43217</v>
      </c>
      <c r="B361" s="1">
        <f t="shared" si="28"/>
        <v>-3.8669708075762437E-3</v>
      </c>
      <c r="C361" s="1">
        <f t="shared" ref="C361:G361" si="31">LN(C111/C112)</f>
        <v>3.2818753404063587E-2</v>
      </c>
      <c r="D361" s="1">
        <f t="shared" si="31"/>
        <v>-1.0278463080614425E-2</v>
      </c>
      <c r="E361" s="1">
        <f t="shared" si="31"/>
        <v>3.9080603455400639E-2</v>
      </c>
      <c r="F361" s="1">
        <f t="shared" si="31"/>
        <v>2.655263012102441E-2</v>
      </c>
      <c r="G361" s="1">
        <f t="shared" si="31"/>
        <v>-3.7835837796389173E-3</v>
      </c>
    </row>
    <row r="362" spans="1:7" x14ac:dyDescent="0.25">
      <c r="A362" s="18">
        <v>43216</v>
      </c>
      <c r="B362" s="1">
        <f t="shared" si="28"/>
        <v>6.8096429483533701E-3</v>
      </c>
      <c r="C362" s="1">
        <f t="shared" ref="C362:G362" si="32">LN(C112/C113)</f>
        <v>-5.3797185911462855E-4</v>
      </c>
      <c r="D362" s="1">
        <f t="shared" si="32"/>
        <v>7.9332833291486701E-2</v>
      </c>
      <c r="E362" s="1">
        <f t="shared" si="32"/>
        <v>-1.7207009779743137E-2</v>
      </c>
      <c r="F362" s="1">
        <f t="shared" si="32"/>
        <v>-1.3635335335189546E-2</v>
      </c>
      <c r="G362" s="1">
        <f t="shared" si="32"/>
        <v>-8.2738343373963599E-3</v>
      </c>
    </row>
    <row r="363" spans="1:7" x14ac:dyDescent="0.25">
      <c r="A363" s="18">
        <v>43215</v>
      </c>
      <c r="B363" s="1">
        <f t="shared" si="28"/>
        <v>-9.7582005510460368E-3</v>
      </c>
      <c r="C363" s="1">
        <f t="shared" ref="C363:G363" si="33">LN(C113/C114)</f>
        <v>-1.8824921029557011E-2</v>
      </c>
      <c r="D363" s="1">
        <f t="shared" si="33"/>
        <v>5.5504305306490415E-3</v>
      </c>
      <c r="E363" s="1">
        <f t="shared" si="33"/>
        <v>-1.338932136501075E-2</v>
      </c>
      <c r="F363" s="1">
        <f t="shared" si="33"/>
        <v>-1.0239917015118479E-2</v>
      </c>
      <c r="G363" s="1">
        <f t="shared" si="33"/>
        <v>-7.4878326224112318E-4</v>
      </c>
    </row>
    <row r="364" spans="1:7" x14ac:dyDescent="0.25">
      <c r="A364" s="18">
        <v>43214</v>
      </c>
      <c r="B364" s="1">
        <f t="shared" si="28"/>
        <v>1.5249224340125828E-3</v>
      </c>
      <c r="C364" s="1">
        <f t="shared" ref="C364:G364" si="34">LN(C114/C115)</f>
        <v>1.6497048190345785E-2</v>
      </c>
      <c r="D364" s="1">
        <f t="shared" si="34"/>
        <v>3.2527024951686877E-2</v>
      </c>
      <c r="E364" s="1">
        <f t="shared" si="34"/>
        <v>-8.6903091919771965E-3</v>
      </c>
      <c r="F364" s="1">
        <f t="shared" si="34"/>
        <v>-9.6051965792366065E-3</v>
      </c>
      <c r="G364" s="1">
        <f t="shared" si="34"/>
        <v>-5.2258424266466586E-3</v>
      </c>
    </row>
    <row r="365" spans="1:7" x14ac:dyDescent="0.25">
      <c r="A365" s="18">
        <v>43213</v>
      </c>
      <c r="B365" s="1">
        <f t="shared" si="28"/>
        <v>-1.4329983273468927E-2</v>
      </c>
      <c r="C365" s="1">
        <f t="shared" ref="C365:G365" si="35">LN(C115/C116)</f>
        <v>-8.5485827805367853E-3</v>
      </c>
      <c r="D365" s="1">
        <f t="shared" si="35"/>
        <v>1.4803166535671883E-2</v>
      </c>
      <c r="E365" s="1">
        <f t="shared" si="35"/>
        <v>5.3708040691245757E-3</v>
      </c>
      <c r="F365" s="1">
        <f t="shared" si="35"/>
        <v>5.8588716196152548E-3</v>
      </c>
      <c r="G365" s="1">
        <f t="shared" si="35"/>
        <v>-1.4048290186219985E-2</v>
      </c>
    </row>
    <row r="366" spans="1:7" x14ac:dyDescent="0.25">
      <c r="A366" s="18">
        <v>43210</v>
      </c>
      <c r="B366" s="1">
        <f t="shared" si="28"/>
        <v>9.7364268090944627E-3</v>
      </c>
      <c r="C366" s="1">
        <f t="shared" ref="C366:G366" si="36">LN(C116/C117)</f>
        <v>-2.5215834351036061E-2</v>
      </c>
      <c r="D366" s="1">
        <f t="shared" si="36"/>
        <v>-3.049162712452921E-2</v>
      </c>
      <c r="E366" s="1">
        <f t="shared" si="36"/>
        <v>-1.989197138876711E-2</v>
      </c>
      <c r="F366" s="1">
        <f t="shared" si="36"/>
        <v>-2.6358932492700476E-2</v>
      </c>
      <c r="G366" s="1">
        <f t="shared" si="36"/>
        <v>8.1091487492587211E-3</v>
      </c>
    </row>
    <row r="367" spans="1:7" x14ac:dyDescent="0.25">
      <c r="A367" s="18">
        <v>43209</v>
      </c>
      <c r="B367" s="1">
        <f t="shared" si="28"/>
        <v>2.526425679979702E-3</v>
      </c>
      <c r="C367" s="1">
        <f t="shared" ref="C367:G367" si="37">LN(C117/C118)</f>
        <v>-3.624755845860203E-3</v>
      </c>
      <c r="D367" s="1">
        <f t="shared" si="37"/>
        <v>2.7901371507579459E-2</v>
      </c>
      <c r="E367" s="1">
        <f t="shared" si="37"/>
        <v>0</v>
      </c>
      <c r="F367" s="1">
        <f t="shared" si="37"/>
        <v>-1.189566652230894E-2</v>
      </c>
      <c r="G367" s="1">
        <f t="shared" si="37"/>
        <v>-2.956395353602489E-3</v>
      </c>
    </row>
    <row r="368" spans="1:7" x14ac:dyDescent="0.25">
      <c r="A368" s="18">
        <v>43208</v>
      </c>
      <c r="B368" s="1">
        <f t="shared" si="28"/>
        <v>-5.3289523577513126E-3</v>
      </c>
      <c r="C368" s="1">
        <f t="shared" ref="C368:G368" si="38">LN(C118/C119)</f>
        <v>-5.1555364235882934E-3</v>
      </c>
      <c r="D368" s="1">
        <f t="shared" si="38"/>
        <v>4.212579139545136E-3</v>
      </c>
      <c r="E368" s="1">
        <f t="shared" si="38"/>
        <v>-7.8875927183084914E-3</v>
      </c>
      <c r="F368" s="1">
        <f t="shared" si="38"/>
        <v>-8.7023840727616479E-3</v>
      </c>
      <c r="G368" s="1">
        <f t="shared" si="38"/>
        <v>-1.3196672454169809E-2</v>
      </c>
    </row>
    <row r="369" spans="1:7" x14ac:dyDescent="0.25">
      <c r="A369" s="18">
        <v>43207</v>
      </c>
      <c r="B369" s="1">
        <f t="shared" si="28"/>
        <v>4.5032950102295698E-3</v>
      </c>
      <c r="C369" s="1">
        <f t="shared" ref="C369:G369" si="39">LN(C119/C120)</f>
        <v>1.4850903228751211E-2</v>
      </c>
      <c r="D369" s="1">
        <f t="shared" si="39"/>
        <v>-7.7632607266095487E-3</v>
      </c>
      <c r="E369" s="1">
        <f t="shared" si="39"/>
        <v>-4.4221177590054025E-3</v>
      </c>
      <c r="F369" s="1">
        <f t="shared" si="39"/>
        <v>-1.064648839448769E-2</v>
      </c>
      <c r="G369" s="1">
        <f t="shared" si="39"/>
        <v>-5.0853723832792594E-3</v>
      </c>
    </row>
    <row r="370" spans="1:7" x14ac:dyDescent="0.25">
      <c r="A370" s="18">
        <v>43206</v>
      </c>
      <c r="B370" s="1">
        <f t="shared" si="28"/>
        <v>5.4827250902470329E-3</v>
      </c>
      <c r="C370" s="1">
        <f t="shared" ref="C370:G370" si="40">LN(C120/C121)</f>
        <v>-2.7797099204972067E-3</v>
      </c>
      <c r="D370" s="1">
        <f t="shared" si="40"/>
        <v>3.0657547206961924E-3</v>
      </c>
      <c r="E370" s="1">
        <f t="shared" si="40"/>
        <v>-7.5924440645312851E-3</v>
      </c>
      <c r="F370" s="1">
        <f t="shared" si="40"/>
        <v>-2.0958851020843522E-2</v>
      </c>
      <c r="G370" s="1">
        <f t="shared" si="40"/>
        <v>-3.6166404701885504E-3</v>
      </c>
    </row>
    <row r="371" spans="1:7" x14ac:dyDescent="0.25">
      <c r="A371" s="18">
        <v>43203</v>
      </c>
      <c r="B371" s="1">
        <f t="shared" si="28"/>
        <v>9.0806497606687239E-4</v>
      </c>
      <c r="C371" s="1">
        <f t="shared" ref="C371:G371" si="41">LN(C121/C122)</f>
        <v>6.0906827108348979E-3</v>
      </c>
      <c r="D371" s="1">
        <f t="shared" si="41"/>
        <v>-6.6038735611888017E-3</v>
      </c>
      <c r="E371" s="1">
        <f t="shared" si="41"/>
        <v>-1.2265237834030395E-2</v>
      </c>
      <c r="F371" s="1">
        <f t="shared" si="41"/>
        <v>4.9394913328340432E-4</v>
      </c>
      <c r="G371" s="1">
        <f t="shared" si="41"/>
        <v>-1.5048653749171262E-2</v>
      </c>
    </row>
    <row r="372" spans="1:7" x14ac:dyDescent="0.25">
      <c r="A372" s="18">
        <v>43202</v>
      </c>
      <c r="B372" s="1">
        <f t="shared" si="28"/>
        <v>5.2309132820883841E-3</v>
      </c>
      <c r="C372" s="1">
        <f t="shared" ref="C372:G372" si="42">LN(C122/C123)</f>
        <v>8.2377119944444226E-3</v>
      </c>
      <c r="D372" s="1">
        <f t="shared" si="42"/>
        <v>-1.7643761093278179E-3</v>
      </c>
      <c r="E372" s="1">
        <f t="shared" si="42"/>
        <v>-1.1728046859624525E-2</v>
      </c>
      <c r="F372" s="1">
        <f t="shared" si="42"/>
        <v>-7.874056430905883E-3</v>
      </c>
      <c r="G372" s="1">
        <f t="shared" si="42"/>
        <v>7.1149060276400522E-4</v>
      </c>
    </row>
    <row r="373" spans="1:7" x14ac:dyDescent="0.25">
      <c r="A373" s="18">
        <v>43201</v>
      </c>
      <c r="B373" s="1">
        <f t="shared" si="28"/>
        <v>-1.486174938177658E-3</v>
      </c>
      <c r="C373" s="1">
        <f t="shared" ref="C373:G373" si="43">LN(C123/C124)</f>
        <v>-1.6754318612047164E-2</v>
      </c>
      <c r="D373" s="1">
        <f t="shared" si="43"/>
        <v>-2.2814677766171288E-2</v>
      </c>
      <c r="E373" s="1">
        <f t="shared" si="43"/>
        <v>-2.2861431726386303E-2</v>
      </c>
      <c r="F373" s="1">
        <f t="shared" si="43"/>
        <v>-3.0890487019338445E-2</v>
      </c>
      <c r="G373" s="1">
        <f t="shared" si="43"/>
        <v>-9.2101253242267665E-3</v>
      </c>
    </row>
    <row r="374" spans="1:7" x14ac:dyDescent="0.25">
      <c r="A374" s="18">
        <v>43200</v>
      </c>
      <c r="B374" s="1">
        <f t="shared" si="28"/>
        <v>-1.0058151986782187E-2</v>
      </c>
      <c r="C374" s="1">
        <f t="shared" ref="C374:G374" si="44">LN(C124/C125)</f>
        <v>2.9685151517843653E-2</v>
      </c>
      <c r="D374" s="1">
        <f t="shared" si="44"/>
        <v>9.7592463540815844E-3</v>
      </c>
      <c r="E374" s="1">
        <f t="shared" si="44"/>
        <v>1.0309369658861287E-2</v>
      </c>
      <c r="F374" s="1">
        <f t="shared" si="44"/>
        <v>9.5102242070415363E-4</v>
      </c>
      <c r="G374" s="1">
        <f t="shared" si="44"/>
        <v>-4.2223848798482498E-3</v>
      </c>
    </row>
    <row r="375" spans="1:7" x14ac:dyDescent="0.25">
      <c r="A375" s="18">
        <v>43199</v>
      </c>
      <c r="B375" s="1">
        <f t="shared" si="28"/>
        <v>8.1840299326930363E-3</v>
      </c>
      <c r="C375" s="1">
        <f t="shared" ref="C375:G375" si="45">LN(C125/C126)</f>
        <v>-5.3471171401476181E-4</v>
      </c>
      <c r="D375" s="1">
        <f t="shared" si="45"/>
        <v>6.0288934000513866E-3</v>
      </c>
      <c r="E375" s="1">
        <f t="shared" si="45"/>
        <v>2.8826771187245117E-3</v>
      </c>
      <c r="F375" s="1">
        <f t="shared" si="45"/>
        <v>2.9939464598634256E-2</v>
      </c>
      <c r="G375" s="1">
        <f t="shared" si="45"/>
        <v>1.0589580073240885E-2</v>
      </c>
    </row>
    <row r="376" spans="1:7" x14ac:dyDescent="0.25">
      <c r="A376" s="18">
        <v>43196</v>
      </c>
      <c r="B376" s="1">
        <f t="shared" si="28"/>
        <v>7.8321202368191439E-3</v>
      </c>
      <c r="C376" s="1">
        <f t="shared" ref="C376:G376" si="46">LN(C126/C127)</f>
        <v>9.6688309199026747E-3</v>
      </c>
      <c r="D376" s="1">
        <f t="shared" si="46"/>
        <v>4.3058833771481078E-3</v>
      </c>
      <c r="E376" s="1">
        <f t="shared" si="46"/>
        <v>5.4033323280524414E-3</v>
      </c>
      <c r="F376" s="1">
        <f t="shared" si="46"/>
        <v>4.7687830785715341E-2</v>
      </c>
      <c r="G376" s="1">
        <f t="shared" si="46"/>
        <v>-7.0721652613624847E-3</v>
      </c>
    </row>
    <row r="377" spans="1:7" x14ac:dyDescent="0.25">
      <c r="A377" s="18">
        <v>43195</v>
      </c>
      <c r="B377" s="1">
        <f t="shared" si="28"/>
        <v>1.2076613484204182E-2</v>
      </c>
      <c r="C377" s="1">
        <f t="shared" ref="C377:G377" si="47">LN(C127/C128)</f>
        <v>3.4596659879879525E-2</v>
      </c>
      <c r="D377" s="1">
        <f t="shared" si="47"/>
        <v>2.3283185969638163E-2</v>
      </c>
      <c r="E377" s="1">
        <f t="shared" si="47"/>
        <v>4.5525375557312849E-2</v>
      </c>
      <c r="F377" s="1">
        <f t="shared" si="47"/>
        <v>2.9743909347100618E-2</v>
      </c>
      <c r="G377" s="1">
        <f t="shared" si="47"/>
        <v>1.9210836265677891E-2</v>
      </c>
    </row>
    <row r="378" spans="1:7" x14ac:dyDescent="0.25">
      <c r="A378" s="18">
        <v>43194</v>
      </c>
      <c r="B378" s="1">
        <f t="shared" si="28"/>
        <v>-1.6470155778385624E-2</v>
      </c>
      <c r="C378" s="1">
        <f t="shared" ref="C378:G378" si="48">LN(C128/C129)</f>
        <v>-4.2747021695736112E-3</v>
      </c>
      <c r="D378" s="1">
        <f t="shared" si="48"/>
        <v>-2.2643697538572535E-2</v>
      </c>
      <c r="E378" s="1">
        <f t="shared" si="48"/>
        <v>-1.3876542424819959E-2</v>
      </c>
      <c r="F378" s="1">
        <f t="shared" si="48"/>
        <v>-1.3677225307453496E-2</v>
      </c>
      <c r="G378" s="1">
        <f t="shared" si="48"/>
        <v>-1.7094433359300183E-2</v>
      </c>
    </row>
    <row r="379" spans="1:7" x14ac:dyDescent="0.25">
      <c r="A379" s="18">
        <v>43193</v>
      </c>
      <c r="B379" s="1">
        <f t="shared" si="28"/>
        <v>-7.4612661073264926E-3</v>
      </c>
      <c r="C379" s="1">
        <f t="shared" ref="C379:G379" si="49">LN(C129/C130)</f>
        <v>2.8976627524486015E-2</v>
      </c>
      <c r="D379" s="1">
        <f t="shared" si="49"/>
        <v>2.0845870789723438E-2</v>
      </c>
      <c r="E379" s="1">
        <f t="shared" si="49"/>
        <v>1.6309633649461509E-2</v>
      </c>
      <c r="F379" s="1">
        <f t="shared" si="49"/>
        <v>-6.7690964014667059E-3</v>
      </c>
      <c r="G379" s="1">
        <f t="shared" si="49"/>
        <v>3.5949234122929621E-2</v>
      </c>
    </row>
    <row r="380" spans="1:7" x14ac:dyDescent="0.25">
      <c r="A380" s="18">
        <v>43192</v>
      </c>
      <c r="B380" s="1">
        <f t="shared" si="28"/>
        <v>2.040940566633382E-2</v>
      </c>
      <c r="C380" s="1">
        <f t="shared" ref="C380:G380" si="50">LN(C130/C131)</f>
        <v>-6.1096176946598413E-2</v>
      </c>
      <c r="D380" s="1">
        <f t="shared" si="50"/>
        <v>4.2546292293744173E-3</v>
      </c>
      <c r="E380" s="1">
        <f t="shared" si="50"/>
        <v>-1.5310532757081123E-2</v>
      </c>
      <c r="F380" s="1">
        <f t="shared" si="50"/>
        <v>9.3848446886187018E-3</v>
      </c>
      <c r="G380" s="1">
        <f t="shared" si="50"/>
        <v>2.8966005798527816E-2</v>
      </c>
    </row>
    <row r="381" spans="1:7" x14ac:dyDescent="0.25">
      <c r="A381" s="18">
        <v>43187</v>
      </c>
      <c r="B381" s="1">
        <f t="shared" si="28"/>
        <v>-9.2478835544718965E-4</v>
      </c>
      <c r="C381" s="1">
        <f t="shared" ref="C381:G381" si="51">LN(C131/C132)</f>
        <v>-1.9563135018660898E-2</v>
      </c>
      <c r="D381" s="1">
        <f t="shared" si="51"/>
        <v>4.9317870797772759E-3</v>
      </c>
      <c r="E381" s="1">
        <f t="shared" si="51"/>
        <v>-1.4882703509829993E-2</v>
      </c>
      <c r="F381" s="1">
        <f t="shared" si="51"/>
        <v>-3.9039369395543103E-2</v>
      </c>
      <c r="G381" s="1">
        <f t="shared" si="51"/>
        <v>-1.4216475872465667E-2</v>
      </c>
    </row>
    <row r="382" spans="1:7" x14ac:dyDescent="0.25">
      <c r="A382" s="18">
        <v>43186</v>
      </c>
      <c r="B382" s="1">
        <f t="shared" si="28"/>
        <v>2.6410659343539889E-5</v>
      </c>
      <c r="C382" s="1">
        <f t="shared" ref="C382:G382" si="52">LN(C132/C133)</f>
        <v>8.6672515688897677E-3</v>
      </c>
      <c r="D382" s="1">
        <f t="shared" si="52"/>
        <v>1.4842915234338178E-3</v>
      </c>
      <c r="E382" s="1">
        <f t="shared" si="52"/>
        <v>2.9990252403431197E-2</v>
      </c>
      <c r="F382" s="1">
        <f t="shared" si="52"/>
        <v>3.5901291506544385E-2</v>
      </c>
      <c r="G382" s="1">
        <f t="shared" si="52"/>
        <v>2.1780808461392014E-2</v>
      </c>
    </row>
    <row r="383" spans="1:7" x14ac:dyDescent="0.25">
      <c r="A383" s="18">
        <v>43185</v>
      </c>
      <c r="B383" s="1">
        <f t="shared" si="28"/>
        <v>2.8693951706980581E-2</v>
      </c>
      <c r="C383" s="1">
        <f t="shared" ref="C383:G383" si="53">LN(C133/C134)</f>
        <v>2.0278846550834093E-2</v>
      </c>
      <c r="D383" s="1">
        <f t="shared" si="53"/>
        <v>5.5131402501673997E-2</v>
      </c>
      <c r="E383" s="1">
        <f t="shared" si="53"/>
        <v>4.8871352770596913E-2</v>
      </c>
      <c r="F383" s="1">
        <f t="shared" si="53"/>
        <v>2.7529531013157811E-2</v>
      </c>
      <c r="G383" s="1">
        <f t="shared" si="53"/>
        <v>3.0418274404847207E-3</v>
      </c>
    </row>
    <row r="384" spans="1:7" x14ac:dyDescent="0.25">
      <c r="A384" s="18">
        <v>43182</v>
      </c>
      <c r="B384" s="1">
        <f t="shared" si="28"/>
        <v>-1.548076980002305E-2</v>
      </c>
      <c r="C384" s="1">
        <f t="shared" ref="C384:G384" si="54">LN(C134/C135)</f>
        <v>-2.7712509100835607E-2</v>
      </c>
      <c r="D384" s="1">
        <f t="shared" si="54"/>
        <v>-3.949568808870136E-2</v>
      </c>
      <c r="E384" s="1">
        <f t="shared" si="54"/>
        <v>-2.9401529841284746E-2</v>
      </c>
      <c r="F384" s="1">
        <f t="shared" si="54"/>
        <v>-3.4813642304140559E-2</v>
      </c>
      <c r="G384" s="1">
        <f t="shared" si="54"/>
        <v>-2.333564678029864E-2</v>
      </c>
    </row>
    <row r="385" spans="1:7" x14ac:dyDescent="0.25">
      <c r="A385" s="18">
        <v>43181</v>
      </c>
      <c r="B385" s="1">
        <f t="shared" ref="B385:G448" si="55">LN(B135/B136)</f>
        <v>5.7166784330708277E-3</v>
      </c>
      <c r="C385" s="1">
        <f t="shared" si="55"/>
        <v>-2.1112186051524356E-2</v>
      </c>
      <c r="D385" s="1">
        <f t="shared" si="55"/>
        <v>-7.8484163408486622E-3</v>
      </c>
      <c r="E385" s="1">
        <f t="shared" si="55"/>
        <v>-2.4934870434653995E-2</v>
      </c>
      <c r="F385" s="1">
        <f t="shared" si="55"/>
        <v>-1.1852754067308626E-2</v>
      </c>
      <c r="G385" s="1">
        <f t="shared" si="55"/>
        <v>-2.2296553272689807E-3</v>
      </c>
    </row>
    <row r="386" spans="1:7" x14ac:dyDescent="0.25">
      <c r="A386" s="18">
        <v>43180</v>
      </c>
      <c r="B386" s="1">
        <f t="shared" si="55"/>
        <v>9.9815535837492614E-3</v>
      </c>
      <c r="C386" s="1">
        <f t="shared" si="55"/>
        <v>-7.3966106551040115E-3</v>
      </c>
      <c r="D386" s="1">
        <f t="shared" si="55"/>
        <v>-4.8120892658761166E-3</v>
      </c>
      <c r="E386" s="1">
        <f t="shared" si="55"/>
        <v>-6.2380723466338456E-3</v>
      </c>
      <c r="F386" s="1">
        <f t="shared" si="55"/>
        <v>8.7471615091555283E-3</v>
      </c>
      <c r="G386" s="1">
        <f t="shared" si="55"/>
        <v>5.2102834654068472E-3</v>
      </c>
    </row>
    <row r="387" spans="1:7" x14ac:dyDescent="0.25">
      <c r="A387" s="18">
        <v>43179</v>
      </c>
      <c r="B387" s="1">
        <f t="shared" si="55"/>
        <v>-5.6657375356774196E-3</v>
      </c>
      <c r="C387" s="1">
        <f t="shared" si="55"/>
        <v>-1.1078085173154452E-2</v>
      </c>
      <c r="D387" s="1">
        <f t="shared" si="55"/>
        <v>-9.227285769074894E-3</v>
      </c>
      <c r="E387" s="1">
        <f t="shared" si="55"/>
        <v>4.624518144192416E-3</v>
      </c>
      <c r="F387" s="1">
        <f t="shared" si="55"/>
        <v>3.1055925581530666E-3</v>
      </c>
      <c r="G387" s="1">
        <f t="shared" si="55"/>
        <v>-1.1869575555383769E-2</v>
      </c>
    </row>
    <row r="388" spans="1:7" x14ac:dyDescent="0.25">
      <c r="A388" s="18">
        <v>43178</v>
      </c>
      <c r="B388" s="1">
        <f t="shared" si="55"/>
        <v>-4.2350656072650218E-3</v>
      </c>
      <c r="C388" s="1">
        <f t="shared" si="55"/>
        <v>-1.0453644344206037E-2</v>
      </c>
      <c r="D388" s="1">
        <f t="shared" si="55"/>
        <v>-2.6063798321011175E-2</v>
      </c>
      <c r="E388" s="1">
        <f t="shared" si="55"/>
        <v>-1.797531921863536E-2</v>
      </c>
      <c r="F388" s="1">
        <f t="shared" si="55"/>
        <v>-2.5589932696836633E-2</v>
      </c>
      <c r="G388" s="1">
        <f t="shared" si="55"/>
        <v>-3.1218506165140381E-2</v>
      </c>
    </row>
    <row r="389" spans="1:7" x14ac:dyDescent="0.25">
      <c r="A389" s="18">
        <v>43175</v>
      </c>
      <c r="B389" s="1">
        <f t="shared" si="55"/>
        <v>-1.2093469306825224E-2</v>
      </c>
      <c r="C389" s="1">
        <f t="shared" si="55"/>
        <v>-1.117516425138871E-2</v>
      </c>
      <c r="D389" s="1">
        <f t="shared" si="55"/>
        <v>1.5992327093055612E-3</v>
      </c>
      <c r="E389" s="1">
        <f t="shared" si="55"/>
        <v>-5.9206804097276782E-3</v>
      </c>
      <c r="F389" s="1">
        <f t="shared" si="55"/>
        <v>3.0364395799503188E-3</v>
      </c>
      <c r="G389" s="1">
        <f t="shared" si="55"/>
        <v>-1.0664871791036867E-2</v>
      </c>
    </row>
    <row r="390" spans="1:7" x14ac:dyDescent="0.25">
      <c r="A390" s="18">
        <v>43174</v>
      </c>
      <c r="B390" s="1">
        <f t="shared" si="55"/>
        <v>7.8762638678554989E-3</v>
      </c>
      <c r="C390" s="1">
        <f t="shared" si="55"/>
        <v>-1.6124074236249095E-2</v>
      </c>
      <c r="D390" s="1">
        <f t="shared" si="55"/>
        <v>-2.0593156050480982E-2</v>
      </c>
      <c r="E390" s="1">
        <f t="shared" si="55"/>
        <v>-1.134819456910147E-2</v>
      </c>
      <c r="F390" s="1">
        <f t="shared" si="55"/>
        <v>-7.0707365292013722E-3</v>
      </c>
      <c r="G390" s="1">
        <f t="shared" si="55"/>
        <v>9.950330853168092E-3</v>
      </c>
    </row>
    <row r="391" spans="1:7" x14ac:dyDescent="0.25">
      <c r="A391" s="18">
        <v>43173</v>
      </c>
      <c r="B391" s="1">
        <f t="shared" si="55"/>
        <v>2.9259802098026539E-3</v>
      </c>
      <c r="C391" s="1">
        <f t="shared" si="55"/>
        <v>7.700537765441961E-3</v>
      </c>
      <c r="D391" s="1">
        <f t="shared" si="55"/>
        <v>1.8354945683651751E-2</v>
      </c>
      <c r="E391" s="1">
        <f t="shared" si="55"/>
        <v>8.2047735131500002E-3</v>
      </c>
      <c r="F391" s="1">
        <f t="shared" si="55"/>
        <v>1.3681490327253824E-2</v>
      </c>
      <c r="G391" s="1">
        <f t="shared" si="55"/>
        <v>-1.2775191488722918E-2</v>
      </c>
    </row>
    <row r="392" spans="1:7" x14ac:dyDescent="0.25">
      <c r="A392" s="18">
        <v>43172</v>
      </c>
      <c r="B392" s="1">
        <f t="shared" si="55"/>
        <v>-3.6494432174700472E-3</v>
      </c>
      <c r="C392" s="1">
        <f t="shared" si="55"/>
        <v>1.0914611411738318E-2</v>
      </c>
      <c r="D392" s="1">
        <f t="shared" si="55"/>
        <v>5.2838166322056318E-3</v>
      </c>
      <c r="E392" s="1">
        <f t="shared" si="55"/>
        <v>8.0748838560777605E-3</v>
      </c>
      <c r="F392" s="1">
        <f t="shared" si="55"/>
        <v>3.531000261273929E-2</v>
      </c>
      <c r="G392" s="1">
        <f t="shared" si="55"/>
        <v>1.2061160755065969E-2</v>
      </c>
    </row>
    <row r="393" spans="1:7" x14ac:dyDescent="0.25">
      <c r="A393" s="18">
        <v>43171</v>
      </c>
      <c r="B393" s="1">
        <f t="shared" si="55"/>
        <v>7.2582914960578511E-3</v>
      </c>
      <c r="C393" s="1">
        <f t="shared" si="55"/>
        <v>2.6964896296643278E-2</v>
      </c>
      <c r="D393" s="1">
        <f t="shared" si="55"/>
        <v>2.6021959418290441E-2</v>
      </c>
      <c r="E393" s="1">
        <f t="shared" si="55"/>
        <v>-1.1857708899261782E-3</v>
      </c>
      <c r="F393" s="1">
        <f t="shared" si="55"/>
        <v>-9.4687714288520138E-3</v>
      </c>
      <c r="G393" s="1">
        <f t="shared" si="55"/>
        <v>-5.6939655616732431E-3</v>
      </c>
    </row>
    <row r="394" spans="1:7" x14ac:dyDescent="0.25">
      <c r="A394" s="18">
        <v>43168</v>
      </c>
      <c r="B394" s="1">
        <f t="shared" si="55"/>
        <v>9.4475868444585066E-4</v>
      </c>
      <c r="C394" s="1">
        <f t="shared" si="55"/>
        <v>-1.4415580764029079E-2</v>
      </c>
      <c r="D394" s="1">
        <f t="shared" si="55"/>
        <v>-1.4233369122914757E-2</v>
      </c>
      <c r="E394" s="1">
        <f t="shared" si="55"/>
        <v>-1.4120650392749439E-2</v>
      </c>
      <c r="F394" s="1">
        <f t="shared" si="55"/>
        <v>-1.2487154972564096E-2</v>
      </c>
      <c r="G394" s="1">
        <f t="shared" si="55"/>
        <v>-1.7587509260885412E-2</v>
      </c>
    </row>
    <row r="395" spans="1:7" x14ac:dyDescent="0.25">
      <c r="A395" s="18">
        <v>43167</v>
      </c>
      <c r="B395" s="1">
        <f t="shared" si="55"/>
        <v>9.2244068170835442E-3</v>
      </c>
      <c r="C395" s="1">
        <f t="shared" si="55"/>
        <v>3.512740157254516E-2</v>
      </c>
      <c r="D395" s="1">
        <f t="shared" si="55"/>
        <v>-1.6433429270057514E-2</v>
      </c>
      <c r="E395" s="1">
        <f t="shared" si="55"/>
        <v>4.013252112892024E-2</v>
      </c>
      <c r="F395" s="1">
        <f t="shared" si="55"/>
        <v>1.1963731772966711E-2</v>
      </c>
      <c r="G395" s="1">
        <f t="shared" si="55"/>
        <v>-6.9492982932059166E-3</v>
      </c>
    </row>
    <row r="396" spans="1:7" x14ac:dyDescent="0.25">
      <c r="A396" s="18">
        <v>43166</v>
      </c>
      <c r="B396" s="1">
        <f t="shared" si="55"/>
        <v>-9.4944289605398049E-3</v>
      </c>
      <c r="C396" s="1">
        <f t="shared" si="55"/>
        <v>-2.8877909059569707E-2</v>
      </c>
      <c r="D396" s="1">
        <f t="shared" si="55"/>
        <v>-3.1953986531684512E-4</v>
      </c>
      <c r="E396" s="1">
        <f t="shared" si="55"/>
        <v>-3.9158336931076926E-2</v>
      </c>
      <c r="F396" s="1">
        <f t="shared" si="55"/>
        <v>-2.2763528179193096E-2</v>
      </c>
      <c r="G396" s="1">
        <f t="shared" si="55"/>
        <v>-2.3272782055375533E-2</v>
      </c>
    </row>
    <row r="397" spans="1:7" x14ac:dyDescent="0.25">
      <c r="A397" s="18">
        <v>43165</v>
      </c>
      <c r="B397" s="1">
        <f t="shared" si="55"/>
        <v>-1.0794949081053357E-2</v>
      </c>
      <c r="C397" s="1">
        <f t="shared" si="55"/>
        <v>-2.6748502114863733E-2</v>
      </c>
      <c r="D397" s="1">
        <f t="shared" si="55"/>
        <v>-1.1175861305312848E-3</v>
      </c>
      <c r="E397" s="1">
        <f t="shared" si="55"/>
        <v>-2.8062575672390025E-2</v>
      </c>
      <c r="F397" s="1">
        <f t="shared" si="55"/>
        <v>-2.3256862164267235E-2</v>
      </c>
      <c r="G397" s="1">
        <f t="shared" si="55"/>
        <v>-1.5441730125314758E-2</v>
      </c>
    </row>
    <row r="398" spans="1:7" x14ac:dyDescent="0.25">
      <c r="A398" s="18">
        <v>43164</v>
      </c>
      <c r="B398" s="1">
        <f t="shared" si="55"/>
        <v>-3.0401644835641398E-3</v>
      </c>
      <c r="C398" s="1">
        <f t="shared" si="55"/>
        <v>-7.0683289270565509E-3</v>
      </c>
      <c r="D398" s="1">
        <f t="shared" si="55"/>
        <v>-2.3341226825061231E-2</v>
      </c>
      <c r="E398" s="1">
        <f t="shared" si="55"/>
        <v>4.7497001993458314E-3</v>
      </c>
      <c r="F398" s="1">
        <f t="shared" si="55"/>
        <v>-9.4504558115170428E-3</v>
      </c>
      <c r="G398" s="1">
        <f t="shared" si="55"/>
        <v>-1.5862857408050095E-2</v>
      </c>
    </row>
    <row r="399" spans="1:7" x14ac:dyDescent="0.25">
      <c r="A399" s="18">
        <v>43160</v>
      </c>
      <c r="B399" s="1">
        <f t="shared" si="55"/>
        <v>-3.2167618225955497E-3</v>
      </c>
      <c r="C399" s="1">
        <f t="shared" si="55"/>
        <v>-2.6668247082161294E-2</v>
      </c>
      <c r="D399" s="1">
        <f t="shared" si="55"/>
        <v>-4.6656383235509306E-3</v>
      </c>
      <c r="E399" s="1">
        <f t="shared" si="55"/>
        <v>-2.3340039358004192E-2</v>
      </c>
      <c r="F399" s="1">
        <f t="shared" si="55"/>
        <v>-3.4593560567495094E-3</v>
      </c>
      <c r="G399" s="1">
        <f t="shared" si="55"/>
        <v>-1.1085865081762762E-2</v>
      </c>
    </row>
    <row r="400" spans="1:7" x14ac:dyDescent="0.25">
      <c r="A400" s="18">
        <v>43159</v>
      </c>
      <c r="B400" s="1">
        <f t="shared" si="55"/>
        <v>-1.0797216864180757E-2</v>
      </c>
      <c r="C400" s="1">
        <f t="shared" si="55"/>
        <v>-1.9427287139760326E-2</v>
      </c>
      <c r="D400" s="1">
        <f t="shared" si="55"/>
        <v>-1.4785422587925034E-2</v>
      </c>
      <c r="E400" s="1">
        <f t="shared" si="55"/>
        <v>3.5411461848004456E-3</v>
      </c>
      <c r="F400" s="1">
        <f t="shared" si="55"/>
        <v>3.0047328062940901E-2</v>
      </c>
      <c r="G400" s="1">
        <f t="shared" si="55"/>
        <v>-4.52928629359391E-3</v>
      </c>
    </row>
    <row r="401" spans="1:7" x14ac:dyDescent="0.25">
      <c r="A401" s="18">
        <v>43158</v>
      </c>
      <c r="B401" s="1">
        <f t="shared" si="55"/>
        <v>-2.9888334346567912E-3</v>
      </c>
      <c r="C401" s="1">
        <f t="shared" si="55"/>
        <v>-2.2733523684517656E-2</v>
      </c>
      <c r="D401" s="1">
        <f t="shared" si="55"/>
        <v>5.0578696222844622E-3</v>
      </c>
      <c r="E401" s="1">
        <f t="shared" si="55"/>
        <v>-2.5621160026658523E-2</v>
      </c>
      <c r="F401" s="1">
        <f t="shared" si="55"/>
        <v>-0.12907307048281152</v>
      </c>
      <c r="G401" s="1">
        <f t="shared" si="55"/>
        <v>-2.2974845894512371E-2</v>
      </c>
    </row>
    <row r="402" spans="1:7" x14ac:dyDescent="0.25">
      <c r="A402" s="18">
        <v>43157</v>
      </c>
      <c r="B402" s="1">
        <f t="shared" si="55"/>
        <v>1.5911675501353154E-2</v>
      </c>
      <c r="C402" s="1">
        <f t="shared" si="55"/>
        <v>1.7584904775440554E-2</v>
      </c>
      <c r="D402" s="1">
        <f t="shared" si="55"/>
        <v>5.5470096006006832E-3</v>
      </c>
      <c r="E402" s="1">
        <f t="shared" si="55"/>
        <v>-4.9015256523781102E-3</v>
      </c>
      <c r="F402" s="1">
        <f t="shared" si="55"/>
        <v>-1.3315775975772175E-2</v>
      </c>
      <c r="G402" s="1">
        <f t="shared" si="55"/>
        <v>5.6944158935566952E-3</v>
      </c>
    </row>
    <row r="403" spans="1:7" x14ac:dyDescent="0.25">
      <c r="A403" s="18">
        <v>43154</v>
      </c>
      <c r="B403" s="1">
        <f t="shared" si="55"/>
        <v>1.3307646685833544E-2</v>
      </c>
      <c r="C403" s="1">
        <f t="shared" si="55"/>
        <v>1.0323883341635883E-2</v>
      </c>
      <c r="D403" s="1">
        <f t="shared" si="55"/>
        <v>2.2500949290838037E-2</v>
      </c>
      <c r="E403" s="1">
        <f t="shared" si="55"/>
        <v>1.2757599673676455E-2</v>
      </c>
      <c r="F403" s="1">
        <f t="shared" si="55"/>
        <v>-1.0962618010261755E-2</v>
      </c>
      <c r="G403" s="1">
        <f t="shared" si="55"/>
        <v>2.5412974286725481E-3</v>
      </c>
    </row>
    <row r="404" spans="1:7" x14ac:dyDescent="0.25">
      <c r="A404" s="18">
        <v>43153</v>
      </c>
      <c r="B404" s="1">
        <f t="shared" si="55"/>
        <v>-2.3692227650858105E-3</v>
      </c>
      <c r="C404" s="1">
        <f t="shared" si="55"/>
        <v>-4.0797169405594998E-3</v>
      </c>
      <c r="D404" s="1">
        <f t="shared" si="55"/>
        <v>1.3523394385745735E-2</v>
      </c>
      <c r="E404" s="1">
        <f t="shared" si="55"/>
        <v>-1.8325092172270846E-3</v>
      </c>
      <c r="F404" s="1">
        <f t="shared" si="55"/>
        <v>-2.114426129975808E-2</v>
      </c>
      <c r="G404" s="1">
        <f t="shared" si="55"/>
        <v>-5.0761530318606607E-3</v>
      </c>
    </row>
    <row r="405" spans="1:7" x14ac:dyDescent="0.25">
      <c r="A405" s="18">
        <v>43152</v>
      </c>
      <c r="B405" s="1">
        <f t="shared" si="55"/>
        <v>-2.3367948211660276E-3</v>
      </c>
      <c r="C405" s="1">
        <f t="shared" si="55"/>
        <v>5.1809520081940903E-3</v>
      </c>
      <c r="D405" s="1">
        <f t="shared" si="55"/>
        <v>9.1721618167290714E-3</v>
      </c>
      <c r="E405" s="1">
        <f t="shared" si="55"/>
        <v>1.2713206696423528E-2</v>
      </c>
      <c r="F405" s="1">
        <f t="shared" si="55"/>
        <v>4.7079051219054606E-3</v>
      </c>
      <c r="G405" s="1">
        <f t="shared" si="55"/>
        <v>-1.6321768485694447E-2</v>
      </c>
    </row>
    <row r="406" spans="1:7" x14ac:dyDescent="0.25">
      <c r="A406" s="18">
        <v>43151</v>
      </c>
      <c r="B406" s="1">
        <f t="shared" si="55"/>
        <v>-5.9115580948793855E-3</v>
      </c>
      <c r="C406" s="1">
        <f t="shared" si="55"/>
        <v>-6.5892927464098845E-3</v>
      </c>
      <c r="D406" s="1">
        <f t="shared" si="55"/>
        <v>-1.0612738296352373E-2</v>
      </c>
      <c r="E406" s="1">
        <f t="shared" si="55"/>
        <v>7.4446649438456814E-3</v>
      </c>
      <c r="F406" s="1">
        <f t="shared" si="55"/>
        <v>1.2878301844286859E-3</v>
      </c>
      <c r="G406" s="1">
        <f t="shared" si="55"/>
        <v>-4.9689543231871778E-3</v>
      </c>
    </row>
    <row r="407" spans="1:7" x14ac:dyDescent="0.25">
      <c r="A407" s="18">
        <v>43150</v>
      </c>
      <c r="B407" s="1">
        <f t="shared" si="55"/>
        <v>-2.6634720766374811E-3</v>
      </c>
      <c r="C407" s="1">
        <f t="shared" si="55"/>
        <v>-3.9016826710637663E-3</v>
      </c>
      <c r="D407" s="1">
        <f t="shared" si="55"/>
        <v>2.2417943736189037E-3</v>
      </c>
      <c r="E407" s="1">
        <f t="shared" si="55"/>
        <v>-1.5202369161928627E-2</v>
      </c>
      <c r="F407" s="1">
        <f t="shared" si="55"/>
        <v>-7.6467728692263773E-2</v>
      </c>
      <c r="G407" s="1">
        <f t="shared" si="55"/>
        <v>-4.0078223567410469E-2</v>
      </c>
    </row>
    <row r="408" spans="1:7" x14ac:dyDescent="0.25">
      <c r="A408" s="18">
        <v>43147</v>
      </c>
      <c r="B408" s="1">
        <f t="shared" si="55"/>
        <v>-7.9766023904955647E-4</v>
      </c>
      <c r="C408" s="1">
        <f t="shared" si="55"/>
        <v>-2.3400082473151892E-2</v>
      </c>
      <c r="D408" s="1">
        <f t="shared" si="55"/>
        <v>-2.5482109971711707E-2</v>
      </c>
      <c r="E408" s="1">
        <f t="shared" si="55"/>
        <v>-2.5791476834244011E-2</v>
      </c>
      <c r="F408" s="1">
        <f t="shared" si="55"/>
        <v>-2.1260643327548099E-2</v>
      </c>
      <c r="G408" s="1">
        <f t="shared" si="55"/>
        <v>2.3487981307213759E-2</v>
      </c>
    </row>
    <row r="409" spans="1:7" x14ac:dyDescent="0.25">
      <c r="A409" s="18">
        <v>43146</v>
      </c>
      <c r="B409" s="1">
        <f t="shared" si="55"/>
        <v>-1.6464843320153034E-3</v>
      </c>
      <c r="C409" s="1">
        <f t="shared" si="55"/>
        <v>3.1061757040670615E-2</v>
      </c>
      <c r="D409" s="1">
        <f t="shared" si="55"/>
        <v>-7.8106697714499498E-4</v>
      </c>
      <c r="E409" s="1">
        <f t="shared" si="55"/>
        <v>7.3787790920483562E-3</v>
      </c>
      <c r="F409" s="1">
        <f t="shared" si="55"/>
        <v>-0.12747491225740848</v>
      </c>
      <c r="G409" s="1">
        <f t="shared" si="55"/>
        <v>3.6630077587370201E-3</v>
      </c>
    </row>
    <row r="410" spans="1:7" x14ac:dyDescent="0.25">
      <c r="A410" s="18">
        <v>43145</v>
      </c>
      <c r="B410" s="1">
        <f t="shared" si="55"/>
        <v>4.1479492587204467E-3</v>
      </c>
      <c r="C410" s="1">
        <f t="shared" si="55"/>
        <v>-2.3117932804210369E-2</v>
      </c>
      <c r="D410" s="1">
        <f t="shared" si="55"/>
        <v>-4.5035466391662247E-2</v>
      </c>
      <c r="E410" s="1">
        <f t="shared" si="55"/>
        <v>-4.1399862204639717E-2</v>
      </c>
      <c r="F410" s="1">
        <f t="shared" si="55"/>
        <v>-0.10319768459688426</v>
      </c>
      <c r="G410" s="1">
        <f t="shared" si="55"/>
        <v>-1.8331810816610717E-3</v>
      </c>
    </row>
    <row r="411" spans="1:7" x14ac:dyDescent="0.25">
      <c r="A411" s="18">
        <v>43143</v>
      </c>
      <c r="B411" s="1">
        <f t="shared" si="55"/>
        <v>1.2844926750553695E-2</v>
      </c>
      <c r="C411" s="1">
        <f t="shared" si="55"/>
        <v>-2.2979711376236453E-3</v>
      </c>
      <c r="D411" s="1">
        <f t="shared" si="55"/>
        <v>2.8465207271405522E-2</v>
      </c>
      <c r="E411" s="1">
        <f t="shared" si="55"/>
        <v>-2.7014807473777516E-2</v>
      </c>
      <c r="F411" s="1">
        <f t="shared" si="55"/>
        <v>3.0462396255134687E-2</v>
      </c>
      <c r="G411" s="1">
        <f t="shared" si="55"/>
        <v>1.6000341346441339E-2</v>
      </c>
    </row>
    <row r="412" spans="1:7" x14ac:dyDescent="0.25">
      <c r="A412" s="18">
        <v>43140</v>
      </c>
      <c r="B412" s="1">
        <f t="shared" si="55"/>
        <v>-1.4708314395088132E-2</v>
      </c>
      <c r="C412" s="1">
        <f t="shared" si="55"/>
        <v>-2.3590992724494629E-2</v>
      </c>
      <c r="D412" s="1">
        <f t="shared" si="55"/>
        <v>-2.8763714736308694E-2</v>
      </c>
      <c r="E412" s="1">
        <f t="shared" si="55"/>
        <v>-1.68942715134828E-2</v>
      </c>
      <c r="F412" s="1">
        <f t="shared" si="55"/>
        <v>-1.5818108999695421E-2</v>
      </c>
      <c r="G412" s="1">
        <f t="shared" si="55"/>
        <v>1.5000281259492378E-2</v>
      </c>
    </row>
    <row r="413" spans="1:7" x14ac:dyDescent="0.25">
      <c r="A413" s="18">
        <v>43139</v>
      </c>
      <c r="B413" s="1">
        <f t="shared" si="55"/>
        <v>4.6115583732026042E-3</v>
      </c>
      <c r="C413" s="1">
        <f t="shared" si="55"/>
        <v>6.8986476354713135E-3</v>
      </c>
      <c r="D413" s="1">
        <f t="shared" si="55"/>
        <v>5.5368641264921447E-3</v>
      </c>
      <c r="E413" s="1">
        <f t="shared" si="55"/>
        <v>2.928516245758777E-2</v>
      </c>
      <c r="F413" s="1">
        <f t="shared" si="55"/>
        <v>1.4861933628040407E-2</v>
      </c>
      <c r="G413" s="1">
        <f t="shared" si="55"/>
        <v>1.7148721291648985E-2</v>
      </c>
    </row>
    <row r="414" spans="1:7" x14ac:dyDescent="0.25">
      <c r="A414" s="18">
        <v>43138</v>
      </c>
      <c r="B414" s="1">
        <f t="shared" si="55"/>
        <v>-1.3824065619659832E-2</v>
      </c>
      <c r="C414" s="1">
        <f t="shared" si="55"/>
        <v>4.524894598289724E-3</v>
      </c>
      <c r="D414" s="1">
        <f t="shared" si="55"/>
        <v>-1.592888163896684E-2</v>
      </c>
      <c r="E414" s="1">
        <f t="shared" si="55"/>
        <v>4.2789966872795624E-3</v>
      </c>
      <c r="F414" s="1">
        <f t="shared" si="55"/>
        <v>-2.2055084267903351E-2</v>
      </c>
      <c r="G414" s="1">
        <f t="shared" si="55"/>
        <v>1.6796260494134588E-2</v>
      </c>
    </row>
    <row r="415" spans="1:7" x14ac:dyDescent="0.25">
      <c r="A415" s="18">
        <v>43137</v>
      </c>
      <c r="B415" s="1">
        <f t="shared" si="55"/>
        <v>-8.6582899082223667E-3</v>
      </c>
      <c r="C415" s="1">
        <f t="shared" si="55"/>
        <v>-2.7173929764998037E-3</v>
      </c>
      <c r="D415" s="1">
        <f t="shared" si="55"/>
        <v>-1.6260520871780291E-2</v>
      </c>
      <c r="E415" s="1">
        <f t="shared" si="55"/>
        <v>-2.1046262231183586E-2</v>
      </c>
      <c r="F415" s="1">
        <f t="shared" si="55"/>
        <v>-1.8218814870036695E-2</v>
      </c>
      <c r="G415" s="1">
        <f t="shared" si="55"/>
        <v>-4.2722467607006875E-2</v>
      </c>
    </row>
    <row r="416" spans="1:7" x14ac:dyDescent="0.25">
      <c r="A416" s="18">
        <v>43136</v>
      </c>
      <c r="B416" s="1">
        <f t="shared" si="55"/>
        <v>-1.8044629145882979E-2</v>
      </c>
      <c r="C416" s="1">
        <f t="shared" si="55"/>
        <v>-9.4531426437553662E-3</v>
      </c>
      <c r="D416" s="1">
        <f t="shared" si="55"/>
        <v>-1.7000841680024602E-2</v>
      </c>
      <c r="E416" s="1">
        <f t="shared" si="55"/>
        <v>2.690886252016589E-3</v>
      </c>
      <c r="F416" s="1">
        <f t="shared" si="55"/>
        <v>1.0767678254460377E-2</v>
      </c>
      <c r="G416" s="1">
        <f t="shared" si="55"/>
        <v>7.518832414027319E-3</v>
      </c>
    </row>
    <row r="417" spans="1:7" x14ac:dyDescent="0.25">
      <c r="A417" s="18">
        <v>43133</v>
      </c>
      <c r="B417" s="1">
        <f t="shared" si="55"/>
        <v>-2.2050854762279609E-2</v>
      </c>
      <c r="C417" s="1">
        <f t="shared" si="55"/>
        <v>-3.2182631929547303E-2</v>
      </c>
      <c r="D417" s="1">
        <f t="shared" si="55"/>
        <v>-2.5806974037351129E-2</v>
      </c>
      <c r="E417" s="1">
        <f t="shared" si="55"/>
        <v>-2.8718049571210522E-2</v>
      </c>
      <c r="F417" s="1">
        <f t="shared" si="55"/>
        <v>-3.2859664631323449E-2</v>
      </c>
      <c r="G417" s="1">
        <f t="shared" si="55"/>
        <v>-4.4287680201116238E-2</v>
      </c>
    </row>
    <row r="418" spans="1:7" x14ac:dyDescent="0.25">
      <c r="A418" s="18">
        <v>43132</v>
      </c>
      <c r="B418" s="1">
        <f t="shared" si="55"/>
        <v>-7.0524975950458221E-3</v>
      </c>
      <c r="C418" s="1">
        <f t="shared" si="55"/>
        <v>-2.0610433296613564E-2</v>
      </c>
      <c r="D418" s="1">
        <f t="shared" si="55"/>
        <v>1.3172836219784149E-2</v>
      </c>
      <c r="E418" s="1">
        <f t="shared" si="55"/>
        <v>-2.3290718006095994E-2</v>
      </c>
      <c r="F418" s="1">
        <f t="shared" si="55"/>
        <v>-2.4831308339569022E-2</v>
      </c>
      <c r="G418" s="1">
        <f t="shared" si="55"/>
        <v>1.0281312215921077E-2</v>
      </c>
    </row>
    <row r="419" spans="1:7" x14ac:dyDescent="0.25">
      <c r="A419" s="18">
        <v>43131</v>
      </c>
      <c r="B419" s="1">
        <f t="shared" si="55"/>
        <v>3.7451357067181459E-3</v>
      </c>
      <c r="C419" s="1">
        <f t="shared" si="55"/>
        <v>9.9213387771120002E-4</v>
      </c>
      <c r="D419" s="1">
        <f t="shared" si="55"/>
        <v>2.8252596840634202E-3</v>
      </c>
      <c r="E419" s="1">
        <f t="shared" si="55"/>
        <v>-3.1969309735206702E-4</v>
      </c>
      <c r="F419" s="1">
        <f t="shared" si="55"/>
        <v>-8.4315080102981728E-3</v>
      </c>
      <c r="G419" s="1">
        <f t="shared" si="55"/>
        <v>1.2232568435634451E-2</v>
      </c>
    </row>
    <row r="420" spans="1:7" x14ac:dyDescent="0.25">
      <c r="A420" s="18">
        <v>43130</v>
      </c>
      <c r="B420" s="1">
        <f t="shared" si="55"/>
        <v>-3.5014005959962919E-4</v>
      </c>
      <c r="C420" s="1">
        <f t="shared" si="55"/>
        <v>-1.3241495065594251E-2</v>
      </c>
      <c r="D420" s="1">
        <f t="shared" si="55"/>
        <v>-1.1533179877441964E-2</v>
      </c>
      <c r="E420" s="1">
        <f t="shared" si="55"/>
        <v>5.6094385407811712E-3</v>
      </c>
      <c r="F420" s="1">
        <f t="shared" si="55"/>
        <v>-7.2119164453181683E-3</v>
      </c>
      <c r="G420" s="1">
        <f t="shared" si="55"/>
        <v>-1.8293193047325376E-2</v>
      </c>
    </row>
    <row r="421" spans="1:7" x14ac:dyDescent="0.25">
      <c r="A421" s="18">
        <v>43129</v>
      </c>
      <c r="B421" s="1">
        <f t="shared" si="55"/>
        <v>1.4761716992025857E-2</v>
      </c>
      <c r="C421" s="1">
        <f t="shared" si="55"/>
        <v>-2.7948592815440054E-3</v>
      </c>
      <c r="D421" s="1">
        <f t="shared" si="55"/>
        <v>-1.6504084479169109E-2</v>
      </c>
      <c r="E421" s="1">
        <f t="shared" si="55"/>
        <v>-6.5679050678303999E-3</v>
      </c>
      <c r="F421" s="1">
        <f t="shared" si="55"/>
        <v>-3.8623546360125265E-2</v>
      </c>
      <c r="G421" s="1">
        <f t="shared" si="55"/>
        <v>4.238577341746293E-3</v>
      </c>
    </row>
    <row r="422" spans="1:7" x14ac:dyDescent="0.25">
      <c r="A422" s="18">
        <v>43125</v>
      </c>
      <c r="B422" s="1">
        <f t="shared" si="55"/>
        <v>5.3690379487503475E-3</v>
      </c>
      <c r="C422" s="1">
        <f t="shared" si="55"/>
        <v>1.5894560656720097E-2</v>
      </c>
      <c r="D422" s="1">
        <f t="shared" si="55"/>
        <v>-3.5699612266022578E-3</v>
      </c>
      <c r="E422" s="1">
        <f t="shared" si="55"/>
        <v>-5.0894044971140154E-2</v>
      </c>
      <c r="F422" s="1">
        <f t="shared" si="55"/>
        <v>-7.3297751472486461E-2</v>
      </c>
      <c r="G422" s="1">
        <f t="shared" si="55"/>
        <v>-3.0293873516071489E-3</v>
      </c>
    </row>
    <row r="423" spans="1:7" x14ac:dyDescent="0.25">
      <c r="A423" s="18">
        <v>43124</v>
      </c>
      <c r="B423" s="1">
        <f t="shared" si="55"/>
        <v>4.2955831840554189E-3</v>
      </c>
      <c r="C423" s="1">
        <f t="shared" si="55"/>
        <v>-2.6306260180641597E-2</v>
      </c>
      <c r="D423" s="1">
        <f t="shared" ref="D423:G423" si="56">LN(D173/D174)</f>
        <v>1.6444784324095428E-2</v>
      </c>
      <c r="E423" s="1">
        <f t="shared" si="56"/>
        <v>3.5524971162385122E-2</v>
      </c>
      <c r="F423" s="1">
        <f t="shared" si="56"/>
        <v>4.5480304703164269E-2</v>
      </c>
      <c r="G423" s="1">
        <f t="shared" si="56"/>
        <v>-1.083043077436944E-2</v>
      </c>
    </row>
    <row r="424" spans="1:7" x14ac:dyDescent="0.25">
      <c r="A424" s="18">
        <v>43123</v>
      </c>
      <c r="B424" s="1">
        <f t="shared" si="55"/>
        <v>-6.3855546342368669E-3</v>
      </c>
      <c r="C424" s="1">
        <f t="shared" ref="C424:G424" si="57">LN(C174/C175)</f>
        <v>3.0141764563048495E-2</v>
      </c>
      <c r="D424" s="1">
        <f t="shared" si="57"/>
        <v>1.0082706898870888E-2</v>
      </c>
      <c r="E424" s="1">
        <f t="shared" si="57"/>
        <v>3.7649620921240107E-2</v>
      </c>
      <c r="F424" s="1">
        <f t="shared" si="57"/>
        <v>5.5861909476321712E-2</v>
      </c>
      <c r="G424" s="1">
        <f t="shared" si="57"/>
        <v>-6.5613119374996519E-3</v>
      </c>
    </row>
    <row r="425" spans="1:7" x14ac:dyDescent="0.25">
      <c r="A425" s="18">
        <v>43122</v>
      </c>
      <c r="B425" s="1">
        <f t="shared" si="55"/>
        <v>6.4368038334792679E-3</v>
      </c>
      <c r="C425" s="1">
        <f t="shared" ref="C425:G425" si="58">LN(C175/C176)</f>
        <v>-6.3843587784685124E-3</v>
      </c>
      <c r="D425" s="1">
        <f t="shared" si="58"/>
        <v>1.9757589605254443E-2</v>
      </c>
      <c r="E425" s="1">
        <f t="shared" si="58"/>
        <v>-9.1013142463456358E-3</v>
      </c>
      <c r="F425" s="1">
        <f t="shared" si="58"/>
        <v>-3.6905648702023003E-3</v>
      </c>
      <c r="G425" s="1">
        <f t="shared" si="58"/>
        <v>9.5580178061053615E-3</v>
      </c>
    </row>
    <row r="426" spans="1:7" x14ac:dyDescent="0.25">
      <c r="A426" s="18">
        <v>43119</v>
      </c>
      <c r="B426" s="1">
        <f t="shared" si="55"/>
        <v>9.9923571565151414E-3</v>
      </c>
      <c r="C426" s="1">
        <f t="shared" ref="C426:G426" si="59">LN(C176/C177)</f>
        <v>2.1297167408951271E-2</v>
      </c>
      <c r="D426" s="1">
        <f t="shared" si="59"/>
        <v>2.3383535840380134E-2</v>
      </c>
      <c r="E426" s="1">
        <f t="shared" si="59"/>
        <v>2.0595693672080792E-2</v>
      </c>
      <c r="F426" s="1">
        <f t="shared" si="59"/>
        <v>3.3715915063700252E-2</v>
      </c>
      <c r="G426" s="1">
        <f t="shared" si="59"/>
        <v>1.1470092549147739E-2</v>
      </c>
    </row>
    <row r="427" spans="1:7" x14ac:dyDescent="0.25">
      <c r="A427" s="18">
        <v>43118</v>
      </c>
      <c r="B427" s="1">
        <f t="shared" si="55"/>
        <v>2.129354041196832E-2</v>
      </c>
      <c r="C427" s="1">
        <f t="shared" ref="C427:G427" si="60">LN(C177/C178)</f>
        <v>8.7058007768945848E-3</v>
      </c>
      <c r="D427" s="1">
        <f t="shared" si="60"/>
        <v>-6.5910161707045528E-3</v>
      </c>
      <c r="E427" s="1">
        <f t="shared" si="60"/>
        <v>-1.1820856738461999E-2</v>
      </c>
      <c r="F427" s="1">
        <f t="shared" si="60"/>
        <v>-2.6606543444712277E-2</v>
      </c>
      <c r="G427" s="1">
        <f t="shared" si="60"/>
        <v>-1.8647156849511317E-2</v>
      </c>
    </row>
    <row r="428" spans="1:7" x14ac:dyDescent="0.25">
      <c r="A428" s="18">
        <v>43117</v>
      </c>
      <c r="B428" s="1">
        <f t="shared" si="55"/>
        <v>-6.640690578515831E-3</v>
      </c>
      <c r="C428" s="1">
        <f t="shared" ref="C428:G428" si="61">LN(C178/C179)</f>
        <v>2.6431955907324958E-2</v>
      </c>
      <c r="D428" s="1">
        <f t="shared" si="61"/>
        <v>2.5430110752671146E-2</v>
      </c>
      <c r="E428" s="1">
        <f t="shared" si="61"/>
        <v>3.3862156448689611E-2</v>
      </c>
      <c r="F428" s="1">
        <f t="shared" si="61"/>
        <v>5.6654914509035662E-2</v>
      </c>
      <c r="G428" s="1">
        <f t="shared" si="61"/>
        <v>8.979407834223874E-3</v>
      </c>
    </row>
    <row r="429" spans="1:7" x14ac:dyDescent="0.25">
      <c r="A429" s="18">
        <v>43116</v>
      </c>
      <c r="B429" s="1">
        <f t="shared" si="55"/>
        <v>4.7652360236489838E-3</v>
      </c>
      <c r="C429" s="1">
        <f t="shared" ref="C429:G429" si="62">LN(C179/C180)</f>
        <v>1.416539659725013E-2</v>
      </c>
      <c r="D429" s="1">
        <f t="shared" si="62"/>
        <v>-6.1207924165501953E-3</v>
      </c>
      <c r="E429" s="1">
        <f t="shared" si="62"/>
        <v>-2.0388406771927936E-2</v>
      </c>
      <c r="F429" s="1">
        <f t="shared" si="62"/>
        <v>-4.1123972478159139E-2</v>
      </c>
      <c r="G429" s="1">
        <f t="shared" si="62"/>
        <v>-2.0238786041298456E-2</v>
      </c>
    </row>
    <row r="430" spans="1:7" x14ac:dyDescent="0.25">
      <c r="A430" s="18">
        <v>43115</v>
      </c>
      <c r="B430" s="1">
        <f t="shared" si="55"/>
        <v>1.5424607061902329E-2</v>
      </c>
      <c r="C430" s="1">
        <f t="shared" ref="C430:G430" si="63">LN(C180/C181)</f>
        <v>3.6631867986848123E-2</v>
      </c>
      <c r="D430" s="1">
        <f t="shared" si="63"/>
        <v>-1.3893217853518207E-2</v>
      </c>
      <c r="E430" s="1">
        <f t="shared" si="63"/>
        <v>1.489943161153578E-3</v>
      </c>
      <c r="F430" s="1">
        <f t="shared" si="63"/>
        <v>-7.5079763598773072E-3</v>
      </c>
      <c r="G430" s="1">
        <f t="shared" si="63"/>
        <v>-2.9420438990931815E-3</v>
      </c>
    </row>
    <row r="431" spans="1:7" x14ac:dyDescent="0.25">
      <c r="A431" s="18">
        <v>43112</v>
      </c>
      <c r="B431" s="1">
        <f t="shared" si="55"/>
        <v>-2.3823875284825968E-3</v>
      </c>
      <c r="C431" s="1">
        <f t="shared" ref="C431:G431" si="64">LN(C181/C182)</f>
        <v>2.5996201187610174E-2</v>
      </c>
      <c r="D431" s="1">
        <f t="shared" si="64"/>
        <v>-5.708028670342551E-3</v>
      </c>
      <c r="E431" s="1">
        <f t="shared" si="64"/>
        <v>-6.6247104112102952E-4</v>
      </c>
      <c r="F431" s="1">
        <f t="shared" si="64"/>
        <v>8.9583029375236763E-3</v>
      </c>
      <c r="G431" s="1">
        <f t="shared" si="64"/>
        <v>-1.3423020332140774E-2</v>
      </c>
    </row>
    <row r="432" spans="1:7" x14ac:dyDescent="0.25">
      <c r="A432" s="18">
        <v>43111</v>
      </c>
      <c r="B432" s="1">
        <f t="shared" si="55"/>
        <v>4.0722341009597181E-3</v>
      </c>
      <c r="C432" s="1">
        <f t="shared" ref="C432:G432" si="65">LN(C182/C183)</f>
        <v>-8.2066596241119165E-3</v>
      </c>
      <c r="D432" s="1">
        <f t="shared" si="65"/>
        <v>8.3535328587666154E-3</v>
      </c>
      <c r="E432" s="1">
        <f t="shared" si="65"/>
        <v>3.1506534644127424E-3</v>
      </c>
      <c r="F432" s="1">
        <f t="shared" si="65"/>
        <v>8.4536285392983902E-3</v>
      </c>
      <c r="G432" s="1">
        <f t="shared" si="65"/>
        <v>-1.0954275003464811E-2</v>
      </c>
    </row>
    <row r="433" spans="1:7" x14ac:dyDescent="0.25">
      <c r="A433" s="18">
        <v>43110</v>
      </c>
      <c r="B433" s="1">
        <f t="shared" si="55"/>
        <v>-5.6359953720095182E-4</v>
      </c>
      <c r="C433" s="1">
        <f t="shared" ref="C433:G433" si="66">LN(C183/C184)</f>
        <v>-4.8065369827068546E-4</v>
      </c>
      <c r="D433" s="1">
        <f t="shared" si="66"/>
        <v>-3.9656363933470657E-3</v>
      </c>
      <c r="E433" s="1">
        <f t="shared" si="66"/>
        <v>-1.0573367957179686E-2</v>
      </c>
      <c r="F433" s="1">
        <f t="shared" si="66"/>
        <v>-2.3149181866965636E-2</v>
      </c>
      <c r="G433" s="1">
        <f t="shared" si="66"/>
        <v>2.7319339234698717E-2</v>
      </c>
    </row>
    <row r="434" spans="1:7" x14ac:dyDescent="0.25">
      <c r="A434" s="18">
        <v>43109</v>
      </c>
      <c r="B434" s="1">
        <f t="shared" si="55"/>
        <v>2.0680864149321019E-3</v>
      </c>
      <c r="C434" s="1">
        <f t="shared" ref="C434:G434" si="67">LN(C184/C185)</f>
        <v>-6.3867373412028871E-3</v>
      </c>
      <c r="D434" s="1">
        <f t="shared" si="67"/>
        <v>2.2832719107906643E-2</v>
      </c>
      <c r="E434" s="1">
        <f t="shared" si="67"/>
        <v>-4.5909246070978309E-3</v>
      </c>
      <c r="F434" s="1">
        <f t="shared" si="67"/>
        <v>-4.5662179795810829E-3</v>
      </c>
      <c r="G434" s="1">
        <f t="shared" si="67"/>
        <v>2.950725068057759E-3</v>
      </c>
    </row>
    <row r="435" spans="1:7" x14ac:dyDescent="0.25">
      <c r="A435" s="18">
        <v>43108</v>
      </c>
      <c r="B435" s="1">
        <f t="shared" si="55"/>
        <v>-4.0320955346482656E-4</v>
      </c>
      <c r="C435" s="1">
        <f t="shared" ref="C435:G435" si="68">LN(C185/C186)</f>
        <v>4.946160861579652E-3</v>
      </c>
      <c r="D435" s="1">
        <f t="shared" si="68"/>
        <v>1.0503414575051353E-3</v>
      </c>
      <c r="E435" s="1">
        <f t="shared" si="68"/>
        <v>-1.7978267488489802E-3</v>
      </c>
      <c r="F435" s="1">
        <f t="shared" si="68"/>
        <v>-2.5593644000453772E-3</v>
      </c>
      <c r="G435" s="1">
        <f t="shared" si="68"/>
        <v>8.3086531390169846E-3</v>
      </c>
    </row>
    <row r="436" spans="1:7" x14ac:dyDescent="0.25">
      <c r="A436" s="18">
        <v>43105</v>
      </c>
      <c r="B436" s="1">
        <f t="shared" si="55"/>
        <v>1.6945737361522182E-3</v>
      </c>
      <c r="C436" s="1">
        <f t="shared" ref="C436:G436" si="69">LN(C186/C187)</f>
        <v>-7.0130985558719177E-3</v>
      </c>
      <c r="D436" s="1">
        <f t="shared" si="69"/>
        <v>4.9075447314886847E-2</v>
      </c>
      <c r="E436" s="1">
        <f t="shared" si="69"/>
        <v>-6.0236242369963522E-3</v>
      </c>
      <c r="F436" s="1">
        <f t="shared" si="69"/>
        <v>-3.9682591756205112E-3</v>
      </c>
      <c r="G436" s="1">
        <f t="shared" si="69"/>
        <v>-5.3491955188166834E-3</v>
      </c>
    </row>
    <row r="437" spans="1:7" x14ac:dyDescent="0.25">
      <c r="A437" s="18">
        <v>43104</v>
      </c>
      <c r="B437" s="1">
        <f t="shared" si="55"/>
        <v>2.5067736411629672E-3</v>
      </c>
      <c r="C437" s="1">
        <f t="shared" ref="C437:G437" si="70">LN(C187/C188)</f>
        <v>-7.9383984481634921E-4</v>
      </c>
      <c r="D437" s="1">
        <f t="shared" si="70"/>
        <v>4.1080797227599723E-3</v>
      </c>
      <c r="E437" s="1">
        <f t="shared" si="70"/>
        <v>1.7024474033623452E-2</v>
      </c>
      <c r="F437" s="1">
        <f t="shared" si="70"/>
        <v>5.794081485203572E-2</v>
      </c>
      <c r="G437" s="1">
        <f t="shared" si="70"/>
        <v>1.0727158884133017E-2</v>
      </c>
    </row>
    <row r="438" spans="1:7" x14ac:dyDescent="0.25">
      <c r="A438" s="18">
        <v>43103</v>
      </c>
      <c r="B438" s="1">
        <f t="shared" si="55"/>
        <v>-1.0764193214329575E-2</v>
      </c>
      <c r="C438" s="1">
        <f t="shared" ref="C438:G438" si="71">LN(C188/C189)</f>
        <v>1.8581345115467256E-2</v>
      </c>
      <c r="D438" s="1">
        <f t="shared" si="71"/>
        <v>1.3228338566682322E-2</v>
      </c>
      <c r="E438" s="1">
        <f t="shared" si="71"/>
        <v>-1.6508460623523028E-4</v>
      </c>
      <c r="F438" s="1">
        <f t="shared" si="71"/>
        <v>2.1005259036126233E-3</v>
      </c>
      <c r="G438" s="1">
        <f t="shared" si="71"/>
        <v>1.9359346290700186E-2</v>
      </c>
    </row>
    <row r="439" spans="1:7" x14ac:dyDescent="0.25">
      <c r="A439" s="18">
        <v>43102</v>
      </c>
      <c r="B439" s="1">
        <f t="shared" si="55"/>
        <v>8.4189574137570212E-3</v>
      </c>
      <c r="C439" s="1">
        <f t="shared" ref="C439:G439" si="72">LN(C189/C190)</f>
        <v>-4.1949077327147911E-3</v>
      </c>
      <c r="D439" s="1">
        <f t="shared" si="72"/>
        <v>-4.9612008617884989E-3</v>
      </c>
      <c r="E439" s="1">
        <f t="shared" si="72"/>
        <v>-1.3607882742216731E-2</v>
      </c>
      <c r="F439" s="1">
        <f t="shared" si="72"/>
        <v>-1.9631802417771602E-2</v>
      </c>
      <c r="G439" s="1">
        <f t="shared" si="72"/>
        <v>-1.0331298212501843E-2</v>
      </c>
    </row>
    <row r="440" spans="1:7" x14ac:dyDescent="0.25">
      <c r="A440" s="18">
        <v>43101</v>
      </c>
      <c r="B440" s="1">
        <f t="shared" si="55"/>
        <v>-8.8727445419977385E-3</v>
      </c>
      <c r="C440" s="1">
        <f t="shared" ref="C440:G440" si="73">LN(C190/C191)</f>
        <v>-1.1048066902941295E-2</v>
      </c>
      <c r="D440" s="1">
        <f t="shared" si="73"/>
        <v>-5.8893922714165917E-3</v>
      </c>
      <c r="E440" s="1">
        <f t="shared" si="73"/>
        <v>-7.9474913492425681E-3</v>
      </c>
      <c r="F440" s="1">
        <f t="shared" si="73"/>
        <v>-1.025650016718911E-2</v>
      </c>
      <c r="G440" s="1">
        <f t="shared" si="73"/>
        <v>0</v>
      </c>
    </row>
    <row r="441" spans="1:7" x14ac:dyDescent="0.25">
      <c r="A441" s="18">
        <v>43098</v>
      </c>
      <c r="B441" s="1">
        <f t="shared" si="55"/>
        <v>-5.8694841875041532E-4</v>
      </c>
      <c r="C441" s="1">
        <f t="shared" ref="C441:G441" si="74">LN(C191/C192)</f>
        <v>-7.9586156210345333E-4</v>
      </c>
      <c r="D441" s="1">
        <f t="shared" si="74"/>
        <v>4.9319963150892092E-3</v>
      </c>
      <c r="E441" s="1">
        <f t="shared" si="74"/>
        <v>3.8847572325461208E-3</v>
      </c>
      <c r="F441" s="1">
        <f t="shared" si="74"/>
        <v>4.6756368055996438E-3</v>
      </c>
      <c r="G441" s="1">
        <f t="shared" si="74"/>
        <v>0</v>
      </c>
    </row>
    <row r="442" spans="1:7" x14ac:dyDescent="0.25">
      <c r="A442" s="18">
        <v>43097</v>
      </c>
      <c r="B442" s="1">
        <f t="shared" si="55"/>
        <v>9.0020701685311309E-3</v>
      </c>
      <c r="C442" s="1">
        <f t="shared" ref="C442:G442" si="75">LN(C192/C193)</f>
        <v>5.1044934570498466E-3</v>
      </c>
      <c r="D442" s="1">
        <f t="shared" si="75"/>
        <v>-5.4079979107485862E-3</v>
      </c>
      <c r="E442" s="1">
        <f t="shared" si="75"/>
        <v>-1.879724395685119E-2</v>
      </c>
      <c r="F442" s="1">
        <f t="shared" si="75"/>
        <v>-1.8572791559842549E-2</v>
      </c>
      <c r="G442" s="1">
        <f t="shared" si="75"/>
        <v>1.3390340059584477E-2</v>
      </c>
    </row>
    <row r="443" spans="1:7" x14ac:dyDescent="0.25">
      <c r="A443" s="18">
        <v>43096</v>
      </c>
      <c r="B443" s="1">
        <f t="shared" si="55"/>
        <v>-4.2164126330305092E-3</v>
      </c>
      <c r="C443" s="1">
        <f t="shared" ref="C443:G443" si="76">LN(C193/C194)</f>
        <v>-1.5393464319439531E-2</v>
      </c>
      <c r="D443" s="1">
        <f t="shared" si="76"/>
        <v>-7.9283283309447236E-4</v>
      </c>
      <c r="E443" s="1">
        <f t="shared" si="76"/>
        <v>-8.5578969205700947E-3</v>
      </c>
      <c r="F443" s="1">
        <f t="shared" si="76"/>
        <v>-2.0106282803958675E-3</v>
      </c>
      <c r="G443" s="1">
        <f t="shared" si="76"/>
        <v>6.1463008486940043E-3</v>
      </c>
    </row>
    <row r="444" spans="1:7" x14ac:dyDescent="0.25">
      <c r="A444" s="18">
        <v>43095</v>
      </c>
      <c r="B444" s="1">
        <f t="shared" si="55"/>
        <v>-6.2248901933166052E-3</v>
      </c>
      <c r="C444" s="1">
        <f t="shared" ref="C444:G444" si="77">LN(C194/C195)</f>
        <v>3.4705824392475271E-3</v>
      </c>
      <c r="D444" s="1">
        <f t="shared" si="77"/>
        <v>1.726661602093155E-2</v>
      </c>
      <c r="E444" s="1">
        <f t="shared" si="77"/>
        <v>-9.4236601266206727E-3</v>
      </c>
      <c r="F444" s="1">
        <f t="shared" si="77"/>
        <v>-9.4246021028792752E-3</v>
      </c>
      <c r="G444" s="1">
        <f t="shared" si="77"/>
        <v>4.9443858454640659E-3</v>
      </c>
    </row>
    <row r="445" spans="1:7" x14ac:dyDescent="0.25">
      <c r="A445" s="18">
        <v>43091</v>
      </c>
      <c r="B445" s="1">
        <f t="shared" si="55"/>
        <v>4.9125716204698796E-3</v>
      </c>
      <c r="C445" s="1">
        <f t="shared" ref="C445:G445" si="78">LN(C195/C196)</f>
        <v>5.2285629690422769E-3</v>
      </c>
      <c r="D445" s="1">
        <f t="shared" si="78"/>
        <v>-8.0599665844755127E-4</v>
      </c>
      <c r="E445" s="1">
        <f t="shared" si="78"/>
        <v>1.0370928906011191E-2</v>
      </c>
      <c r="F445" s="1">
        <f t="shared" si="78"/>
        <v>1.4026278327753761E-2</v>
      </c>
      <c r="G445" s="1">
        <f t="shared" si="78"/>
        <v>-6.1938682686277051E-4</v>
      </c>
    </row>
    <row r="446" spans="1:7" x14ac:dyDescent="0.25">
      <c r="A446" s="18">
        <v>43090</v>
      </c>
      <c r="B446" s="1">
        <f t="shared" si="55"/>
        <v>5.3530324941865276E-5</v>
      </c>
      <c r="C446" s="1">
        <f t="shared" ref="C446:G446" si="79">LN(C196/C197)</f>
        <v>-2.8553318891779682E-3</v>
      </c>
      <c r="D446" s="1">
        <f t="shared" si="79"/>
        <v>-4.0202675358964437E-3</v>
      </c>
      <c r="E446" s="1">
        <f t="shared" si="79"/>
        <v>-2.2088996043615121E-3</v>
      </c>
      <c r="F446" s="1">
        <f t="shared" si="79"/>
        <v>1.6567738358179929E-2</v>
      </c>
      <c r="G446" s="1">
        <f t="shared" si="79"/>
        <v>8.7065226600422877E-3</v>
      </c>
    </row>
    <row r="447" spans="1:7" x14ac:dyDescent="0.25">
      <c r="A447" s="18">
        <v>43089</v>
      </c>
      <c r="B447" s="1">
        <f t="shared" si="55"/>
        <v>-9.1122872871002153E-3</v>
      </c>
      <c r="C447" s="1">
        <f t="shared" ref="C447:G447" si="80">LN(C197/C198)</f>
        <v>6.515716337381695E-3</v>
      </c>
      <c r="D447" s="1">
        <f t="shared" si="80"/>
        <v>-2.7245789752997768E-3</v>
      </c>
      <c r="E447" s="1">
        <f t="shared" si="80"/>
        <v>-6.9106604538551782E-3</v>
      </c>
      <c r="F447" s="1">
        <f t="shared" si="80"/>
        <v>-4.4426276747321775E-2</v>
      </c>
      <c r="G447" s="1">
        <f t="shared" si="80"/>
        <v>-6.2441463158984596E-4</v>
      </c>
    </row>
    <row r="448" spans="1:7" x14ac:dyDescent="0.25">
      <c r="A448" s="18">
        <v>43088</v>
      </c>
      <c r="B448" s="1">
        <f t="shared" si="55"/>
        <v>3.8266369673345788E-3</v>
      </c>
      <c r="C448" s="1">
        <f t="shared" ref="C448:G448" si="81">LN(C198/C199)</f>
        <v>1.5262566334344561E-2</v>
      </c>
      <c r="D448" s="1">
        <f t="shared" si="81"/>
        <v>8.0057645777771482E-4</v>
      </c>
      <c r="E448" s="1">
        <f t="shared" si="81"/>
        <v>1.7231930323404841E-3</v>
      </c>
      <c r="F448" s="1">
        <f t="shared" si="81"/>
        <v>-2.803083410085441E-4</v>
      </c>
      <c r="G448" s="1">
        <f t="shared" si="81"/>
        <v>1.7632698650955871E-2</v>
      </c>
    </row>
    <row r="449" spans="1:7" x14ac:dyDescent="0.25">
      <c r="A449" s="18">
        <v>43087</v>
      </c>
      <c r="B449" s="1">
        <f t="shared" ref="B449:G502" si="82">LN(B199/B200)</f>
        <v>2.6126381163600956E-3</v>
      </c>
      <c r="C449" s="1">
        <f t="shared" si="82"/>
        <v>1.7638869860044128E-2</v>
      </c>
      <c r="D449" s="1">
        <f t="shared" si="82"/>
        <v>-1.2416587410554691E-2</v>
      </c>
      <c r="E449" s="1">
        <f t="shared" si="82"/>
        <v>1.9473424668991338E-2</v>
      </c>
      <c r="F449" s="1">
        <f t="shared" si="82"/>
        <v>3.8862033092047193E-2</v>
      </c>
      <c r="G449" s="1">
        <f t="shared" si="82"/>
        <v>2.5445306349947947E-3</v>
      </c>
    </row>
    <row r="450" spans="1:7" x14ac:dyDescent="0.25">
      <c r="A450" s="18">
        <v>43084</v>
      </c>
      <c r="B450" s="1">
        <f t="shared" si="82"/>
        <v>1.9325444777625309E-2</v>
      </c>
      <c r="C450" s="1">
        <f t="shared" si="82"/>
        <v>-3.6184250006294923E-3</v>
      </c>
      <c r="D450" s="1">
        <f t="shared" si="82"/>
        <v>3.9037214723576311E-2</v>
      </c>
      <c r="E450" s="1">
        <f t="shared" si="82"/>
        <v>-4.1480595533693087E-3</v>
      </c>
      <c r="F450" s="1">
        <f t="shared" si="82"/>
        <v>1.3493897914772143E-2</v>
      </c>
      <c r="G450" s="1">
        <f t="shared" si="82"/>
        <v>7.6726719116601864E-3</v>
      </c>
    </row>
    <row r="451" spans="1:7" x14ac:dyDescent="0.25">
      <c r="A451" s="18">
        <v>43083</v>
      </c>
      <c r="B451" s="1">
        <f t="shared" si="82"/>
        <v>8.4176501409289183E-3</v>
      </c>
      <c r="C451" s="1">
        <f t="shared" si="82"/>
        <v>4.9374688851996171E-3</v>
      </c>
      <c r="D451" s="1">
        <f t="shared" si="82"/>
        <v>6.9330089522962749E-3</v>
      </c>
      <c r="E451" s="1">
        <f t="shared" si="82"/>
        <v>2.5506151242120191E-3</v>
      </c>
      <c r="F451" s="1">
        <f t="shared" si="82"/>
        <v>8.8994951059837672E-3</v>
      </c>
      <c r="G451" s="1">
        <f t="shared" si="82"/>
        <v>-3.204103990783014E-3</v>
      </c>
    </row>
    <row r="452" spans="1:7" x14ac:dyDescent="0.25">
      <c r="A452" s="18">
        <v>43082</v>
      </c>
      <c r="B452" s="1">
        <f t="shared" si="82"/>
        <v>-1.2342802285592387E-3</v>
      </c>
      <c r="C452" s="1">
        <f t="shared" si="82"/>
        <v>-1.4252022707201389E-2</v>
      </c>
      <c r="D452" s="1">
        <f t="shared" si="82"/>
        <v>-1.5287550133830896E-2</v>
      </c>
      <c r="E452" s="1">
        <f t="shared" si="82"/>
        <v>-1.6306860194050199E-2</v>
      </c>
      <c r="F452" s="1">
        <f t="shared" si="82"/>
        <v>-3.3692948274689508E-2</v>
      </c>
      <c r="G452" s="1">
        <f t="shared" si="82"/>
        <v>-1.3346241952894487E-2</v>
      </c>
    </row>
    <row r="453" spans="1:7" x14ac:dyDescent="0.25">
      <c r="A453" s="18">
        <v>43081</v>
      </c>
      <c r="B453" s="1">
        <f t="shared" si="82"/>
        <v>-1.4018221580890958E-2</v>
      </c>
      <c r="C453" s="1">
        <f t="shared" si="82"/>
        <v>-1.1964572799096015E-2</v>
      </c>
      <c r="D453" s="1">
        <f t="shared" si="82"/>
        <v>-1.6181582851241737E-2</v>
      </c>
      <c r="E453" s="1">
        <f t="shared" si="82"/>
        <v>3.1411968218070886E-4</v>
      </c>
      <c r="F453" s="1">
        <f t="shared" si="82"/>
        <v>4.0415759401617743E-3</v>
      </c>
      <c r="G453" s="1">
        <f t="shared" si="82"/>
        <v>-8.1735758406411736E-3</v>
      </c>
    </row>
    <row r="454" spans="1:7" x14ac:dyDescent="0.25">
      <c r="A454" s="18">
        <v>43080</v>
      </c>
      <c r="B454" s="1">
        <f t="shared" si="82"/>
        <v>5.3391277993891963E-3</v>
      </c>
      <c r="C454" s="1">
        <f t="shared" si="82"/>
        <v>1.7694848982792815E-3</v>
      </c>
      <c r="D454" s="1">
        <f t="shared" si="82"/>
        <v>-1.7640931525442294E-3</v>
      </c>
      <c r="E454" s="1">
        <f t="shared" si="82"/>
        <v>1.6312025316625456E-2</v>
      </c>
      <c r="F454" s="1">
        <f t="shared" si="82"/>
        <v>1.7371168236210541E-3</v>
      </c>
      <c r="G454" s="1">
        <f t="shared" si="82"/>
        <v>-2.5015647817022697E-3</v>
      </c>
    </row>
    <row r="455" spans="1:7" x14ac:dyDescent="0.25">
      <c r="A455" s="18">
        <v>43077</v>
      </c>
      <c r="B455" s="1">
        <f t="shared" si="82"/>
        <v>1.693655172756315E-2</v>
      </c>
      <c r="C455" s="1">
        <f t="shared" si="82"/>
        <v>1.4759817052931161E-2</v>
      </c>
      <c r="D455" s="1">
        <f t="shared" si="82"/>
        <v>4.9795300065186496E-3</v>
      </c>
      <c r="E455" s="1">
        <f t="shared" si="82"/>
        <v>-1.0956838475490054E-2</v>
      </c>
      <c r="F455" s="1">
        <f t="shared" si="82"/>
        <v>-6.9304349008890457E-3</v>
      </c>
      <c r="G455" s="1">
        <f t="shared" si="82"/>
        <v>6.8944177824373648E-3</v>
      </c>
    </row>
    <row r="456" spans="1:7" x14ac:dyDescent="0.25">
      <c r="A456" s="18">
        <v>43076</v>
      </c>
      <c r="B456" s="1">
        <f t="shared" si="82"/>
        <v>3.7104766500131608E-3</v>
      </c>
      <c r="C456" s="1">
        <f t="shared" si="82"/>
        <v>2.180462996685292E-2</v>
      </c>
      <c r="D456" s="1">
        <f t="shared" si="82"/>
        <v>1.3945418149950152E-2</v>
      </c>
      <c r="E456" s="1">
        <f t="shared" si="82"/>
        <v>1.3834998441224697E-2</v>
      </c>
      <c r="F456" s="1">
        <f t="shared" si="82"/>
        <v>9.8323522014120736E-3</v>
      </c>
      <c r="G456" s="1">
        <f t="shared" si="82"/>
        <v>1.7766964814646111E-2</v>
      </c>
    </row>
    <row r="457" spans="1:7" x14ac:dyDescent="0.25">
      <c r="A457" s="18">
        <v>43075</v>
      </c>
      <c r="B457" s="1">
        <f t="shared" si="82"/>
        <v>-1.1419553676955298E-2</v>
      </c>
      <c r="C457" s="1">
        <f t="shared" si="82"/>
        <v>-1.984192079900406E-2</v>
      </c>
      <c r="D457" s="1">
        <f t="shared" si="82"/>
        <v>-7.6454215434925447E-3</v>
      </c>
      <c r="E457" s="1">
        <f t="shared" si="82"/>
        <v>-2.2326950715049299E-2</v>
      </c>
      <c r="F457" s="1">
        <f t="shared" si="82"/>
        <v>-2.2698862794662298E-2</v>
      </c>
      <c r="G457" s="1">
        <f t="shared" si="82"/>
        <v>-8.2882208601022002E-3</v>
      </c>
    </row>
    <row r="458" spans="1:7" x14ac:dyDescent="0.25">
      <c r="A458" s="18">
        <v>43074</v>
      </c>
      <c r="B458" s="1">
        <f t="shared" si="82"/>
        <v>-7.949449754739062E-3</v>
      </c>
      <c r="C458" s="1">
        <f t="shared" si="82"/>
        <v>3.7726609168955024E-3</v>
      </c>
      <c r="D458" s="1">
        <f t="shared" si="82"/>
        <v>1.7491250998859415E-2</v>
      </c>
      <c r="E458" s="1">
        <f t="shared" si="82"/>
        <v>1.8969901762590217E-2</v>
      </c>
      <c r="F458" s="1">
        <f t="shared" si="82"/>
        <v>1.6614532855988219E-2</v>
      </c>
      <c r="G458" s="1">
        <f t="shared" si="82"/>
        <v>-7.5901692666755964E-3</v>
      </c>
    </row>
    <row r="459" spans="1:7" x14ac:dyDescent="0.25">
      <c r="A459" s="18">
        <v>43073</v>
      </c>
      <c r="B459" s="1">
        <f t="shared" si="82"/>
        <v>-3.2598094714646813E-3</v>
      </c>
      <c r="C459" s="1">
        <f t="shared" si="82"/>
        <v>-3.281381123177534E-3</v>
      </c>
      <c r="D459" s="1">
        <f t="shared" si="82"/>
        <v>-1.0825101608049567E-2</v>
      </c>
      <c r="E459" s="1">
        <f t="shared" si="82"/>
        <v>2.3967415803246499E-3</v>
      </c>
      <c r="F459" s="1">
        <f t="shared" si="82"/>
        <v>1.0161213861545683E-2</v>
      </c>
      <c r="G459" s="1">
        <f t="shared" si="82"/>
        <v>-2.4277569581346838E-2</v>
      </c>
    </row>
    <row r="460" spans="1:7" x14ac:dyDescent="0.25">
      <c r="A460" s="18">
        <v>43070</v>
      </c>
      <c r="B460" s="1">
        <f t="shared" si="82"/>
        <v>-4.5729518355091805E-3</v>
      </c>
      <c r="C460" s="1">
        <f t="shared" si="82"/>
        <v>-8.3191084139648038E-3</v>
      </c>
      <c r="D460" s="1">
        <f t="shared" si="82"/>
        <v>-9.783141168350374E-4</v>
      </c>
      <c r="E460" s="1">
        <f t="shared" si="82"/>
        <v>-2.4961801572414368E-2</v>
      </c>
      <c r="F460" s="1">
        <f t="shared" si="82"/>
        <v>-2.7627656466628847E-2</v>
      </c>
      <c r="G460" s="1">
        <f t="shared" si="82"/>
        <v>-1.1009285508369368E-2</v>
      </c>
    </row>
    <row r="461" spans="1:7" x14ac:dyDescent="0.25">
      <c r="A461" s="18">
        <v>43069</v>
      </c>
      <c r="B461" s="1">
        <f t="shared" si="82"/>
        <v>-9.805712107091984E-3</v>
      </c>
      <c r="C461" s="1">
        <f t="shared" si="82"/>
        <v>-2.3281134983285639E-2</v>
      </c>
      <c r="D461" s="1">
        <f t="shared" si="82"/>
        <v>-1.7768194795931721E-2</v>
      </c>
      <c r="E461" s="1">
        <f t="shared" si="82"/>
        <v>-2.572340523178902E-2</v>
      </c>
      <c r="F461" s="1">
        <f t="shared" si="82"/>
        <v>-2.9919748917658827E-2</v>
      </c>
      <c r="G461" s="1">
        <f t="shared" si="82"/>
        <v>-1.5092348045709806E-2</v>
      </c>
    </row>
    <row r="462" spans="1:7" x14ac:dyDescent="0.25">
      <c r="A462" s="18">
        <v>43068</v>
      </c>
      <c r="B462" s="1">
        <f t="shared" si="82"/>
        <v>3.937592980158478E-3</v>
      </c>
      <c r="C462" s="1">
        <f t="shared" si="82"/>
        <v>4.1348659420709253E-3</v>
      </c>
      <c r="D462" s="1">
        <f t="shared" si="82"/>
        <v>-9.2430936946910642E-3</v>
      </c>
      <c r="E462" s="1">
        <f t="shared" si="82"/>
        <v>-1.1641223005871556E-2</v>
      </c>
      <c r="F462" s="1">
        <f t="shared" si="82"/>
        <v>-1.2864554042375491E-2</v>
      </c>
      <c r="G462" s="1">
        <f t="shared" si="82"/>
        <v>-8.9472711404369343E-3</v>
      </c>
    </row>
    <row r="463" spans="1:7" x14ac:dyDescent="0.25">
      <c r="A463" s="18">
        <v>43067</v>
      </c>
      <c r="B463" s="1">
        <f t="shared" si="82"/>
        <v>2.0687531726242734E-3</v>
      </c>
      <c r="C463" s="1">
        <f t="shared" si="82"/>
        <v>-1.030528343128702E-2</v>
      </c>
      <c r="D463" s="1">
        <f t="shared" si="82"/>
        <v>0</v>
      </c>
      <c r="E463" s="1">
        <f t="shared" si="82"/>
        <v>-7.7856359738914032E-3</v>
      </c>
      <c r="F463" s="1">
        <f t="shared" si="82"/>
        <v>-1.1088686980117385E-2</v>
      </c>
      <c r="G463" s="1">
        <f t="shared" si="82"/>
        <v>-2.9647220055280146E-3</v>
      </c>
    </row>
    <row r="464" spans="1:7" x14ac:dyDescent="0.25">
      <c r="A464" s="18">
        <v>43066</v>
      </c>
      <c r="B464" s="1">
        <f t="shared" si="82"/>
        <v>4.3394540017870249E-3</v>
      </c>
      <c r="C464" s="1">
        <f t="shared" si="82"/>
        <v>-1.5771626876004018E-4</v>
      </c>
      <c r="D464" s="1">
        <f t="shared" si="82"/>
        <v>7.6433493125680659E-3</v>
      </c>
      <c r="E464" s="1">
        <f t="shared" si="82"/>
        <v>8.9888245684332808E-3</v>
      </c>
      <c r="F464" s="1">
        <f t="shared" si="82"/>
        <v>-8.065600652331765E-4</v>
      </c>
      <c r="G464" s="1">
        <f t="shared" si="82"/>
        <v>-5.9032048641319817E-3</v>
      </c>
    </row>
    <row r="465" spans="1:7" x14ac:dyDescent="0.25">
      <c r="A465" s="18">
        <v>43063</v>
      </c>
      <c r="B465" s="1">
        <f t="shared" si="82"/>
        <v>2.3527831825573774E-3</v>
      </c>
      <c r="C465" s="1">
        <f t="shared" si="82"/>
        <v>-6.4450431381571829E-3</v>
      </c>
      <c r="D465" s="1">
        <f t="shared" si="82"/>
        <v>1.439654731577152E-3</v>
      </c>
      <c r="E465" s="1">
        <f t="shared" si="82"/>
        <v>-7.9442822068040882E-3</v>
      </c>
      <c r="F465" s="1">
        <f t="shared" si="82"/>
        <v>-2.4157842912386849E-3</v>
      </c>
      <c r="G465" s="1">
        <f t="shared" si="82"/>
        <v>6.4954465160295977E-3</v>
      </c>
    </row>
    <row r="466" spans="1:7" x14ac:dyDescent="0.25">
      <c r="A466" s="18">
        <v>43062</v>
      </c>
      <c r="B466" s="1">
        <f t="shared" si="82"/>
        <v>-3.9452046739734238E-3</v>
      </c>
      <c r="C466" s="1">
        <f t="shared" si="82"/>
        <v>6.2695926818608224E-4</v>
      </c>
      <c r="D466" s="1">
        <f t="shared" si="82"/>
        <v>8.0360445314623351E-3</v>
      </c>
      <c r="E466" s="1">
        <f t="shared" si="82"/>
        <v>-8.9538880776916026E-4</v>
      </c>
      <c r="F466" s="1">
        <f t="shared" si="82"/>
        <v>-1.4637653233687879E-2</v>
      </c>
      <c r="G466" s="1">
        <f t="shared" si="82"/>
        <v>1.6726793805313583E-2</v>
      </c>
    </row>
    <row r="467" spans="1:7" x14ac:dyDescent="0.25">
      <c r="A467" s="18">
        <v>43061</v>
      </c>
      <c r="B467" s="1">
        <f t="shared" si="82"/>
        <v>4.2972458393451263E-3</v>
      </c>
      <c r="C467" s="1">
        <f t="shared" si="82"/>
        <v>-3.5996595720005522E-3</v>
      </c>
      <c r="D467" s="1">
        <f t="shared" si="82"/>
        <v>-6.9148784013658409E-3</v>
      </c>
      <c r="E467" s="1">
        <f t="shared" si="82"/>
        <v>1.3364565612862842E-2</v>
      </c>
      <c r="F467" s="1">
        <f t="shared" si="82"/>
        <v>1.6516091998832243E-2</v>
      </c>
      <c r="G467" s="1">
        <f t="shared" si="82"/>
        <v>1.762427872957515E-2</v>
      </c>
    </row>
    <row r="468" spans="1:7" x14ac:dyDescent="0.25">
      <c r="A468" s="18">
        <v>43060</v>
      </c>
      <c r="B468" s="1">
        <f t="shared" si="82"/>
        <v>4.9688531344367019E-3</v>
      </c>
      <c r="C468" s="1">
        <f t="shared" si="82"/>
        <v>4.8547585757944701E-3</v>
      </c>
      <c r="D468" s="1">
        <f t="shared" si="82"/>
        <v>-3.8387763071656015E-3</v>
      </c>
      <c r="E468" s="1">
        <f t="shared" si="82"/>
        <v>-6.9298258641233576E-3</v>
      </c>
      <c r="F468" s="1">
        <f t="shared" si="82"/>
        <v>-6.692569485595933E-3</v>
      </c>
      <c r="G468" s="1">
        <f t="shared" si="82"/>
        <v>-7.3305154162543488E-3</v>
      </c>
    </row>
    <row r="469" spans="1:7" x14ac:dyDescent="0.25">
      <c r="A469" s="18">
        <v>43059</v>
      </c>
      <c r="B469" s="1">
        <f t="shared" si="82"/>
        <v>5.3493577343988099E-3</v>
      </c>
      <c r="C469" s="1">
        <f t="shared" si="82"/>
        <v>-2.0510352297641723E-2</v>
      </c>
      <c r="D469" s="1">
        <f t="shared" si="82"/>
        <v>2.178735418490723E-2</v>
      </c>
      <c r="E469" s="1">
        <f t="shared" si="82"/>
        <v>-1.2976541252679443E-2</v>
      </c>
      <c r="F469" s="1">
        <f t="shared" si="82"/>
        <v>-1.7456142802051437E-2</v>
      </c>
      <c r="G469" s="1">
        <f t="shared" si="82"/>
        <v>0</v>
      </c>
    </row>
    <row r="470" spans="1:7" x14ac:dyDescent="0.25">
      <c r="A470" s="18">
        <v>43056</v>
      </c>
      <c r="B470" s="1">
        <f t="shared" si="82"/>
        <v>1.1892448700107234E-2</v>
      </c>
      <c r="C470" s="1">
        <f t="shared" si="82"/>
        <v>1.8471615607793552E-2</v>
      </c>
      <c r="D470" s="1">
        <f t="shared" si="82"/>
        <v>1.6118770034744909E-2</v>
      </c>
      <c r="E470" s="1">
        <f t="shared" si="82"/>
        <v>1.1776241033552577E-2</v>
      </c>
      <c r="F470" s="1">
        <f t="shared" si="82"/>
        <v>6.5763751417634991E-3</v>
      </c>
      <c r="G470" s="1">
        <f t="shared" si="82"/>
        <v>7.3305154162544199E-3</v>
      </c>
    </row>
    <row r="471" spans="1:7" x14ac:dyDescent="0.25">
      <c r="A471" s="18">
        <v>43055</v>
      </c>
      <c r="B471" s="1">
        <f t="shared" si="82"/>
        <v>3.7455825159347774E-3</v>
      </c>
      <c r="C471" s="1">
        <f t="shared" si="82"/>
        <v>1.1344063671817632E-2</v>
      </c>
      <c r="D471" s="1">
        <f t="shared" si="82"/>
        <v>1.9917019032159458E-3</v>
      </c>
      <c r="E471" s="1">
        <f t="shared" si="82"/>
        <v>2.5052551404659767E-2</v>
      </c>
      <c r="F471" s="1">
        <f t="shared" si="82"/>
        <v>4.7563679870960572E-2</v>
      </c>
      <c r="G471" s="1">
        <f t="shared" si="82"/>
        <v>1.8564889624299093E-2</v>
      </c>
    </row>
    <row r="472" spans="1:7" x14ac:dyDescent="0.25">
      <c r="A472" s="18">
        <v>43054</v>
      </c>
      <c r="B472" s="1">
        <f t="shared" si="82"/>
        <v>-1.805179966705672E-3</v>
      </c>
      <c r="C472" s="1">
        <f t="shared" si="82"/>
        <v>5.401983266707662E-3</v>
      </c>
      <c r="D472" s="1">
        <f t="shared" si="82"/>
        <v>-4.9718365591433821E-3</v>
      </c>
      <c r="E472" s="1">
        <f t="shared" si="82"/>
        <v>-1.2225091129259267E-2</v>
      </c>
      <c r="F472" s="1">
        <f t="shared" si="82"/>
        <v>-1.9189185297425103E-2</v>
      </c>
      <c r="G472" s="1">
        <f t="shared" si="82"/>
        <v>-1.733789560533051E-2</v>
      </c>
    </row>
    <row r="473" spans="1:7" x14ac:dyDescent="0.25">
      <c r="A473" s="18">
        <v>43053</v>
      </c>
      <c r="B473" s="1">
        <f t="shared" si="82"/>
        <v>-6.7749999899630814E-3</v>
      </c>
      <c r="C473" s="1">
        <f t="shared" si="82"/>
        <v>-9.5541408541518352E-4</v>
      </c>
      <c r="D473" s="1">
        <f t="shared" si="82"/>
        <v>-4.1243974987798873E-3</v>
      </c>
      <c r="E473" s="1">
        <f t="shared" si="82"/>
        <v>-6.0569537081899072E-3</v>
      </c>
      <c r="F473" s="1">
        <f t="shared" si="82"/>
        <v>-1.7494726913247466E-2</v>
      </c>
      <c r="G473" s="1">
        <f t="shared" si="82"/>
        <v>7.3937490249384123E-3</v>
      </c>
    </row>
    <row r="474" spans="1:7" x14ac:dyDescent="0.25">
      <c r="A474" s="18">
        <v>43052</v>
      </c>
      <c r="B474" s="1">
        <f t="shared" si="82"/>
        <v>-2.7246848380252592E-3</v>
      </c>
      <c r="C474" s="1">
        <f t="shared" si="82"/>
        <v>-1.4065818626992216E-2</v>
      </c>
      <c r="D474" s="1">
        <f t="shared" si="82"/>
        <v>-8.2284214302844462E-4</v>
      </c>
      <c r="E474" s="1">
        <f t="shared" si="82"/>
        <v>-6.0204877815830246E-3</v>
      </c>
      <c r="F474" s="1">
        <f t="shared" si="82"/>
        <v>-1.4041825630935981E-2</v>
      </c>
      <c r="G474" s="1">
        <f t="shared" si="82"/>
        <v>-9.2336759469454407E-3</v>
      </c>
    </row>
    <row r="475" spans="1:7" x14ac:dyDescent="0.25">
      <c r="A475" s="18">
        <v>43049</v>
      </c>
      <c r="B475" s="1">
        <f t="shared" si="82"/>
        <v>-3.9499722193141558E-3</v>
      </c>
      <c r="C475" s="1">
        <f t="shared" si="82"/>
        <v>2.2216083479354914E-2</v>
      </c>
      <c r="D475" s="1">
        <f t="shared" si="82"/>
        <v>-2.4644717969318566E-3</v>
      </c>
      <c r="E475" s="1">
        <f t="shared" si="82"/>
        <v>6.0146419846694034E-2</v>
      </c>
      <c r="F475" s="1">
        <f t="shared" si="82"/>
        <v>-1.0728874339253165E-2</v>
      </c>
      <c r="G475" s="1">
        <f t="shared" si="82"/>
        <v>-4.280043219777512E-3</v>
      </c>
    </row>
    <row r="476" spans="1:7" x14ac:dyDescent="0.25">
      <c r="A476" s="18">
        <v>43048</v>
      </c>
      <c r="B476" s="1">
        <f t="shared" si="82"/>
        <v>5.4754017589796364E-5</v>
      </c>
      <c r="C476" s="1">
        <f t="shared" si="82"/>
        <v>1.8789020501631414E-2</v>
      </c>
      <c r="D476" s="1">
        <f t="shared" si="82"/>
        <v>3.2873139399602737E-3</v>
      </c>
      <c r="E476" s="1">
        <f t="shared" si="82"/>
        <v>1.2830969936741727E-2</v>
      </c>
      <c r="F476" s="1">
        <f t="shared" si="82"/>
        <v>1.4947177456952735E-2</v>
      </c>
      <c r="G476" s="1">
        <f t="shared" si="82"/>
        <v>1.2210013726947965E-3</v>
      </c>
    </row>
    <row r="477" spans="1:7" x14ac:dyDescent="0.25">
      <c r="A477" s="18">
        <v>43047</v>
      </c>
      <c r="B477" s="1">
        <f t="shared" si="82"/>
        <v>1.2327586587272553E-3</v>
      </c>
      <c r="C477" s="1">
        <f t="shared" si="82"/>
        <v>-2.0712714586369727E-2</v>
      </c>
      <c r="D477" s="1">
        <f t="shared" si="82"/>
        <v>-2.51984396484514E-2</v>
      </c>
      <c r="E477" s="1">
        <f t="shared" si="82"/>
        <v>-2.3766969251441002E-2</v>
      </c>
      <c r="F477" s="1">
        <f t="shared" si="82"/>
        <v>-7.8947778470082608E-3</v>
      </c>
      <c r="G477" s="1">
        <f t="shared" si="82"/>
        <v>-1.0935710440028482E-2</v>
      </c>
    </row>
    <row r="478" spans="1:7" x14ac:dyDescent="0.25">
      <c r="A478" s="18">
        <v>43046</v>
      </c>
      <c r="B478" s="1">
        <f t="shared" si="82"/>
        <v>-3.8029621352420381E-3</v>
      </c>
      <c r="C478" s="1">
        <f t="shared" si="82"/>
        <v>-1.2572776423290494E-2</v>
      </c>
      <c r="D478" s="1">
        <f t="shared" si="82"/>
        <v>-2.7082184093617713E-2</v>
      </c>
      <c r="E478" s="1">
        <f t="shared" si="82"/>
        <v>-3.6373273771313948E-2</v>
      </c>
      <c r="F478" s="1">
        <f t="shared" si="82"/>
        <v>-5.3087228231230826E-2</v>
      </c>
      <c r="G478" s="1">
        <f t="shared" si="82"/>
        <v>-2.7415304584698409E-2</v>
      </c>
    </row>
    <row r="479" spans="1:7" x14ac:dyDescent="0.25">
      <c r="A479" s="18">
        <v>43045</v>
      </c>
      <c r="B479" s="1">
        <f t="shared" si="82"/>
        <v>-1.3652809086669586E-4</v>
      </c>
      <c r="C479" s="1">
        <f t="shared" si="82"/>
        <v>9.4936715991277107E-4</v>
      </c>
      <c r="D479" s="1">
        <f t="shared" si="82"/>
        <v>-1.8422999576776122E-2</v>
      </c>
      <c r="E479" s="1">
        <f t="shared" si="82"/>
        <v>1.2080581202269436E-2</v>
      </c>
      <c r="F479" s="1">
        <f t="shared" si="82"/>
        <v>-3.0116121045936705E-2</v>
      </c>
      <c r="G479" s="1">
        <f t="shared" si="82"/>
        <v>-1.2850644132067931E-2</v>
      </c>
    </row>
    <row r="480" spans="1:7" x14ac:dyDescent="0.25">
      <c r="A480" s="18">
        <v>43042</v>
      </c>
      <c r="B480" s="1">
        <f t="shared" si="82"/>
        <v>4.9542314856193866E-3</v>
      </c>
      <c r="C480" s="1">
        <f t="shared" si="82"/>
        <v>-2.5296456177297654E-3</v>
      </c>
      <c r="D480" s="1">
        <f t="shared" si="82"/>
        <v>1.7329847285517629E-2</v>
      </c>
      <c r="E480" s="1">
        <f t="shared" si="82"/>
        <v>3.1411286261799461E-2</v>
      </c>
      <c r="F480" s="1">
        <f t="shared" si="82"/>
        <v>4.9441606413164169E-2</v>
      </c>
      <c r="G480" s="1">
        <f t="shared" si="82"/>
        <v>-9.2432778263533619E-3</v>
      </c>
    </row>
    <row r="481" spans="1:7" x14ac:dyDescent="0.25">
      <c r="A481" s="18">
        <v>43041</v>
      </c>
      <c r="B481" s="1">
        <f t="shared" si="82"/>
        <v>9.8830513727126454E-4</v>
      </c>
      <c r="C481" s="1">
        <f t="shared" si="82"/>
        <v>1.0955098845791308E-2</v>
      </c>
      <c r="D481" s="1">
        <f t="shared" si="82"/>
        <v>7.5200103716138089E-3</v>
      </c>
      <c r="E481" s="1">
        <f t="shared" si="82"/>
        <v>-1.5281904331915917E-2</v>
      </c>
      <c r="F481" s="1">
        <f t="shared" si="82"/>
        <v>-8.0767728313568248E-3</v>
      </c>
      <c r="G481" s="1">
        <f t="shared" si="82"/>
        <v>1.6816864857577628E-2</v>
      </c>
    </row>
    <row r="482" spans="1:7" x14ac:dyDescent="0.25">
      <c r="A482" s="18">
        <v>43040</v>
      </c>
      <c r="B482" s="1">
        <f t="shared" si="82"/>
        <v>6.39261517872689E-3</v>
      </c>
      <c r="C482" s="1">
        <f t="shared" si="82"/>
        <v>4.3226170017546042E-2</v>
      </c>
      <c r="D482" s="1">
        <f t="shared" si="82"/>
        <v>1.1387122884346526E-2</v>
      </c>
      <c r="E482" s="1">
        <f t="shared" si="82"/>
        <v>4.4764506904891831E-2</v>
      </c>
      <c r="F482" s="1">
        <f t="shared" si="82"/>
        <v>1.1122460464913156E-2</v>
      </c>
      <c r="G482" s="1">
        <f t="shared" si="82"/>
        <v>-6.4121467148338385E-3</v>
      </c>
    </row>
    <row r="483" spans="1:7" x14ac:dyDescent="0.25">
      <c r="A483" s="18">
        <v>43039</v>
      </c>
      <c r="B483" s="1">
        <f t="shared" si="82"/>
        <v>-2.8155814001637439E-3</v>
      </c>
      <c r="C483" s="1">
        <f t="shared" si="82"/>
        <v>-1.9983353860690244E-3</v>
      </c>
      <c r="D483" s="1">
        <f t="shared" si="82"/>
        <v>-1.5904572598118922E-4</v>
      </c>
      <c r="E483" s="1">
        <f t="shared" si="82"/>
        <v>-2.0392355781771905E-2</v>
      </c>
      <c r="F483" s="1">
        <f t="shared" si="82"/>
        <v>-3.6195140368554077E-2</v>
      </c>
      <c r="G483" s="1">
        <f t="shared" si="82"/>
        <v>-2.0702291975557688E-2</v>
      </c>
    </row>
    <row r="484" spans="1:7" x14ac:dyDescent="0.25">
      <c r="A484" s="18">
        <v>43038</v>
      </c>
      <c r="B484" s="1">
        <f t="shared" si="82"/>
        <v>1.1533257865605636E-2</v>
      </c>
      <c r="C484" s="1">
        <f t="shared" si="82"/>
        <v>-1.3300085086087128E-3</v>
      </c>
      <c r="D484" s="1">
        <f t="shared" si="82"/>
        <v>2.3167059281534379E-2</v>
      </c>
      <c r="E484" s="1">
        <f t="shared" si="82"/>
        <v>3.6915217268355238E-3</v>
      </c>
      <c r="F484" s="1">
        <f t="shared" si="82"/>
        <v>3.848550910104951E-2</v>
      </c>
      <c r="G484" s="1">
        <f t="shared" si="82"/>
        <v>2.2446985642896475E-2</v>
      </c>
    </row>
    <row r="485" spans="1:7" x14ac:dyDescent="0.25">
      <c r="A485" s="18">
        <v>43035</v>
      </c>
      <c r="B485" s="1">
        <f t="shared" si="82"/>
        <v>-2.7289705332474196E-3</v>
      </c>
      <c r="C485" s="1">
        <f t="shared" si="82"/>
        <v>5.6647935556972213E-3</v>
      </c>
      <c r="D485" s="1">
        <f t="shared" si="82"/>
        <v>-7.6731944679489697E-2</v>
      </c>
      <c r="E485" s="1">
        <f t="shared" si="82"/>
        <v>-3.0718058044973604E-2</v>
      </c>
      <c r="F485" s="1">
        <f t="shared" si="82"/>
        <v>-8.2841335629171661E-2</v>
      </c>
      <c r="G485" s="1">
        <f t="shared" si="82"/>
        <v>4.4636984506932549E-2</v>
      </c>
    </row>
    <row r="486" spans="1:7" x14ac:dyDescent="0.25">
      <c r="A486" s="18">
        <v>43034</v>
      </c>
      <c r="B486" s="1">
        <f t="shared" si="82"/>
        <v>1.9485044439037085E-3</v>
      </c>
      <c r="C486" s="1">
        <f t="shared" si="82"/>
        <v>-2.0997712854283E-2</v>
      </c>
      <c r="D486" s="1">
        <f t="shared" si="82"/>
        <v>1.2284980467500923E-2</v>
      </c>
      <c r="E486" s="1">
        <f t="shared" si="82"/>
        <v>-1.2551493513928378E-2</v>
      </c>
      <c r="F486" s="1">
        <f t="shared" si="82"/>
        <v>5.4458166972897681E-2</v>
      </c>
      <c r="G486" s="1">
        <f t="shared" si="82"/>
        <v>1.6569878956227461E-2</v>
      </c>
    </row>
    <row r="487" spans="1:7" x14ac:dyDescent="0.25">
      <c r="A487" s="18">
        <v>43033</v>
      </c>
      <c r="B487" s="1">
        <f t="shared" si="82"/>
        <v>-3.8615047210442663E-2</v>
      </c>
      <c r="C487" s="1">
        <f t="shared" si="82"/>
        <v>0.13709044854957428</v>
      </c>
      <c r="D487" s="1">
        <f t="shared" si="82"/>
        <v>-6.0974647174409285E-2</v>
      </c>
      <c r="E487" s="1">
        <f t="shared" si="82"/>
        <v>0.24360084311822289</v>
      </c>
      <c r="F487" s="1">
        <f t="shared" si="82"/>
        <v>0.37979446490354551</v>
      </c>
      <c r="G487" s="1">
        <f t="shared" si="82"/>
        <v>0</v>
      </c>
    </row>
    <row r="488" spans="1:7" x14ac:dyDescent="0.25">
      <c r="A488" s="18">
        <v>43032</v>
      </c>
      <c r="B488" s="1">
        <f t="shared" si="82"/>
        <v>1.341273874561442E-3</v>
      </c>
      <c r="C488" s="1">
        <f t="shared" si="82"/>
        <v>1.4745068658922828E-2</v>
      </c>
      <c r="D488" s="1">
        <f t="shared" si="82"/>
        <v>-1.6658746457943015E-2</v>
      </c>
      <c r="E488" s="1">
        <f t="shared" si="82"/>
        <v>3.4986076963301603E-2</v>
      </c>
      <c r="F488" s="1">
        <f t="shared" si="82"/>
        <v>5.3544387499392158E-2</v>
      </c>
      <c r="G488" s="1">
        <f t="shared" si="82"/>
        <v>-6.1862049606616792E-4</v>
      </c>
    </row>
    <row r="489" spans="1:7" x14ac:dyDescent="0.25">
      <c r="A489" s="18">
        <v>43031</v>
      </c>
      <c r="B489" s="1">
        <f t="shared" si="82"/>
        <v>6.6253945560013332E-3</v>
      </c>
      <c r="C489" s="1">
        <f t="shared" si="82"/>
        <v>1.8063519586900317E-2</v>
      </c>
      <c r="D489" s="1">
        <f t="shared" ref="D489:G489" si="83">LN(D239/D240)</f>
        <v>-1.109328233509075E-2</v>
      </c>
      <c r="E489" s="1">
        <f t="shared" si="83"/>
        <v>1.3313048649737999E-2</v>
      </c>
      <c r="F489" s="1">
        <f t="shared" si="83"/>
        <v>9.9808889976799146E-3</v>
      </c>
      <c r="G489" s="1">
        <f t="shared" si="83"/>
        <v>-7.3937490249383767E-3</v>
      </c>
    </row>
    <row r="490" spans="1:7" x14ac:dyDescent="0.25">
      <c r="A490" s="18">
        <v>43027</v>
      </c>
      <c r="B490" s="1">
        <f t="shared" si="82"/>
        <v>-1.0349693857106266E-2</v>
      </c>
      <c r="C490" s="1">
        <f t="shared" ref="C490:G490" si="84">LN(C240/C241)</f>
        <v>-1.9966107679848234E-2</v>
      </c>
      <c r="D490" s="1">
        <f t="shared" si="84"/>
        <v>-1.1799956448082785E-2</v>
      </c>
      <c r="E490" s="1">
        <f t="shared" si="84"/>
        <v>-6.9858512990663363E-3</v>
      </c>
      <c r="F490" s="1">
        <f t="shared" si="84"/>
        <v>-9.2166551049241759E-3</v>
      </c>
      <c r="G490" s="1">
        <f t="shared" si="84"/>
        <v>-1.2269940189687022E-3</v>
      </c>
    </row>
    <row r="491" spans="1:7" x14ac:dyDescent="0.25">
      <c r="A491" s="18">
        <v>43026</v>
      </c>
      <c r="B491" s="1">
        <f t="shared" si="82"/>
        <v>1.0079511211995643E-2</v>
      </c>
      <c r="C491" s="1">
        <f t="shared" ref="C491:G491" si="85">LN(C241/C242)</f>
        <v>-4.0418948092216168E-2</v>
      </c>
      <c r="D491" s="1">
        <f t="shared" si="85"/>
        <v>-2.9909788019506563E-2</v>
      </c>
      <c r="E491" s="1">
        <f t="shared" si="85"/>
        <v>-2.8062808519449443E-2</v>
      </c>
      <c r="F491" s="1">
        <f t="shared" si="85"/>
        <v>-2.789476001879538E-2</v>
      </c>
      <c r="G491" s="1">
        <f t="shared" si="85"/>
        <v>-4.2826617920009588E-3</v>
      </c>
    </row>
    <row r="492" spans="1:7" x14ac:dyDescent="0.25">
      <c r="A492" s="18">
        <v>43025</v>
      </c>
      <c r="B492" s="1">
        <f t="shared" si="82"/>
        <v>-3.3980615221578048E-3</v>
      </c>
      <c r="C492" s="1">
        <f t="shared" ref="C492:G492" si="86">LN(C242/C243)</f>
        <v>-5.4749522309308562E-4</v>
      </c>
      <c r="D492" s="1">
        <f t="shared" si="86"/>
        <v>1.5659067267646903E-2</v>
      </c>
      <c r="E492" s="1">
        <f t="shared" si="86"/>
        <v>-4.3702890376646434E-3</v>
      </c>
      <c r="F492" s="1">
        <f t="shared" si="86"/>
        <v>5.5918132657779345E-3</v>
      </c>
      <c r="G492" s="1">
        <f t="shared" si="86"/>
        <v>1.8331810816611333E-3</v>
      </c>
    </row>
    <row r="493" spans="1:7" x14ac:dyDescent="0.25">
      <c r="A493" s="18">
        <v>43024</v>
      </c>
      <c r="B493" s="1">
        <f t="shared" si="82"/>
        <v>1.9942872992496628E-3</v>
      </c>
      <c r="C493" s="1">
        <f t="shared" ref="C493:G493" si="87">LN(C243/C244)</f>
        <v>9.7168240913568307E-3</v>
      </c>
      <c r="D493" s="1">
        <f t="shared" si="87"/>
        <v>-5.6980211146377786E-3</v>
      </c>
      <c r="E493" s="1">
        <f t="shared" si="87"/>
        <v>-7.9255007120633764E-4</v>
      </c>
      <c r="F493" s="1">
        <f t="shared" si="87"/>
        <v>-9.6726944625086832E-3</v>
      </c>
      <c r="G493" s="1">
        <f t="shared" si="87"/>
        <v>-4.2722066810196484E-3</v>
      </c>
    </row>
    <row r="494" spans="1:7" x14ac:dyDescent="0.25">
      <c r="A494" s="18">
        <v>43021</v>
      </c>
      <c r="B494" s="1">
        <f t="shared" si="82"/>
        <v>2.0715396382838161E-2</v>
      </c>
      <c r="C494" s="1">
        <f t="shared" ref="C494:G494" si="88">LN(C244/C245)</f>
        <v>1.4287282643454979E-2</v>
      </c>
      <c r="D494" s="1">
        <f t="shared" si="88"/>
        <v>1.1702405966292281E-2</v>
      </c>
      <c r="E494" s="1">
        <f t="shared" si="88"/>
        <v>3.372684478639156E-3</v>
      </c>
      <c r="F494" s="1">
        <f t="shared" si="88"/>
        <v>1.0420637653696526E-2</v>
      </c>
      <c r="G494" s="1">
        <f t="shared" si="88"/>
        <v>3.049712641238554E-3</v>
      </c>
    </row>
    <row r="495" spans="1:7" x14ac:dyDescent="0.25">
      <c r="A495" s="18">
        <v>43020</v>
      </c>
      <c r="B495" s="1">
        <f>LN(B245/B246)</f>
        <v>1.3894312295061721E-2</v>
      </c>
      <c r="C495" s="1">
        <f t="shared" ref="C495:G495" si="89">LN(C245/C246)</f>
        <v>9.3484161244036367E-4</v>
      </c>
      <c r="D495" s="1">
        <f t="shared" si="89"/>
        <v>6.8672155602552756E-3</v>
      </c>
      <c r="E495" s="1">
        <f t="shared" si="89"/>
        <v>0</v>
      </c>
      <c r="F495" s="1">
        <f t="shared" si="89"/>
        <v>1.46978338356928E-2</v>
      </c>
      <c r="G495" s="1">
        <f t="shared" si="89"/>
        <v>0</v>
      </c>
    </row>
    <row r="496" spans="1:7" x14ac:dyDescent="0.25">
      <c r="A496" s="18">
        <v>43019</v>
      </c>
      <c r="B496" s="1">
        <f t="shared" si="82"/>
        <v>-6.8187458921588383E-3</v>
      </c>
      <c r="C496" s="1">
        <f t="shared" ref="C496:G496" si="90">LN(C246/C247)</f>
        <v>-7.2686928916245851E-3</v>
      </c>
      <c r="D496" s="1">
        <f t="shared" si="90"/>
        <v>-2.6653739926506551E-2</v>
      </c>
      <c r="E496" s="1">
        <f t="shared" si="90"/>
        <v>-1.9872764180026599E-2</v>
      </c>
      <c r="F496" s="1">
        <f t="shared" si="90"/>
        <v>-3.8724123545167972E-2</v>
      </c>
      <c r="G496" s="1">
        <f t="shared" si="90"/>
        <v>-1.9359346290700297E-2</v>
      </c>
    </row>
    <row r="497" spans="1:7" x14ac:dyDescent="0.25">
      <c r="A497" s="18">
        <v>43018</v>
      </c>
      <c r="B497" s="1">
        <f t="shared" si="82"/>
        <v>4.2806380686057485E-3</v>
      </c>
      <c r="C497" s="1">
        <f t="shared" ref="C497:G497" si="91">LN(C247/C248)</f>
        <v>-9.6101275554318424E-3</v>
      </c>
      <c r="D497" s="1">
        <f t="shared" si="91"/>
        <v>3.8991646039321527E-3</v>
      </c>
      <c r="E497" s="1">
        <f t="shared" si="91"/>
        <v>5.8462439548787883E-4</v>
      </c>
      <c r="F497" s="1">
        <f t="shared" si="91"/>
        <v>-7.3019353372167641E-4</v>
      </c>
      <c r="G497" s="1">
        <f t="shared" si="91"/>
        <v>1.1990409110411669E-3</v>
      </c>
    </row>
    <row r="498" spans="1:7" x14ac:dyDescent="0.25">
      <c r="A498" s="18">
        <v>43017</v>
      </c>
      <c r="B498" s="1">
        <f t="shared" si="82"/>
        <v>-2.420533977259014E-3</v>
      </c>
      <c r="C498" s="1">
        <f t="shared" ref="C498:G498" si="92">LN(C248/C249)</f>
        <v>-1.4703182211401003E-3</v>
      </c>
      <c r="D498" s="1">
        <f t="shared" si="92"/>
        <v>1.6298065497437127E-2</v>
      </c>
      <c r="E498" s="1">
        <f t="shared" si="92"/>
        <v>-5.8462439548788816E-4</v>
      </c>
      <c r="F498" s="1">
        <f t="shared" si="92"/>
        <v>1.0954903414368672E-3</v>
      </c>
      <c r="G498" s="1">
        <f t="shared" si="92"/>
        <v>-5.3843982912344318E-3</v>
      </c>
    </row>
    <row r="499" spans="1:7" x14ac:dyDescent="0.25">
      <c r="A499" s="18">
        <v>43014</v>
      </c>
      <c r="B499" s="1">
        <f t="shared" si="82"/>
        <v>-8.3362278617257919E-5</v>
      </c>
      <c r="C499" s="1">
        <f t="shared" ref="C499:G499" si="93">LN(C249/C250)</f>
        <v>1.8382358117509823E-3</v>
      </c>
      <c r="D499" s="1">
        <f t="shared" si="93"/>
        <v>1.6011384151666943E-2</v>
      </c>
      <c r="E499" s="1">
        <f t="shared" si="93"/>
        <v>2.0866898867727929E-2</v>
      </c>
      <c r="F499" s="1">
        <f t="shared" si="93"/>
        <v>3.3435506813577806E-2</v>
      </c>
      <c r="G499" s="1">
        <f t="shared" si="93"/>
        <v>0</v>
      </c>
    </row>
    <row r="500" spans="1:7" x14ac:dyDescent="0.25">
      <c r="A500" s="18">
        <v>43013</v>
      </c>
      <c r="B500" s="1">
        <f t="shared" si="82"/>
        <v>1.4737576529116219E-3</v>
      </c>
      <c r="C500" s="1">
        <f t="shared" ref="C500:G500" si="94">LN(C250/C251)</f>
        <v>-1.551833971583119E-2</v>
      </c>
      <c r="D500" s="1">
        <f t="shared" si="94"/>
        <v>9.2256734863179566E-3</v>
      </c>
      <c r="E500" s="1">
        <f t="shared" si="94"/>
        <v>-7.9255417833345373E-3</v>
      </c>
      <c r="F500" s="1">
        <f t="shared" si="94"/>
        <v>1.6378198898641456E-2</v>
      </c>
      <c r="G500" s="1">
        <f t="shared" si="94"/>
        <v>2.3894873973814854E-3</v>
      </c>
    </row>
    <row r="501" spans="1:7" x14ac:dyDescent="0.25">
      <c r="A501" s="18">
        <v>43012</v>
      </c>
      <c r="B501" s="1">
        <f t="shared" si="82"/>
        <v>-6.601050179290884E-3</v>
      </c>
      <c r="C501" s="1">
        <f t="shared" ref="C501:G501" si="95">LN(C251/C252)</f>
        <v>-8.8376443185276005E-3</v>
      </c>
      <c r="D501" s="1">
        <f t="shared" si="95"/>
        <v>1.5425197940999634E-2</v>
      </c>
      <c r="E501" s="1">
        <f t="shared" si="95"/>
        <v>8.1244873723721866E-3</v>
      </c>
      <c r="F501" s="1">
        <f t="shared" si="95"/>
        <v>3.8476384520707363E-3</v>
      </c>
      <c r="G501" s="1">
        <f t="shared" si="95"/>
        <v>8.4084579494065996E-3</v>
      </c>
    </row>
    <row r="502" spans="1:7" x14ac:dyDescent="0.25">
      <c r="A502" s="18">
        <v>43011</v>
      </c>
      <c r="B502" s="1" t="e">
        <f t="shared" si="82"/>
        <v>#DIV/0!</v>
      </c>
      <c r="C502" s="1" t="e">
        <f t="shared" ref="C502:G502" si="96">LN(C252/C253)</f>
        <v>#DIV/0!</v>
      </c>
      <c r="D502" s="1" t="e">
        <f t="shared" si="96"/>
        <v>#DIV/0!</v>
      </c>
      <c r="E502" s="1" t="e">
        <f t="shared" si="96"/>
        <v>#DIV/0!</v>
      </c>
      <c r="F502" s="1" t="e">
        <f t="shared" si="96"/>
        <v>#DIV/0!</v>
      </c>
      <c r="G502" s="1" t="e">
        <f t="shared" si="96"/>
        <v>#DIV/0!</v>
      </c>
    </row>
    <row r="503" spans="1:7" x14ac:dyDescent="0.25">
      <c r="A503" s="5"/>
      <c r="B503" s="5"/>
      <c r="C503" s="5"/>
      <c r="D503" s="5"/>
      <c r="E503" s="5"/>
      <c r="F503" s="5"/>
      <c r="G503" s="5"/>
    </row>
    <row r="504" spans="1:7" x14ac:dyDescent="0.25">
      <c r="A504" s="5" t="s">
        <v>11</v>
      </c>
      <c r="B504" s="5">
        <f>AVERAGE(B256:B501)</f>
        <v>4.2016196164761869E-4</v>
      </c>
      <c r="C504" s="5">
        <f t="shared" ref="C504:G504" si="97">AVERAGE(C256:C501)</f>
        <v>3.7021653077940533E-4</v>
      </c>
      <c r="D504" s="5">
        <f t="shared" si="97"/>
        <v>-2.6329423645765925E-3</v>
      </c>
      <c r="E504" s="5">
        <f t="shared" si="97"/>
        <v>2.1578203836047021E-4</v>
      </c>
      <c r="F504" s="5">
        <f t="shared" si="97"/>
        <v>-3.150629676873083E-3</v>
      </c>
      <c r="G504" s="5">
        <f t="shared" si="97"/>
        <v>-2.3722503991171345E-3</v>
      </c>
    </row>
    <row r="505" spans="1:7" x14ac:dyDescent="0.25">
      <c r="A505" s="5" t="s">
        <v>12</v>
      </c>
      <c r="B505" s="1">
        <f>STDEV(B256:B501)</f>
        <v>9.5142149920063625E-3</v>
      </c>
      <c r="C505" s="1">
        <f t="shared" ref="C505:G505" si="98">STDEV(C256:C501)</f>
        <v>1.9887870124429826E-2</v>
      </c>
      <c r="D505" s="1">
        <f t="shared" si="98"/>
        <v>2.9813356493071628E-2</v>
      </c>
      <c r="E505" s="1">
        <f t="shared" si="98"/>
        <v>2.4386194950767322E-2</v>
      </c>
      <c r="F505" s="1">
        <f t="shared" si="98"/>
        <v>3.9250631894863948E-2</v>
      </c>
      <c r="G505" s="1">
        <f t="shared" si="98"/>
        <v>1.7356776678886816E-2</v>
      </c>
    </row>
    <row r="506" spans="1:7" x14ac:dyDescent="0.25">
      <c r="A506" s="5" t="s">
        <v>13</v>
      </c>
      <c r="B506" s="1">
        <f>VAR(B256:B501)</f>
        <v>9.0520286914118624E-5</v>
      </c>
      <c r="C506" s="1">
        <f>VAR(C256:C501)</f>
        <v>3.9552737808618845E-4</v>
      </c>
      <c r="D506" s="1">
        <f t="shared" ref="D506:G506" si="99">VAR(D256:D501)</f>
        <v>8.8883622538297622E-4</v>
      </c>
      <c r="E506" s="1">
        <f t="shared" si="99"/>
        <v>5.9468650417682971E-4</v>
      </c>
      <c r="F506" s="1">
        <f t="shared" si="99"/>
        <v>1.540612104146111E-3</v>
      </c>
      <c r="G506" s="1">
        <f t="shared" si="99"/>
        <v>3.0125769668074926E-4</v>
      </c>
    </row>
    <row r="507" spans="1:7" x14ac:dyDescent="0.25">
      <c r="A507" s="5"/>
      <c r="B507" s="5"/>
      <c r="C507" s="5"/>
      <c r="D507" s="5"/>
      <c r="E507" s="5"/>
      <c r="F507" s="5"/>
      <c r="G507" s="5"/>
    </row>
    <row r="508" spans="1:7" s="17" customFormat="1" x14ac:dyDescent="0.25">
      <c r="A508" s="5" t="s">
        <v>14</v>
      </c>
      <c r="B508" s="5"/>
      <c r="C508" s="5"/>
      <c r="D508" s="5"/>
      <c r="E508" s="5"/>
      <c r="F508" s="5"/>
      <c r="G508" s="5"/>
    </row>
    <row r="509" spans="1:7" s="17" customFormat="1" x14ac:dyDescent="0.25">
      <c r="A509" s="5" t="s">
        <v>0</v>
      </c>
      <c r="B509" s="5"/>
      <c r="C509" s="5"/>
      <c r="D509" s="5"/>
      <c r="E509" s="5"/>
      <c r="F509" s="5"/>
      <c r="G509" s="5"/>
    </row>
    <row r="510" spans="1:7" x14ac:dyDescent="0.25">
      <c r="A510" s="18">
        <v>43371</v>
      </c>
      <c r="B510" s="5">
        <f>B256-$B$504</f>
        <v>1.3487080962619897E-2</v>
      </c>
      <c r="C510" s="5">
        <f>C256-$C$504</f>
        <v>-5.7654719953604133E-3</v>
      </c>
      <c r="D510" s="5">
        <f>D256-$D$504</f>
        <v>-9.9615622538459181E-2</v>
      </c>
      <c r="E510" s="5">
        <f>E256-$E$504</f>
        <v>-2.1578203836047021E-4</v>
      </c>
      <c r="F510" s="5">
        <f>F256-$F$504</f>
        <v>-4.7431114547763324E-2</v>
      </c>
      <c r="G510" s="5">
        <f>G256-$G$504</f>
        <v>-5.8443132235624161E-2</v>
      </c>
    </row>
    <row r="511" spans="1:7" x14ac:dyDescent="0.25">
      <c r="A511" s="18">
        <v>43370</v>
      </c>
      <c r="B511" s="5">
        <f t="shared" ref="B511:B574" si="100">B257-$B$504</f>
        <v>4.9533333394720215E-3</v>
      </c>
      <c r="C511" s="5">
        <f t="shared" ref="C511:C574" si="101">C257-$C$504</f>
        <v>-1.926765363524293E-2</v>
      </c>
      <c r="D511" s="5">
        <f t="shared" ref="D511:D574" si="102">D257-$D$504</f>
        <v>-9.3258671809953717E-2</v>
      </c>
      <c r="E511" s="5">
        <f t="shared" ref="E511:E574" si="103">E257-$E$504</f>
        <v>3.5649408015456822E-3</v>
      </c>
      <c r="F511" s="5">
        <f t="shared" ref="F511:F574" si="104">F257-$F$504</f>
        <v>-6.3027358256117091E-2</v>
      </c>
      <c r="G511" s="5">
        <f t="shared" ref="G511:G574" si="105">G257-$G$504</f>
        <v>-3.3595662676441214E-2</v>
      </c>
    </row>
    <row r="512" spans="1:7" x14ac:dyDescent="0.25">
      <c r="A512" s="18">
        <v>43369</v>
      </c>
      <c r="B512" s="5">
        <f t="shared" si="100"/>
        <v>7.5665099045935111E-3</v>
      </c>
      <c r="C512" s="5">
        <f t="shared" si="101"/>
        <v>7.1782012265503032E-3</v>
      </c>
      <c r="D512" s="5">
        <f t="shared" si="102"/>
        <v>1.976977661661453E-2</v>
      </c>
      <c r="E512" s="5">
        <f t="shared" si="103"/>
        <v>-2.3614135411361925E-2</v>
      </c>
      <c r="F512" s="5">
        <f t="shared" si="104"/>
        <v>4.6409429184323045E-3</v>
      </c>
      <c r="G512" s="5">
        <f t="shared" si="105"/>
        <v>5.3206554834149631E-3</v>
      </c>
    </row>
    <row r="513" spans="1:7" x14ac:dyDescent="0.25">
      <c r="A513" s="18">
        <v>43368</v>
      </c>
      <c r="B513" s="5">
        <f t="shared" si="100"/>
        <v>1.2705518041183035E-2</v>
      </c>
      <c r="C513" s="5">
        <f t="shared" si="101"/>
        <v>4.153946946160011E-3</v>
      </c>
      <c r="D513" s="5">
        <f t="shared" si="102"/>
        <v>-2.6062144588639837E-2</v>
      </c>
      <c r="E513" s="5">
        <f t="shared" si="103"/>
        <v>2.1101405130816393E-2</v>
      </c>
      <c r="F513" s="5">
        <f t="shared" si="104"/>
        <v>-2.9855666791296889E-2</v>
      </c>
      <c r="G513" s="5">
        <f t="shared" si="105"/>
        <v>-1.2283605479415611E-2</v>
      </c>
    </row>
    <row r="514" spans="1:7" x14ac:dyDescent="0.25">
      <c r="A514" s="18">
        <v>43367</v>
      </c>
      <c r="B514" s="5">
        <f t="shared" si="100"/>
        <v>-2.2294670262105125E-2</v>
      </c>
      <c r="C514" s="5">
        <f t="shared" si="101"/>
        <v>-2.9260582691208084E-2</v>
      </c>
      <c r="D514" s="5">
        <f t="shared" si="102"/>
        <v>-8.9673259934810621E-4</v>
      </c>
      <c r="E514" s="5">
        <f t="shared" si="103"/>
        <v>-2.0792639727119856E-2</v>
      </c>
      <c r="F514" s="5">
        <f t="shared" si="104"/>
        <v>-4.6120419329909713E-2</v>
      </c>
      <c r="G514" s="5">
        <f t="shared" si="105"/>
        <v>-4.3133230842057654E-2</v>
      </c>
    </row>
    <row r="515" spans="1:7" x14ac:dyDescent="0.25">
      <c r="A515" s="18">
        <v>43364</v>
      </c>
      <c r="B515" s="5">
        <f t="shared" si="100"/>
        <v>3.0905773723508422E-3</v>
      </c>
      <c r="C515" s="5">
        <f t="shared" si="101"/>
        <v>-9.9216866246881301E-3</v>
      </c>
      <c r="D515" s="5">
        <f t="shared" si="102"/>
        <v>-0.33581927510368115</v>
      </c>
      <c r="E515" s="5">
        <f t="shared" si="103"/>
        <v>-5.2024024002289299E-3</v>
      </c>
      <c r="F515" s="5">
        <f t="shared" si="104"/>
        <v>-8.2371543761288912E-2</v>
      </c>
      <c r="G515" s="5">
        <f t="shared" si="105"/>
        <v>-1.9626803596250592E-2</v>
      </c>
    </row>
    <row r="516" spans="1:7" x14ac:dyDescent="0.25">
      <c r="A516" s="18">
        <v>43362</v>
      </c>
      <c r="B516" s="5">
        <f t="shared" si="100"/>
        <v>-1.6297925806489456E-2</v>
      </c>
      <c r="C516" s="5">
        <f t="shared" si="101"/>
        <v>6.3532862424541918E-3</v>
      </c>
      <c r="D516" s="5">
        <f t="shared" si="102"/>
        <v>-1.1861194332109786E-2</v>
      </c>
      <c r="E516" s="5">
        <f t="shared" si="103"/>
        <v>-9.7501410256620406E-3</v>
      </c>
      <c r="F516" s="5">
        <f t="shared" si="104"/>
        <v>3.150629676873083E-3</v>
      </c>
      <c r="G516" s="5">
        <f t="shared" si="105"/>
        <v>-4.8545199870104168E-3</v>
      </c>
    </row>
    <row r="517" spans="1:7" x14ac:dyDescent="0.25">
      <c r="A517" s="18">
        <v>43361</v>
      </c>
      <c r="B517" s="5">
        <f t="shared" si="100"/>
        <v>3.1441237356722546E-5</v>
      </c>
      <c r="C517" s="5">
        <f t="shared" si="101"/>
        <v>-2.132883512588496E-2</v>
      </c>
      <c r="D517" s="5">
        <f t="shared" si="102"/>
        <v>1.6813156597532779E-2</v>
      </c>
      <c r="E517" s="5">
        <f t="shared" si="103"/>
        <v>-4.1679906115719652E-2</v>
      </c>
      <c r="F517" s="5">
        <f t="shared" si="104"/>
        <v>-4.2451849478922589E-2</v>
      </c>
      <c r="G517" s="5">
        <f t="shared" si="105"/>
        <v>-1.1926474001029296E-2</v>
      </c>
    </row>
    <row r="518" spans="1:7" x14ac:dyDescent="0.25">
      <c r="A518" s="18">
        <v>43360</v>
      </c>
      <c r="B518" s="5">
        <f t="shared" si="100"/>
        <v>-1.8696751407560573E-2</v>
      </c>
      <c r="C518" s="5">
        <f t="shared" si="101"/>
        <v>-8.6321974321148381E-3</v>
      </c>
      <c r="D518" s="5">
        <f t="shared" si="102"/>
        <v>-1.1392532989927841E-2</v>
      </c>
      <c r="E518" s="5">
        <f t="shared" si="103"/>
        <v>-1.6882834523572001E-2</v>
      </c>
      <c r="F518" s="5">
        <f t="shared" si="104"/>
        <v>4.959493600899114E-3</v>
      </c>
      <c r="G518" s="5">
        <f t="shared" si="105"/>
        <v>-1.170711677226972E-3</v>
      </c>
    </row>
    <row r="519" spans="1:7" x14ac:dyDescent="0.25">
      <c r="A519" s="18">
        <v>43357</v>
      </c>
      <c r="B519" s="5">
        <f t="shared" si="100"/>
        <v>4.8915746141523376E-3</v>
      </c>
      <c r="C519" s="5">
        <f t="shared" si="101"/>
        <v>1.5138731558499595E-2</v>
      </c>
      <c r="D519" s="5">
        <f t="shared" si="102"/>
        <v>2.9769734205516912E-2</v>
      </c>
      <c r="E519" s="5">
        <f t="shared" si="103"/>
        <v>1.6976618502012302E-2</v>
      </c>
      <c r="F519" s="5">
        <f t="shared" si="104"/>
        <v>2.1421539884398096E-2</v>
      </c>
      <c r="G519" s="5">
        <f t="shared" si="105"/>
        <v>1.2145762226097218E-2</v>
      </c>
    </row>
    <row r="520" spans="1:7" x14ac:dyDescent="0.25">
      <c r="A520" s="18">
        <v>43355</v>
      </c>
      <c r="B520" s="5">
        <f t="shared" si="100"/>
        <v>8.6625526126716083E-3</v>
      </c>
      <c r="C520" s="5">
        <f t="shared" si="101"/>
        <v>-1.1144524236691534E-2</v>
      </c>
      <c r="D520" s="5">
        <f t="shared" si="102"/>
        <v>-4.4969301905051374E-3</v>
      </c>
      <c r="E520" s="5">
        <f t="shared" si="103"/>
        <v>1.0880765112463952E-2</v>
      </c>
      <c r="F520" s="5">
        <f t="shared" si="104"/>
        <v>-2.3657802667814663E-3</v>
      </c>
      <c r="G520" s="5">
        <f t="shared" si="105"/>
        <v>-1.093171522724568E-2</v>
      </c>
    </row>
    <row r="521" spans="1:7" x14ac:dyDescent="0.25">
      <c r="A521" s="18">
        <v>43354</v>
      </c>
      <c r="B521" s="5">
        <f t="shared" si="100"/>
        <v>-2.1298573346506096E-2</v>
      </c>
      <c r="C521" s="5">
        <f t="shared" si="101"/>
        <v>-1.992666485360307E-2</v>
      </c>
      <c r="D521" s="5">
        <f t="shared" si="102"/>
        <v>-1.9383717104576863E-2</v>
      </c>
      <c r="E521" s="5">
        <f t="shared" si="103"/>
        <v>-9.7346270475673399E-3</v>
      </c>
      <c r="F521" s="5">
        <f t="shared" si="104"/>
        <v>-8.3961409715978888E-3</v>
      </c>
      <c r="G521" s="5">
        <f t="shared" si="105"/>
        <v>-3.2263246263639203E-2</v>
      </c>
    </row>
    <row r="522" spans="1:7" x14ac:dyDescent="0.25">
      <c r="A522" s="18">
        <v>43353</v>
      </c>
      <c r="B522" s="5">
        <f t="shared" si="100"/>
        <v>-7.9563234746570181E-3</v>
      </c>
      <c r="C522" s="5">
        <f t="shared" si="101"/>
        <v>-6.3573620907706923E-3</v>
      </c>
      <c r="D522" s="5">
        <f t="shared" si="102"/>
        <v>3.5600128883297812E-3</v>
      </c>
      <c r="E522" s="5">
        <f t="shared" si="103"/>
        <v>-2.3966573419510102E-2</v>
      </c>
      <c r="F522" s="5">
        <f t="shared" si="104"/>
        <v>-1.6000165057931871E-2</v>
      </c>
      <c r="G522" s="5">
        <f t="shared" si="105"/>
        <v>4.9287068404185279E-3</v>
      </c>
    </row>
    <row r="523" spans="1:7" x14ac:dyDescent="0.25">
      <c r="A523" s="18">
        <v>43350</v>
      </c>
      <c r="B523" s="5">
        <f t="shared" si="100"/>
        <v>2.1176495030101629E-4</v>
      </c>
      <c r="C523" s="5">
        <f t="shared" si="101"/>
        <v>1.9524938549918335E-2</v>
      </c>
      <c r="D523" s="5">
        <f t="shared" si="102"/>
        <v>-4.432262252587927E-2</v>
      </c>
      <c r="E523" s="5">
        <f t="shared" si="103"/>
        <v>-1.6528803093212523E-2</v>
      </c>
      <c r="F523" s="5">
        <f t="shared" si="104"/>
        <v>1.6277309808297193E-2</v>
      </c>
      <c r="G523" s="5">
        <f t="shared" si="105"/>
        <v>-1.5387201561841042E-2</v>
      </c>
    </row>
    <row r="524" spans="1:7" x14ac:dyDescent="0.25">
      <c r="A524" s="18">
        <v>43349</v>
      </c>
      <c r="B524" s="5">
        <f t="shared" si="100"/>
        <v>5.6276044170865819E-3</v>
      </c>
      <c r="C524" s="5">
        <f t="shared" si="101"/>
        <v>-4.9267250217280558E-3</v>
      </c>
      <c r="D524" s="5">
        <f t="shared" si="102"/>
        <v>-1.171786769319364E-2</v>
      </c>
      <c r="E524" s="5">
        <f t="shared" si="103"/>
        <v>-5.5282282348574966E-4</v>
      </c>
      <c r="F524" s="5">
        <f t="shared" si="104"/>
        <v>4.3525528984894842E-3</v>
      </c>
      <c r="G524" s="5">
        <f t="shared" si="105"/>
        <v>7.178432122148834E-2</v>
      </c>
    </row>
    <row r="525" spans="1:7" x14ac:dyDescent="0.25">
      <c r="A525" s="18">
        <v>43348</v>
      </c>
      <c r="B525" s="5">
        <f t="shared" si="100"/>
        <v>-4.2530341027071129E-3</v>
      </c>
      <c r="C525" s="5">
        <f t="shared" si="101"/>
        <v>4.6430867911041842E-3</v>
      </c>
      <c r="D525" s="5">
        <f t="shared" si="102"/>
        <v>3.1543510440086166E-2</v>
      </c>
      <c r="E525" s="5">
        <f t="shared" si="103"/>
        <v>2.8982174758521016E-4</v>
      </c>
      <c r="F525" s="5">
        <f t="shared" si="104"/>
        <v>3.150629676873083E-3</v>
      </c>
      <c r="G525" s="5">
        <f t="shared" si="105"/>
        <v>-7.4624287789744718E-3</v>
      </c>
    </row>
    <row r="526" spans="1:7" x14ac:dyDescent="0.25">
      <c r="A526" s="18">
        <v>43347</v>
      </c>
      <c r="B526" s="5">
        <f t="shared" si="100"/>
        <v>-1.1228982023087289E-2</v>
      </c>
      <c r="C526" s="5">
        <f t="shared" si="101"/>
        <v>-1.7733074394718756E-2</v>
      </c>
      <c r="D526" s="5">
        <f t="shared" si="102"/>
        <v>-1.3695162709904814E-2</v>
      </c>
      <c r="E526" s="5">
        <f t="shared" si="103"/>
        <v>-3.2722790200964837E-2</v>
      </c>
      <c r="F526" s="5">
        <f t="shared" si="104"/>
        <v>-3.4611969276877763E-2</v>
      </c>
      <c r="G526" s="5">
        <f t="shared" si="105"/>
        <v>-1.3515109363201931E-2</v>
      </c>
    </row>
    <row r="527" spans="1:7" x14ac:dyDescent="0.25">
      <c r="A527" s="18">
        <v>43346</v>
      </c>
      <c r="B527" s="5">
        <f t="shared" si="100"/>
        <v>5.4059656496112376E-3</v>
      </c>
      <c r="C527" s="5">
        <f t="shared" si="101"/>
        <v>-2.5789052191125629E-2</v>
      </c>
      <c r="D527" s="5">
        <f t="shared" si="102"/>
        <v>-8.4945516616061791E-3</v>
      </c>
      <c r="E527" s="5">
        <f t="shared" si="103"/>
        <v>-8.1800663138325291E-3</v>
      </c>
      <c r="F527" s="5">
        <f t="shared" si="104"/>
        <v>-1.7480474574318634E-2</v>
      </c>
      <c r="G527" s="5">
        <f t="shared" si="105"/>
        <v>3.0793346308692772E-2</v>
      </c>
    </row>
    <row r="528" spans="1:7" x14ac:dyDescent="0.25">
      <c r="A528" s="18">
        <v>43343</v>
      </c>
      <c r="B528" s="5">
        <f t="shared" si="100"/>
        <v>-2.793389210070117E-3</v>
      </c>
      <c r="C528" s="5">
        <f t="shared" si="101"/>
        <v>-5.4644710525224884E-3</v>
      </c>
      <c r="D528" s="5">
        <f t="shared" si="102"/>
        <v>-4.9839039741745021E-2</v>
      </c>
      <c r="E528" s="5">
        <f t="shared" si="103"/>
        <v>2.0532626952957022E-3</v>
      </c>
      <c r="F528" s="5">
        <f t="shared" si="104"/>
        <v>3.8951219678881724E-2</v>
      </c>
      <c r="G528" s="5">
        <f t="shared" si="105"/>
        <v>1.4717550658670394E-3</v>
      </c>
    </row>
    <row r="529" spans="1:7" x14ac:dyDescent="0.25">
      <c r="A529" s="18">
        <v>43342</v>
      </c>
      <c r="B529" s="5">
        <f t="shared" si="100"/>
        <v>-5.871738566252436E-3</v>
      </c>
      <c r="C529" s="5">
        <f t="shared" si="101"/>
        <v>1.0577998803119142E-2</v>
      </c>
      <c r="D529" s="5">
        <f t="shared" si="102"/>
        <v>-8.6324604670929509E-3</v>
      </c>
      <c r="E529" s="5">
        <f t="shared" si="103"/>
        <v>-5.0717320141782148E-3</v>
      </c>
      <c r="F529" s="5">
        <f t="shared" si="104"/>
        <v>1.3195027270462678E-2</v>
      </c>
      <c r="G529" s="5">
        <f t="shared" si="105"/>
        <v>5.0761727315180496E-3</v>
      </c>
    </row>
    <row r="530" spans="1:7" x14ac:dyDescent="0.25">
      <c r="A530" s="18">
        <v>43341</v>
      </c>
      <c r="B530" s="5">
        <f t="shared" si="100"/>
        <v>-9.2578019604791489E-3</v>
      </c>
      <c r="C530" s="5">
        <f t="shared" si="101"/>
        <v>4.9278091067755676E-3</v>
      </c>
      <c r="D530" s="5">
        <f t="shared" si="102"/>
        <v>-1.1878738349362672E-2</v>
      </c>
      <c r="E530" s="5">
        <f t="shared" si="103"/>
        <v>1.5079016603244155E-2</v>
      </c>
      <c r="F530" s="5">
        <f t="shared" si="104"/>
        <v>1.8710488783904904E-2</v>
      </c>
      <c r="G530" s="5">
        <f t="shared" si="105"/>
        <v>6.8950984528437101E-3</v>
      </c>
    </row>
    <row r="531" spans="1:7" x14ac:dyDescent="0.25">
      <c r="A531" s="18">
        <v>43340</v>
      </c>
      <c r="B531" s="5">
        <f t="shared" si="100"/>
        <v>7.7922074670553109E-3</v>
      </c>
      <c r="C531" s="5">
        <f t="shared" si="101"/>
        <v>-3.4641416507276679E-3</v>
      </c>
      <c r="D531" s="5">
        <f t="shared" si="102"/>
        <v>-2.8518095226721243E-2</v>
      </c>
      <c r="E531" s="5">
        <f t="shared" si="103"/>
        <v>-1.0979095340348872E-2</v>
      </c>
      <c r="F531" s="5">
        <f t="shared" si="104"/>
        <v>-2.6560408976401838E-2</v>
      </c>
      <c r="G531" s="5">
        <f t="shared" si="105"/>
        <v>-1.2029438659305674E-2</v>
      </c>
    </row>
    <row r="532" spans="1:7" x14ac:dyDescent="0.25">
      <c r="A532" s="18">
        <v>43339</v>
      </c>
      <c r="B532" s="5">
        <f t="shared" si="100"/>
        <v>4.0132597519649416E-3</v>
      </c>
      <c r="C532" s="5">
        <f t="shared" si="101"/>
        <v>2.8885601312143388E-2</v>
      </c>
      <c r="D532" s="5">
        <f t="shared" si="102"/>
        <v>2.493673726086033E-2</v>
      </c>
      <c r="E532" s="5">
        <f t="shared" si="103"/>
        <v>2.5913385016808663E-2</v>
      </c>
      <c r="F532" s="5">
        <f t="shared" si="104"/>
        <v>-9.3935557465197207E-4</v>
      </c>
      <c r="G532" s="5">
        <f t="shared" si="105"/>
        <v>1.6773939457540063E-2</v>
      </c>
    </row>
    <row r="533" spans="1:7" x14ac:dyDescent="0.25">
      <c r="A533" s="18">
        <v>43336</v>
      </c>
      <c r="B533" s="5">
        <f t="shared" si="100"/>
        <v>-5.6466337150221334E-3</v>
      </c>
      <c r="C533" s="5">
        <f t="shared" si="101"/>
        <v>-2.0760728084139105E-2</v>
      </c>
      <c r="D533" s="5">
        <f t="shared" si="102"/>
        <v>-3.3153037562725453E-2</v>
      </c>
      <c r="E533" s="5">
        <f t="shared" si="103"/>
        <v>-6.6882965439779493E-3</v>
      </c>
      <c r="F533" s="5">
        <f t="shared" si="104"/>
        <v>1.7243640378333189E-2</v>
      </c>
      <c r="G533" s="5">
        <f t="shared" si="105"/>
        <v>1.8826003678059564E-2</v>
      </c>
    </row>
    <row r="534" spans="1:7" x14ac:dyDescent="0.25">
      <c r="A534" s="18">
        <v>43335</v>
      </c>
      <c r="B534" s="5">
        <f t="shared" si="100"/>
        <v>-6.8613695054465058E-3</v>
      </c>
      <c r="C534" s="5">
        <f t="shared" si="101"/>
        <v>-6.2891447312778265E-3</v>
      </c>
      <c r="D534" s="5">
        <f t="shared" si="102"/>
        <v>-4.2963808831675693E-3</v>
      </c>
      <c r="E534" s="5">
        <f t="shared" si="103"/>
        <v>-1.5483254169148778E-2</v>
      </c>
      <c r="F534" s="5">
        <f t="shared" si="104"/>
        <v>1.3254727526032718E-2</v>
      </c>
      <c r="G534" s="5">
        <f t="shared" si="105"/>
        <v>-1.4081502879825347E-2</v>
      </c>
    </row>
    <row r="535" spans="1:7" x14ac:dyDescent="0.25">
      <c r="A535" s="18">
        <v>43333</v>
      </c>
      <c r="B535" s="5">
        <f t="shared" si="100"/>
        <v>-1.4936481511632197E-3</v>
      </c>
      <c r="C535" s="5">
        <f t="shared" si="101"/>
        <v>1.2539994039914998E-3</v>
      </c>
      <c r="D535" s="5">
        <f t="shared" si="102"/>
        <v>-4.6296237993909729E-3</v>
      </c>
      <c r="E535" s="5">
        <f t="shared" si="103"/>
        <v>-2.3314960670473401E-3</v>
      </c>
      <c r="F535" s="5">
        <f t="shared" si="104"/>
        <v>-2.805314075978344E-3</v>
      </c>
      <c r="G535" s="5">
        <f t="shared" si="105"/>
        <v>2.3722503991171345E-3</v>
      </c>
    </row>
    <row r="536" spans="1:7" x14ac:dyDescent="0.25">
      <c r="A536" s="18">
        <v>43332</v>
      </c>
      <c r="B536" s="5">
        <f t="shared" si="100"/>
        <v>9.0903724303351436E-3</v>
      </c>
      <c r="C536" s="5">
        <f t="shared" si="101"/>
        <v>-5.3820194741925663E-3</v>
      </c>
      <c r="D536" s="5">
        <f t="shared" si="102"/>
        <v>4.9206912017260313E-3</v>
      </c>
      <c r="E536" s="5">
        <f t="shared" si="103"/>
        <v>1.7994876241147269E-2</v>
      </c>
      <c r="F536" s="5">
        <f t="shared" si="104"/>
        <v>1.2097900817310128E-2</v>
      </c>
      <c r="G536" s="5">
        <f t="shared" si="105"/>
        <v>5.6065570076642055E-4</v>
      </c>
    </row>
    <row r="537" spans="1:7" x14ac:dyDescent="0.25">
      <c r="A537" s="18">
        <v>43329</v>
      </c>
      <c r="B537" s="5">
        <f t="shared" si="100"/>
        <v>3.7447308985848562E-4</v>
      </c>
      <c r="C537" s="5">
        <f t="shared" si="101"/>
        <v>1.6235057526451283E-2</v>
      </c>
      <c r="D537" s="5">
        <f t="shared" si="102"/>
        <v>3.9570984769011455E-2</v>
      </c>
      <c r="E537" s="5">
        <f t="shared" si="103"/>
        <v>3.1063041638669072E-2</v>
      </c>
      <c r="F537" s="5">
        <f t="shared" si="104"/>
        <v>2.4344277918760027E-2</v>
      </c>
      <c r="G537" s="5">
        <f t="shared" si="105"/>
        <v>1.4206708046119933E-2</v>
      </c>
    </row>
    <row r="538" spans="1:7" x14ac:dyDescent="0.25">
      <c r="A538" s="18">
        <v>43328</v>
      </c>
      <c r="B538" s="5">
        <f t="shared" si="100"/>
        <v>-6.9271781380353401E-3</v>
      </c>
      <c r="C538" s="5">
        <f t="shared" si="101"/>
        <v>6.0789996730889308E-3</v>
      </c>
      <c r="D538" s="5">
        <f t="shared" si="102"/>
        <v>-5.3886668264160713E-3</v>
      </c>
      <c r="E538" s="5">
        <f t="shared" si="103"/>
        <v>-7.0254780841693511E-3</v>
      </c>
      <c r="F538" s="5">
        <f t="shared" si="104"/>
        <v>2.5428778770601269E-2</v>
      </c>
      <c r="G538" s="5">
        <f t="shared" si="105"/>
        <v>-1.2840608039932973E-3</v>
      </c>
    </row>
    <row r="539" spans="1:7" x14ac:dyDescent="0.25">
      <c r="A539" s="18">
        <v>43326</v>
      </c>
      <c r="B539" s="5">
        <f t="shared" si="100"/>
        <v>-1.1378996832579675E-3</v>
      </c>
      <c r="C539" s="5">
        <f t="shared" si="101"/>
        <v>2.1073841437154479E-2</v>
      </c>
      <c r="D539" s="5">
        <f t="shared" si="102"/>
        <v>3.0927318396766421E-2</v>
      </c>
      <c r="E539" s="5">
        <f t="shared" si="103"/>
        <v>-5.5505260989299624E-4</v>
      </c>
      <c r="F539" s="5">
        <f t="shared" si="104"/>
        <v>-2.4656097344194399E-3</v>
      </c>
      <c r="G539" s="5">
        <f t="shared" si="105"/>
        <v>2.3722503991171345E-3</v>
      </c>
    </row>
    <row r="540" spans="1:7" x14ac:dyDescent="0.25">
      <c r="A540" s="18">
        <v>43325</v>
      </c>
      <c r="B540" s="5">
        <f t="shared" si="100"/>
        <v>-1.1999952050443427E-2</v>
      </c>
      <c r="C540" s="5">
        <f t="shared" si="101"/>
        <v>-9.2469200578964034E-3</v>
      </c>
      <c r="D540" s="5">
        <f t="shared" si="102"/>
        <v>-2.8930478749517406E-2</v>
      </c>
      <c r="E540" s="5">
        <f t="shared" si="103"/>
        <v>-3.2425491777761932E-2</v>
      </c>
      <c r="F540" s="5">
        <f t="shared" si="104"/>
        <v>-3.110348377854218E-2</v>
      </c>
      <c r="G540" s="5">
        <f t="shared" si="105"/>
        <v>-1.212075690344973E-2</v>
      </c>
    </row>
    <row r="541" spans="1:7" x14ac:dyDescent="0.25">
      <c r="A541" s="18">
        <v>43322</v>
      </c>
      <c r="B541" s="5">
        <f t="shared" si="100"/>
        <v>-2.1444428560680752E-3</v>
      </c>
      <c r="C541" s="5">
        <f t="shared" si="101"/>
        <v>-1.4891724167679069E-2</v>
      </c>
      <c r="D541" s="5">
        <f t="shared" si="102"/>
        <v>7.2126036236011028E-3</v>
      </c>
      <c r="E541" s="5">
        <f t="shared" si="103"/>
        <v>-3.8874163205091766E-2</v>
      </c>
      <c r="F541" s="5">
        <f t="shared" si="104"/>
        <v>1.4852595110871007E-4</v>
      </c>
      <c r="G541" s="5">
        <f t="shared" si="105"/>
        <v>-1.2184177316113499E-3</v>
      </c>
    </row>
    <row r="542" spans="1:7" x14ac:dyDescent="0.25">
      <c r="A542" s="18">
        <v>43321</v>
      </c>
      <c r="B542" s="5">
        <f t="shared" si="100"/>
        <v>-8.9738505846881835E-3</v>
      </c>
      <c r="C542" s="5">
        <f t="shared" si="101"/>
        <v>4.4941996122165512E-2</v>
      </c>
      <c r="D542" s="5">
        <f t="shared" si="102"/>
        <v>-1.1631221454585401E-3</v>
      </c>
      <c r="E542" s="5">
        <f t="shared" si="103"/>
        <v>2.4741520343049057E-2</v>
      </c>
      <c r="F542" s="5">
        <f t="shared" si="104"/>
        <v>3.9163065603181869E-2</v>
      </c>
      <c r="G542" s="5">
        <f t="shared" si="105"/>
        <v>4.165972853144035E-3</v>
      </c>
    </row>
    <row r="543" spans="1:7" x14ac:dyDescent="0.25">
      <c r="A543" s="18">
        <v>43320</v>
      </c>
      <c r="B543" s="5">
        <f t="shared" si="100"/>
        <v>1.7817597525616891E-3</v>
      </c>
      <c r="C543" s="5">
        <f t="shared" si="101"/>
        <v>1.5787271040546946E-2</v>
      </c>
      <c r="D543" s="5">
        <f t="shared" si="102"/>
        <v>6.2978679327151043E-3</v>
      </c>
      <c r="E543" s="5">
        <f t="shared" si="103"/>
        <v>1.496446539532263E-2</v>
      </c>
      <c r="F543" s="5">
        <f t="shared" si="104"/>
        <v>-2.6245240757306471E-2</v>
      </c>
      <c r="G543" s="5">
        <f t="shared" si="105"/>
        <v>-2.1575678975729099E-2</v>
      </c>
    </row>
    <row r="544" spans="1:7" x14ac:dyDescent="0.25">
      <c r="A544" s="18">
        <v>43319</v>
      </c>
      <c r="B544" s="5">
        <f t="shared" si="100"/>
        <v>7.5613276646154587E-3</v>
      </c>
      <c r="C544" s="5">
        <f t="shared" si="101"/>
        <v>-6.5789445864838465E-3</v>
      </c>
      <c r="D544" s="5">
        <f t="shared" si="102"/>
        <v>1.3046270497217171E-2</v>
      </c>
      <c r="E544" s="5">
        <f t="shared" si="103"/>
        <v>-1.507198539921465E-2</v>
      </c>
      <c r="F544" s="5">
        <f t="shared" si="104"/>
        <v>-8.1292576099881428E-2</v>
      </c>
      <c r="G544" s="5">
        <f t="shared" si="105"/>
        <v>1.2059688554806514E-2</v>
      </c>
    </row>
    <row r="545" spans="1:7" x14ac:dyDescent="0.25">
      <c r="A545" s="18">
        <v>43318</v>
      </c>
      <c r="B545" s="5">
        <f t="shared" si="100"/>
        <v>-3.1584668689630044E-3</v>
      </c>
      <c r="C545" s="5">
        <f t="shared" si="101"/>
        <v>3.2705316044793792E-2</v>
      </c>
      <c r="D545" s="5">
        <f t="shared" si="102"/>
        <v>1.5703280473168695E-2</v>
      </c>
      <c r="E545" s="5">
        <f t="shared" si="103"/>
        <v>3.256323762362541E-2</v>
      </c>
      <c r="F545" s="5">
        <f t="shared" si="104"/>
        <v>2.4451883512793236E-2</v>
      </c>
      <c r="G545" s="5">
        <f t="shared" si="105"/>
        <v>6.8068474669829094E-3</v>
      </c>
    </row>
    <row r="546" spans="1:7" x14ac:dyDescent="0.25">
      <c r="A546" s="18">
        <v>43315</v>
      </c>
      <c r="B546" s="5">
        <f t="shared" si="100"/>
        <v>-4.3022914181554484E-3</v>
      </c>
      <c r="C546" s="5">
        <f t="shared" si="101"/>
        <v>2.269560320701532E-2</v>
      </c>
      <c r="D546" s="5">
        <f t="shared" si="102"/>
        <v>3.178237747526854E-2</v>
      </c>
      <c r="E546" s="5">
        <f t="shared" si="103"/>
        <v>1.5309335728047968E-2</v>
      </c>
      <c r="F546" s="5">
        <f t="shared" si="104"/>
        <v>3.7736209326653031E-2</v>
      </c>
      <c r="G546" s="5">
        <f t="shared" si="105"/>
        <v>2.3936428314957774E-2</v>
      </c>
    </row>
    <row r="547" spans="1:7" x14ac:dyDescent="0.25">
      <c r="A547" s="18">
        <v>43314</v>
      </c>
      <c r="B547" s="5">
        <f t="shared" si="100"/>
        <v>-1.3530973567977713E-2</v>
      </c>
      <c r="C547" s="5">
        <f t="shared" si="101"/>
        <v>-4.3909959466489085E-3</v>
      </c>
      <c r="D547" s="5">
        <f t="shared" si="102"/>
        <v>-9.047025525196456E-3</v>
      </c>
      <c r="E547" s="5">
        <f t="shared" si="103"/>
        <v>-3.9502966485726841E-3</v>
      </c>
      <c r="F547" s="5">
        <f t="shared" si="104"/>
        <v>-2.461286552674433E-2</v>
      </c>
      <c r="G547" s="5">
        <f t="shared" si="105"/>
        <v>-1.5630035950362806E-2</v>
      </c>
    </row>
    <row r="548" spans="1:7" x14ac:dyDescent="0.25">
      <c r="A548" s="18">
        <v>43313</v>
      </c>
      <c r="B548" s="5">
        <f t="shared" si="100"/>
        <v>-1.1345957536617119E-2</v>
      </c>
      <c r="C548" s="5">
        <f t="shared" si="101"/>
        <v>-1.6622647234944846E-2</v>
      </c>
      <c r="D548" s="5">
        <f t="shared" si="102"/>
        <v>-2.5448863447857339E-3</v>
      </c>
      <c r="E548" s="5">
        <f t="shared" si="103"/>
        <v>5.5616342016519792E-3</v>
      </c>
      <c r="F548" s="5">
        <f t="shared" si="104"/>
        <v>3.2087833935419266E-2</v>
      </c>
      <c r="G548" s="5">
        <f t="shared" si="105"/>
        <v>-2.0781352283586688E-3</v>
      </c>
    </row>
    <row r="549" spans="1:7" x14ac:dyDescent="0.25">
      <c r="A549" s="18">
        <v>43312</v>
      </c>
      <c r="B549" s="5">
        <f t="shared" si="100"/>
        <v>3.6227535215267717E-3</v>
      </c>
      <c r="C549" s="5">
        <f t="shared" si="101"/>
        <v>-1.1168750782192111E-2</v>
      </c>
      <c r="D549" s="5">
        <f t="shared" si="102"/>
        <v>-4.8803174075616592E-4</v>
      </c>
      <c r="E549" s="5">
        <f t="shared" si="103"/>
        <v>-1.3588812482081998E-2</v>
      </c>
      <c r="F549" s="5">
        <f t="shared" si="104"/>
        <v>-7.9443746481146563E-3</v>
      </c>
      <c r="G549" s="5">
        <f t="shared" si="105"/>
        <v>2.7553437029276769E-2</v>
      </c>
    </row>
    <row r="550" spans="1:7" x14ac:dyDescent="0.25">
      <c r="A550" s="18">
        <v>43311</v>
      </c>
      <c r="B550" s="5">
        <f t="shared" si="100"/>
        <v>-1.4658287148296841E-2</v>
      </c>
      <c r="C550" s="5">
        <f t="shared" si="101"/>
        <v>4.6095555931959367E-2</v>
      </c>
      <c r="D550" s="5">
        <f t="shared" si="102"/>
        <v>3.3237974222971372E-4</v>
      </c>
      <c r="E550" s="5">
        <f t="shared" si="103"/>
        <v>3.660659872017067E-2</v>
      </c>
      <c r="F550" s="5">
        <f t="shared" si="104"/>
        <v>5.1940793846304914E-2</v>
      </c>
      <c r="G550" s="5">
        <f t="shared" si="105"/>
        <v>3.1011621166839629E-2</v>
      </c>
    </row>
    <row r="551" spans="1:7" x14ac:dyDescent="0.25">
      <c r="A551" s="18">
        <v>43308</v>
      </c>
      <c r="B551" s="5">
        <f t="shared" si="100"/>
        <v>5.9767638416600641E-3</v>
      </c>
      <c r="C551" s="5">
        <f t="shared" si="101"/>
        <v>2.5533493956858888E-2</v>
      </c>
      <c r="D551" s="5">
        <f t="shared" si="102"/>
        <v>3.4443014354557E-3</v>
      </c>
      <c r="E551" s="5">
        <f t="shared" si="103"/>
        <v>-5.6463953361307584E-4</v>
      </c>
      <c r="F551" s="5">
        <f t="shared" si="104"/>
        <v>1.7274290918010478E-2</v>
      </c>
      <c r="G551" s="5">
        <f t="shared" si="105"/>
        <v>9.8981560994641019E-3</v>
      </c>
    </row>
    <row r="552" spans="1:7" x14ac:dyDescent="0.25">
      <c r="A552" s="18">
        <v>43307</v>
      </c>
      <c r="B552" s="5">
        <f t="shared" si="100"/>
        <v>6.7537494621895894E-3</v>
      </c>
      <c r="C552" s="5">
        <f t="shared" si="101"/>
        <v>3.960655563111691E-2</v>
      </c>
      <c r="D552" s="5">
        <f t="shared" si="102"/>
        <v>-3.4154952078762423E-2</v>
      </c>
      <c r="E552" s="5">
        <f t="shared" si="103"/>
        <v>5.4442630499503507E-2</v>
      </c>
      <c r="F552" s="5">
        <f t="shared" si="104"/>
        <v>2.3138802942598905E-2</v>
      </c>
      <c r="G552" s="5">
        <f t="shared" si="105"/>
        <v>-2.3380739010661067E-3</v>
      </c>
    </row>
    <row r="553" spans="1:7" x14ac:dyDescent="0.25">
      <c r="A553" s="18">
        <v>43306</v>
      </c>
      <c r="B553" s="5">
        <f t="shared" si="100"/>
        <v>5.6246618342874503E-3</v>
      </c>
      <c r="C553" s="5">
        <f t="shared" si="101"/>
        <v>-5.9841464939338479E-6</v>
      </c>
      <c r="D553" s="5">
        <f t="shared" si="102"/>
        <v>4.186790046465513E-4</v>
      </c>
      <c r="E553" s="5">
        <f t="shared" si="103"/>
        <v>1.7437747125130989E-2</v>
      </c>
      <c r="F553" s="5">
        <f t="shared" si="104"/>
        <v>3.150629676873083E-3</v>
      </c>
      <c r="G553" s="5">
        <f t="shared" si="105"/>
        <v>-9.7717568556817021E-3</v>
      </c>
    </row>
    <row r="554" spans="1:7" x14ac:dyDescent="0.25">
      <c r="A554" s="18">
        <v>43305</v>
      </c>
      <c r="B554" s="5">
        <f t="shared" si="100"/>
        <v>8.9978682147001459E-4</v>
      </c>
      <c r="C554" s="5">
        <f t="shared" si="101"/>
        <v>-1.6444498878635499E-3</v>
      </c>
      <c r="D554" s="5">
        <f t="shared" si="102"/>
        <v>-5.7884327921456022E-3</v>
      </c>
      <c r="E554" s="5">
        <f t="shared" si="103"/>
        <v>9.0971048337408792E-4</v>
      </c>
      <c r="F554" s="5">
        <f t="shared" si="104"/>
        <v>6.9433017326118382E-3</v>
      </c>
      <c r="G554" s="5">
        <f t="shared" si="105"/>
        <v>4.3116872487131135E-2</v>
      </c>
    </row>
    <row r="555" spans="1:7" x14ac:dyDescent="0.25">
      <c r="A555" s="18">
        <v>43304</v>
      </c>
      <c r="B555" s="5">
        <f t="shared" si="100"/>
        <v>-1.5301354730401739E-2</v>
      </c>
      <c r="C555" s="5">
        <f t="shared" si="101"/>
        <v>3.2358968994191009E-2</v>
      </c>
      <c r="D555" s="5">
        <f t="shared" si="102"/>
        <v>4.9579240370526195E-3</v>
      </c>
      <c r="E555" s="5">
        <f t="shared" si="103"/>
        <v>2.0454338538451283E-2</v>
      </c>
      <c r="F555" s="5">
        <f t="shared" si="104"/>
        <v>4.7832714123545145E-2</v>
      </c>
      <c r="G555" s="5">
        <f t="shared" si="105"/>
        <v>1.1114413894983029E-2</v>
      </c>
    </row>
    <row r="556" spans="1:7" x14ac:dyDescent="0.25">
      <c r="A556" s="18">
        <v>43301</v>
      </c>
      <c r="B556" s="5">
        <f t="shared" si="100"/>
        <v>1.5908995507318184E-3</v>
      </c>
      <c r="C556" s="5">
        <f t="shared" si="101"/>
        <v>1.7839694848643763E-2</v>
      </c>
      <c r="D556" s="5">
        <f t="shared" si="102"/>
        <v>-9.0661047410412008E-3</v>
      </c>
      <c r="E556" s="5">
        <f t="shared" si="103"/>
        <v>2.8546483147492267E-3</v>
      </c>
      <c r="F556" s="5">
        <f t="shared" si="104"/>
        <v>6.4673823028669041E-3</v>
      </c>
      <c r="G556" s="5">
        <f t="shared" si="105"/>
        <v>-1.8864068898911162E-2</v>
      </c>
    </row>
    <row r="557" spans="1:7" x14ac:dyDescent="0.25">
      <c r="A557" s="18">
        <v>43300</v>
      </c>
      <c r="B557" s="5">
        <f t="shared" si="100"/>
        <v>4.0046747414730155E-3</v>
      </c>
      <c r="C557" s="5">
        <f t="shared" si="101"/>
        <v>-5.7157809971993207E-3</v>
      </c>
      <c r="D557" s="5">
        <f t="shared" si="102"/>
        <v>2.1730296951639253E-2</v>
      </c>
      <c r="E557" s="5">
        <f t="shared" si="103"/>
        <v>4.2145439984143003E-3</v>
      </c>
      <c r="F557" s="5">
        <f t="shared" si="104"/>
        <v>7.1453087572515258E-3</v>
      </c>
      <c r="G557" s="5">
        <f t="shared" si="105"/>
        <v>4.2842968707425761E-3</v>
      </c>
    </row>
    <row r="558" spans="1:7" x14ac:dyDescent="0.25">
      <c r="A558" s="18">
        <v>43299</v>
      </c>
      <c r="B558" s="5">
        <f t="shared" si="100"/>
        <v>-7.1882372941800966E-4</v>
      </c>
      <c r="C558" s="5">
        <f t="shared" si="101"/>
        <v>-1.4361747481970128E-2</v>
      </c>
      <c r="D558" s="5">
        <f t="shared" si="102"/>
        <v>1.0611534162904937E-2</v>
      </c>
      <c r="E558" s="5">
        <f t="shared" si="103"/>
        <v>-1.1805674484594712E-3</v>
      </c>
      <c r="F558" s="5">
        <f t="shared" si="104"/>
        <v>-4.567130119787776E-2</v>
      </c>
      <c r="G558" s="5">
        <f t="shared" si="105"/>
        <v>-9.0455710722091315E-3</v>
      </c>
    </row>
    <row r="559" spans="1:7" x14ac:dyDescent="0.25">
      <c r="A559" s="18">
        <v>43298</v>
      </c>
      <c r="B559" s="5">
        <f t="shared" si="100"/>
        <v>2.9622229659633939E-3</v>
      </c>
      <c r="C559" s="5">
        <f t="shared" si="101"/>
        <v>2.6267583744488402E-2</v>
      </c>
      <c r="D559" s="5">
        <f t="shared" si="102"/>
        <v>7.2397290574214186E-3</v>
      </c>
      <c r="E559" s="5">
        <f t="shared" si="103"/>
        <v>2.9140533472604469E-2</v>
      </c>
      <c r="F559" s="5">
        <f t="shared" si="104"/>
        <v>6.6757776122842033E-2</v>
      </c>
      <c r="G559" s="5">
        <f t="shared" si="105"/>
        <v>2.3722503991171345E-3</v>
      </c>
    </row>
    <row r="560" spans="1:7" x14ac:dyDescent="0.25">
      <c r="A560" s="18">
        <v>43297</v>
      </c>
      <c r="B560" s="5">
        <f t="shared" si="100"/>
        <v>-5.6385046271665729E-3</v>
      </c>
      <c r="C560" s="5">
        <f t="shared" si="101"/>
        <v>-3.3558054259707412E-2</v>
      </c>
      <c r="D560" s="5">
        <f t="shared" si="102"/>
        <v>9.5167397357784622E-3</v>
      </c>
      <c r="E560" s="5">
        <f t="shared" si="103"/>
        <v>-2.3187244669887482E-2</v>
      </c>
      <c r="F560" s="5">
        <f t="shared" si="104"/>
        <v>5.8624957456223613E-3</v>
      </c>
      <c r="G560" s="5">
        <f t="shared" si="105"/>
        <v>-2.5614650851854655E-2</v>
      </c>
    </row>
    <row r="561" spans="1:7" x14ac:dyDescent="0.25">
      <c r="A561" s="18">
        <v>43294</v>
      </c>
      <c r="B561" s="5">
        <f t="shared" si="100"/>
        <v>6.7130282742290867E-3</v>
      </c>
      <c r="C561" s="5">
        <f t="shared" si="101"/>
        <v>-1.6468260532589842E-2</v>
      </c>
      <c r="D561" s="5">
        <f t="shared" si="102"/>
        <v>6.8927997115338802E-3</v>
      </c>
      <c r="E561" s="5">
        <f t="shared" si="103"/>
        <v>-2.0010797565222369E-2</v>
      </c>
      <c r="F561" s="5">
        <f t="shared" si="104"/>
        <v>-3.0230306755658447E-2</v>
      </c>
      <c r="G561" s="5">
        <f t="shared" si="105"/>
        <v>-1.5859795188310249E-2</v>
      </c>
    </row>
    <row r="562" spans="1:7" x14ac:dyDescent="0.25">
      <c r="A562" s="18">
        <v>43293</v>
      </c>
      <c r="B562" s="5">
        <f t="shared" si="100"/>
        <v>8.230671833869007E-3</v>
      </c>
      <c r="C562" s="5">
        <f t="shared" si="101"/>
        <v>1.2747754488890596E-2</v>
      </c>
      <c r="D562" s="5">
        <f t="shared" si="102"/>
        <v>1.1880478613538262E-2</v>
      </c>
      <c r="E562" s="5">
        <f t="shared" si="103"/>
        <v>1.454534096120819E-2</v>
      </c>
      <c r="F562" s="5">
        <f t="shared" si="104"/>
        <v>1.1723052763064991E-2</v>
      </c>
      <c r="G562" s="5">
        <f t="shared" si="105"/>
        <v>-6.6206159614467033E-3</v>
      </c>
    </row>
    <row r="563" spans="1:7" x14ac:dyDescent="0.25">
      <c r="A563" s="18">
        <v>43292</v>
      </c>
      <c r="B563" s="5">
        <f t="shared" si="100"/>
        <v>-6.7635424700300236E-4</v>
      </c>
      <c r="C563" s="5">
        <f t="shared" si="101"/>
        <v>-1.7152537564941294E-2</v>
      </c>
      <c r="D563" s="5">
        <f t="shared" si="102"/>
        <v>2.9022663629728151E-3</v>
      </c>
      <c r="E563" s="5">
        <f t="shared" si="103"/>
        <v>-1.7827263262285644E-2</v>
      </c>
      <c r="F563" s="5">
        <f t="shared" si="104"/>
        <v>-2.8142666944850552E-2</v>
      </c>
      <c r="G563" s="5">
        <f t="shared" si="105"/>
        <v>-1.00834266478025E-2</v>
      </c>
    </row>
    <row r="564" spans="1:7" x14ac:dyDescent="0.25">
      <c r="A564" s="18">
        <v>43291</v>
      </c>
      <c r="B564" s="5">
        <f t="shared" si="100"/>
        <v>1.1668824172708949E-2</v>
      </c>
      <c r="C564" s="5">
        <f t="shared" si="101"/>
        <v>7.5248029044004969E-3</v>
      </c>
      <c r="D564" s="5">
        <f t="shared" si="102"/>
        <v>2.8140701911789259E-2</v>
      </c>
      <c r="E564" s="5">
        <f t="shared" si="103"/>
        <v>7.977080784125708E-3</v>
      </c>
      <c r="F564" s="5">
        <f t="shared" si="104"/>
        <v>3.7926842735684064E-3</v>
      </c>
      <c r="G564" s="5">
        <f t="shared" si="105"/>
        <v>1.931425170470991E-2</v>
      </c>
    </row>
    <row r="565" spans="1:7" x14ac:dyDescent="0.25">
      <c r="A565" s="18">
        <v>43290</v>
      </c>
      <c r="B565" s="5">
        <f t="shared" si="100"/>
        <v>3.0034073213307372E-3</v>
      </c>
      <c r="C565" s="5">
        <f t="shared" si="101"/>
        <v>4.248729325515053E-3</v>
      </c>
      <c r="D565" s="5">
        <f t="shared" si="102"/>
        <v>2.9233978872249003E-2</v>
      </c>
      <c r="E565" s="5">
        <f t="shared" si="103"/>
        <v>1.4819196628420154E-2</v>
      </c>
      <c r="F565" s="5">
        <f t="shared" si="104"/>
        <v>1.5428651445282087E-2</v>
      </c>
      <c r="G565" s="5">
        <f t="shared" si="105"/>
        <v>6.8787925010079295E-3</v>
      </c>
    </row>
    <row r="566" spans="1:7" x14ac:dyDescent="0.25">
      <c r="A566" s="18">
        <v>43287</v>
      </c>
      <c r="B566" s="5">
        <f t="shared" si="100"/>
        <v>-4.8096531271785261E-3</v>
      </c>
      <c r="C566" s="5">
        <f t="shared" si="101"/>
        <v>-6.2786532169457994E-3</v>
      </c>
      <c r="D566" s="5">
        <f t="shared" si="102"/>
        <v>1.2901144391776384E-2</v>
      </c>
      <c r="E566" s="5">
        <f t="shared" si="103"/>
        <v>3.0912922722537589E-3</v>
      </c>
      <c r="F566" s="5">
        <f t="shared" si="104"/>
        <v>2.020022300298429E-2</v>
      </c>
      <c r="G566" s="5">
        <f t="shared" si="105"/>
        <v>1.78482078845646E-2</v>
      </c>
    </row>
    <row r="567" spans="1:7" x14ac:dyDescent="0.25">
      <c r="A567" s="18">
        <v>43286</v>
      </c>
      <c r="B567" s="5">
        <f t="shared" si="100"/>
        <v>9.2099714965099642E-3</v>
      </c>
      <c r="C567" s="5">
        <f t="shared" si="101"/>
        <v>-6.2439485428732299E-3</v>
      </c>
      <c r="D567" s="5">
        <f t="shared" si="102"/>
        <v>4.1509677987664646E-2</v>
      </c>
      <c r="E567" s="5">
        <f t="shared" si="103"/>
        <v>-3.717049960615189E-3</v>
      </c>
      <c r="F567" s="5">
        <f t="shared" si="104"/>
        <v>-3.441352005279754E-3</v>
      </c>
      <c r="G567" s="5">
        <f t="shared" si="105"/>
        <v>-3.7626255423202533E-4</v>
      </c>
    </row>
    <row r="568" spans="1:7" x14ac:dyDescent="0.25">
      <c r="A568" s="18">
        <v>43285</v>
      </c>
      <c r="B568" s="5">
        <f t="shared" si="100"/>
        <v>1.5178759803355238E-2</v>
      </c>
      <c r="C568" s="5">
        <f t="shared" si="101"/>
        <v>5.4528293808904786E-4</v>
      </c>
      <c r="D568" s="5">
        <f t="shared" si="102"/>
        <v>-1.2343835918586267E-3</v>
      </c>
      <c r="E568" s="5">
        <f t="shared" si="103"/>
        <v>-1.1861848316389867E-3</v>
      </c>
      <c r="F568" s="5">
        <f t="shared" si="104"/>
        <v>-7.3069819670852137E-3</v>
      </c>
      <c r="G568" s="5">
        <f t="shared" si="105"/>
        <v>-9.4514435066243487E-3</v>
      </c>
    </row>
    <row r="569" spans="1:7" x14ac:dyDescent="0.25">
      <c r="A569" s="18">
        <v>43284</v>
      </c>
      <c r="B569" s="5">
        <f t="shared" si="100"/>
        <v>-1.7474943395021426E-3</v>
      </c>
      <c r="C569" s="5">
        <f t="shared" si="101"/>
        <v>-1.6722325074923005E-2</v>
      </c>
      <c r="D569" s="5">
        <f t="shared" si="102"/>
        <v>2.0392943803865982E-3</v>
      </c>
      <c r="E569" s="5">
        <f t="shared" si="103"/>
        <v>-5.4397467093554881E-3</v>
      </c>
      <c r="F569" s="5">
        <f t="shared" si="104"/>
        <v>-1.2973550679014241E-2</v>
      </c>
      <c r="G569" s="5">
        <f t="shared" si="105"/>
        <v>1.4684997727603232E-3</v>
      </c>
    </row>
    <row r="570" spans="1:7" x14ac:dyDescent="0.25">
      <c r="A570" s="18">
        <v>43283</v>
      </c>
      <c r="B570" s="5">
        <f t="shared" si="100"/>
        <v>-1.7090204191139664E-2</v>
      </c>
      <c r="C570" s="5">
        <f t="shared" si="101"/>
        <v>6.6828916481615807E-3</v>
      </c>
      <c r="D570" s="5">
        <f t="shared" si="102"/>
        <v>-5.0525817202539888E-3</v>
      </c>
      <c r="E570" s="5">
        <f t="shared" si="103"/>
        <v>-9.8738701491483472E-4</v>
      </c>
      <c r="F570" s="5">
        <f t="shared" si="104"/>
        <v>3.1705457502576931E-2</v>
      </c>
      <c r="G570" s="5">
        <f t="shared" si="105"/>
        <v>-1.7306381041908077E-2</v>
      </c>
    </row>
    <row r="571" spans="1:7" x14ac:dyDescent="0.25">
      <c r="A571" s="18">
        <v>43280</v>
      </c>
      <c r="B571" s="5">
        <f t="shared" si="100"/>
        <v>-1.21393684635809E-2</v>
      </c>
      <c r="C571" s="5">
        <f t="shared" si="101"/>
        <v>1.5545238775120176E-2</v>
      </c>
      <c r="D571" s="5">
        <f t="shared" si="102"/>
        <v>3.3735927998854297E-2</v>
      </c>
      <c r="E571" s="5">
        <f t="shared" si="103"/>
        <v>9.2776535929813397E-3</v>
      </c>
      <c r="F571" s="5">
        <f t="shared" si="104"/>
        <v>3.9347610821478397E-2</v>
      </c>
      <c r="G571" s="5">
        <f t="shared" si="105"/>
        <v>2.2954632466499182E-2</v>
      </c>
    </row>
    <row r="572" spans="1:7" x14ac:dyDescent="0.25">
      <c r="A572" s="18">
        <v>43279</v>
      </c>
      <c r="B572" s="5">
        <f t="shared" si="100"/>
        <v>9.5927616891728455E-3</v>
      </c>
      <c r="C572" s="5">
        <f t="shared" si="101"/>
        <v>-2.8551337877153009E-2</v>
      </c>
      <c r="D572" s="5">
        <f t="shared" si="102"/>
        <v>-1.5130583575773486E-2</v>
      </c>
      <c r="E572" s="5">
        <f t="shared" si="103"/>
        <v>-1.8731257943300238E-2</v>
      </c>
      <c r="F572" s="5">
        <f t="shared" si="104"/>
        <v>-4.2872830799160787E-2</v>
      </c>
      <c r="G572" s="5">
        <f t="shared" si="105"/>
        <v>-2.1383571582327962E-3</v>
      </c>
    </row>
    <row r="573" spans="1:7" x14ac:dyDescent="0.25">
      <c r="A573" s="18">
        <v>43278</v>
      </c>
      <c r="B573" s="5">
        <f t="shared" si="100"/>
        <v>8.4271381195260772E-3</v>
      </c>
      <c r="C573" s="5">
        <f t="shared" si="101"/>
        <v>-3.2477402033282123E-2</v>
      </c>
      <c r="D573" s="5">
        <f t="shared" si="102"/>
        <v>2.4844048959443525E-4</v>
      </c>
      <c r="E573" s="5">
        <f t="shared" si="103"/>
        <v>-2.1018347623924034E-2</v>
      </c>
      <c r="F573" s="5">
        <f t="shared" si="104"/>
        <v>-3.7723514722145482E-2</v>
      </c>
      <c r="G573" s="5">
        <f t="shared" si="105"/>
        <v>-2.1639574647529095E-2</v>
      </c>
    </row>
    <row r="574" spans="1:7" x14ac:dyDescent="0.25">
      <c r="A574" s="18">
        <v>43277</v>
      </c>
      <c r="B574" s="5">
        <f t="shared" si="100"/>
        <v>-8.5006404612858314E-4</v>
      </c>
      <c r="C574" s="5">
        <f t="shared" si="101"/>
        <v>-5.3923069198470808E-3</v>
      </c>
      <c r="D574" s="5">
        <f t="shared" si="102"/>
        <v>7.7068228215302348E-3</v>
      </c>
      <c r="E574" s="5">
        <f t="shared" si="103"/>
        <v>-4.5112410661587322E-3</v>
      </c>
      <c r="F574" s="5">
        <f t="shared" si="104"/>
        <v>5.6568966529328413E-3</v>
      </c>
      <c r="G574" s="5">
        <f t="shared" si="105"/>
        <v>-1.4185862108283303E-2</v>
      </c>
    </row>
    <row r="575" spans="1:7" x14ac:dyDescent="0.25">
      <c r="A575" s="18">
        <v>43276</v>
      </c>
      <c r="B575" s="5">
        <f t="shared" ref="B575:B638" si="106">B321-$B$504</f>
        <v>5.3991683564477569E-3</v>
      </c>
      <c r="C575" s="5">
        <f t="shared" ref="C575:C638" si="107">C321-$C$504</f>
        <v>-3.8999447672126618E-2</v>
      </c>
      <c r="D575" s="5">
        <f t="shared" ref="D575:D638" si="108">D321-$D$504</f>
        <v>-3.5481008205807832E-4</v>
      </c>
      <c r="E575" s="5">
        <f t="shared" ref="E575:E638" si="109">E321-$E$504</f>
        <v>-1.8497151663429866E-2</v>
      </c>
      <c r="F575" s="5">
        <f t="shared" ref="F575:F638" si="110">F321-$F$504</f>
        <v>-2.7126629010234684E-2</v>
      </c>
      <c r="G575" s="5">
        <f t="shared" ref="G575:G638" si="111">G321-$G$504</f>
        <v>-7.9459838792747366E-3</v>
      </c>
    </row>
    <row r="576" spans="1:7" x14ac:dyDescent="0.25">
      <c r="A576" s="18">
        <v>43273</v>
      </c>
      <c r="B576" s="5">
        <f t="shared" si="106"/>
        <v>1.1709985564306699E-2</v>
      </c>
      <c r="C576" s="5">
        <f t="shared" si="107"/>
        <v>1.0659307044720416E-2</v>
      </c>
      <c r="D576" s="5">
        <f t="shared" si="108"/>
        <v>9.5181663915254247E-3</v>
      </c>
      <c r="E576" s="5">
        <f t="shared" si="109"/>
        <v>1.6575829396842053E-2</v>
      </c>
      <c r="F576" s="5">
        <f t="shared" si="110"/>
        <v>-1.1950835204550921E-2</v>
      </c>
      <c r="G576" s="5">
        <f t="shared" si="111"/>
        <v>-1.0436367822898259E-3</v>
      </c>
    </row>
    <row r="577" spans="1:7" x14ac:dyDescent="0.25">
      <c r="A577" s="18">
        <v>43272</v>
      </c>
      <c r="B577" s="5">
        <f t="shared" si="106"/>
        <v>6.6172062139000952E-5</v>
      </c>
      <c r="C577" s="5">
        <f t="shared" si="107"/>
        <v>1.4186574026496838E-2</v>
      </c>
      <c r="D577" s="5">
        <f t="shared" si="108"/>
        <v>-6.3384096726911716E-3</v>
      </c>
      <c r="E577" s="5">
        <f t="shared" si="109"/>
        <v>-1.7007393473562858E-2</v>
      </c>
      <c r="F577" s="5">
        <f t="shared" si="110"/>
        <v>-2.8129583615974212E-2</v>
      </c>
      <c r="G577" s="5">
        <f t="shared" si="111"/>
        <v>-1.2016487052982534E-2</v>
      </c>
    </row>
    <row r="578" spans="1:7" x14ac:dyDescent="0.25">
      <c r="A578" s="18">
        <v>43271</v>
      </c>
      <c r="B578" s="5">
        <f t="shared" si="106"/>
        <v>1.4429048671795019E-2</v>
      </c>
      <c r="C578" s="5">
        <f t="shared" si="107"/>
        <v>3.9014687345237907E-3</v>
      </c>
      <c r="D578" s="5">
        <f t="shared" si="108"/>
        <v>1.9142397336000691E-2</v>
      </c>
      <c r="E578" s="5">
        <f t="shared" si="109"/>
        <v>2.899770742930333E-3</v>
      </c>
      <c r="F578" s="5">
        <f t="shared" si="110"/>
        <v>-4.3747314520747385E-3</v>
      </c>
      <c r="G578" s="5">
        <f t="shared" si="111"/>
        <v>-9.8345744785528115E-4</v>
      </c>
    </row>
    <row r="579" spans="1:7" x14ac:dyDescent="0.25">
      <c r="A579" s="18">
        <v>43270</v>
      </c>
      <c r="B579" s="5">
        <f t="shared" si="106"/>
        <v>1.5814449338463674E-3</v>
      </c>
      <c r="C579" s="5">
        <f t="shared" si="107"/>
        <v>-2.0810809344088354E-3</v>
      </c>
      <c r="D579" s="5">
        <f t="shared" si="108"/>
        <v>6.3606710967503959E-5</v>
      </c>
      <c r="E579" s="5">
        <f t="shared" si="109"/>
        <v>-1.6420051031979542E-2</v>
      </c>
      <c r="F579" s="5">
        <f t="shared" si="110"/>
        <v>-1.6267456180228543E-2</v>
      </c>
      <c r="G579" s="5">
        <f t="shared" si="111"/>
        <v>6.5686476608826268E-3</v>
      </c>
    </row>
    <row r="580" spans="1:7" x14ac:dyDescent="0.25">
      <c r="A580" s="18">
        <v>43269</v>
      </c>
      <c r="B580" s="5">
        <f t="shared" si="106"/>
        <v>-5.035118141628608E-3</v>
      </c>
      <c r="C580" s="5">
        <f t="shared" si="107"/>
        <v>3.5124114881688068E-2</v>
      </c>
      <c r="D580" s="5">
        <f t="shared" si="108"/>
        <v>4.7483858854214253E-3</v>
      </c>
      <c r="E580" s="5">
        <f t="shared" si="109"/>
        <v>-2.7410359055545412E-3</v>
      </c>
      <c r="F580" s="5">
        <f t="shared" si="110"/>
        <v>-1.3119013909097071E-2</v>
      </c>
      <c r="G580" s="5">
        <f t="shared" si="111"/>
        <v>-2.0081915436213203E-2</v>
      </c>
    </row>
    <row r="581" spans="1:7" x14ac:dyDescent="0.25">
      <c r="A581" s="18">
        <v>43266</v>
      </c>
      <c r="B581" s="5">
        <f t="shared" si="106"/>
        <v>-3.591372997162938E-3</v>
      </c>
      <c r="C581" s="5">
        <f t="shared" si="107"/>
        <v>-8.6602366684265224E-3</v>
      </c>
      <c r="D581" s="5">
        <f t="shared" si="108"/>
        <v>-1.6692054208197932E-2</v>
      </c>
      <c r="E581" s="5">
        <f t="shared" si="109"/>
        <v>-1.8600949601734775E-2</v>
      </c>
      <c r="F581" s="5">
        <f t="shared" si="110"/>
        <v>-1.7230136355978108E-2</v>
      </c>
      <c r="G581" s="5">
        <f t="shared" si="111"/>
        <v>-9.8878132592240368E-3</v>
      </c>
    </row>
    <row r="582" spans="1:7" x14ac:dyDescent="0.25">
      <c r="A582" s="18">
        <v>43265</v>
      </c>
      <c r="B582" s="5">
        <f t="shared" si="106"/>
        <v>5.129488024523313E-4</v>
      </c>
      <c r="C582" s="5">
        <f t="shared" si="107"/>
        <v>-2.1745606793052978E-2</v>
      </c>
      <c r="D582" s="5">
        <f t="shared" si="108"/>
        <v>1.4273127517304198E-2</v>
      </c>
      <c r="E582" s="5">
        <f t="shared" si="109"/>
        <v>-1.7573980648118218E-2</v>
      </c>
      <c r="F582" s="5">
        <f t="shared" si="110"/>
        <v>8.6181118590064783E-3</v>
      </c>
      <c r="G582" s="5">
        <f t="shared" si="111"/>
        <v>-1.6936474982313689E-2</v>
      </c>
    </row>
    <row r="583" spans="1:7" x14ac:dyDescent="0.25">
      <c r="A583" s="18">
        <v>43264</v>
      </c>
      <c r="B583" s="5">
        <f t="shared" si="106"/>
        <v>-5.0770331226439452E-3</v>
      </c>
      <c r="C583" s="5">
        <f t="shared" si="107"/>
        <v>1.1912612399719901E-2</v>
      </c>
      <c r="D583" s="5">
        <f t="shared" si="108"/>
        <v>4.7366245829175389E-3</v>
      </c>
      <c r="E583" s="5">
        <f t="shared" si="109"/>
        <v>1.6611959481777121E-2</v>
      </c>
      <c r="F583" s="5">
        <f t="shared" si="110"/>
        <v>-3.4067708692859687E-3</v>
      </c>
      <c r="G583" s="5">
        <f t="shared" si="111"/>
        <v>6.3993384505291004E-2</v>
      </c>
    </row>
    <row r="584" spans="1:7" x14ac:dyDescent="0.25">
      <c r="A584" s="18">
        <v>43263</v>
      </c>
      <c r="B584" s="5">
        <f t="shared" si="106"/>
        <v>-6.1576576676535878E-4</v>
      </c>
      <c r="C584" s="5">
        <f t="shared" si="107"/>
        <v>1.3719441886056681E-3</v>
      </c>
      <c r="D584" s="5">
        <f t="shared" si="108"/>
        <v>-7.2458986401196038E-3</v>
      </c>
      <c r="E584" s="5">
        <f t="shared" si="109"/>
        <v>3.2851022160877152E-2</v>
      </c>
      <c r="F584" s="5">
        <f t="shared" si="110"/>
        <v>4.7859530176036997E-3</v>
      </c>
      <c r="G584" s="5">
        <f t="shared" si="111"/>
        <v>2.7255559136944902E-2</v>
      </c>
    </row>
    <row r="585" spans="1:7" x14ac:dyDescent="0.25">
      <c r="A585" s="18">
        <v>43262</v>
      </c>
      <c r="B585" s="5">
        <f t="shared" si="106"/>
        <v>-2.8375979719758456E-3</v>
      </c>
      <c r="C585" s="5">
        <f t="shared" si="107"/>
        <v>-5.7610651656558286E-3</v>
      </c>
      <c r="D585" s="5">
        <f t="shared" si="108"/>
        <v>-3.0109163712362962E-3</v>
      </c>
      <c r="E585" s="5">
        <f t="shared" si="109"/>
        <v>3.2618457000237375E-3</v>
      </c>
      <c r="F585" s="5">
        <f t="shared" si="110"/>
        <v>1.6883336564456324E-2</v>
      </c>
      <c r="G585" s="5">
        <f t="shared" si="111"/>
        <v>1.0222268905044215E-2</v>
      </c>
    </row>
    <row r="586" spans="1:7" x14ac:dyDescent="0.25">
      <c r="A586" s="18">
        <v>43259</v>
      </c>
      <c r="B586" s="5">
        <f t="shared" si="106"/>
        <v>-7.5891740627134436E-3</v>
      </c>
      <c r="C586" s="5">
        <f t="shared" si="107"/>
        <v>-9.5200429891017131E-3</v>
      </c>
      <c r="D586" s="5">
        <f t="shared" si="108"/>
        <v>-3.2737493508136514E-3</v>
      </c>
      <c r="E586" s="5">
        <f t="shared" si="109"/>
        <v>1.2516191776684409E-2</v>
      </c>
      <c r="F586" s="5">
        <f t="shared" si="110"/>
        <v>5.2466374417455483E-2</v>
      </c>
      <c r="G586" s="5">
        <f t="shared" si="111"/>
        <v>-2.5127537326734631E-4</v>
      </c>
    </row>
    <row r="587" spans="1:7" x14ac:dyDescent="0.25">
      <c r="A587" s="18">
        <v>43258</v>
      </c>
      <c r="B587" s="5">
        <f t="shared" si="106"/>
        <v>2.344146297161444E-3</v>
      </c>
      <c r="C587" s="5">
        <f t="shared" si="107"/>
        <v>2.4511449845957069E-2</v>
      </c>
      <c r="D587" s="5">
        <f t="shared" si="108"/>
        <v>4.2538076719178392E-3</v>
      </c>
      <c r="E587" s="5">
        <f t="shared" si="109"/>
        <v>-2.6269860258213858E-3</v>
      </c>
      <c r="F587" s="5">
        <f t="shared" si="110"/>
        <v>1.8373406073861731E-2</v>
      </c>
      <c r="G587" s="5">
        <f t="shared" si="111"/>
        <v>1.9993851748936545E-2</v>
      </c>
    </row>
    <row r="588" spans="1:7" x14ac:dyDescent="0.25">
      <c r="A588" s="18">
        <v>43257</v>
      </c>
      <c r="B588" s="5">
        <f t="shared" si="106"/>
        <v>-1.0998231281854837E-3</v>
      </c>
      <c r="C588" s="5">
        <f t="shared" si="107"/>
        <v>-7.2251528376255541E-4</v>
      </c>
      <c r="D588" s="5">
        <f t="shared" si="108"/>
        <v>9.5882053273990478E-3</v>
      </c>
      <c r="E588" s="5">
        <f t="shared" si="109"/>
        <v>2.3782370004181378E-2</v>
      </c>
      <c r="F588" s="5">
        <f t="shared" si="110"/>
        <v>2.6428314546218711E-2</v>
      </c>
      <c r="G588" s="5">
        <f t="shared" si="111"/>
        <v>1.8501632329000633E-2</v>
      </c>
    </row>
    <row r="589" spans="1:7" x14ac:dyDescent="0.25">
      <c r="A589" s="18">
        <v>43256</v>
      </c>
      <c r="B589" s="5">
        <f t="shared" si="106"/>
        <v>6.3973268866742896E-3</v>
      </c>
      <c r="C589" s="5">
        <f t="shared" si="107"/>
        <v>-8.4390201742044462E-3</v>
      </c>
      <c r="D589" s="5">
        <f t="shared" si="108"/>
        <v>-1.5905178634334518E-2</v>
      </c>
      <c r="E589" s="5">
        <f t="shared" si="109"/>
        <v>1.303397896809439E-3</v>
      </c>
      <c r="F589" s="5">
        <f t="shared" si="110"/>
        <v>-1.6686567590759116E-3</v>
      </c>
      <c r="G589" s="5">
        <f t="shared" si="111"/>
        <v>-1.5533330932022273E-2</v>
      </c>
    </row>
    <row r="590" spans="1:7" x14ac:dyDescent="0.25">
      <c r="A590" s="18">
        <v>43255</v>
      </c>
      <c r="B590" s="5">
        <f t="shared" si="106"/>
        <v>-3.0739367953266948E-2</v>
      </c>
      <c r="C590" s="5">
        <f t="shared" si="107"/>
        <v>-1.1834646421478892E-2</v>
      </c>
      <c r="D590" s="5">
        <f t="shared" si="108"/>
        <v>4.8219253619581617E-3</v>
      </c>
      <c r="E590" s="5">
        <f t="shared" si="109"/>
        <v>-1.3993484173976039E-2</v>
      </c>
      <c r="F590" s="5">
        <f t="shared" si="110"/>
        <v>6.7629153627866492E-3</v>
      </c>
      <c r="G590" s="5">
        <f t="shared" si="111"/>
        <v>-2.0435755830165506E-2</v>
      </c>
    </row>
    <row r="591" spans="1:7" x14ac:dyDescent="0.25">
      <c r="A591" s="18">
        <v>43252</v>
      </c>
      <c r="B591" s="5">
        <f t="shared" si="106"/>
        <v>-1.2950650712572696E-2</v>
      </c>
      <c r="C591" s="5">
        <f t="shared" si="107"/>
        <v>1.3192850016841159E-2</v>
      </c>
      <c r="D591" s="5">
        <f t="shared" si="108"/>
        <v>-8.8422362089739942E-3</v>
      </c>
      <c r="E591" s="5">
        <f t="shared" si="109"/>
        <v>-9.3584896270704297E-3</v>
      </c>
      <c r="F591" s="5">
        <f t="shared" si="110"/>
        <v>-5.2578282725334697E-3</v>
      </c>
      <c r="G591" s="5">
        <f t="shared" si="111"/>
        <v>-2.9213815437398913E-2</v>
      </c>
    </row>
    <row r="592" spans="1:7" x14ac:dyDescent="0.25">
      <c r="A592" s="18">
        <v>43251</v>
      </c>
      <c r="B592" s="5">
        <f t="shared" si="106"/>
        <v>4.2282955363328462E-2</v>
      </c>
      <c r="C592" s="5">
        <f t="shared" si="107"/>
        <v>8.5602519246488827E-4</v>
      </c>
      <c r="D592" s="5">
        <f t="shared" si="108"/>
        <v>1.1481915752041874E-2</v>
      </c>
      <c r="E592" s="5">
        <f t="shared" si="109"/>
        <v>8.3647593217338525E-3</v>
      </c>
      <c r="F592" s="5">
        <f t="shared" si="110"/>
        <v>-2.6895813206409748E-2</v>
      </c>
      <c r="G592" s="5">
        <f t="shared" si="111"/>
        <v>-2.4163303226848475E-2</v>
      </c>
    </row>
    <row r="593" spans="1:7" x14ac:dyDescent="0.25">
      <c r="A593" s="18">
        <v>43250</v>
      </c>
      <c r="B593" s="5">
        <f t="shared" si="106"/>
        <v>6.4923079589757418E-3</v>
      </c>
      <c r="C593" s="5">
        <f t="shared" si="107"/>
        <v>-1.9124021935953851E-2</v>
      </c>
      <c r="D593" s="5">
        <f t="shared" si="108"/>
        <v>1.642424076460355E-2</v>
      </c>
      <c r="E593" s="5">
        <f t="shared" si="109"/>
        <v>7.3058780940940225E-3</v>
      </c>
      <c r="F593" s="5">
        <f t="shared" si="110"/>
        <v>8.9713678806827273E-3</v>
      </c>
      <c r="G593" s="5">
        <f t="shared" si="111"/>
        <v>1.5542544434854362E-3</v>
      </c>
    </row>
    <row r="594" spans="1:7" x14ac:dyDescent="0.25">
      <c r="A594" s="18">
        <v>43249</v>
      </c>
      <c r="B594" s="5">
        <f t="shared" si="106"/>
        <v>-5.1072295968129077E-3</v>
      </c>
      <c r="C594" s="5">
        <f t="shared" si="107"/>
        <v>-2.9529766821502382E-2</v>
      </c>
      <c r="D594" s="5">
        <f t="shared" si="108"/>
        <v>-1.5375010774636088E-2</v>
      </c>
      <c r="E594" s="5">
        <f t="shared" si="109"/>
        <v>-2.7584147573406374E-2</v>
      </c>
      <c r="F594" s="5">
        <f t="shared" si="110"/>
        <v>-3.1840034868531777E-2</v>
      </c>
      <c r="G594" s="5">
        <f t="shared" si="111"/>
        <v>3.3936332517057806E-2</v>
      </c>
    </row>
    <row r="595" spans="1:7" x14ac:dyDescent="0.25">
      <c r="A595" s="18">
        <v>43248</v>
      </c>
      <c r="B595" s="5">
        <f t="shared" si="106"/>
        <v>1.470118093640565E-2</v>
      </c>
      <c r="C595" s="5">
        <f t="shared" si="107"/>
        <v>8.8619094695229286E-3</v>
      </c>
      <c r="D595" s="5">
        <f t="shared" si="108"/>
        <v>1.7690605710749853E-2</v>
      </c>
      <c r="E595" s="5">
        <f t="shared" si="109"/>
        <v>1.9256321374459845E-2</v>
      </c>
      <c r="F595" s="5">
        <f t="shared" si="110"/>
        <v>6.5961969819610028E-2</v>
      </c>
      <c r="G595" s="5">
        <f t="shared" si="111"/>
        <v>2.7149254736026019E-2</v>
      </c>
    </row>
    <row r="596" spans="1:7" x14ac:dyDescent="0.25">
      <c r="A596" s="18">
        <v>43245</v>
      </c>
      <c r="B596" s="5">
        <f t="shared" si="106"/>
        <v>1.2462906993292151E-2</v>
      </c>
      <c r="C596" s="5">
        <f t="shared" si="107"/>
        <v>-2.8965336638904307E-3</v>
      </c>
      <c r="D596" s="5">
        <f t="shared" si="108"/>
        <v>2.9352943820491733E-2</v>
      </c>
      <c r="E596" s="5">
        <f t="shared" si="109"/>
        <v>-5.8180375870303686E-3</v>
      </c>
      <c r="F596" s="5">
        <f t="shared" si="110"/>
        <v>1.7661162391287691E-2</v>
      </c>
      <c r="G596" s="5">
        <f t="shared" si="111"/>
        <v>1.3681635836629336E-2</v>
      </c>
    </row>
    <row r="597" spans="1:7" x14ac:dyDescent="0.25">
      <c r="A597" s="18">
        <v>43244</v>
      </c>
      <c r="B597" s="5">
        <f t="shared" si="106"/>
        <v>9.1679302629285482E-3</v>
      </c>
      <c r="C597" s="5">
        <f t="shared" si="107"/>
        <v>1.8477442166436008E-2</v>
      </c>
      <c r="D597" s="5">
        <f t="shared" si="108"/>
        <v>-6.7030688282741779E-3</v>
      </c>
      <c r="E597" s="5">
        <f t="shared" si="109"/>
        <v>1.9720932459396774E-2</v>
      </c>
      <c r="F597" s="5">
        <f t="shared" si="110"/>
        <v>2.2210536512272162E-2</v>
      </c>
      <c r="G597" s="5">
        <f t="shared" si="111"/>
        <v>2.0024959455484704E-2</v>
      </c>
    </row>
    <row r="598" spans="1:7" x14ac:dyDescent="0.25">
      <c r="A598" s="18">
        <v>43243</v>
      </c>
      <c r="B598" s="5">
        <f t="shared" si="106"/>
        <v>-1.2648403568074449E-2</v>
      </c>
      <c r="C598" s="5">
        <f t="shared" si="107"/>
        <v>2.8918689441225901E-3</v>
      </c>
      <c r="D598" s="5">
        <f t="shared" si="108"/>
        <v>-6.5899536811256029E-4</v>
      </c>
      <c r="E598" s="5">
        <f t="shared" si="109"/>
        <v>3.4773773519890139E-2</v>
      </c>
      <c r="F598" s="5">
        <f t="shared" si="110"/>
        <v>-9.8005226702048108E-3</v>
      </c>
      <c r="G598" s="5">
        <f t="shared" si="111"/>
        <v>4.1547820654004811E-3</v>
      </c>
    </row>
    <row r="599" spans="1:7" x14ac:dyDescent="0.25">
      <c r="A599" s="18">
        <v>43242</v>
      </c>
      <c r="B599" s="5">
        <f t="shared" si="106"/>
        <v>-7.9675779090610031E-4</v>
      </c>
      <c r="C599" s="5">
        <f t="shared" si="107"/>
        <v>3.4202773253613058E-3</v>
      </c>
      <c r="D599" s="5">
        <f t="shared" si="108"/>
        <v>4.2775566247783533E-3</v>
      </c>
      <c r="E599" s="5">
        <f t="shared" si="109"/>
        <v>3.6042571320484239E-2</v>
      </c>
      <c r="F599" s="5">
        <f t="shared" si="110"/>
        <v>4.5710244095668984E-2</v>
      </c>
      <c r="G599" s="5">
        <f t="shared" si="111"/>
        <v>1.04331986607492E-2</v>
      </c>
    </row>
    <row r="600" spans="1:7" x14ac:dyDescent="0.25">
      <c r="A600" s="18">
        <v>43241</v>
      </c>
      <c r="B600" s="5">
        <f t="shared" si="106"/>
        <v>-1.0907673187405537E-2</v>
      </c>
      <c r="C600" s="5">
        <f t="shared" si="107"/>
        <v>1.0913645925363119E-2</v>
      </c>
      <c r="D600" s="5">
        <f t="shared" si="108"/>
        <v>-3.0624978613148241E-2</v>
      </c>
      <c r="E600" s="5">
        <f t="shared" si="109"/>
        <v>2.4150486419229816E-2</v>
      </c>
      <c r="F600" s="5">
        <f t="shared" si="110"/>
        <v>4.8271064957342721E-2</v>
      </c>
      <c r="G600" s="5">
        <f t="shared" si="111"/>
        <v>-2.6872190778695137E-2</v>
      </c>
    </row>
    <row r="601" spans="1:7" x14ac:dyDescent="0.25">
      <c r="A601" s="18">
        <v>43238</v>
      </c>
      <c r="B601" s="5">
        <f t="shared" si="106"/>
        <v>-7.5978776029607285E-3</v>
      </c>
      <c r="C601" s="5">
        <f t="shared" si="107"/>
        <v>-3.3002340850452824E-2</v>
      </c>
      <c r="D601" s="5">
        <f t="shared" si="108"/>
        <v>3.0672529034337591E-3</v>
      </c>
      <c r="E601" s="5">
        <f t="shared" si="109"/>
        <v>-1.7211009751360824E-2</v>
      </c>
      <c r="F601" s="5">
        <f t="shared" si="110"/>
        <v>-1.933709042740249E-2</v>
      </c>
      <c r="G601" s="5">
        <f t="shared" si="111"/>
        <v>-2.2639834000584676E-2</v>
      </c>
    </row>
    <row r="602" spans="1:7" x14ac:dyDescent="0.25">
      <c r="A602" s="18">
        <v>43237</v>
      </c>
      <c r="B602" s="5">
        <f t="shared" si="106"/>
        <v>1.0359632755849754E-3</v>
      </c>
      <c r="C602" s="5">
        <f t="shared" si="107"/>
        <v>-7.1065168438520067E-3</v>
      </c>
      <c r="D602" s="5">
        <f t="shared" si="108"/>
        <v>-9.4570149133416798E-3</v>
      </c>
      <c r="E602" s="5">
        <f t="shared" si="109"/>
        <v>4.0093090132160592E-4</v>
      </c>
      <c r="F602" s="5">
        <f t="shared" si="110"/>
        <v>1.4992873333195902E-2</v>
      </c>
      <c r="G602" s="5">
        <f t="shared" si="111"/>
        <v>6.2943636835305711E-2</v>
      </c>
    </row>
    <row r="603" spans="1:7" x14ac:dyDescent="0.25">
      <c r="A603" s="18">
        <v>43236</v>
      </c>
      <c r="B603" s="5">
        <f t="shared" si="106"/>
        <v>-7.6796773124866574E-3</v>
      </c>
      <c r="C603" s="5">
        <f t="shared" si="107"/>
        <v>-3.37121397851173E-2</v>
      </c>
      <c r="D603" s="5">
        <f t="shared" si="108"/>
        <v>1.3709801647167589E-2</v>
      </c>
      <c r="E603" s="5">
        <f t="shared" si="109"/>
        <v>-2.2382424265176386E-2</v>
      </c>
      <c r="F603" s="5">
        <f t="shared" si="110"/>
        <v>-0.12640197785788612</v>
      </c>
      <c r="G603" s="5">
        <f t="shared" si="111"/>
        <v>-2.7933099096211902E-2</v>
      </c>
    </row>
    <row r="604" spans="1:7" x14ac:dyDescent="0.25">
      <c r="A604" s="18">
        <v>43235</v>
      </c>
      <c r="B604" s="5">
        <f t="shared" si="106"/>
        <v>8.4460176825044454E-3</v>
      </c>
      <c r="C604" s="5">
        <f t="shared" si="107"/>
        <v>-6.6814277051332567E-3</v>
      </c>
      <c r="D604" s="5">
        <f t="shared" si="108"/>
        <v>5.5302354241898496E-3</v>
      </c>
      <c r="E604" s="5">
        <f t="shared" si="109"/>
        <v>-1.9142534883668509E-2</v>
      </c>
      <c r="F604" s="5">
        <f t="shared" si="110"/>
        <v>-3.5622756249087666E-2</v>
      </c>
      <c r="G604" s="5">
        <f t="shared" si="111"/>
        <v>-1.0711233221745598E-2</v>
      </c>
    </row>
    <row r="605" spans="1:7" x14ac:dyDescent="0.25">
      <c r="A605" s="18">
        <v>43234</v>
      </c>
      <c r="B605" s="5">
        <f t="shared" si="106"/>
        <v>4.8131795954469521E-3</v>
      </c>
      <c r="C605" s="5">
        <f t="shared" si="107"/>
        <v>-4.0736262864424933E-3</v>
      </c>
      <c r="D605" s="5">
        <f t="shared" si="108"/>
        <v>-1.2627935439311257E-2</v>
      </c>
      <c r="E605" s="5">
        <f t="shared" si="109"/>
        <v>9.5016965111815455E-3</v>
      </c>
      <c r="F605" s="5">
        <f t="shared" si="110"/>
        <v>1.1575279336124705E-2</v>
      </c>
      <c r="G605" s="5">
        <f t="shared" si="111"/>
        <v>-1.821166674436998E-2</v>
      </c>
    </row>
    <row r="606" spans="1:7" x14ac:dyDescent="0.25">
      <c r="A606" s="18">
        <v>43231</v>
      </c>
      <c r="B606" s="5">
        <f t="shared" si="106"/>
        <v>1.0054017313808951E-2</v>
      </c>
      <c r="C606" s="5">
        <f t="shared" si="107"/>
        <v>1.2896439785614914E-2</v>
      </c>
      <c r="D606" s="5">
        <f t="shared" si="108"/>
        <v>1.7748755977305554E-2</v>
      </c>
      <c r="E606" s="5">
        <f t="shared" si="109"/>
        <v>1.161155839887338E-2</v>
      </c>
      <c r="F606" s="5">
        <f t="shared" si="110"/>
        <v>-2.6304125403832698E-2</v>
      </c>
      <c r="G606" s="5">
        <f t="shared" si="111"/>
        <v>-1.8628101364029728E-2</v>
      </c>
    </row>
    <row r="607" spans="1:7" x14ac:dyDescent="0.25">
      <c r="A607" s="18">
        <v>43230</v>
      </c>
      <c r="B607" s="5">
        <f t="shared" si="106"/>
        <v>4.9720450209888674E-3</v>
      </c>
      <c r="C607" s="5">
        <f t="shared" si="107"/>
        <v>-6.958963903590566E-4</v>
      </c>
      <c r="D607" s="5">
        <f t="shared" si="108"/>
        <v>-6.4639364822541914E-3</v>
      </c>
      <c r="E607" s="5">
        <f t="shared" si="109"/>
        <v>-3.6380299682420908E-3</v>
      </c>
      <c r="F607" s="5">
        <f t="shared" si="110"/>
        <v>-1.5835565810463883E-2</v>
      </c>
      <c r="G607" s="5">
        <f t="shared" si="111"/>
        <v>-6.7300052456476279E-3</v>
      </c>
    </row>
    <row r="608" spans="1:7" x14ac:dyDescent="0.25">
      <c r="A608" s="18">
        <v>43229</v>
      </c>
      <c r="B608" s="5">
        <f t="shared" si="106"/>
        <v>5.8653412948623798E-3</v>
      </c>
      <c r="C608" s="5">
        <f t="shared" si="107"/>
        <v>-7.3468003565999524E-3</v>
      </c>
      <c r="D608" s="5">
        <f t="shared" si="108"/>
        <v>1.5653959667541566E-2</v>
      </c>
      <c r="E608" s="5">
        <f t="shared" si="109"/>
        <v>-5.0273390355824402E-3</v>
      </c>
      <c r="F608" s="5">
        <f t="shared" si="110"/>
        <v>7.4586600337640079E-3</v>
      </c>
      <c r="G608" s="5">
        <f t="shared" si="111"/>
        <v>-9.1722625128151138E-4</v>
      </c>
    </row>
    <row r="609" spans="1:7" x14ac:dyDescent="0.25">
      <c r="A609" s="18">
        <v>43228</v>
      </c>
      <c r="B609" s="5">
        <f t="shared" si="106"/>
        <v>-7.0845727061136492E-3</v>
      </c>
      <c r="C609" s="5">
        <f t="shared" si="107"/>
        <v>6.5969980544434481E-2</v>
      </c>
      <c r="D609" s="5">
        <f t="shared" si="108"/>
        <v>-9.3813875735847783E-3</v>
      </c>
      <c r="E609" s="5">
        <f t="shared" si="109"/>
        <v>1.3883142341141205E-2</v>
      </c>
      <c r="F609" s="5">
        <f t="shared" si="110"/>
        <v>-9.1852736039370678E-3</v>
      </c>
      <c r="G609" s="5">
        <f t="shared" si="111"/>
        <v>-9.8678044953848156E-3</v>
      </c>
    </row>
    <row r="610" spans="1:7" x14ac:dyDescent="0.25">
      <c r="A610" s="18">
        <v>43227</v>
      </c>
      <c r="B610" s="5">
        <f t="shared" si="106"/>
        <v>-4.5032405246479262E-3</v>
      </c>
      <c r="C610" s="5">
        <f t="shared" si="107"/>
        <v>2.2346119359082667E-2</v>
      </c>
      <c r="D610" s="5">
        <f t="shared" si="108"/>
        <v>8.694441656845197E-3</v>
      </c>
      <c r="E610" s="5">
        <f t="shared" si="109"/>
        <v>1.8415118205056764E-2</v>
      </c>
      <c r="F610" s="5">
        <f t="shared" si="110"/>
        <v>2.6338511403337862E-2</v>
      </c>
      <c r="G610" s="5">
        <f t="shared" si="111"/>
        <v>-2.008258240145816E-2</v>
      </c>
    </row>
    <row r="611" spans="1:7" x14ac:dyDescent="0.25">
      <c r="A611" s="18">
        <v>43224</v>
      </c>
      <c r="B611" s="5">
        <f t="shared" si="106"/>
        <v>9.8443767626100777E-3</v>
      </c>
      <c r="C611" s="5">
        <f t="shared" si="107"/>
        <v>3.5256623121620945E-3</v>
      </c>
      <c r="D611" s="5">
        <f t="shared" si="108"/>
        <v>-2.196080505661973E-2</v>
      </c>
      <c r="E611" s="5">
        <f t="shared" si="109"/>
        <v>4.0437302027460212E-4</v>
      </c>
      <c r="F611" s="5">
        <f t="shared" si="110"/>
        <v>-6.6097308645310035E-4</v>
      </c>
      <c r="G611" s="5">
        <f t="shared" si="111"/>
        <v>-1.4923778251599899E-2</v>
      </c>
    </row>
    <row r="612" spans="1:7" x14ac:dyDescent="0.25">
      <c r="A612" s="18">
        <v>43223</v>
      </c>
      <c r="B612" s="5">
        <f t="shared" si="106"/>
        <v>-1.8422399584842103E-3</v>
      </c>
      <c r="C612" s="5">
        <f t="shared" si="107"/>
        <v>1.6448931064867559E-2</v>
      </c>
      <c r="D612" s="5">
        <f t="shared" si="108"/>
        <v>1.9269769275612819E-3</v>
      </c>
      <c r="E612" s="5">
        <f t="shared" si="109"/>
        <v>4.5515603932134918E-3</v>
      </c>
      <c r="F612" s="5">
        <f t="shared" si="110"/>
        <v>-5.5074330662414584E-3</v>
      </c>
      <c r="G612" s="5">
        <f t="shared" si="111"/>
        <v>-1.3095962110091518E-2</v>
      </c>
    </row>
    <row r="613" spans="1:7" x14ac:dyDescent="0.25">
      <c r="A613" s="18">
        <v>43222</v>
      </c>
      <c r="B613" s="5">
        <f t="shared" si="106"/>
        <v>1.2734729588896534E-2</v>
      </c>
      <c r="C613" s="5">
        <f t="shared" si="107"/>
        <v>-2.6549255858502971E-2</v>
      </c>
      <c r="D613" s="5">
        <f t="shared" si="108"/>
        <v>-1.9146502899463388E-2</v>
      </c>
      <c r="E613" s="5">
        <f t="shared" si="109"/>
        <v>-2.3422491415734378E-2</v>
      </c>
      <c r="F613" s="5">
        <f t="shared" si="110"/>
        <v>-2.2382672328291678E-2</v>
      </c>
      <c r="G613" s="5">
        <f t="shared" si="111"/>
        <v>-8.3148742193186291E-3</v>
      </c>
    </row>
    <row r="614" spans="1:7" x14ac:dyDescent="0.25">
      <c r="A614" s="18">
        <v>43220</v>
      </c>
      <c r="B614" s="5">
        <f t="shared" si="106"/>
        <v>1.0827677987655836E-2</v>
      </c>
      <c r="C614" s="5">
        <f t="shared" si="107"/>
        <v>-1.2946801512515238E-2</v>
      </c>
      <c r="D614" s="5">
        <f t="shared" si="108"/>
        <v>4.0920518314878543E-2</v>
      </c>
      <c r="E614" s="5">
        <f t="shared" si="109"/>
        <v>1.4714447236906686E-2</v>
      </c>
      <c r="F614" s="5">
        <f t="shared" si="110"/>
        <v>2.1169135179551515E-2</v>
      </c>
      <c r="G614" s="5">
        <f t="shared" si="111"/>
        <v>8.5479942508341145E-4</v>
      </c>
    </row>
    <row r="615" spans="1:7" x14ac:dyDescent="0.25">
      <c r="A615" s="18">
        <v>43217</v>
      </c>
      <c r="B615" s="5">
        <f t="shared" si="106"/>
        <v>-4.2871327692238625E-3</v>
      </c>
      <c r="C615" s="5">
        <f t="shared" si="107"/>
        <v>3.2448536873284181E-2</v>
      </c>
      <c r="D615" s="5">
        <f t="shared" si="108"/>
        <v>-7.6455207160378326E-3</v>
      </c>
      <c r="E615" s="5">
        <f t="shared" si="109"/>
        <v>3.8864821417040167E-2</v>
      </c>
      <c r="F615" s="5">
        <f t="shared" si="110"/>
        <v>2.9703259797897494E-2</v>
      </c>
      <c r="G615" s="5">
        <f t="shared" si="111"/>
        <v>-1.4113333805217828E-3</v>
      </c>
    </row>
    <row r="616" spans="1:7" x14ac:dyDescent="0.25">
      <c r="A616" s="18">
        <v>43216</v>
      </c>
      <c r="B616" s="5">
        <f t="shared" si="106"/>
        <v>6.3894809867057513E-3</v>
      </c>
      <c r="C616" s="5">
        <f t="shared" si="107"/>
        <v>-9.0818838989403382E-4</v>
      </c>
      <c r="D616" s="5">
        <f t="shared" si="108"/>
        <v>8.1965775656063292E-2</v>
      </c>
      <c r="E616" s="5">
        <f t="shared" si="109"/>
        <v>-1.7422791818103606E-2</v>
      </c>
      <c r="F616" s="5">
        <f t="shared" si="110"/>
        <v>-1.0484705658316464E-2</v>
      </c>
      <c r="G616" s="5">
        <f t="shared" si="111"/>
        <v>-5.9015839382792253E-3</v>
      </c>
    </row>
    <row r="617" spans="1:7" x14ac:dyDescent="0.25">
      <c r="A617" s="18">
        <v>43215</v>
      </c>
      <c r="B617" s="5">
        <f t="shared" si="106"/>
        <v>-1.0178362512693655E-2</v>
      </c>
      <c r="C617" s="5">
        <f t="shared" si="107"/>
        <v>-1.9195137560336417E-2</v>
      </c>
      <c r="D617" s="5">
        <f t="shared" si="108"/>
        <v>8.1833728952256345E-3</v>
      </c>
      <c r="E617" s="5">
        <f t="shared" si="109"/>
        <v>-1.360510340337122E-2</v>
      </c>
      <c r="F617" s="5">
        <f t="shared" si="110"/>
        <v>-7.0892873382453958E-3</v>
      </c>
      <c r="G617" s="5">
        <f t="shared" si="111"/>
        <v>1.6234671368760114E-3</v>
      </c>
    </row>
    <row r="618" spans="1:7" x14ac:dyDescent="0.25">
      <c r="A618" s="18">
        <v>43214</v>
      </c>
      <c r="B618" s="5">
        <f t="shared" si="106"/>
        <v>1.1047604723649642E-3</v>
      </c>
      <c r="C618" s="5">
        <f t="shared" si="107"/>
        <v>1.6126831659566378E-2</v>
      </c>
      <c r="D618" s="5">
        <f t="shared" si="108"/>
        <v>3.5159967316263467E-2</v>
      </c>
      <c r="E618" s="5">
        <f t="shared" si="109"/>
        <v>-8.906091230337667E-3</v>
      </c>
      <c r="F618" s="5">
        <f t="shared" si="110"/>
        <v>-6.4545669023635234E-3</v>
      </c>
      <c r="G618" s="5">
        <f t="shared" si="111"/>
        <v>-2.8535920275295241E-3</v>
      </c>
    </row>
    <row r="619" spans="1:7" x14ac:dyDescent="0.25">
      <c r="A619" s="18">
        <v>43213</v>
      </c>
      <c r="B619" s="5">
        <f t="shared" si="106"/>
        <v>-1.4750145235116545E-2</v>
      </c>
      <c r="C619" s="5">
        <f t="shared" si="107"/>
        <v>-8.9187993113161914E-3</v>
      </c>
      <c r="D619" s="5">
        <f t="shared" si="108"/>
        <v>1.7436108900248475E-2</v>
      </c>
      <c r="E619" s="5">
        <f t="shared" si="109"/>
        <v>5.1550220307641052E-3</v>
      </c>
      <c r="F619" s="5">
        <f t="shared" si="110"/>
        <v>9.009501296488337E-3</v>
      </c>
      <c r="G619" s="5">
        <f t="shared" si="111"/>
        <v>-1.1676039787102851E-2</v>
      </c>
    </row>
    <row r="620" spans="1:7" x14ac:dyDescent="0.25">
      <c r="A620" s="18">
        <v>43210</v>
      </c>
      <c r="B620" s="5">
        <f t="shared" si="106"/>
        <v>9.3162648474468448E-3</v>
      </c>
      <c r="C620" s="5">
        <f t="shared" si="107"/>
        <v>-2.5586050881815467E-2</v>
      </c>
      <c r="D620" s="5">
        <f t="shared" si="108"/>
        <v>-2.7858684759952616E-2</v>
      </c>
      <c r="E620" s="5">
        <f t="shared" si="109"/>
        <v>-2.0107753427127579E-2</v>
      </c>
      <c r="F620" s="5">
        <f t="shared" si="110"/>
        <v>-2.3208302815827392E-2</v>
      </c>
      <c r="G620" s="5">
        <f t="shared" si="111"/>
        <v>1.0481399148375856E-2</v>
      </c>
    </row>
    <row r="621" spans="1:7" x14ac:dyDescent="0.25">
      <c r="A621" s="18">
        <v>43209</v>
      </c>
      <c r="B621" s="5">
        <f t="shared" si="106"/>
        <v>2.1062637183320832E-3</v>
      </c>
      <c r="C621" s="5">
        <f t="shared" si="107"/>
        <v>-3.9949723766396087E-3</v>
      </c>
      <c r="D621" s="5">
        <f t="shared" si="108"/>
        <v>3.0534313872156053E-2</v>
      </c>
      <c r="E621" s="5">
        <f t="shared" si="109"/>
        <v>-2.1578203836047021E-4</v>
      </c>
      <c r="F621" s="5">
        <f t="shared" si="110"/>
        <v>-8.7450368454358579E-3</v>
      </c>
      <c r="G621" s="5">
        <f t="shared" si="111"/>
        <v>-5.8414495448535445E-4</v>
      </c>
    </row>
    <row r="622" spans="1:7" x14ac:dyDescent="0.25">
      <c r="A622" s="18">
        <v>43208</v>
      </c>
      <c r="B622" s="5">
        <f t="shared" si="106"/>
        <v>-5.7491143193989314E-3</v>
      </c>
      <c r="C622" s="5">
        <f t="shared" si="107"/>
        <v>-5.5257529543676987E-3</v>
      </c>
      <c r="D622" s="5">
        <f t="shared" si="108"/>
        <v>6.845521504121729E-3</v>
      </c>
      <c r="E622" s="5">
        <f t="shared" si="109"/>
        <v>-8.1033747566689619E-3</v>
      </c>
      <c r="F622" s="5">
        <f t="shared" si="110"/>
        <v>-5.5517543958885649E-3</v>
      </c>
      <c r="G622" s="5">
        <f t="shared" si="111"/>
        <v>-1.0824422055052674E-2</v>
      </c>
    </row>
    <row r="623" spans="1:7" x14ac:dyDescent="0.25">
      <c r="A623" s="18">
        <v>43207</v>
      </c>
      <c r="B623" s="5">
        <f t="shared" si="106"/>
        <v>4.083133048581951E-3</v>
      </c>
      <c r="C623" s="5">
        <f t="shared" si="107"/>
        <v>1.4480686697971805E-2</v>
      </c>
      <c r="D623" s="5">
        <f t="shared" si="108"/>
        <v>-5.1303183620329557E-3</v>
      </c>
      <c r="E623" s="5">
        <f t="shared" si="109"/>
        <v>-4.637899797365873E-3</v>
      </c>
      <c r="F623" s="5">
        <f t="shared" si="110"/>
        <v>-7.4958587176146068E-3</v>
      </c>
      <c r="G623" s="5">
        <f t="shared" si="111"/>
        <v>-2.7131219841621248E-3</v>
      </c>
    </row>
    <row r="624" spans="1:7" x14ac:dyDescent="0.25">
      <c r="A624" s="18">
        <v>43206</v>
      </c>
      <c r="B624" s="5">
        <f t="shared" si="106"/>
        <v>5.0625631285994141E-3</v>
      </c>
      <c r="C624" s="5">
        <f t="shared" si="107"/>
        <v>-3.1499264512766119E-3</v>
      </c>
      <c r="D624" s="5">
        <f t="shared" si="108"/>
        <v>5.6986970852727845E-3</v>
      </c>
      <c r="E624" s="5">
        <f t="shared" si="109"/>
        <v>-7.8082261028917556E-3</v>
      </c>
      <c r="F624" s="5">
        <f t="shared" si="110"/>
        <v>-1.7808221343970438E-2</v>
      </c>
      <c r="G624" s="5">
        <f t="shared" si="111"/>
        <v>-1.2443900710714158E-3</v>
      </c>
    </row>
    <row r="625" spans="1:7" x14ac:dyDescent="0.25">
      <c r="A625" s="18">
        <v>43203</v>
      </c>
      <c r="B625" s="5">
        <f t="shared" si="106"/>
        <v>4.8790301441925369E-4</v>
      </c>
      <c r="C625" s="5">
        <f t="shared" si="107"/>
        <v>5.7204661800554927E-3</v>
      </c>
      <c r="D625" s="5">
        <f t="shared" si="108"/>
        <v>-3.9709311966122096E-3</v>
      </c>
      <c r="E625" s="5">
        <f t="shared" si="109"/>
        <v>-1.2481019872390866E-2</v>
      </c>
      <c r="F625" s="5">
        <f t="shared" si="110"/>
        <v>3.6445788101564873E-3</v>
      </c>
      <c r="G625" s="5">
        <f t="shared" si="111"/>
        <v>-1.2676403350054127E-2</v>
      </c>
    </row>
    <row r="626" spans="1:7" x14ac:dyDescent="0.25">
      <c r="A626" s="18">
        <v>43202</v>
      </c>
      <c r="B626" s="5">
        <f t="shared" si="106"/>
        <v>4.8107513204407653E-3</v>
      </c>
      <c r="C626" s="5">
        <f t="shared" si="107"/>
        <v>7.8674954636650165E-3</v>
      </c>
      <c r="D626" s="5">
        <f t="shared" si="108"/>
        <v>8.6856625524877468E-4</v>
      </c>
      <c r="E626" s="5">
        <f t="shared" si="109"/>
        <v>-1.1943828897984995E-2</v>
      </c>
      <c r="F626" s="5">
        <f t="shared" si="110"/>
        <v>-4.7234267540327999E-3</v>
      </c>
      <c r="G626" s="5">
        <f t="shared" si="111"/>
        <v>3.0837410018811399E-3</v>
      </c>
    </row>
    <row r="627" spans="1:7" x14ac:dyDescent="0.25">
      <c r="A627" s="18">
        <v>43201</v>
      </c>
      <c r="B627" s="5">
        <f t="shared" si="106"/>
        <v>-1.9063368998252766E-3</v>
      </c>
      <c r="C627" s="5">
        <f t="shared" si="107"/>
        <v>-1.712453514282657E-2</v>
      </c>
      <c r="D627" s="5">
        <f t="shared" si="108"/>
        <v>-2.0181735401594694E-2</v>
      </c>
      <c r="E627" s="5">
        <f t="shared" si="109"/>
        <v>-2.3077213764746772E-2</v>
      </c>
      <c r="F627" s="5">
        <f t="shared" si="110"/>
        <v>-2.7739857342465361E-2</v>
      </c>
      <c r="G627" s="5">
        <f t="shared" si="111"/>
        <v>-6.837874925109632E-3</v>
      </c>
    </row>
    <row r="628" spans="1:7" x14ac:dyDescent="0.25">
      <c r="A628" s="18">
        <v>43200</v>
      </c>
      <c r="B628" s="5">
        <f t="shared" si="106"/>
        <v>-1.0478313948429805E-2</v>
      </c>
      <c r="C628" s="5">
        <f t="shared" si="107"/>
        <v>2.9314934987064247E-2</v>
      </c>
      <c r="D628" s="5">
        <f t="shared" si="108"/>
        <v>1.2392188718658177E-2</v>
      </c>
      <c r="E628" s="5">
        <f t="shared" si="109"/>
        <v>1.0093587620500817E-2</v>
      </c>
      <c r="F628" s="5">
        <f t="shared" si="110"/>
        <v>4.101652097577237E-3</v>
      </c>
      <c r="G628" s="5">
        <f t="shared" si="111"/>
        <v>-1.8501344807311153E-3</v>
      </c>
    </row>
    <row r="629" spans="1:7" x14ac:dyDescent="0.25">
      <c r="A629" s="18">
        <v>43199</v>
      </c>
      <c r="B629" s="5">
        <f t="shared" si="106"/>
        <v>7.7638679710454175E-3</v>
      </c>
      <c r="C629" s="5">
        <f t="shared" si="107"/>
        <v>-9.0492824479416708E-4</v>
      </c>
      <c r="D629" s="5">
        <f t="shared" si="108"/>
        <v>8.6618357646279787E-3</v>
      </c>
      <c r="E629" s="5">
        <f t="shared" si="109"/>
        <v>2.6668950803640417E-3</v>
      </c>
      <c r="F629" s="5">
        <f t="shared" si="110"/>
        <v>3.309009427550734E-2</v>
      </c>
      <c r="G629" s="5">
        <f t="shared" si="111"/>
        <v>1.296183047235802E-2</v>
      </c>
    </row>
    <row r="630" spans="1:7" x14ac:dyDescent="0.25">
      <c r="A630" s="18">
        <v>43196</v>
      </c>
      <c r="B630" s="5">
        <f t="shared" si="106"/>
        <v>7.4119582751715251E-3</v>
      </c>
      <c r="C630" s="5">
        <f t="shared" si="107"/>
        <v>9.2986143891232685E-3</v>
      </c>
      <c r="D630" s="5">
        <f t="shared" si="108"/>
        <v>6.9388257417246999E-3</v>
      </c>
      <c r="E630" s="5">
        <f t="shared" si="109"/>
        <v>5.1875502896919709E-3</v>
      </c>
      <c r="F630" s="5">
        <f t="shared" si="110"/>
        <v>5.0838460462588421E-2</v>
      </c>
      <c r="G630" s="5">
        <f t="shared" si="111"/>
        <v>-4.6999148622453501E-3</v>
      </c>
    </row>
    <row r="631" spans="1:7" x14ac:dyDescent="0.25">
      <c r="A631" s="18">
        <v>43195</v>
      </c>
      <c r="B631" s="5">
        <f t="shared" si="106"/>
        <v>1.1656451522556564E-2</v>
      </c>
      <c r="C631" s="5">
        <f t="shared" si="107"/>
        <v>3.4226443349100119E-2</v>
      </c>
      <c r="D631" s="5">
        <f t="shared" si="108"/>
        <v>2.5916128334214757E-2</v>
      </c>
      <c r="E631" s="5">
        <f t="shared" si="109"/>
        <v>4.5309593518952376E-2</v>
      </c>
      <c r="F631" s="5">
        <f t="shared" si="110"/>
        <v>3.2894539023973698E-2</v>
      </c>
      <c r="G631" s="5">
        <f t="shared" si="111"/>
        <v>2.1583086664795026E-2</v>
      </c>
    </row>
    <row r="632" spans="1:7" x14ac:dyDescent="0.25">
      <c r="A632" s="18">
        <v>43194</v>
      </c>
      <c r="B632" s="5">
        <f t="shared" si="106"/>
        <v>-1.6890317740033241E-2</v>
      </c>
      <c r="C632" s="5">
        <f t="shared" si="107"/>
        <v>-4.6449187003530165E-3</v>
      </c>
      <c r="D632" s="5">
        <f t="shared" si="108"/>
        <v>-2.0010755173995941E-2</v>
      </c>
      <c r="E632" s="5">
        <f t="shared" si="109"/>
        <v>-1.409232446318043E-2</v>
      </c>
      <c r="F632" s="5">
        <f t="shared" si="110"/>
        <v>-1.0526595630580414E-2</v>
      </c>
      <c r="G632" s="5">
        <f t="shared" si="111"/>
        <v>-1.4722182960183048E-2</v>
      </c>
    </row>
    <row r="633" spans="1:7" x14ac:dyDescent="0.25">
      <c r="A633" s="18">
        <v>43193</v>
      </c>
      <c r="B633" s="5">
        <f t="shared" si="106"/>
        <v>-7.8814280689741105E-3</v>
      </c>
      <c r="C633" s="5">
        <f t="shared" si="107"/>
        <v>2.8606410993706609E-2</v>
      </c>
      <c r="D633" s="5">
        <f t="shared" si="108"/>
        <v>2.3478813154300032E-2</v>
      </c>
      <c r="E633" s="5">
        <f t="shared" si="109"/>
        <v>1.6093851611101041E-2</v>
      </c>
      <c r="F633" s="5">
        <f t="shared" si="110"/>
        <v>-3.6184667245936228E-3</v>
      </c>
      <c r="G633" s="5">
        <f t="shared" si="111"/>
        <v>3.8321484522046756E-2</v>
      </c>
    </row>
    <row r="634" spans="1:7" x14ac:dyDescent="0.25">
      <c r="A634" s="18">
        <v>43192</v>
      </c>
      <c r="B634" s="5">
        <f t="shared" si="106"/>
        <v>1.9989243704686202E-2</v>
      </c>
      <c r="C634" s="5">
        <f t="shared" si="107"/>
        <v>-6.1466393477377819E-2</v>
      </c>
      <c r="D634" s="5">
        <f t="shared" si="108"/>
        <v>6.8875715939510102E-3</v>
      </c>
      <c r="E634" s="5">
        <f t="shared" si="109"/>
        <v>-1.5526314795441594E-2</v>
      </c>
      <c r="F634" s="5">
        <f t="shared" si="110"/>
        <v>1.2535474365491784E-2</v>
      </c>
      <c r="G634" s="5">
        <f t="shared" si="111"/>
        <v>3.1338256197644951E-2</v>
      </c>
    </row>
    <row r="635" spans="1:7" x14ac:dyDescent="0.25">
      <c r="A635" s="18">
        <v>43187</v>
      </c>
      <c r="B635" s="5">
        <f t="shared" si="106"/>
        <v>-1.3449503170948084E-3</v>
      </c>
      <c r="C635" s="5">
        <f t="shared" si="107"/>
        <v>-1.9933351549440304E-2</v>
      </c>
      <c r="D635" s="5">
        <f t="shared" si="108"/>
        <v>7.5647294443538689E-3</v>
      </c>
      <c r="E635" s="5">
        <f t="shared" si="109"/>
        <v>-1.5098485548190464E-2</v>
      </c>
      <c r="F635" s="5">
        <f t="shared" si="110"/>
        <v>-3.5888739718670022E-2</v>
      </c>
      <c r="G635" s="5">
        <f t="shared" si="111"/>
        <v>-1.1844225473348532E-2</v>
      </c>
    </row>
    <row r="636" spans="1:7" x14ac:dyDescent="0.25">
      <c r="A636" s="18">
        <v>43186</v>
      </c>
      <c r="B636" s="5">
        <f t="shared" si="106"/>
        <v>-3.9375130230407882E-4</v>
      </c>
      <c r="C636" s="5">
        <f t="shared" si="107"/>
        <v>8.2970350381103616E-3</v>
      </c>
      <c r="D636" s="5">
        <f t="shared" si="108"/>
        <v>4.1172338880104105E-3</v>
      </c>
      <c r="E636" s="5">
        <f t="shared" si="109"/>
        <v>2.9774470365070728E-2</v>
      </c>
      <c r="F636" s="5">
        <f t="shared" si="110"/>
        <v>3.9051921183417465E-2</v>
      </c>
      <c r="G636" s="5">
        <f t="shared" si="111"/>
        <v>2.4153058860509148E-2</v>
      </c>
    </row>
    <row r="637" spans="1:7" x14ac:dyDescent="0.25">
      <c r="A637" s="18">
        <v>43185</v>
      </c>
      <c r="B637" s="5">
        <f t="shared" si="106"/>
        <v>2.8273789745332963E-2</v>
      </c>
      <c r="C637" s="5">
        <f t="shared" si="107"/>
        <v>1.9908630020054687E-2</v>
      </c>
      <c r="D637" s="5">
        <f t="shared" si="108"/>
        <v>5.7764344866250587E-2</v>
      </c>
      <c r="E637" s="5">
        <f t="shared" si="109"/>
        <v>4.865557073223644E-2</v>
      </c>
      <c r="F637" s="5">
        <f t="shared" si="110"/>
        <v>3.0680160690030895E-2</v>
      </c>
      <c r="G637" s="5">
        <f t="shared" si="111"/>
        <v>5.4140778396018548E-3</v>
      </c>
    </row>
    <row r="638" spans="1:7" x14ac:dyDescent="0.25">
      <c r="A638" s="18">
        <v>43182</v>
      </c>
      <c r="B638" s="5">
        <f t="shared" si="106"/>
        <v>-1.5900931761670668E-2</v>
      </c>
      <c r="C638" s="5">
        <f t="shared" si="107"/>
        <v>-2.8082725631615013E-2</v>
      </c>
      <c r="D638" s="5">
        <f t="shared" si="108"/>
        <v>-3.6862745724124769E-2</v>
      </c>
      <c r="E638" s="5">
        <f t="shared" si="109"/>
        <v>-2.9617311879645215E-2</v>
      </c>
      <c r="F638" s="5">
        <f t="shared" si="110"/>
        <v>-3.1663012627267478E-2</v>
      </c>
      <c r="G638" s="5">
        <f t="shared" si="111"/>
        <v>-2.0963396381181505E-2</v>
      </c>
    </row>
    <row r="639" spans="1:7" x14ac:dyDescent="0.25">
      <c r="A639" s="18">
        <v>43181</v>
      </c>
      <c r="B639" s="5">
        <f t="shared" ref="B639:B702" si="112">B385-$B$504</f>
        <v>5.2965164714232089E-3</v>
      </c>
      <c r="C639" s="5">
        <f t="shared" ref="C639:C702" si="113">C385-$C$504</f>
        <v>-2.1482402582303762E-2</v>
      </c>
      <c r="D639" s="5">
        <f t="shared" ref="D639:D702" si="114">D385-$D$504</f>
        <v>-5.2154739762720701E-3</v>
      </c>
      <c r="E639" s="5">
        <f t="shared" ref="E639:E702" si="115">E385-$E$504</f>
        <v>-2.5150652473014463E-2</v>
      </c>
      <c r="F639" s="5">
        <f t="shared" ref="F639:F702" si="116">F385-$F$504</f>
        <v>-8.7021243904355436E-3</v>
      </c>
      <c r="G639" s="5">
        <f t="shared" ref="G639:G702" si="117">G385-$G$504</f>
        <v>1.4259507184815386E-4</v>
      </c>
    </row>
    <row r="640" spans="1:7" x14ac:dyDescent="0.25">
      <c r="A640" s="18">
        <v>43180</v>
      </c>
      <c r="B640" s="5">
        <f t="shared" si="112"/>
        <v>9.5613916221016435E-3</v>
      </c>
      <c r="C640" s="5">
        <f t="shared" si="113"/>
        <v>-7.7668271858834168E-3</v>
      </c>
      <c r="D640" s="5">
        <f t="shared" si="114"/>
        <v>-2.179146901299524E-3</v>
      </c>
      <c r="E640" s="5">
        <f t="shared" si="115"/>
        <v>-6.4538543849943161E-3</v>
      </c>
      <c r="F640" s="5">
        <f t="shared" si="116"/>
        <v>1.189779118602861E-2</v>
      </c>
      <c r="G640" s="5">
        <f t="shared" si="117"/>
        <v>7.5825338645239817E-3</v>
      </c>
    </row>
    <row r="641" spans="1:7" x14ac:dyDescent="0.25">
      <c r="A641" s="18">
        <v>43179</v>
      </c>
      <c r="B641" s="5">
        <f t="shared" si="112"/>
        <v>-6.0858994973250384E-3</v>
      </c>
      <c r="C641" s="5">
        <f t="shared" si="113"/>
        <v>-1.1448301703933858E-2</v>
      </c>
      <c r="D641" s="5">
        <f t="shared" si="114"/>
        <v>-6.5943434044983019E-3</v>
      </c>
      <c r="E641" s="5">
        <f t="shared" si="115"/>
        <v>4.4087361058319455E-3</v>
      </c>
      <c r="F641" s="5">
        <f t="shared" si="116"/>
        <v>6.2562222350261501E-3</v>
      </c>
      <c r="G641" s="5">
        <f t="shared" si="117"/>
        <v>-9.4973251562666342E-3</v>
      </c>
    </row>
    <row r="642" spans="1:7" x14ac:dyDescent="0.25">
      <c r="A642" s="18">
        <v>43178</v>
      </c>
      <c r="B642" s="5">
        <f t="shared" si="112"/>
        <v>-4.6552275689126406E-3</v>
      </c>
      <c r="C642" s="5">
        <f t="shared" si="113"/>
        <v>-1.0823860874985443E-2</v>
      </c>
      <c r="D642" s="5">
        <f t="shared" si="114"/>
        <v>-2.3430855956434581E-2</v>
      </c>
      <c r="E642" s="5">
        <f t="shared" si="115"/>
        <v>-1.8191101256995829E-2</v>
      </c>
      <c r="F642" s="5">
        <f t="shared" si="116"/>
        <v>-2.2439303019963549E-2</v>
      </c>
      <c r="G642" s="5">
        <f t="shared" si="117"/>
        <v>-2.8846255766023246E-2</v>
      </c>
    </row>
    <row r="643" spans="1:7" x14ac:dyDescent="0.25">
      <c r="A643" s="18">
        <v>43175</v>
      </c>
      <c r="B643" s="5">
        <f t="shared" si="112"/>
        <v>-1.2513631268472842E-2</v>
      </c>
      <c r="C643" s="5">
        <f t="shared" si="113"/>
        <v>-1.1545380782168116E-2</v>
      </c>
      <c r="D643" s="5">
        <f t="shared" si="114"/>
        <v>4.2321750738821533E-3</v>
      </c>
      <c r="E643" s="5">
        <f t="shared" si="115"/>
        <v>-6.1364624480881487E-3</v>
      </c>
      <c r="F643" s="5">
        <f t="shared" si="116"/>
        <v>6.1870692568234019E-3</v>
      </c>
      <c r="G643" s="5">
        <f t="shared" si="117"/>
        <v>-8.2926213919197328E-3</v>
      </c>
    </row>
    <row r="644" spans="1:7" x14ac:dyDescent="0.25">
      <c r="A644" s="18">
        <v>43174</v>
      </c>
      <c r="B644" s="5">
        <f t="shared" si="112"/>
        <v>7.4561019062078801E-3</v>
      </c>
      <c r="C644" s="5">
        <f t="shared" si="113"/>
        <v>-1.6494290767028501E-2</v>
      </c>
      <c r="D644" s="5">
        <f t="shared" si="114"/>
        <v>-1.7960213685904388E-2</v>
      </c>
      <c r="E644" s="5">
        <f t="shared" si="115"/>
        <v>-1.156397660746194E-2</v>
      </c>
      <c r="F644" s="5">
        <f t="shared" si="116"/>
        <v>-3.9201068523282891E-3</v>
      </c>
      <c r="G644" s="5">
        <f t="shared" si="117"/>
        <v>1.2322581252285227E-2</v>
      </c>
    </row>
    <row r="645" spans="1:7" x14ac:dyDescent="0.25">
      <c r="A645" s="18">
        <v>43173</v>
      </c>
      <c r="B645" s="5">
        <f t="shared" si="112"/>
        <v>2.5058182481550351E-3</v>
      </c>
      <c r="C645" s="5">
        <f t="shared" si="113"/>
        <v>7.3303212346625558E-3</v>
      </c>
      <c r="D645" s="5">
        <f t="shared" si="114"/>
        <v>2.0987888048228345E-2</v>
      </c>
      <c r="E645" s="5">
        <f t="shared" si="115"/>
        <v>7.9889914747895297E-3</v>
      </c>
      <c r="F645" s="5">
        <f t="shared" si="116"/>
        <v>1.6832120004126906E-2</v>
      </c>
      <c r="G645" s="5">
        <f t="shared" si="117"/>
        <v>-1.0402941089605783E-2</v>
      </c>
    </row>
    <row r="646" spans="1:7" x14ac:dyDescent="0.25">
      <c r="A646" s="18">
        <v>43172</v>
      </c>
      <c r="B646" s="5">
        <f t="shared" si="112"/>
        <v>-4.0696051791176656E-3</v>
      </c>
      <c r="C646" s="5">
        <f t="shared" si="113"/>
        <v>1.0544394880958912E-2</v>
      </c>
      <c r="D646" s="5">
        <f t="shared" si="114"/>
        <v>7.9167589967822239E-3</v>
      </c>
      <c r="E646" s="5">
        <f t="shared" si="115"/>
        <v>7.85910181771729E-3</v>
      </c>
      <c r="F646" s="5">
        <f t="shared" si="116"/>
        <v>3.846063228961237E-2</v>
      </c>
      <c r="G646" s="5">
        <f t="shared" si="117"/>
        <v>1.4433411154183104E-2</v>
      </c>
    </row>
    <row r="647" spans="1:7" x14ac:dyDescent="0.25">
      <c r="A647" s="18">
        <v>43171</v>
      </c>
      <c r="B647" s="5">
        <f t="shared" si="112"/>
        <v>6.8381295344102323E-3</v>
      </c>
      <c r="C647" s="5">
        <f t="shared" si="113"/>
        <v>2.6594679765863872E-2</v>
      </c>
      <c r="D647" s="5">
        <f t="shared" si="114"/>
        <v>2.8654901782867035E-2</v>
      </c>
      <c r="E647" s="5">
        <f t="shared" si="115"/>
        <v>-1.4015529282866484E-3</v>
      </c>
      <c r="F647" s="5">
        <f t="shared" si="116"/>
        <v>-6.3181417519789307E-3</v>
      </c>
      <c r="G647" s="5">
        <f t="shared" si="117"/>
        <v>-3.3217151625561086E-3</v>
      </c>
    </row>
    <row r="648" spans="1:7" x14ac:dyDescent="0.25">
      <c r="A648" s="18">
        <v>43168</v>
      </c>
      <c r="B648" s="5">
        <f t="shared" si="112"/>
        <v>5.2459672279823197E-4</v>
      </c>
      <c r="C648" s="5">
        <f t="shared" si="113"/>
        <v>-1.4785797294808485E-2</v>
      </c>
      <c r="D648" s="5">
        <f t="shared" si="114"/>
        <v>-1.1600426758338165E-2</v>
      </c>
      <c r="E648" s="5">
        <f t="shared" si="115"/>
        <v>-1.433643243110991E-2</v>
      </c>
      <c r="F648" s="5">
        <f t="shared" si="116"/>
        <v>-9.3365252956910116E-3</v>
      </c>
      <c r="G648" s="5">
        <f t="shared" si="117"/>
        <v>-1.5215258861768277E-2</v>
      </c>
    </row>
    <row r="649" spans="1:7" x14ac:dyDescent="0.25">
      <c r="A649" s="18">
        <v>43167</v>
      </c>
      <c r="B649" s="5">
        <f t="shared" si="112"/>
        <v>8.8042448554359262E-3</v>
      </c>
      <c r="C649" s="5">
        <f t="shared" si="113"/>
        <v>3.4757185041765754E-2</v>
      </c>
      <c r="D649" s="5">
        <f t="shared" si="114"/>
        <v>-1.3800486905480922E-2</v>
      </c>
      <c r="E649" s="5">
        <f t="shared" si="115"/>
        <v>3.9916739090559768E-2</v>
      </c>
      <c r="F649" s="5">
        <f t="shared" si="116"/>
        <v>1.5114361449839794E-2</v>
      </c>
      <c r="G649" s="5">
        <f t="shared" si="117"/>
        <v>-4.5770478940887821E-3</v>
      </c>
    </row>
    <row r="650" spans="1:7" x14ac:dyDescent="0.25">
      <c r="A650" s="18">
        <v>43166</v>
      </c>
      <c r="B650" s="5">
        <f t="shared" si="112"/>
        <v>-9.9145909221874228E-3</v>
      </c>
      <c r="C650" s="5">
        <f t="shared" si="113"/>
        <v>-2.9248125590349113E-2</v>
      </c>
      <c r="D650" s="5">
        <f t="shared" si="114"/>
        <v>2.3134024992597473E-3</v>
      </c>
      <c r="E650" s="5">
        <f t="shared" si="115"/>
        <v>-3.9374118969437398E-2</v>
      </c>
      <c r="F650" s="5">
        <f t="shared" si="116"/>
        <v>-1.9612898502320012E-2</v>
      </c>
      <c r="G650" s="5">
        <f t="shared" si="117"/>
        <v>-2.0900531656258398E-2</v>
      </c>
    </row>
    <row r="651" spans="1:7" x14ac:dyDescent="0.25">
      <c r="A651" s="18">
        <v>43165</v>
      </c>
      <c r="B651" s="5">
        <f t="shared" si="112"/>
        <v>-1.1215111042700975E-2</v>
      </c>
      <c r="C651" s="5">
        <f t="shared" si="113"/>
        <v>-2.711871864564314E-2</v>
      </c>
      <c r="D651" s="5">
        <f t="shared" si="114"/>
        <v>1.5153562340453077E-3</v>
      </c>
      <c r="E651" s="5">
        <f t="shared" si="115"/>
        <v>-2.8278357710750494E-2</v>
      </c>
      <c r="F651" s="5">
        <f t="shared" si="116"/>
        <v>-2.0106232487394151E-2</v>
      </c>
      <c r="G651" s="5">
        <f t="shared" si="117"/>
        <v>-1.3069479726197623E-2</v>
      </c>
    </row>
    <row r="652" spans="1:7" x14ac:dyDescent="0.25">
      <c r="A652" s="18">
        <v>43164</v>
      </c>
      <c r="B652" s="5">
        <f t="shared" si="112"/>
        <v>-3.4603264452117586E-3</v>
      </c>
      <c r="C652" s="5">
        <f t="shared" si="113"/>
        <v>-7.4385454578359562E-3</v>
      </c>
      <c r="D652" s="5">
        <f t="shared" si="114"/>
        <v>-2.0708284460484637E-2</v>
      </c>
      <c r="E652" s="5">
        <f t="shared" si="115"/>
        <v>4.533918160985361E-3</v>
      </c>
      <c r="F652" s="5">
        <f t="shared" si="116"/>
        <v>-6.2998261346439597E-3</v>
      </c>
      <c r="G652" s="5">
        <f t="shared" si="117"/>
        <v>-1.349060700893296E-2</v>
      </c>
    </row>
    <row r="653" spans="1:7" x14ac:dyDescent="0.25">
      <c r="A653" s="18">
        <v>43160</v>
      </c>
      <c r="B653" s="5">
        <f t="shared" si="112"/>
        <v>-3.6369237842431685E-3</v>
      </c>
      <c r="C653" s="5">
        <f t="shared" si="113"/>
        <v>-2.70384636129407E-2</v>
      </c>
      <c r="D653" s="5">
        <f t="shared" si="114"/>
        <v>-2.032695958974338E-3</v>
      </c>
      <c r="E653" s="5">
        <f t="shared" si="115"/>
        <v>-2.3555821396364661E-2</v>
      </c>
      <c r="F653" s="5">
        <f t="shared" si="116"/>
        <v>-3.0872637987642637E-4</v>
      </c>
      <c r="G653" s="5">
        <f t="shared" si="117"/>
        <v>-8.7136146826456273E-3</v>
      </c>
    </row>
    <row r="654" spans="1:7" x14ac:dyDescent="0.25">
      <c r="A654" s="18">
        <v>43159</v>
      </c>
      <c r="B654" s="5">
        <f t="shared" si="112"/>
        <v>-1.1217378825828375E-2</v>
      </c>
      <c r="C654" s="5">
        <f t="shared" si="113"/>
        <v>-1.9797503670539732E-2</v>
      </c>
      <c r="D654" s="5">
        <f t="shared" si="114"/>
        <v>-1.2152480223348442E-2</v>
      </c>
      <c r="E654" s="5">
        <f t="shared" si="115"/>
        <v>3.3253641464399755E-3</v>
      </c>
      <c r="F654" s="5">
        <f t="shared" si="116"/>
        <v>3.3197957739813981E-2</v>
      </c>
      <c r="G654" s="5">
        <f t="shared" si="117"/>
        <v>-2.1570358944767755E-3</v>
      </c>
    </row>
    <row r="655" spans="1:7" x14ac:dyDescent="0.25">
      <c r="A655" s="18">
        <v>43158</v>
      </c>
      <c r="B655" s="5">
        <f t="shared" si="112"/>
        <v>-3.40899539630441E-3</v>
      </c>
      <c r="C655" s="5">
        <f t="shared" si="113"/>
        <v>-2.3103740215297063E-2</v>
      </c>
      <c r="D655" s="5">
        <f t="shared" si="114"/>
        <v>7.6908119868610552E-3</v>
      </c>
      <c r="E655" s="5">
        <f t="shared" si="115"/>
        <v>-2.5836942065018992E-2</v>
      </c>
      <c r="F655" s="5">
        <f t="shared" si="116"/>
        <v>-0.12592244080593845</v>
      </c>
      <c r="G655" s="5">
        <f t="shared" si="117"/>
        <v>-2.0602595495395237E-2</v>
      </c>
    </row>
    <row r="656" spans="1:7" x14ac:dyDescent="0.25">
      <c r="A656" s="18">
        <v>43157</v>
      </c>
      <c r="B656" s="5">
        <f t="shared" si="112"/>
        <v>1.5491513539705536E-2</v>
      </c>
      <c r="C656" s="5">
        <f t="shared" si="113"/>
        <v>1.7214688244661148E-2</v>
      </c>
      <c r="D656" s="5">
        <f t="shared" si="114"/>
        <v>8.1799519651772762E-3</v>
      </c>
      <c r="E656" s="5">
        <f t="shared" si="115"/>
        <v>-5.1173076907385807E-3</v>
      </c>
      <c r="F656" s="5">
        <f t="shared" si="116"/>
        <v>-1.0165146298899093E-2</v>
      </c>
      <c r="G656" s="5">
        <f t="shared" si="117"/>
        <v>8.0666662926738297E-3</v>
      </c>
    </row>
    <row r="657" spans="1:7" x14ac:dyDescent="0.25">
      <c r="A657" s="18">
        <v>43154</v>
      </c>
      <c r="B657" s="5">
        <f t="shared" si="112"/>
        <v>1.2887484724185926E-2</v>
      </c>
      <c r="C657" s="5">
        <f t="shared" si="113"/>
        <v>9.9536668108564774E-3</v>
      </c>
      <c r="D657" s="5">
        <f t="shared" si="114"/>
        <v>2.5133891655414631E-2</v>
      </c>
      <c r="E657" s="5">
        <f t="shared" si="115"/>
        <v>1.2541817635315984E-2</v>
      </c>
      <c r="F657" s="5">
        <f t="shared" si="116"/>
        <v>-7.8119883333886723E-3</v>
      </c>
      <c r="G657" s="5">
        <f t="shared" si="117"/>
        <v>4.913547827789683E-3</v>
      </c>
    </row>
    <row r="658" spans="1:7" x14ac:dyDescent="0.25">
      <c r="A658" s="18">
        <v>43153</v>
      </c>
      <c r="B658" s="5">
        <f t="shared" si="112"/>
        <v>-2.7893847267334293E-3</v>
      </c>
      <c r="C658" s="5">
        <f t="shared" si="113"/>
        <v>-4.4499334713389051E-3</v>
      </c>
      <c r="D658" s="5">
        <f t="shared" si="114"/>
        <v>1.6156336750322329E-2</v>
      </c>
      <c r="E658" s="5">
        <f t="shared" si="115"/>
        <v>-2.0482912555875549E-3</v>
      </c>
      <c r="F658" s="5">
        <f t="shared" si="116"/>
        <v>-1.7993631622884997E-2</v>
      </c>
      <c r="G658" s="5">
        <f t="shared" si="117"/>
        <v>-2.7039026327435262E-3</v>
      </c>
    </row>
    <row r="659" spans="1:7" x14ac:dyDescent="0.25">
      <c r="A659" s="18">
        <v>43152</v>
      </c>
      <c r="B659" s="5">
        <f t="shared" si="112"/>
        <v>-2.7569567828136464E-3</v>
      </c>
      <c r="C659" s="5">
        <f t="shared" si="113"/>
        <v>4.8107354774146851E-3</v>
      </c>
      <c r="D659" s="5">
        <f t="shared" si="114"/>
        <v>1.1805104181305663E-2</v>
      </c>
      <c r="E659" s="5">
        <f t="shared" si="115"/>
        <v>1.2497424658063057E-2</v>
      </c>
      <c r="F659" s="5">
        <f t="shared" si="116"/>
        <v>7.8585347987785437E-3</v>
      </c>
      <c r="G659" s="5">
        <f t="shared" si="117"/>
        <v>-1.3949518086577312E-2</v>
      </c>
    </row>
    <row r="660" spans="1:7" x14ac:dyDescent="0.25">
      <c r="A660" s="18">
        <v>43151</v>
      </c>
      <c r="B660" s="5">
        <f t="shared" si="112"/>
        <v>-6.3317200565270043E-3</v>
      </c>
      <c r="C660" s="5">
        <f t="shared" si="113"/>
        <v>-6.9595092771892898E-3</v>
      </c>
      <c r="D660" s="5">
        <f t="shared" si="114"/>
        <v>-7.9797959317757811E-3</v>
      </c>
      <c r="E660" s="5">
        <f t="shared" si="115"/>
        <v>7.228882905485211E-3</v>
      </c>
      <c r="F660" s="5">
        <f t="shared" si="116"/>
        <v>4.4384598613017691E-3</v>
      </c>
      <c r="G660" s="5">
        <f t="shared" si="117"/>
        <v>-2.5967039240700433E-3</v>
      </c>
    </row>
    <row r="661" spans="1:7" x14ac:dyDescent="0.25">
      <c r="A661" s="18">
        <v>43150</v>
      </c>
      <c r="B661" s="5">
        <f t="shared" si="112"/>
        <v>-3.0836340382850999E-3</v>
      </c>
      <c r="C661" s="5">
        <f t="shared" si="113"/>
        <v>-4.2718992018431715E-3</v>
      </c>
      <c r="D661" s="5">
        <f t="shared" si="114"/>
        <v>4.8747367381954962E-3</v>
      </c>
      <c r="E661" s="5">
        <f t="shared" si="115"/>
        <v>-1.5418151200289098E-2</v>
      </c>
      <c r="F661" s="5">
        <f t="shared" si="116"/>
        <v>-7.3317099015390685E-2</v>
      </c>
      <c r="G661" s="5">
        <f t="shared" si="117"/>
        <v>-3.7705973168293334E-2</v>
      </c>
    </row>
    <row r="662" spans="1:7" x14ac:dyDescent="0.25">
      <c r="A662" s="18">
        <v>43147</v>
      </c>
      <c r="B662" s="5">
        <f t="shared" si="112"/>
        <v>-1.2178222006971752E-3</v>
      </c>
      <c r="C662" s="5">
        <f t="shared" si="113"/>
        <v>-2.3770299003931298E-2</v>
      </c>
      <c r="D662" s="5">
        <f t="shared" si="114"/>
        <v>-2.2849167607135113E-2</v>
      </c>
      <c r="E662" s="5">
        <f t="shared" si="115"/>
        <v>-2.600725887260448E-2</v>
      </c>
      <c r="F662" s="5">
        <f t="shared" si="116"/>
        <v>-1.8110013650675015E-2</v>
      </c>
      <c r="G662" s="5">
        <f t="shared" si="117"/>
        <v>2.5860231706330894E-2</v>
      </c>
    </row>
    <row r="663" spans="1:7" x14ac:dyDescent="0.25">
      <c r="A663" s="18">
        <v>43146</v>
      </c>
      <c r="B663" s="5">
        <f t="shared" si="112"/>
        <v>-2.0666462936629222E-3</v>
      </c>
      <c r="C663" s="5">
        <f t="shared" si="113"/>
        <v>3.0691540509891209E-2</v>
      </c>
      <c r="D663" s="5">
        <f t="shared" si="114"/>
        <v>1.8518753874315974E-3</v>
      </c>
      <c r="E663" s="5">
        <f t="shared" si="115"/>
        <v>7.1629970536878857E-3</v>
      </c>
      <c r="F663" s="5">
        <f t="shared" si="116"/>
        <v>-0.12432428258053539</v>
      </c>
      <c r="G663" s="5">
        <f t="shared" si="117"/>
        <v>6.035258157854155E-3</v>
      </c>
    </row>
    <row r="664" spans="1:7" x14ac:dyDescent="0.25">
      <c r="A664" s="18">
        <v>43145</v>
      </c>
      <c r="B664" s="5">
        <f t="shared" si="112"/>
        <v>3.7277872970728279E-3</v>
      </c>
      <c r="C664" s="5">
        <f t="shared" si="113"/>
        <v>-2.3488149334989775E-2</v>
      </c>
      <c r="D664" s="5">
        <f t="shared" si="114"/>
        <v>-4.2402524027085657E-2</v>
      </c>
      <c r="E664" s="5">
        <f t="shared" si="115"/>
        <v>-4.161564424300019E-2</v>
      </c>
      <c r="F664" s="5">
        <f t="shared" si="116"/>
        <v>-0.10004705492001117</v>
      </c>
      <c r="G664" s="5">
        <f t="shared" si="117"/>
        <v>5.3906931745606283E-4</v>
      </c>
    </row>
    <row r="665" spans="1:7" x14ac:dyDescent="0.25">
      <c r="A665" s="18">
        <v>43143</v>
      </c>
      <c r="B665" s="5">
        <f t="shared" si="112"/>
        <v>1.2424764788906077E-2</v>
      </c>
      <c r="C665" s="5">
        <f t="shared" si="113"/>
        <v>-2.6681876684030506E-3</v>
      </c>
      <c r="D665" s="5">
        <f t="shared" si="114"/>
        <v>3.1098149635982116E-2</v>
      </c>
      <c r="E665" s="5">
        <f t="shared" si="115"/>
        <v>-2.7230589512137984E-2</v>
      </c>
      <c r="F665" s="5">
        <f t="shared" si="116"/>
        <v>3.3613025932007767E-2</v>
      </c>
      <c r="G665" s="5">
        <f t="shared" si="117"/>
        <v>1.8372591745558473E-2</v>
      </c>
    </row>
    <row r="666" spans="1:7" x14ac:dyDescent="0.25">
      <c r="A666" s="18">
        <v>43140</v>
      </c>
      <c r="B666" s="5">
        <f t="shared" si="112"/>
        <v>-1.512847635673575E-2</v>
      </c>
      <c r="C666" s="5">
        <f t="shared" si="113"/>
        <v>-2.3961209255274035E-2</v>
      </c>
      <c r="D666" s="5">
        <f t="shared" si="114"/>
        <v>-2.61307723717321E-2</v>
      </c>
      <c r="E666" s="5">
        <f t="shared" si="115"/>
        <v>-1.7110053551843269E-2</v>
      </c>
      <c r="F666" s="5">
        <f t="shared" si="116"/>
        <v>-1.2667479322822337E-2</v>
      </c>
      <c r="G666" s="5">
        <f t="shared" si="117"/>
        <v>1.7372531658609511E-2</v>
      </c>
    </row>
    <row r="667" spans="1:7" x14ac:dyDescent="0.25">
      <c r="A667" s="18">
        <v>43139</v>
      </c>
      <c r="B667" s="5">
        <f t="shared" si="112"/>
        <v>4.1913964115549854E-3</v>
      </c>
      <c r="C667" s="5">
        <f t="shared" si="113"/>
        <v>6.5284311046919083E-3</v>
      </c>
      <c r="D667" s="5">
        <f t="shared" si="114"/>
        <v>8.1698064910687377E-3</v>
      </c>
      <c r="E667" s="5">
        <f t="shared" si="115"/>
        <v>2.9069380419227301E-2</v>
      </c>
      <c r="F667" s="5">
        <f t="shared" si="116"/>
        <v>1.8012563304913489E-2</v>
      </c>
      <c r="G667" s="5">
        <f t="shared" si="117"/>
        <v>1.9520971690766119E-2</v>
      </c>
    </row>
    <row r="668" spans="1:7" x14ac:dyDescent="0.25">
      <c r="A668" s="18">
        <v>43138</v>
      </c>
      <c r="B668" s="5">
        <f t="shared" si="112"/>
        <v>-1.424422758130745E-2</v>
      </c>
      <c r="C668" s="5">
        <f t="shared" si="113"/>
        <v>4.1546780675103187E-3</v>
      </c>
      <c r="D668" s="5">
        <f t="shared" si="114"/>
        <v>-1.3295939274390248E-2</v>
      </c>
      <c r="E668" s="5">
        <f t="shared" si="115"/>
        <v>4.063214648919092E-3</v>
      </c>
      <c r="F668" s="5">
        <f t="shared" si="116"/>
        <v>-1.8904454591030267E-2</v>
      </c>
      <c r="G668" s="5">
        <f t="shared" si="117"/>
        <v>1.9168510893251722E-2</v>
      </c>
    </row>
    <row r="669" spans="1:7" x14ac:dyDescent="0.25">
      <c r="A669" s="18">
        <v>43137</v>
      </c>
      <c r="B669" s="5">
        <f t="shared" si="112"/>
        <v>-9.0784518698699846E-3</v>
      </c>
      <c r="C669" s="5">
        <f t="shared" si="113"/>
        <v>-3.0876095072792089E-3</v>
      </c>
      <c r="D669" s="5">
        <f t="shared" si="114"/>
        <v>-1.3627578507203699E-2</v>
      </c>
      <c r="E669" s="5">
        <f t="shared" si="115"/>
        <v>-2.1262044269544055E-2</v>
      </c>
      <c r="F669" s="5">
        <f t="shared" si="116"/>
        <v>-1.5068185193163611E-2</v>
      </c>
      <c r="G669" s="5">
        <f t="shared" si="117"/>
        <v>-4.0350217207889741E-2</v>
      </c>
    </row>
    <row r="670" spans="1:7" x14ac:dyDescent="0.25">
      <c r="A670" s="18">
        <v>43136</v>
      </c>
      <c r="B670" s="5">
        <f t="shared" si="112"/>
        <v>-1.8464791107530597E-2</v>
      </c>
      <c r="C670" s="5">
        <f t="shared" si="113"/>
        <v>-9.8233591745347723E-3</v>
      </c>
      <c r="D670" s="5">
        <f t="shared" si="114"/>
        <v>-1.436789931544801E-2</v>
      </c>
      <c r="E670" s="5">
        <f t="shared" si="115"/>
        <v>2.4751042136561189E-3</v>
      </c>
      <c r="F670" s="5">
        <f t="shared" si="116"/>
        <v>1.391830793133346E-2</v>
      </c>
      <c r="G670" s="5">
        <f t="shared" si="117"/>
        <v>9.8910828131444535E-3</v>
      </c>
    </row>
    <row r="671" spans="1:7" x14ac:dyDescent="0.25">
      <c r="A671" s="18">
        <v>43133</v>
      </c>
      <c r="B671" s="5">
        <f t="shared" si="112"/>
        <v>-2.2471016723927227E-2</v>
      </c>
      <c r="C671" s="5">
        <f t="shared" si="113"/>
        <v>-3.255284846032671E-2</v>
      </c>
      <c r="D671" s="5">
        <f t="shared" si="114"/>
        <v>-2.3174031672774535E-2</v>
      </c>
      <c r="E671" s="5">
        <f t="shared" si="115"/>
        <v>-2.8933831609570991E-2</v>
      </c>
      <c r="F671" s="5">
        <f t="shared" si="116"/>
        <v>-2.9709034954450365E-2</v>
      </c>
      <c r="G671" s="5">
        <f t="shared" si="117"/>
        <v>-4.1915429801999103E-2</v>
      </c>
    </row>
    <row r="672" spans="1:7" x14ac:dyDescent="0.25">
      <c r="A672" s="18">
        <v>43132</v>
      </c>
      <c r="B672" s="5">
        <f t="shared" si="112"/>
        <v>-7.4726595566934409E-3</v>
      </c>
      <c r="C672" s="5">
        <f t="shared" si="113"/>
        <v>-2.0980649827392971E-2</v>
      </c>
      <c r="D672" s="5">
        <f t="shared" si="114"/>
        <v>1.5805778584360743E-2</v>
      </c>
      <c r="E672" s="5">
        <f t="shared" si="115"/>
        <v>-2.3506500044456462E-2</v>
      </c>
      <c r="F672" s="5">
        <f t="shared" si="116"/>
        <v>-2.1680678662695938E-2</v>
      </c>
      <c r="G672" s="5">
        <f t="shared" si="117"/>
        <v>1.2653562615038211E-2</v>
      </c>
    </row>
    <row r="673" spans="1:7" x14ac:dyDescent="0.25">
      <c r="A673" s="18">
        <v>43131</v>
      </c>
      <c r="B673" s="5">
        <f t="shared" si="112"/>
        <v>3.3249737450705271E-3</v>
      </c>
      <c r="C673" s="5">
        <f t="shared" si="113"/>
        <v>6.2191734693179475E-4</v>
      </c>
      <c r="D673" s="5">
        <f t="shared" si="114"/>
        <v>5.4582020486400127E-3</v>
      </c>
      <c r="E673" s="5">
        <f t="shared" si="115"/>
        <v>-5.3547513571253723E-4</v>
      </c>
      <c r="F673" s="5">
        <f t="shared" si="116"/>
        <v>-5.2808783334250898E-3</v>
      </c>
      <c r="G673" s="5">
        <f t="shared" si="117"/>
        <v>1.4604818834751586E-2</v>
      </c>
    </row>
    <row r="674" spans="1:7" x14ac:dyDescent="0.25">
      <c r="A674" s="18">
        <v>43130</v>
      </c>
      <c r="B674" s="5">
        <f t="shared" si="112"/>
        <v>-7.7030202124724794E-4</v>
      </c>
      <c r="C674" s="5">
        <f t="shared" si="113"/>
        <v>-1.3611711596373657E-2</v>
      </c>
      <c r="D674" s="5">
        <f t="shared" si="114"/>
        <v>-8.9002375128653718E-3</v>
      </c>
      <c r="E674" s="5">
        <f t="shared" si="115"/>
        <v>5.3936565024207007E-3</v>
      </c>
      <c r="F674" s="5">
        <f t="shared" si="116"/>
        <v>-4.0612867684450852E-3</v>
      </c>
      <c r="G674" s="5">
        <f t="shared" si="117"/>
        <v>-1.5920942648208241E-2</v>
      </c>
    </row>
    <row r="675" spans="1:7" x14ac:dyDescent="0.25">
      <c r="A675" s="18">
        <v>43129</v>
      </c>
      <c r="B675" s="5">
        <f t="shared" si="112"/>
        <v>1.4341555030378239E-2</v>
      </c>
      <c r="C675" s="5">
        <f t="shared" si="113"/>
        <v>-3.1650758123234106E-3</v>
      </c>
      <c r="D675" s="5">
        <f t="shared" si="114"/>
        <v>-1.3871142114592517E-2</v>
      </c>
      <c r="E675" s="5">
        <f t="shared" si="115"/>
        <v>-6.7836871061908704E-3</v>
      </c>
      <c r="F675" s="5">
        <f t="shared" si="116"/>
        <v>-3.5472916683252184E-2</v>
      </c>
      <c r="G675" s="5">
        <f t="shared" si="117"/>
        <v>6.6108277408634276E-3</v>
      </c>
    </row>
    <row r="676" spans="1:7" x14ac:dyDescent="0.25">
      <c r="A676" s="18">
        <v>43125</v>
      </c>
      <c r="B676" s="5">
        <f t="shared" si="112"/>
        <v>4.9488759871027287E-3</v>
      </c>
      <c r="C676" s="5">
        <f t="shared" si="113"/>
        <v>1.5524344125940691E-2</v>
      </c>
      <c r="D676" s="5">
        <f t="shared" si="114"/>
        <v>-9.3701886202566522E-4</v>
      </c>
      <c r="E676" s="5">
        <f t="shared" si="115"/>
        <v>-5.1109827009500626E-2</v>
      </c>
      <c r="F676" s="5">
        <f t="shared" si="116"/>
        <v>-7.0147121795613374E-2</v>
      </c>
      <c r="G676" s="5">
        <f t="shared" si="117"/>
        <v>-6.5713695249001438E-4</v>
      </c>
    </row>
    <row r="677" spans="1:7" x14ac:dyDescent="0.25">
      <c r="A677" s="18">
        <v>43124</v>
      </c>
      <c r="B677" s="5">
        <f t="shared" si="112"/>
        <v>3.8754212224078001E-3</v>
      </c>
      <c r="C677" s="5">
        <f t="shared" si="113"/>
        <v>-2.6676476711421003E-2</v>
      </c>
      <c r="D677" s="5">
        <f t="shared" si="114"/>
        <v>1.9077726688672022E-2</v>
      </c>
      <c r="E677" s="5">
        <f t="shared" si="115"/>
        <v>3.5309189124024649E-2</v>
      </c>
      <c r="F677" s="5">
        <f t="shared" si="116"/>
        <v>4.8630934380037349E-2</v>
      </c>
      <c r="G677" s="5">
        <f t="shared" si="117"/>
        <v>-8.4581803752523058E-3</v>
      </c>
    </row>
    <row r="678" spans="1:7" x14ac:dyDescent="0.25">
      <c r="A678" s="18">
        <v>43123</v>
      </c>
      <c r="B678" s="5">
        <f t="shared" si="112"/>
        <v>-6.8057165958844857E-3</v>
      </c>
      <c r="C678" s="5">
        <f t="shared" si="113"/>
        <v>2.9771548032269089E-2</v>
      </c>
      <c r="D678" s="5">
        <f t="shared" si="114"/>
        <v>1.271564926344748E-2</v>
      </c>
      <c r="E678" s="5">
        <f t="shared" si="115"/>
        <v>3.7433838882879635E-2</v>
      </c>
      <c r="F678" s="5">
        <f t="shared" si="116"/>
        <v>5.9012539153194793E-2</v>
      </c>
      <c r="G678" s="5">
        <f t="shared" si="117"/>
        <v>-4.1890615383825174E-3</v>
      </c>
    </row>
    <row r="679" spans="1:7" x14ac:dyDescent="0.25">
      <c r="A679" s="18">
        <v>43122</v>
      </c>
      <c r="B679" s="5">
        <f t="shared" si="112"/>
        <v>6.0166418718316491E-3</v>
      </c>
      <c r="C679" s="5">
        <f t="shared" si="113"/>
        <v>-6.7545753092479177E-3</v>
      </c>
      <c r="D679" s="5">
        <f t="shared" si="114"/>
        <v>2.2390531969831037E-2</v>
      </c>
      <c r="E679" s="5">
        <f t="shared" si="115"/>
        <v>-9.3170962847061063E-3</v>
      </c>
      <c r="F679" s="5">
        <f t="shared" si="116"/>
        <v>-5.3993519332921729E-4</v>
      </c>
      <c r="G679" s="5">
        <f t="shared" si="117"/>
        <v>1.1930268205222496E-2</v>
      </c>
    </row>
    <row r="680" spans="1:7" x14ac:dyDescent="0.25">
      <c r="A680" s="18">
        <v>43119</v>
      </c>
      <c r="B680" s="5">
        <f t="shared" si="112"/>
        <v>9.5721951948675235E-3</v>
      </c>
      <c r="C680" s="5">
        <f t="shared" si="113"/>
        <v>2.0926950878171865E-2</v>
      </c>
      <c r="D680" s="5">
        <f t="shared" si="114"/>
        <v>2.6016478204956728E-2</v>
      </c>
      <c r="E680" s="5">
        <f t="shared" si="115"/>
        <v>2.0379911633720323E-2</v>
      </c>
      <c r="F680" s="5">
        <f t="shared" si="116"/>
        <v>3.6866544740573333E-2</v>
      </c>
      <c r="G680" s="5">
        <f t="shared" si="117"/>
        <v>1.3842342948264873E-2</v>
      </c>
    </row>
    <row r="681" spans="1:7" x14ac:dyDescent="0.25">
      <c r="A681" s="18">
        <v>43118</v>
      </c>
      <c r="B681" s="5">
        <f t="shared" si="112"/>
        <v>2.0873378450320702E-2</v>
      </c>
      <c r="C681" s="5">
        <f t="shared" si="113"/>
        <v>8.3355842461151786E-3</v>
      </c>
      <c r="D681" s="5">
        <f t="shared" si="114"/>
        <v>-3.9580738061279607E-3</v>
      </c>
      <c r="E681" s="5">
        <f t="shared" si="115"/>
        <v>-1.203663877682247E-2</v>
      </c>
      <c r="F681" s="5">
        <f t="shared" si="116"/>
        <v>-2.3455913767839193E-2</v>
      </c>
      <c r="G681" s="5">
        <f t="shared" si="117"/>
        <v>-1.6274906450394182E-2</v>
      </c>
    </row>
    <row r="682" spans="1:7" x14ac:dyDescent="0.25">
      <c r="A682" s="18">
        <v>43117</v>
      </c>
      <c r="B682" s="5">
        <f t="shared" si="112"/>
        <v>-7.0608525401634498E-3</v>
      </c>
      <c r="C682" s="5">
        <f t="shared" si="113"/>
        <v>2.6061739376545552E-2</v>
      </c>
      <c r="D682" s="5">
        <f t="shared" si="114"/>
        <v>2.806305311724774E-2</v>
      </c>
      <c r="E682" s="5">
        <f t="shared" si="115"/>
        <v>3.3646374410329138E-2</v>
      </c>
      <c r="F682" s="5">
        <f t="shared" si="116"/>
        <v>5.9805544185908742E-2</v>
      </c>
      <c r="G682" s="5">
        <f t="shared" si="117"/>
        <v>1.1351658233341009E-2</v>
      </c>
    </row>
    <row r="683" spans="1:7" x14ac:dyDescent="0.25">
      <c r="A683" s="18">
        <v>43116</v>
      </c>
      <c r="B683" s="5">
        <f t="shared" si="112"/>
        <v>4.345074062001365E-3</v>
      </c>
      <c r="C683" s="5">
        <f t="shared" si="113"/>
        <v>1.3795180066470724E-2</v>
      </c>
      <c r="D683" s="5">
        <f t="shared" si="114"/>
        <v>-3.4878500519736027E-3</v>
      </c>
      <c r="E683" s="5">
        <f t="shared" si="115"/>
        <v>-2.0604188810288405E-2</v>
      </c>
      <c r="F683" s="5">
        <f t="shared" si="116"/>
        <v>-3.7973342801286059E-2</v>
      </c>
      <c r="G683" s="5">
        <f t="shared" si="117"/>
        <v>-1.7866535642181321E-2</v>
      </c>
    </row>
    <row r="684" spans="1:7" x14ac:dyDescent="0.25">
      <c r="A684" s="18">
        <v>43115</v>
      </c>
      <c r="B684" s="5">
        <f t="shared" si="112"/>
        <v>1.5004445100254711E-2</v>
      </c>
      <c r="C684" s="5">
        <f t="shared" si="113"/>
        <v>3.6261651456068716E-2</v>
      </c>
      <c r="D684" s="5">
        <f t="shared" si="114"/>
        <v>-1.1260275488941615E-2</v>
      </c>
      <c r="E684" s="5">
        <f t="shared" si="115"/>
        <v>1.2741611227931077E-3</v>
      </c>
      <c r="F684" s="5">
        <f t="shared" si="116"/>
        <v>-4.3573466830042241E-3</v>
      </c>
      <c r="G684" s="5">
        <f t="shared" si="117"/>
        <v>-5.6979349997604697E-4</v>
      </c>
    </row>
    <row r="685" spans="1:7" x14ac:dyDescent="0.25">
      <c r="A685" s="18">
        <v>43112</v>
      </c>
      <c r="B685" s="5">
        <f t="shared" si="112"/>
        <v>-2.8025494901302156E-3</v>
      </c>
      <c r="C685" s="5">
        <f t="shared" si="113"/>
        <v>2.5625984656830768E-2</v>
      </c>
      <c r="D685" s="5">
        <f t="shared" si="114"/>
        <v>-3.0750863057659584E-3</v>
      </c>
      <c r="E685" s="5">
        <f t="shared" si="115"/>
        <v>-8.7825307948149979E-4</v>
      </c>
      <c r="F685" s="5">
        <f t="shared" si="116"/>
        <v>1.2108932614396758E-2</v>
      </c>
      <c r="G685" s="5">
        <f t="shared" si="117"/>
        <v>-1.1050769933023639E-2</v>
      </c>
    </row>
    <row r="686" spans="1:7" x14ac:dyDescent="0.25">
      <c r="A686" s="18">
        <v>43111</v>
      </c>
      <c r="B686" s="5">
        <f t="shared" si="112"/>
        <v>3.6520721393120993E-3</v>
      </c>
      <c r="C686" s="5">
        <f t="shared" si="113"/>
        <v>-8.5768761548913226E-3</v>
      </c>
      <c r="D686" s="5">
        <f t="shared" si="114"/>
        <v>1.0986475223343208E-2</v>
      </c>
      <c r="E686" s="5">
        <f t="shared" si="115"/>
        <v>2.9348714260522724E-3</v>
      </c>
      <c r="F686" s="5">
        <f t="shared" si="116"/>
        <v>1.1604258216171472E-2</v>
      </c>
      <c r="G686" s="5">
        <f t="shared" si="117"/>
        <v>-8.5820246043476767E-3</v>
      </c>
    </row>
    <row r="687" spans="1:7" x14ac:dyDescent="0.25">
      <c r="A687" s="18">
        <v>43110</v>
      </c>
      <c r="B687" s="5">
        <f t="shared" si="112"/>
        <v>-9.8376149884857062E-4</v>
      </c>
      <c r="C687" s="5">
        <f t="shared" si="113"/>
        <v>-8.5087022905009084E-4</v>
      </c>
      <c r="D687" s="5">
        <f t="shared" si="114"/>
        <v>-1.3326940287704731E-3</v>
      </c>
      <c r="E687" s="5">
        <f t="shared" si="115"/>
        <v>-1.0789149995540157E-2</v>
      </c>
      <c r="F687" s="5">
        <f t="shared" si="116"/>
        <v>-1.9998552190092552E-2</v>
      </c>
      <c r="G687" s="5">
        <f t="shared" si="117"/>
        <v>2.9691589633815851E-2</v>
      </c>
    </row>
    <row r="688" spans="1:7" x14ac:dyDescent="0.25">
      <c r="A688" s="18">
        <v>43109</v>
      </c>
      <c r="B688" s="5">
        <f t="shared" si="112"/>
        <v>1.6479244532844831E-3</v>
      </c>
      <c r="C688" s="5">
        <f t="shared" si="113"/>
        <v>-6.7569538719822924E-3</v>
      </c>
      <c r="D688" s="5">
        <f t="shared" si="114"/>
        <v>2.5465661472483237E-2</v>
      </c>
      <c r="E688" s="5">
        <f t="shared" si="115"/>
        <v>-4.8067066454583014E-3</v>
      </c>
      <c r="F688" s="5">
        <f t="shared" si="116"/>
        <v>-1.4155883027079999E-3</v>
      </c>
      <c r="G688" s="5">
        <f t="shared" si="117"/>
        <v>5.3229754671748931E-3</v>
      </c>
    </row>
    <row r="689" spans="1:7" x14ac:dyDescent="0.25">
      <c r="A689" s="18">
        <v>43108</v>
      </c>
      <c r="B689" s="5">
        <f t="shared" si="112"/>
        <v>-8.2337151511244525E-4</v>
      </c>
      <c r="C689" s="5">
        <f t="shared" si="113"/>
        <v>4.5759443308002468E-3</v>
      </c>
      <c r="D689" s="5">
        <f t="shared" si="114"/>
        <v>3.6832838220817281E-3</v>
      </c>
      <c r="E689" s="5">
        <f t="shared" si="115"/>
        <v>-2.0136087872094505E-3</v>
      </c>
      <c r="F689" s="5">
        <f t="shared" si="116"/>
        <v>5.9126527682770583E-4</v>
      </c>
      <c r="G689" s="5">
        <f t="shared" si="117"/>
        <v>1.0680903538134119E-2</v>
      </c>
    </row>
    <row r="690" spans="1:7" x14ac:dyDescent="0.25">
      <c r="A690" s="18">
        <v>43105</v>
      </c>
      <c r="B690" s="5">
        <f t="shared" si="112"/>
        <v>1.2744117745045994E-3</v>
      </c>
      <c r="C690" s="5">
        <f t="shared" si="113"/>
        <v>-7.3833150866513229E-3</v>
      </c>
      <c r="D690" s="5">
        <f t="shared" si="114"/>
        <v>5.1708389679463437E-2</v>
      </c>
      <c r="E690" s="5">
        <f t="shared" si="115"/>
        <v>-6.2394062753568227E-3</v>
      </c>
      <c r="F690" s="5">
        <f t="shared" si="116"/>
        <v>-8.1762949874742818E-4</v>
      </c>
      <c r="G690" s="5">
        <f t="shared" si="117"/>
        <v>-2.9769451196995488E-3</v>
      </c>
    </row>
    <row r="691" spans="1:7" x14ac:dyDescent="0.25">
      <c r="A691" s="18">
        <v>43104</v>
      </c>
      <c r="B691" s="5">
        <f t="shared" si="112"/>
        <v>2.0866116795153484E-3</v>
      </c>
      <c r="C691" s="5">
        <f t="shared" si="113"/>
        <v>-1.1640563755957545E-3</v>
      </c>
      <c r="D691" s="5">
        <f t="shared" si="114"/>
        <v>6.7410220873365644E-3</v>
      </c>
      <c r="E691" s="5">
        <f t="shared" si="115"/>
        <v>1.6808691995262984E-2</v>
      </c>
      <c r="F691" s="5">
        <f t="shared" si="116"/>
        <v>6.10914445289088E-2</v>
      </c>
      <c r="G691" s="5">
        <f t="shared" si="117"/>
        <v>1.3099409283250152E-2</v>
      </c>
    </row>
    <row r="692" spans="1:7" x14ac:dyDescent="0.25">
      <c r="A692" s="18">
        <v>43103</v>
      </c>
      <c r="B692" s="5">
        <f t="shared" si="112"/>
        <v>-1.1184355175977193E-2</v>
      </c>
      <c r="C692" s="5">
        <f t="shared" si="113"/>
        <v>1.821112858468785E-2</v>
      </c>
      <c r="D692" s="5">
        <f t="shared" si="114"/>
        <v>1.5861280931258916E-2</v>
      </c>
      <c r="E692" s="5">
        <f t="shared" si="115"/>
        <v>-3.8086664459570049E-4</v>
      </c>
      <c r="F692" s="5">
        <f t="shared" si="116"/>
        <v>5.2511555804857068E-3</v>
      </c>
      <c r="G692" s="5">
        <f t="shared" si="117"/>
        <v>2.173159668981732E-2</v>
      </c>
    </row>
    <row r="693" spans="1:7" x14ac:dyDescent="0.25">
      <c r="A693" s="18">
        <v>43102</v>
      </c>
      <c r="B693" s="5">
        <f t="shared" si="112"/>
        <v>7.9987954521094033E-3</v>
      </c>
      <c r="C693" s="5">
        <f t="shared" si="113"/>
        <v>-4.5651242634941963E-3</v>
      </c>
      <c r="D693" s="5">
        <f t="shared" si="114"/>
        <v>-2.3282584972119063E-3</v>
      </c>
      <c r="E693" s="5">
        <f t="shared" si="115"/>
        <v>-1.3823664780577201E-2</v>
      </c>
      <c r="F693" s="5">
        <f t="shared" si="116"/>
        <v>-1.6481172740898518E-2</v>
      </c>
      <c r="G693" s="5">
        <f t="shared" si="117"/>
        <v>-7.9590478133847089E-3</v>
      </c>
    </row>
    <row r="694" spans="1:7" x14ac:dyDescent="0.25">
      <c r="A694" s="18">
        <v>43101</v>
      </c>
      <c r="B694" s="5">
        <f t="shared" si="112"/>
        <v>-9.2929065036453564E-3</v>
      </c>
      <c r="C694" s="5">
        <f t="shared" si="113"/>
        <v>-1.1418283433720701E-2</v>
      </c>
      <c r="D694" s="5">
        <f t="shared" si="114"/>
        <v>-3.2564499068399992E-3</v>
      </c>
      <c r="E694" s="5">
        <f t="shared" si="115"/>
        <v>-8.1632733876030386E-3</v>
      </c>
      <c r="F694" s="5">
        <f t="shared" si="116"/>
        <v>-7.1058704903160267E-3</v>
      </c>
      <c r="G694" s="5">
        <f t="shared" si="117"/>
        <v>2.3722503991171345E-3</v>
      </c>
    </row>
    <row r="695" spans="1:7" x14ac:dyDescent="0.25">
      <c r="A695" s="18">
        <v>43098</v>
      </c>
      <c r="B695" s="5">
        <f t="shared" si="112"/>
        <v>-1.0071103803980341E-3</v>
      </c>
      <c r="C695" s="5">
        <f t="shared" si="113"/>
        <v>-1.1660780928828586E-3</v>
      </c>
      <c r="D695" s="5">
        <f t="shared" si="114"/>
        <v>7.5649386796658013E-3</v>
      </c>
      <c r="E695" s="5">
        <f t="shared" si="115"/>
        <v>3.6689751941856507E-3</v>
      </c>
      <c r="F695" s="5">
        <f t="shared" si="116"/>
        <v>7.8262664824727268E-3</v>
      </c>
      <c r="G695" s="5">
        <f t="shared" si="117"/>
        <v>2.3722503991171345E-3</v>
      </c>
    </row>
    <row r="696" spans="1:7" x14ac:dyDescent="0.25">
      <c r="A696" s="18">
        <v>43097</v>
      </c>
      <c r="B696" s="5">
        <f t="shared" si="112"/>
        <v>8.581908206883513E-3</v>
      </c>
      <c r="C696" s="5">
        <f t="shared" si="113"/>
        <v>4.7342769262704414E-3</v>
      </c>
      <c r="D696" s="5">
        <f t="shared" si="114"/>
        <v>-2.7750555461719937E-3</v>
      </c>
      <c r="E696" s="5">
        <f t="shared" si="115"/>
        <v>-1.9013025995211659E-2</v>
      </c>
      <c r="F696" s="5">
        <f t="shared" si="116"/>
        <v>-1.5422161882969465E-2</v>
      </c>
      <c r="G696" s="5">
        <f t="shared" si="117"/>
        <v>1.5762590458701611E-2</v>
      </c>
    </row>
    <row r="697" spans="1:7" x14ac:dyDescent="0.25">
      <c r="A697" s="18">
        <v>43096</v>
      </c>
      <c r="B697" s="5">
        <f t="shared" si="112"/>
        <v>-4.636574594678128E-3</v>
      </c>
      <c r="C697" s="5">
        <f t="shared" si="113"/>
        <v>-1.5763680850218936E-2</v>
      </c>
      <c r="D697" s="5">
        <f t="shared" si="114"/>
        <v>1.8401095314821202E-3</v>
      </c>
      <c r="E697" s="5">
        <f t="shared" si="115"/>
        <v>-8.7736789589305652E-3</v>
      </c>
      <c r="F697" s="5">
        <f t="shared" si="116"/>
        <v>1.1400013964772155E-3</v>
      </c>
      <c r="G697" s="5">
        <f t="shared" si="117"/>
        <v>8.5185512478111389E-3</v>
      </c>
    </row>
    <row r="698" spans="1:7" x14ac:dyDescent="0.25">
      <c r="A698" s="18">
        <v>43095</v>
      </c>
      <c r="B698" s="5">
        <f t="shared" si="112"/>
        <v>-6.645052154964224E-3</v>
      </c>
      <c r="C698" s="5">
        <f t="shared" si="113"/>
        <v>3.1003659084681218E-3</v>
      </c>
      <c r="D698" s="5">
        <f t="shared" si="114"/>
        <v>1.9899558385508144E-2</v>
      </c>
      <c r="E698" s="5">
        <f t="shared" si="115"/>
        <v>-9.6394421649811431E-3</v>
      </c>
      <c r="F698" s="5">
        <f t="shared" si="116"/>
        <v>-6.2739724260061922E-3</v>
      </c>
      <c r="G698" s="5">
        <f t="shared" si="117"/>
        <v>7.3166362445812004E-3</v>
      </c>
    </row>
    <row r="699" spans="1:7" x14ac:dyDescent="0.25">
      <c r="A699" s="18">
        <v>43091</v>
      </c>
      <c r="B699" s="5">
        <f t="shared" si="112"/>
        <v>4.4924096588222608E-3</v>
      </c>
      <c r="C699" s="5">
        <f t="shared" si="113"/>
        <v>4.8583464382628717E-3</v>
      </c>
      <c r="D699" s="5">
        <f t="shared" si="114"/>
        <v>1.8269457061290413E-3</v>
      </c>
      <c r="E699" s="5">
        <f t="shared" si="115"/>
        <v>1.0155146867650721E-2</v>
      </c>
      <c r="F699" s="5">
        <f t="shared" si="116"/>
        <v>1.7176908004626845E-2</v>
      </c>
      <c r="G699" s="5">
        <f t="shared" si="117"/>
        <v>1.752863572254364E-3</v>
      </c>
    </row>
    <row r="700" spans="1:7" x14ac:dyDescent="0.25">
      <c r="A700" s="18">
        <v>43090</v>
      </c>
      <c r="B700" s="5">
        <f t="shared" si="112"/>
        <v>-3.6663163670575341E-4</v>
      </c>
      <c r="C700" s="5">
        <f t="shared" si="113"/>
        <v>-3.2255484199573735E-3</v>
      </c>
      <c r="D700" s="5">
        <f t="shared" si="114"/>
        <v>-1.3873251713198511E-3</v>
      </c>
      <c r="E700" s="5">
        <f t="shared" si="115"/>
        <v>-2.4246816427219821E-3</v>
      </c>
      <c r="F700" s="5">
        <f t="shared" si="116"/>
        <v>1.9718368035053013E-2</v>
      </c>
      <c r="G700" s="5">
        <f t="shared" si="117"/>
        <v>1.1078773059159422E-2</v>
      </c>
    </row>
    <row r="701" spans="1:7" x14ac:dyDescent="0.25">
      <c r="A701" s="18">
        <v>43089</v>
      </c>
      <c r="B701" s="5">
        <f t="shared" si="112"/>
        <v>-9.5324492487478332E-3</v>
      </c>
      <c r="C701" s="5">
        <f t="shared" si="113"/>
        <v>6.1454998066022897E-3</v>
      </c>
      <c r="D701" s="5">
        <f t="shared" si="114"/>
        <v>-9.1636610723184238E-5</v>
      </c>
      <c r="E701" s="5">
        <f t="shared" si="115"/>
        <v>-7.1264424922156486E-3</v>
      </c>
      <c r="F701" s="5">
        <f t="shared" si="116"/>
        <v>-4.1275647070448694E-2</v>
      </c>
      <c r="G701" s="5">
        <f t="shared" si="117"/>
        <v>1.7478357675272886E-3</v>
      </c>
    </row>
    <row r="702" spans="1:7" x14ac:dyDescent="0.25">
      <c r="A702" s="18">
        <v>43088</v>
      </c>
      <c r="B702" s="5">
        <f t="shared" si="112"/>
        <v>3.40647500568696E-3</v>
      </c>
      <c r="C702" s="5">
        <f t="shared" si="113"/>
        <v>1.4892349803565155E-2</v>
      </c>
      <c r="D702" s="5">
        <f t="shared" si="114"/>
        <v>3.4335188223543075E-3</v>
      </c>
      <c r="E702" s="5">
        <f t="shared" si="115"/>
        <v>1.5074109939800138E-3</v>
      </c>
      <c r="F702" s="5">
        <f t="shared" si="116"/>
        <v>2.8703213358645388E-3</v>
      </c>
      <c r="G702" s="5">
        <f t="shared" si="117"/>
        <v>2.0004949050073006E-2</v>
      </c>
    </row>
    <row r="703" spans="1:7" x14ac:dyDescent="0.25">
      <c r="A703" s="18">
        <v>43087</v>
      </c>
      <c r="B703" s="5">
        <f t="shared" ref="B703:B756" si="118">B449-$B$504</f>
        <v>2.1924761547124768E-3</v>
      </c>
      <c r="C703" s="5">
        <f t="shared" ref="C703:C756" si="119">C449-$C$504</f>
        <v>1.7268653329264722E-2</v>
      </c>
      <c r="D703" s="5">
        <f t="shared" ref="D703:D756" si="120">D449-$D$504</f>
        <v>-9.7836450459780986E-3</v>
      </c>
      <c r="E703" s="5">
        <f t="shared" ref="E703:E756" si="121">E449-$E$504</f>
        <v>1.9257642630630869E-2</v>
      </c>
      <c r="F703" s="5">
        <f t="shared" ref="F703:F756" si="122">F449-$F$504</f>
        <v>4.2012662768920274E-2</v>
      </c>
      <c r="G703" s="5">
        <f t="shared" ref="G703:G756" si="123">G449-$G$504</f>
        <v>4.9167810341119288E-3</v>
      </c>
    </row>
    <row r="704" spans="1:7" x14ac:dyDescent="0.25">
      <c r="A704" s="18">
        <v>43084</v>
      </c>
      <c r="B704" s="5">
        <f t="shared" si="118"/>
        <v>1.8905282815977691E-2</v>
      </c>
      <c r="C704" s="5">
        <f t="shared" si="119"/>
        <v>-3.988641531408898E-3</v>
      </c>
      <c r="D704" s="5">
        <f t="shared" si="120"/>
        <v>4.1670157088152901E-2</v>
      </c>
      <c r="E704" s="5">
        <f t="shared" si="121"/>
        <v>-4.3638415917297791E-3</v>
      </c>
      <c r="F704" s="5">
        <f t="shared" si="122"/>
        <v>1.6644527591645225E-2</v>
      </c>
      <c r="G704" s="5">
        <f t="shared" si="123"/>
        <v>1.0044922310777322E-2</v>
      </c>
    </row>
    <row r="705" spans="1:7" x14ac:dyDescent="0.25">
      <c r="A705" s="18">
        <v>43083</v>
      </c>
      <c r="B705" s="5">
        <f t="shared" si="118"/>
        <v>7.9974881792813004E-3</v>
      </c>
      <c r="C705" s="5">
        <f t="shared" si="119"/>
        <v>4.5672523544202119E-3</v>
      </c>
      <c r="D705" s="5">
        <f t="shared" si="120"/>
        <v>9.5659513168728678E-3</v>
      </c>
      <c r="E705" s="5">
        <f t="shared" si="121"/>
        <v>2.3348330858515491E-3</v>
      </c>
      <c r="F705" s="5">
        <f t="shared" si="122"/>
        <v>1.2050124782856851E-2</v>
      </c>
      <c r="G705" s="5">
        <f t="shared" si="123"/>
        <v>-8.318535916658795E-4</v>
      </c>
    </row>
    <row r="706" spans="1:7" x14ac:dyDescent="0.25">
      <c r="A706" s="18">
        <v>43082</v>
      </c>
      <c r="B706" s="5">
        <f t="shared" si="118"/>
        <v>-1.6544421902068575E-3</v>
      </c>
      <c r="C706" s="5">
        <f t="shared" si="119"/>
        <v>-1.4622239237980795E-2</v>
      </c>
      <c r="D706" s="5">
        <f t="shared" si="120"/>
        <v>-1.2654607769254304E-2</v>
      </c>
      <c r="E706" s="5">
        <f t="shared" si="121"/>
        <v>-1.6522642232410668E-2</v>
      </c>
      <c r="F706" s="5">
        <f t="shared" si="122"/>
        <v>-3.0542318597816424E-2</v>
      </c>
      <c r="G706" s="5">
        <f t="shared" si="123"/>
        <v>-1.0973991553777353E-2</v>
      </c>
    </row>
    <row r="707" spans="1:7" x14ac:dyDescent="0.25">
      <c r="A707" s="18">
        <v>43081</v>
      </c>
      <c r="B707" s="5">
        <f t="shared" si="118"/>
        <v>-1.4438383542538576E-2</v>
      </c>
      <c r="C707" s="5">
        <f t="shared" si="119"/>
        <v>-1.2334789329875421E-2</v>
      </c>
      <c r="D707" s="5">
        <f t="shared" si="120"/>
        <v>-1.3548640486665145E-2</v>
      </c>
      <c r="E707" s="5">
        <f t="shared" si="121"/>
        <v>9.8337643820238648E-5</v>
      </c>
      <c r="F707" s="5">
        <f t="shared" si="122"/>
        <v>7.1922056170348574E-3</v>
      </c>
      <c r="G707" s="5">
        <f t="shared" si="123"/>
        <v>-5.8013254415240391E-3</v>
      </c>
    </row>
    <row r="708" spans="1:7" x14ac:dyDescent="0.25">
      <c r="A708" s="18">
        <v>43080</v>
      </c>
      <c r="B708" s="5">
        <f t="shared" si="118"/>
        <v>4.9189658377415775E-3</v>
      </c>
      <c r="C708" s="5">
        <f t="shared" si="119"/>
        <v>1.3992683674998762E-3</v>
      </c>
      <c r="D708" s="5">
        <f t="shared" si="120"/>
        <v>8.6884921203236312E-4</v>
      </c>
      <c r="E708" s="5">
        <f t="shared" si="121"/>
        <v>1.6096243278264987E-2</v>
      </c>
      <c r="F708" s="5">
        <f t="shared" si="122"/>
        <v>4.8877465004941376E-3</v>
      </c>
      <c r="G708" s="5">
        <f t="shared" si="123"/>
        <v>-1.2931438258513518E-4</v>
      </c>
    </row>
    <row r="709" spans="1:7" x14ac:dyDescent="0.25">
      <c r="A709" s="18">
        <v>43077</v>
      </c>
      <c r="B709" s="5">
        <f t="shared" si="118"/>
        <v>1.6516389765915532E-2</v>
      </c>
      <c r="C709" s="5">
        <f t="shared" si="119"/>
        <v>1.4389600522151755E-2</v>
      </c>
      <c r="D709" s="5">
        <f t="shared" si="120"/>
        <v>7.6124723710952417E-3</v>
      </c>
      <c r="E709" s="5">
        <f t="shared" si="121"/>
        <v>-1.1172620513850524E-2</v>
      </c>
      <c r="F709" s="5">
        <f t="shared" si="122"/>
        <v>-3.7798052240159627E-3</v>
      </c>
      <c r="G709" s="5">
        <f t="shared" si="123"/>
        <v>9.2666681815544993E-3</v>
      </c>
    </row>
    <row r="710" spans="1:7" x14ac:dyDescent="0.25">
      <c r="A710" s="18">
        <v>43076</v>
      </c>
      <c r="B710" s="5">
        <f t="shared" si="118"/>
        <v>3.290314688365542E-3</v>
      </c>
      <c r="C710" s="5">
        <f t="shared" si="119"/>
        <v>2.1434413436073513E-2</v>
      </c>
      <c r="D710" s="5">
        <f t="shared" si="120"/>
        <v>1.6578360514526744E-2</v>
      </c>
      <c r="E710" s="5">
        <f t="shared" si="121"/>
        <v>1.3619216402864226E-2</v>
      </c>
      <c r="F710" s="5">
        <f t="shared" si="122"/>
        <v>1.2982981878285157E-2</v>
      </c>
      <c r="G710" s="5">
        <f t="shared" si="123"/>
        <v>2.0139215213763245E-2</v>
      </c>
    </row>
    <row r="711" spans="1:7" x14ac:dyDescent="0.25">
      <c r="A711" s="18">
        <v>43075</v>
      </c>
      <c r="B711" s="5">
        <f t="shared" si="118"/>
        <v>-1.1839715638602916E-2</v>
      </c>
      <c r="C711" s="5">
        <f t="shared" si="119"/>
        <v>-2.0212137329783466E-2</v>
      </c>
      <c r="D711" s="5">
        <f t="shared" si="120"/>
        <v>-5.0124791789159517E-3</v>
      </c>
      <c r="E711" s="5">
        <f t="shared" si="121"/>
        <v>-2.2542732753409768E-2</v>
      </c>
      <c r="F711" s="5">
        <f t="shared" si="122"/>
        <v>-1.9548233117789214E-2</v>
      </c>
      <c r="G711" s="5">
        <f t="shared" si="123"/>
        <v>-5.9159704609850657E-3</v>
      </c>
    </row>
    <row r="712" spans="1:7" x14ac:dyDescent="0.25">
      <c r="A712" s="18">
        <v>43074</v>
      </c>
      <c r="B712" s="5">
        <f t="shared" si="118"/>
        <v>-8.3696117163866799E-3</v>
      </c>
      <c r="C712" s="5">
        <f t="shared" si="119"/>
        <v>3.4024443861160971E-3</v>
      </c>
      <c r="D712" s="5">
        <f t="shared" si="120"/>
        <v>2.0124193363436009E-2</v>
      </c>
      <c r="E712" s="5">
        <f t="shared" si="121"/>
        <v>1.8754119724229749E-2</v>
      </c>
      <c r="F712" s="5">
        <f t="shared" si="122"/>
        <v>1.9765162532861303E-2</v>
      </c>
      <c r="G712" s="5">
        <f t="shared" si="123"/>
        <v>-5.2179188675584619E-3</v>
      </c>
    </row>
    <row r="713" spans="1:7" x14ac:dyDescent="0.25">
      <c r="A713" s="18">
        <v>43073</v>
      </c>
      <c r="B713" s="5">
        <f t="shared" si="118"/>
        <v>-3.6799714331123001E-3</v>
      </c>
      <c r="C713" s="5">
        <f t="shared" si="119"/>
        <v>-3.6515976539569393E-3</v>
      </c>
      <c r="D713" s="5">
        <f t="shared" si="120"/>
        <v>-8.1921592434729754E-3</v>
      </c>
      <c r="E713" s="5">
        <f t="shared" si="121"/>
        <v>2.1809595419641798E-3</v>
      </c>
      <c r="F713" s="5">
        <f t="shared" si="122"/>
        <v>1.3311843538418765E-2</v>
      </c>
      <c r="G713" s="5">
        <f t="shared" si="123"/>
        <v>-2.1905319182229703E-2</v>
      </c>
    </row>
    <row r="714" spans="1:7" x14ac:dyDescent="0.25">
      <c r="A714" s="18">
        <v>43070</v>
      </c>
      <c r="B714" s="5">
        <f t="shared" si="118"/>
        <v>-4.9931137971567993E-3</v>
      </c>
      <c r="C714" s="5">
        <f t="shared" si="119"/>
        <v>-8.68932494474421E-3</v>
      </c>
      <c r="D714" s="5">
        <f t="shared" si="120"/>
        <v>1.6546282477415551E-3</v>
      </c>
      <c r="E714" s="5">
        <f t="shared" si="121"/>
        <v>-2.5177583610774837E-2</v>
      </c>
      <c r="F714" s="5">
        <f t="shared" si="122"/>
        <v>-2.4477026789755763E-2</v>
      </c>
      <c r="G714" s="5">
        <f t="shared" si="123"/>
        <v>-8.6370351092522335E-3</v>
      </c>
    </row>
    <row r="715" spans="1:7" x14ac:dyDescent="0.25">
      <c r="A715" s="18">
        <v>43069</v>
      </c>
      <c r="B715" s="5">
        <f t="shared" si="118"/>
        <v>-1.0225874068739602E-2</v>
      </c>
      <c r="C715" s="5">
        <f t="shared" si="119"/>
        <v>-2.3651351514065045E-2</v>
      </c>
      <c r="D715" s="5">
        <f t="shared" si="120"/>
        <v>-1.5135252431355129E-2</v>
      </c>
      <c r="E715" s="5">
        <f t="shared" si="121"/>
        <v>-2.5939187270149489E-2</v>
      </c>
      <c r="F715" s="5">
        <f t="shared" si="122"/>
        <v>-2.6769119240785743E-2</v>
      </c>
      <c r="G715" s="5">
        <f t="shared" si="123"/>
        <v>-1.2720097646592671E-2</v>
      </c>
    </row>
    <row r="716" spans="1:7" x14ac:dyDescent="0.25">
      <c r="A716" s="18">
        <v>43068</v>
      </c>
      <c r="B716" s="5">
        <f t="shared" si="118"/>
        <v>3.5174310185108592E-3</v>
      </c>
      <c r="C716" s="5">
        <f t="shared" si="119"/>
        <v>3.7646494112915201E-3</v>
      </c>
      <c r="D716" s="5">
        <f t="shared" si="120"/>
        <v>-6.6101513301144721E-3</v>
      </c>
      <c r="E716" s="5">
        <f t="shared" si="121"/>
        <v>-1.1857005044232026E-2</v>
      </c>
      <c r="F716" s="5">
        <f t="shared" si="122"/>
        <v>-9.7139243655024084E-3</v>
      </c>
      <c r="G716" s="5">
        <f t="shared" si="123"/>
        <v>-6.5750207413197998E-3</v>
      </c>
    </row>
    <row r="717" spans="1:7" x14ac:dyDescent="0.25">
      <c r="A717" s="18">
        <v>43067</v>
      </c>
      <c r="B717" s="5">
        <f t="shared" si="118"/>
        <v>1.6485912109766546E-3</v>
      </c>
      <c r="C717" s="5">
        <f t="shared" si="119"/>
        <v>-1.0675499962066426E-2</v>
      </c>
      <c r="D717" s="5">
        <f t="shared" si="120"/>
        <v>2.6329423645765925E-3</v>
      </c>
      <c r="E717" s="5">
        <f t="shared" si="121"/>
        <v>-8.0014180122518729E-3</v>
      </c>
      <c r="F717" s="5">
        <f t="shared" si="122"/>
        <v>-7.938057303244303E-3</v>
      </c>
      <c r="G717" s="5">
        <f t="shared" si="123"/>
        <v>-5.9247160641088007E-4</v>
      </c>
    </row>
    <row r="718" spans="1:7" x14ac:dyDescent="0.25">
      <c r="A718" s="18">
        <v>43066</v>
      </c>
      <c r="B718" s="5">
        <f t="shared" si="118"/>
        <v>3.9192920401394061E-3</v>
      </c>
      <c r="C718" s="5">
        <f t="shared" si="119"/>
        <v>-5.2793279953944556E-4</v>
      </c>
      <c r="D718" s="5">
        <f t="shared" si="120"/>
        <v>1.0276291677144658E-2</v>
      </c>
      <c r="E718" s="5">
        <f t="shared" si="121"/>
        <v>8.7730425300728103E-3</v>
      </c>
      <c r="F718" s="5">
        <f t="shared" si="122"/>
        <v>2.3440696116399065E-3</v>
      </c>
      <c r="G718" s="5">
        <f t="shared" si="123"/>
        <v>-3.5309544650148472E-3</v>
      </c>
    </row>
    <row r="719" spans="1:7" x14ac:dyDescent="0.25">
      <c r="A719" s="18">
        <v>43063</v>
      </c>
      <c r="B719" s="5">
        <f t="shared" si="118"/>
        <v>1.9326212209097586E-3</v>
      </c>
      <c r="C719" s="5">
        <f t="shared" si="119"/>
        <v>-6.8152596689365881E-3</v>
      </c>
      <c r="D719" s="5">
        <f t="shared" si="120"/>
        <v>4.0725970961537445E-3</v>
      </c>
      <c r="E719" s="5">
        <f t="shared" si="121"/>
        <v>-8.1600642451645587E-3</v>
      </c>
      <c r="F719" s="5">
        <f t="shared" si="122"/>
        <v>7.3484538563439814E-4</v>
      </c>
      <c r="G719" s="5">
        <f t="shared" si="123"/>
        <v>8.8676969151467323E-3</v>
      </c>
    </row>
    <row r="720" spans="1:7" x14ac:dyDescent="0.25">
      <c r="A720" s="18">
        <v>43062</v>
      </c>
      <c r="B720" s="5">
        <f t="shared" si="118"/>
        <v>-4.3653666356210426E-3</v>
      </c>
      <c r="C720" s="5">
        <f t="shared" si="119"/>
        <v>2.5674273740667692E-4</v>
      </c>
      <c r="D720" s="5">
        <f t="shared" si="120"/>
        <v>1.0668986896038927E-2</v>
      </c>
      <c r="E720" s="5">
        <f t="shared" si="121"/>
        <v>-1.1111708461296304E-3</v>
      </c>
      <c r="F720" s="5">
        <f t="shared" si="122"/>
        <v>-1.1487023556814795E-2</v>
      </c>
      <c r="G720" s="5">
        <f t="shared" si="123"/>
        <v>1.9099044204430718E-2</v>
      </c>
    </row>
    <row r="721" spans="1:7" x14ac:dyDescent="0.25">
      <c r="A721" s="18">
        <v>43061</v>
      </c>
      <c r="B721" s="5">
        <f t="shared" si="118"/>
        <v>3.8770838776975075E-3</v>
      </c>
      <c r="C721" s="5">
        <f t="shared" si="119"/>
        <v>-3.9698761027799579E-3</v>
      </c>
      <c r="D721" s="5">
        <f t="shared" si="120"/>
        <v>-4.2819360367892488E-3</v>
      </c>
      <c r="E721" s="5">
        <f t="shared" si="121"/>
        <v>1.3148783574502372E-2</v>
      </c>
      <c r="F721" s="5">
        <f t="shared" si="122"/>
        <v>1.9666721675705327E-2</v>
      </c>
      <c r="G721" s="5">
        <f t="shared" si="123"/>
        <v>1.9996529128692285E-2</v>
      </c>
    </row>
    <row r="722" spans="1:7" x14ac:dyDescent="0.25">
      <c r="A722" s="18">
        <v>43060</v>
      </c>
      <c r="B722" s="5">
        <f t="shared" si="118"/>
        <v>4.5486911727890831E-3</v>
      </c>
      <c r="C722" s="5">
        <f t="shared" si="119"/>
        <v>4.4845420450150648E-3</v>
      </c>
      <c r="D722" s="5">
        <f t="shared" si="120"/>
        <v>-1.2058339425890089E-3</v>
      </c>
      <c r="E722" s="5">
        <f t="shared" si="121"/>
        <v>-7.1456079024838281E-3</v>
      </c>
      <c r="F722" s="5">
        <f t="shared" si="122"/>
        <v>-3.54193980872285E-3</v>
      </c>
      <c r="G722" s="5">
        <f t="shared" si="123"/>
        <v>-4.9582650171372143E-3</v>
      </c>
    </row>
    <row r="723" spans="1:7" x14ac:dyDescent="0.25">
      <c r="A723" s="18">
        <v>43059</v>
      </c>
      <c r="B723" s="5">
        <f t="shared" si="118"/>
        <v>4.9291957727511911E-3</v>
      </c>
      <c r="C723" s="5">
        <f t="shared" si="119"/>
        <v>-2.0880568828421129E-2</v>
      </c>
      <c r="D723" s="5">
        <f t="shared" si="120"/>
        <v>2.4420296549483824E-2</v>
      </c>
      <c r="E723" s="5">
        <f t="shared" si="121"/>
        <v>-1.3192323291039913E-2</v>
      </c>
      <c r="F723" s="5">
        <f t="shared" si="122"/>
        <v>-1.4305513125178353E-2</v>
      </c>
      <c r="G723" s="5">
        <f t="shared" si="123"/>
        <v>2.3722503991171345E-3</v>
      </c>
    </row>
    <row r="724" spans="1:7" x14ac:dyDescent="0.25">
      <c r="A724" s="18">
        <v>43056</v>
      </c>
      <c r="B724" s="5">
        <f t="shared" si="118"/>
        <v>1.1472286738459616E-2</v>
      </c>
      <c r="C724" s="5">
        <f t="shared" si="119"/>
        <v>1.8101399077014146E-2</v>
      </c>
      <c r="D724" s="5">
        <f t="shared" si="120"/>
        <v>1.8751712399321503E-2</v>
      </c>
      <c r="E724" s="5">
        <f t="shared" si="121"/>
        <v>1.1560458995192107E-2</v>
      </c>
      <c r="F724" s="5">
        <f t="shared" si="122"/>
        <v>9.727004818636583E-3</v>
      </c>
      <c r="G724" s="5">
        <f t="shared" si="123"/>
        <v>9.7027658153715536E-3</v>
      </c>
    </row>
    <row r="725" spans="1:7" x14ac:dyDescent="0.25">
      <c r="A725" s="18">
        <v>43055</v>
      </c>
      <c r="B725" s="5">
        <f t="shared" si="118"/>
        <v>3.3254205542871586E-3</v>
      </c>
      <c r="C725" s="5">
        <f t="shared" si="119"/>
        <v>1.0973847141038226E-2</v>
      </c>
      <c r="D725" s="5">
        <f t="shared" si="120"/>
        <v>4.6246442677925388E-3</v>
      </c>
      <c r="E725" s="5">
        <f t="shared" si="121"/>
        <v>2.4836769366299298E-2</v>
      </c>
      <c r="F725" s="5">
        <f t="shared" si="122"/>
        <v>5.0714309547833653E-2</v>
      </c>
      <c r="G725" s="5">
        <f t="shared" si="123"/>
        <v>2.0937140023416227E-2</v>
      </c>
    </row>
    <row r="726" spans="1:7" x14ac:dyDescent="0.25">
      <c r="A726" s="18">
        <v>43054</v>
      </c>
      <c r="B726" s="5">
        <f t="shared" si="118"/>
        <v>-2.2253419283532905E-3</v>
      </c>
      <c r="C726" s="5">
        <f t="shared" si="119"/>
        <v>5.0317667359282567E-3</v>
      </c>
      <c r="D726" s="5">
        <f t="shared" si="120"/>
        <v>-2.3388941945667895E-3</v>
      </c>
      <c r="E726" s="5">
        <f t="shared" si="121"/>
        <v>-1.2440873167619737E-2</v>
      </c>
      <c r="F726" s="5">
        <f t="shared" si="122"/>
        <v>-1.6038555620552019E-2</v>
      </c>
      <c r="G726" s="5">
        <f t="shared" si="123"/>
        <v>-1.4965645206213376E-2</v>
      </c>
    </row>
    <row r="727" spans="1:7" x14ac:dyDescent="0.25">
      <c r="A727" s="18">
        <v>43053</v>
      </c>
      <c r="B727" s="5">
        <f t="shared" si="118"/>
        <v>-7.1951619516107002E-3</v>
      </c>
      <c r="C727" s="5">
        <f t="shared" si="119"/>
        <v>-1.3256306161945888E-3</v>
      </c>
      <c r="D727" s="5">
        <f t="shared" si="120"/>
        <v>-1.4914551342032948E-3</v>
      </c>
      <c r="E727" s="5">
        <f t="shared" si="121"/>
        <v>-6.2727357465503777E-3</v>
      </c>
      <c r="F727" s="5">
        <f t="shared" si="122"/>
        <v>-1.4344097236374382E-2</v>
      </c>
      <c r="G727" s="5">
        <f t="shared" si="123"/>
        <v>9.7659994240555468E-3</v>
      </c>
    </row>
    <row r="728" spans="1:7" x14ac:dyDescent="0.25">
      <c r="A728" s="18">
        <v>43052</v>
      </c>
      <c r="B728" s="5">
        <f t="shared" si="118"/>
        <v>-3.144846799672878E-3</v>
      </c>
      <c r="C728" s="5">
        <f t="shared" si="119"/>
        <v>-1.4436035157771622E-2</v>
      </c>
      <c r="D728" s="5">
        <f t="shared" si="120"/>
        <v>1.8101002215481479E-3</v>
      </c>
      <c r="E728" s="5">
        <f t="shared" si="121"/>
        <v>-6.2362698199434951E-3</v>
      </c>
      <c r="F728" s="5">
        <f t="shared" si="122"/>
        <v>-1.0891195954062897E-2</v>
      </c>
      <c r="G728" s="5">
        <f t="shared" si="123"/>
        <v>-6.8614255478283061E-3</v>
      </c>
    </row>
    <row r="729" spans="1:7" x14ac:dyDescent="0.25">
      <c r="A729" s="18">
        <v>43049</v>
      </c>
      <c r="B729" s="5">
        <f t="shared" si="118"/>
        <v>-4.3701341809617746E-3</v>
      </c>
      <c r="C729" s="5">
        <f t="shared" si="119"/>
        <v>2.1845866948575508E-2</v>
      </c>
      <c r="D729" s="5">
        <f t="shared" si="120"/>
        <v>1.6847056764473589E-4</v>
      </c>
      <c r="E729" s="5">
        <f t="shared" si="121"/>
        <v>5.9930637808333562E-2</v>
      </c>
      <c r="F729" s="5">
        <f t="shared" si="122"/>
        <v>-7.5782446623800818E-3</v>
      </c>
      <c r="G729" s="5">
        <f t="shared" si="123"/>
        <v>-1.9077928206603775E-3</v>
      </c>
    </row>
    <row r="730" spans="1:7" x14ac:dyDescent="0.25">
      <c r="A730" s="18">
        <v>43048</v>
      </c>
      <c r="B730" s="5">
        <f t="shared" si="118"/>
        <v>-3.6540794405782231E-4</v>
      </c>
      <c r="C730" s="5">
        <f t="shared" si="119"/>
        <v>1.8418803970852007E-2</v>
      </c>
      <c r="D730" s="5">
        <f t="shared" si="120"/>
        <v>5.9202563045368667E-3</v>
      </c>
      <c r="E730" s="5">
        <f t="shared" si="121"/>
        <v>1.2615187898381256E-2</v>
      </c>
      <c r="F730" s="5">
        <f t="shared" si="122"/>
        <v>1.8097807133825819E-2</v>
      </c>
      <c r="G730" s="5">
        <f t="shared" si="123"/>
        <v>3.5932517718119308E-3</v>
      </c>
    </row>
    <row r="731" spans="1:7" x14ac:dyDescent="0.25">
      <c r="A731" s="18">
        <v>43047</v>
      </c>
      <c r="B731" s="5">
        <f t="shared" si="118"/>
        <v>8.1259669707963659E-4</v>
      </c>
      <c r="C731" s="5">
        <f t="shared" si="119"/>
        <v>-2.1082931117149133E-2</v>
      </c>
      <c r="D731" s="5">
        <f t="shared" si="120"/>
        <v>-2.2565497283874806E-2</v>
      </c>
      <c r="E731" s="5">
        <f t="shared" si="121"/>
        <v>-2.3982751289801471E-2</v>
      </c>
      <c r="F731" s="5">
        <f t="shared" si="122"/>
        <v>-4.7441481701351778E-3</v>
      </c>
      <c r="G731" s="5">
        <f t="shared" si="123"/>
        <v>-8.5634600409113474E-3</v>
      </c>
    </row>
    <row r="732" spans="1:7" x14ac:dyDescent="0.25">
      <c r="A732" s="18">
        <v>43046</v>
      </c>
      <c r="B732" s="5">
        <f t="shared" si="118"/>
        <v>-4.2231240968896569E-3</v>
      </c>
      <c r="C732" s="5">
        <f t="shared" si="119"/>
        <v>-1.29429929540699E-2</v>
      </c>
      <c r="D732" s="5">
        <f t="shared" si="120"/>
        <v>-2.4449241729041119E-2</v>
      </c>
      <c r="E732" s="5">
        <f t="shared" si="121"/>
        <v>-3.658905580967442E-2</v>
      </c>
      <c r="F732" s="5">
        <f t="shared" si="122"/>
        <v>-4.9936598554357746E-2</v>
      </c>
      <c r="G732" s="5">
        <f t="shared" si="123"/>
        <v>-2.5043054185581275E-2</v>
      </c>
    </row>
    <row r="733" spans="1:7" x14ac:dyDescent="0.25">
      <c r="A733" s="18">
        <v>43045</v>
      </c>
      <c r="B733" s="5">
        <f t="shared" si="118"/>
        <v>-5.566900525143146E-4</v>
      </c>
      <c r="C733" s="5">
        <f t="shared" si="119"/>
        <v>5.7915062913336569E-4</v>
      </c>
      <c r="D733" s="5">
        <f t="shared" si="120"/>
        <v>-1.5790057212199528E-2</v>
      </c>
      <c r="E733" s="5">
        <f t="shared" si="121"/>
        <v>1.1864799163908965E-2</v>
      </c>
      <c r="F733" s="5">
        <f t="shared" si="122"/>
        <v>-2.6965491369063621E-2</v>
      </c>
      <c r="G733" s="5">
        <f t="shared" si="123"/>
        <v>-1.0478393732950796E-2</v>
      </c>
    </row>
    <row r="734" spans="1:7" x14ac:dyDescent="0.25">
      <c r="A734" s="18">
        <v>43042</v>
      </c>
      <c r="B734" s="5">
        <f t="shared" si="118"/>
        <v>4.5340695239717678E-3</v>
      </c>
      <c r="C734" s="5">
        <f t="shared" si="119"/>
        <v>-2.8998621485091707E-3</v>
      </c>
      <c r="D734" s="5">
        <f t="shared" si="120"/>
        <v>1.9962789650094223E-2</v>
      </c>
      <c r="E734" s="5">
        <f t="shared" si="121"/>
        <v>3.1195504223438992E-2</v>
      </c>
      <c r="F734" s="5">
        <f t="shared" si="122"/>
        <v>5.2592236090037249E-2</v>
      </c>
      <c r="G734" s="5">
        <f t="shared" si="123"/>
        <v>-6.8710274272362273E-3</v>
      </c>
    </row>
    <row r="735" spans="1:7" x14ac:dyDescent="0.25">
      <c r="A735" s="18">
        <v>43041</v>
      </c>
      <c r="B735" s="5">
        <f t="shared" si="118"/>
        <v>5.6814317562364585E-4</v>
      </c>
      <c r="C735" s="5">
        <f t="shared" si="119"/>
        <v>1.0584882315011902E-2</v>
      </c>
      <c r="D735" s="5">
        <f t="shared" si="120"/>
        <v>1.0152952736190402E-2</v>
      </c>
      <c r="E735" s="5">
        <f t="shared" si="121"/>
        <v>-1.5497686370276388E-2</v>
      </c>
      <c r="F735" s="5">
        <f t="shared" si="122"/>
        <v>-4.9261431544837418E-3</v>
      </c>
      <c r="G735" s="5">
        <f t="shared" si="123"/>
        <v>1.9189115256694762E-2</v>
      </c>
    </row>
    <row r="736" spans="1:7" x14ac:dyDescent="0.25">
      <c r="A736" s="18">
        <v>43040</v>
      </c>
      <c r="B736" s="5">
        <f t="shared" si="118"/>
        <v>5.9724532170792712E-3</v>
      </c>
      <c r="C736" s="5">
        <f t="shared" si="119"/>
        <v>4.2855953486766636E-2</v>
      </c>
      <c r="D736" s="5">
        <f t="shared" si="120"/>
        <v>1.4020065248923118E-2</v>
      </c>
      <c r="E736" s="5">
        <f t="shared" si="121"/>
        <v>4.4548724866531358E-2</v>
      </c>
      <c r="F736" s="5">
        <f t="shared" si="122"/>
        <v>1.4273090141786238E-2</v>
      </c>
      <c r="G736" s="5">
        <f t="shared" si="123"/>
        <v>-4.0398963157167039E-3</v>
      </c>
    </row>
    <row r="737" spans="1:7" x14ac:dyDescent="0.25">
      <c r="A737" s="18">
        <v>43039</v>
      </c>
      <c r="B737" s="5">
        <f t="shared" si="118"/>
        <v>-3.2357433618113627E-3</v>
      </c>
      <c r="C737" s="5">
        <f t="shared" si="119"/>
        <v>-2.3685519168484296E-3</v>
      </c>
      <c r="D737" s="5">
        <f t="shared" si="120"/>
        <v>2.4738966385954033E-3</v>
      </c>
      <c r="E737" s="5">
        <f t="shared" si="121"/>
        <v>-2.0608137820132374E-2</v>
      </c>
      <c r="F737" s="5">
        <f t="shared" si="122"/>
        <v>-3.3044510691680996E-2</v>
      </c>
      <c r="G737" s="5">
        <f t="shared" si="123"/>
        <v>-1.8330041576440553E-2</v>
      </c>
    </row>
    <row r="738" spans="1:7" x14ac:dyDescent="0.25">
      <c r="A738" s="18">
        <v>43038</v>
      </c>
      <c r="B738" s="5">
        <f t="shared" si="118"/>
        <v>1.1113095903958018E-2</v>
      </c>
      <c r="C738" s="5">
        <f t="shared" si="119"/>
        <v>-1.7002250393881181E-3</v>
      </c>
      <c r="D738" s="5">
        <f t="shared" si="120"/>
        <v>2.5800001646110973E-2</v>
      </c>
      <c r="E738" s="5">
        <f t="shared" si="121"/>
        <v>3.4757396884750537E-3</v>
      </c>
      <c r="F738" s="5">
        <f t="shared" si="122"/>
        <v>4.1636138777922591E-2</v>
      </c>
      <c r="G738" s="5">
        <f t="shared" si="123"/>
        <v>2.4819236042013609E-2</v>
      </c>
    </row>
    <row r="739" spans="1:7" x14ac:dyDescent="0.25">
      <c r="A739" s="18">
        <v>43035</v>
      </c>
      <c r="B739" s="5">
        <f t="shared" si="118"/>
        <v>-3.1491324948950384E-3</v>
      </c>
      <c r="C739" s="5">
        <f t="shared" si="119"/>
        <v>5.294577024917816E-3</v>
      </c>
      <c r="D739" s="5">
        <f t="shared" si="120"/>
        <v>-7.4099002314913107E-2</v>
      </c>
      <c r="E739" s="5">
        <f t="shared" si="121"/>
        <v>-3.0933840083334073E-2</v>
      </c>
      <c r="F739" s="5">
        <f t="shared" si="122"/>
        <v>-7.9690705952298574E-2</v>
      </c>
      <c r="G739" s="5">
        <f t="shared" si="123"/>
        <v>4.7009234906049684E-2</v>
      </c>
    </row>
    <row r="740" spans="1:7" x14ac:dyDescent="0.25">
      <c r="A740" s="18">
        <v>43034</v>
      </c>
      <c r="B740" s="5">
        <f t="shared" si="118"/>
        <v>1.5283424822560899E-3</v>
      </c>
      <c r="C740" s="5">
        <f t="shared" si="119"/>
        <v>-2.1367929385062406E-2</v>
      </c>
      <c r="D740" s="5">
        <f t="shared" si="120"/>
        <v>1.4917922832077515E-2</v>
      </c>
      <c r="E740" s="5">
        <f t="shared" si="121"/>
        <v>-1.2767275552288848E-2</v>
      </c>
      <c r="F740" s="5">
        <f t="shared" si="122"/>
        <v>5.7608796649770762E-2</v>
      </c>
      <c r="G740" s="5">
        <f t="shared" si="123"/>
        <v>1.8942129355344596E-2</v>
      </c>
    </row>
    <row r="741" spans="1:7" x14ac:dyDescent="0.25">
      <c r="A741" s="18">
        <v>43033</v>
      </c>
      <c r="B741" s="5">
        <f t="shared" si="118"/>
        <v>-3.9035209172090281E-2</v>
      </c>
      <c r="C741" s="5">
        <f t="shared" si="119"/>
        <v>0.13672023201879488</v>
      </c>
      <c r="D741" s="5">
        <f t="shared" si="120"/>
        <v>-5.8341704809832695E-2</v>
      </c>
      <c r="E741" s="5">
        <f t="shared" si="121"/>
        <v>0.24338506107986241</v>
      </c>
      <c r="F741" s="5">
        <f t="shared" si="122"/>
        <v>0.38294509458041859</v>
      </c>
      <c r="G741" s="5">
        <f t="shared" si="123"/>
        <v>2.3722503991171345E-3</v>
      </c>
    </row>
    <row r="742" spans="1:7" x14ac:dyDescent="0.25">
      <c r="A742" s="18">
        <v>43032</v>
      </c>
      <c r="B742" s="5">
        <f t="shared" si="118"/>
        <v>9.2111191291382327E-4</v>
      </c>
      <c r="C742" s="5">
        <f t="shared" si="119"/>
        <v>1.4374852128143422E-2</v>
      </c>
      <c r="D742" s="5">
        <f t="shared" si="120"/>
        <v>-1.4025804093366423E-2</v>
      </c>
      <c r="E742" s="5">
        <f t="shared" si="121"/>
        <v>3.4770294924941131E-2</v>
      </c>
      <c r="F742" s="5">
        <f t="shared" si="122"/>
        <v>5.6695017176265239E-2</v>
      </c>
      <c r="G742" s="5">
        <f t="shared" si="123"/>
        <v>1.7536299030509665E-3</v>
      </c>
    </row>
    <row r="743" spans="1:7" x14ac:dyDescent="0.25">
      <c r="A743" s="18">
        <v>43031</v>
      </c>
      <c r="B743" s="5">
        <f t="shared" si="118"/>
        <v>6.2052325943537144E-3</v>
      </c>
      <c r="C743" s="5">
        <f t="shared" si="119"/>
        <v>1.7693303056120911E-2</v>
      </c>
      <c r="D743" s="5">
        <f t="shared" si="120"/>
        <v>-8.4603399705141576E-3</v>
      </c>
      <c r="E743" s="5">
        <f t="shared" si="121"/>
        <v>1.3097266611377528E-2</v>
      </c>
      <c r="F743" s="5">
        <f t="shared" si="122"/>
        <v>1.3131518674552999E-2</v>
      </c>
      <c r="G743" s="5">
        <f t="shared" si="123"/>
        <v>-5.0214986258212422E-3</v>
      </c>
    </row>
    <row r="744" spans="1:7" x14ac:dyDescent="0.25">
      <c r="A744" s="18">
        <v>43027</v>
      </c>
      <c r="B744" s="5">
        <f t="shared" si="118"/>
        <v>-1.0769855818753884E-2</v>
      </c>
      <c r="C744" s="5">
        <f t="shared" si="119"/>
        <v>-2.033632421062764E-2</v>
      </c>
      <c r="D744" s="5">
        <f t="shared" si="120"/>
        <v>-9.1670140835061927E-3</v>
      </c>
      <c r="E744" s="5">
        <f t="shared" si="121"/>
        <v>-7.2016333374268068E-3</v>
      </c>
      <c r="F744" s="5">
        <f t="shared" si="122"/>
        <v>-6.0660254280510929E-3</v>
      </c>
      <c r="G744" s="5">
        <f t="shared" si="123"/>
        <v>1.1452563801484324E-3</v>
      </c>
    </row>
    <row r="745" spans="1:7" x14ac:dyDescent="0.25">
      <c r="A745" s="18">
        <v>43026</v>
      </c>
      <c r="B745" s="5">
        <f t="shared" si="118"/>
        <v>9.6593492503480247E-3</v>
      </c>
      <c r="C745" s="5">
        <f t="shared" si="119"/>
        <v>-4.0789164622995575E-2</v>
      </c>
      <c r="D745" s="5">
        <f t="shared" si="120"/>
        <v>-2.7276845654929969E-2</v>
      </c>
      <c r="E745" s="5">
        <f t="shared" si="121"/>
        <v>-2.8278590557809912E-2</v>
      </c>
      <c r="F745" s="5">
        <f t="shared" si="122"/>
        <v>-2.4744130341922296E-2</v>
      </c>
      <c r="G745" s="5">
        <f t="shared" si="123"/>
        <v>-1.9104113928838243E-3</v>
      </c>
    </row>
    <row r="746" spans="1:7" x14ac:dyDescent="0.25">
      <c r="A746" s="18">
        <v>43025</v>
      </c>
      <c r="B746" s="5">
        <f t="shared" si="118"/>
        <v>-3.8182234838054236E-3</v>
      </c>
      <c r="C746" s="5">
        <f t="shared" si="119"/>
        <v>-9.17711753872491E-4</v>
      </c>
      <c r="D746" s="5">
        <f t="shared" si="120"/>
        <v>1.8292009632223497E-2</v>
      </c>
      <c r="E746" s="5">
        <f t="shared" si="121"/>
        <v>-4.5860710760251139E-3</v>
      </c>
      <c r="F746" s="5">
        <f t="shared" si="122"/>
        <v>8.7424429426510176E-3</v>
      </c>
      <c r="G746" s="5">
        <f t="shared" si="123"/>
        <v>4.2054314807782678E-3</v>
      </c>
    </row>
    <row r="747" spans="1:7" x14ac:dyDescent="0.25">
      <c r="A747" s="18">
        <v>43024</v>
      </c>
      <c r="B747" s="5">
        <f t="shared" si="118"/>
        <v>1.574125337602044E-3</v>
      </c>
      <c r="C747" s="5">
        <f t="shared" si="119"/>
        <v>9.3466075605774246E-3</v>
      </c>
      <c r="D747" s="5">
        <f t="shared" si="120"/>
        <v>-3.0650787500611861E-3</v>
      </c>
      <c r="E747" s="5">
        <f t="shared" si="121"/>
        <v>-1.0083321095668079E-3</v>
      </c>
      <c r="F747" s="5">
        <f t="shared" si="122"/>
        <v>-6.5220647856356001E-3</v>
      </c>
      <c r="G747" s="5">
        <f t="shared" si="123"/>
        <v>-1.8999562819025139E-3</v>
      </c>
    </row>
    <row r="748" spans="1:7" x14ac:dyDescent="0.25">
      <c r="A748" s="18">
        <v>43021</v>
      </c>
      <c r="B748" s="5">
        <f t="shared" si="118"/>
        <v>2.0295234421190543E-2</v>
      </c>
      <c r="C748" s="5">
        <f t="shared" si="119"/>
        <v>1.3917066112675573E-2</v>
      </c>
      <c r="D748" s="5">
        <f t="shared" si="120"/>
        <v>1.4335348330868873E-2</v>
      </c>
      <c r="E748" s="5">
        <f t="shared" si="121"/>
        <v>3.156902440278686E-3</v>
      </c>
      <c r="F748" s="5">
        <f t="shared" si="122"/>
        <v>1.3571267330569608E-2</v>
      </c>
      <c r="G748" s="5">
        <f t="shared" si="123"/>
        <v>5.4219630403556885E-3</v>
      </c>
    </row>
    <row r="749" spans="1:7" x14ac:dyDescent="0.25">
      <c r="A749" s="18">
        <v>43020</v>
      </c>
      <c r="B749" s="5">
        <f t="shared" si="118"/>
        <v>1.3474150333414103E-2</v>
      </c>
      <c r="C749" s="5">
        <f t="shared" si="119"/>
        <v>5.646250816609584E-4</v>
      </c>
      <c r="D749" s="5">
        <f t="shared" si="120"/>
        <v>9.5001579248318677E-3</v>
      </c>
      <c r="E749" s="5">
        <f t="shared" si="121"/>
        <v>-2.1578203836047021E-4</v>
      </c>
      <c r="F749" s="5">
        <f t="shared" si="122"/>
        <v>1.7848463512565884E-2</v>
      </c>
      <c r="G749" s="5">
        <f t="shared" si="123"/>
        <v>2.3722503991171345E-3</v>
      </c>
    </row>
    <row r="750" spans="1:7" x14ac:dyDescent="0.25">
      <c r="A750" s="18">
        <v>43019</v>
      </c>
      <c r="B750" s="5">
        <f t="shared" si="118"/>
        <v>-7.2389078538064571E-3</v>
      </c>
      <c r="C750" s="5">
        <f t="shared" si="119"/>
        <v>-7.6389094224039904E-3</v>
      </c>
      <c r="D750" s="5">
        <f t="shared" si="120"/>
        <v>-2.4020797561929957E-2</v>
      </c>
      <c r="E750" s="5">
        <f t="shared" si="121"/>
        <v>-2.0088546218387068E-2</v>
      </c>
      <c r="F750" s="5">
        <f t="shared" si="122"/>
        <v>-3.5573493868294892E-2</v>
      </c>
      <c r="G750" s="5">
        <f t="shared" si="123"/>
        <v>-1.6987095891583162E-2</v>
      </c>
    </row>
    <row r="751" spans="1:7" x14ac:dyDescent="0.25">
      <c r="A751" s="18">
        <v>43018</v>
      </c>
      <c r="B751" s="5">
        <f t="shared" si="118"/>
        <v>3.8604761069581297E-3</v>
      </c>
      <c r="C751" s="5">
        <f t="shared" si="119"/>
        <v>-9.9803440862112486E-3</v>
      </c>
      <c r="D751" s="5">
        <f t="shared" si="120"/>
        <v>6.5321069685087448E-3</v>
      </c>
      <c r="E751" s="5">
        <f t="shared" si="121"/>
        <v>3.6884235712740862E-4</v>
      </c>
      <c r="F751" s="5">
        <f t="shared" si="122"/>
        <v>2.4204361431514067E-3</v>
      </c>
      <c r="G751" s="5">
        <f t="shared" si="123"/>
        <v>3.5712913101583017E-3</v>
      </c>
    </row>
    <row r="752" spans="1:7" x14ac:dyDescent="0.25">
      <c r="A752" s="18">
        <v>43017</v>
      </c>
      <c r="B752" s="5">
        <f t="shared" si="118"/>
        <v>-2.8406959389066328E-3</v>
      </c>
      <c r="C752" s="5">
        <f t="shared" si="119"/>
        <v>-1.8405347519195056E-3</v>
      </c>
      <c r="D752" s="5">
        <f t="shared" si="120"/>
        <v>1.8931007862013721E-2</v>
      </c>
      <c r="E752" s="5">
        <f t="shared" si="121"/>
        <v>-8.0040643384835831E-4</v>
      </c>
      <c r="F752" s="5">
        <f t="shared" si="122"/>
        <v>4.2461200183099498E-3</v>
      </c>
      <c r="G752" s="5">
        <f t="shared" si="123"/>
        <v>-3.0121478921172973E-3</v>
      </c>
    </row>
    <row r="753" spans="1:8" x14ac:dyDescent="0.25">
      <c r="A753" s="18">
        <v>43014</v>
      </c>
      <c r="B753" s="5">
        <f t="shared" si="118"/>
        <v>-5.0352424026487656E-4</v>
      </c>
      <c r="C753" s="5">
        <f t="shared" si="119"/>
        <v>1.468019280971577E-3</v>
      </c>
      <c r="D753" s="5">
        <f t="shared" si="120"/>
        <v>1.8644326516243537E-2</v>
      </c>
      <c r="E753" s="5">
        <f t="shared" si="121"/>
        <v>2.0651116829367461E-2</v>
      </c>
      <c r="F753" s="5">
        <f t="shared" si="122"/>
        <v>3.6586136490450887E-2</v>
      </c>
      <c r="G753" s="5">
        <f t="shared" si="123"/>
        <v>2.3722503991171345E-3</v>
      </c>
    </row>
    <row r="754" spans="1:8" x14ac:dyDescent="0.25">
      <c r="A754" s="18">
        <v>43013</v>
      </c>
      <c r="B754" s="5">
        <f t="shared" si="118"/>
        <v>1.0535956912640031E-3</v>
      </c>
      <c r="C754" s="5">
        <f t="shared" si="119"/>
        <v>-1.5888556246610595E-2</v>
      </c>
      <c r="D754" s="5">
        <f t="shared" si="120"/>
        <v>1.1858615850894549E-2</v>
      </c>
      <c r="E754" s="5">
        <f t="shared" si="121"/>
        <v>-8.1413238216950078E-3</v>
      </c>
      <c r="F754" s="5">
        <f t="shared" si="122"/>
        <v>1.952882857551454E-2</v>
      </c>
      <c r="G754" s="5">
        <f t="shared" si="123"/>
        <v>4.7617377964986199E-3</v>
      </c>
    </row>
    <row r="755" spans="1:8" x14ac:dyDescent="0.25">
      <c r="A755" s="18">
        <v>43012</v>
      </c>
      <c r="B755" s="5">
        <f t="shared" si="118"/>
        <v>-7.0212121409385028E-3</v>
      </c>
      <c r="C755" s="5">
        <f t="shared" si="119"/>
        <v>-9.2078608493070067E-3</v>
      </c>
      <c r="D755" s="5">
        <f t="shared" si="120"/>
        <v>1.8058140305576228E-2</v>
      </c>
      <c r="E755" s="5">
        <f t="shared" si="121"/>
        <v>7.9087053340117161E-3</v>
      </c>
      <c r="F755" s="5">
        <f t="shared" si="122"/>
        <v>6.9982681289438194E-3</v>
      </c>
      <c r="G755" s="5">
        <f t="shared" si="123"/>
        <v>1.0780708348523734E-2</v>
      </c>
    </row>
    <row r="756" spans="1:8" x14ac:dyDescent="0.25">
      <c r="A756" s="18">
        <v>43011</v>
      </c>
      <c r="B756" s="5" t="e">
        <f t="shared" si="118"/>
        <v>#DIV/0!</v>
      </c>
      <c r="C756" s="5" t="e">
        <f t="shared" si="119"/>
        <v>#DIV/0!</v>
      </c>
      <c r="D756" s="5" t="e">
        <f t="shared" si="120"/>
        <v>#DIV/0!</v>
      </c>
      <c r="E756" s="5" t="e">
        <f t="shared" si="121"/>
        <v>#DIV/0!</v>
      </c>
      <c r="F756" s="5" t="e">
        <f t="shared" si="122"/>
        <v>#DIV/0!</v>
      </c>
      <c r="G756" s="5" t="e">
        <f t="shared" si="123"/>
        <v>#DIV/0!</v>
      </c>
    </row>
    <row r="757" spans="1:8" x14ac:dyDescent="0.25">
      <c r="A757" s="5"/>
      <c r="B757" s="5"/>
      <c r="C757" s="5"/>
      <c r="D757" s="5"/>
      <c r="E757" s="5"/>
      <c r="F757" s="5"/>
      <c r="G757" s="5"/>
    </row>
    <row r="758" spans="1:8" x14ac:dyDescent="0.25">
      <c r="A758" s="21" t="s">
        <v>15</v>
      </c>
      <c r="B758" s="21"/>
      <c r="C758" s="21"/>
      <c r="D758" s="21"/>
      <c r="E758" s="21"/>
      <c r="F758" s="21"/>
      <c r="G758" s="21"/>
      <c r="H758" s="3" t="s">
        <v>16</v>
      </c>
    </row>
    <row r="759" spans="1:8" x14ac:dyDescent="0.25">
      <c r="A759" s="5"/>
      <c r="B759" s="5" t="s">
        <v>6</v>
      </c>
      <c r="C759" s="5" t="s">
        <v>1</v>
      </c>
      <c r="D759" s="5" t="s">
        <v>17</v>
      </c>
      <c r="E759" s="5" t="s">
        <v>18</v>
      </c>
      <c r="F759" s="5" t="s">
        <v>19</v>
      </c>
      <c r="G759" s="5" t="s">
        <v>20</v>
      </c>
    </row>
    <row r="760" spans="1:8" x14ac:dyDescent="0.25">
      <c r="A760" s="5" t="s">
        <v>6</v>
      </c>
      <c r="B760" s="7">
        <f t="array" ref="B760:G765">MMULT(TRANSPOSE(B510:G755),B510:G755)/245</f>
        <v>9.0520286914118637E-5</v>
      </c>
      <c r="C760" s="1">
        <v>-3.9392469413085396E-6</v>
      </c>
      <c r="D760" s="1">
        <v>4.1953525628464565E-5</v>
      </c>
      <c r="E760" s="1">
        <v>-1.3599441270010872E-5</v>
      </c>
      <c r="F760" s="1">
        <v>-5.5586723240284732E-5</v>
      </c>
      <c r="G760" s="1">
        <v>2.366242189162812E-5</v>
      </c>
    </row>
    <row r="761" spans="1:8" x14ac:dyDescent="0.25">
      <c r="A761" s="5" t="s">
        <v>1</v>
      </c>
      <c r="B761" s="1">
        <v>-3.9392469413085396E-6</v>
      </c>
      <c r="C761" s="7">
        <v>3.9552737808618851E-4</v>
      </c>
      <c r="D761" s="1">
        <v>5.22163659635322E-5</v>
      </c>
      <c r="E761" s="1">
        <v>3.409986149490297E-4</v>
      </c>
      <c r="F761" s="1">
        <v>4.0328518472941864E-4</v>
      </c>
      <c r="G761" s="1">
        <v>5.9425726729492157E-5</v>
      </c>
    </row>
    <row r="762" spans="1:8" x14ac:dyDescent="0.25">
      <c r="A762" s="5" t="s">
        <v>17</v>
      </c>
      <c r="B762" s="1">
        <v>4.1953525628464565E-5</v>
      </c>
      <c r="C762" s="1">
        <v>5.22163659635322E-5</v>
      </c>
      <c r="D762" s="7">
        <v>8.8883622538297557E-4</v>
      </c>
      <c r="E762" s="1">
        <v>3.5648556226032134E-5</v>
      </c>
      <c r="F762" s="1">
        <v>1.998263327403892E-4</v>
      </c>
      <c r="G762" s="1">
        <v>1.087240072527364E-4</v>
      </c>
    </row>
    <row r="763" spans="1:8" x14ac:dyDescent="0.25">
      <c r="A763" s="5" t="s">
        <v>18</v>
      </c>
      <c r="B763" s="1">
        <v>-1.3599441270010872E-5</v>
      </c>
      <c r="C763" s="1">
        <v>3.409986149490297E-4</v>
      </c>
      <c r="D763" s="1">
        <v>3.5648556226032134E-5</v>
      </c>
      <c r="E763" s="7">
        <v>5.9468650417682982E-4</v>
      </c>
      <c r="F763" s="1">
        <v>7.2222331181831696E-4</v>
      </c>
      <c r="G763" s="1">
        <v>7.8770539159195256E-5</v>
      </c>
    </row>
    <row r="764" spans="1:8" x14ac:dyDescent="0.25">
      <c r="A764" s="5" t="s">
        <v>19</v>
      </c>
      <c r="B764" s="1">
        <v>-5.5586723240284732E-5</v>
      </c>
      <c r="C764" s="1">
        <v>4.0328518472941864E-4</v>
      </c>
      <c r="D764" s="1">
        <v>1.998263327403892E-4</v>
      </c>
      <c r="E764" s="1">
        <v>7.2222331181831696E-4</v>
      </c>
      <c r="F764" s="7">
        <v>1.5406121041461097E-3</v>
      </c>
      <c r="G764" s="1">
        <v>1.7724066956264684E-4</v>
      </c>
    </row>
    <row r="765" spans="1:8" x14ac:dyDescent="0.25">
      <c r="A765" s="5" t="s">
        <v>20</v>
      </c>
      <c r="B765" s="1">
        <v>2.366242189162812E-5</v>
      </c>
      <c r="C765" s="1">
        <v>5.9425726729492157E-5</v>
      </c>
      <c r="D765" s="1">
        <v>1.087240072527364E-4</v>
      </c>
      <c r="E765" s="1">
        <v>7.8770539159195256E-5</v>
      </c>
      <c r="F765" s="1">
        <v>1.7724066956264684E-4</v>
      </c>
      <c r="G765" s="7">
        <v>3.0125769668074936E-4</v>
      </c>
    </row>
  </sheetData>
  <mergeCells count="2">
    <mergeCell ref="A1:P1"/>
    <mergeCell ref="A758:G75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3" sqref="B13"/>
    </sheetView>
  </sheetViews>
  <sheetFormatPr defaultRowHeight="15" x14ac:dyDescent="0.25"/>
  <cols>
    <col min="1" max="1" width="38" customWidth="1"/>
    <col min="2" max="2" width="9.140625" style="17"/>
    <col min="4" max="4" width="9.140625" customWidth="1"/>
    <col min="10" max="10" width="21.5703125" customWidth="1"/>
  </cols>
  <sheetData>
    <row r="1" spans="1:10" ht="15" customHeight="1" x14ac:dyDescent="0.25">
      <c r="A1" s="1"/>
      <c r="B1" s="1"/>
      <c r="C1" s="22" t="s">
        <v>15</v>
      </c>
      <c r="D1" s="22"/>
      <c r="E1" s="22"/>
      <c r="F1" s="22"/>
      <c r="G1" s="22"/>
      <c r="H1" s="22"/>
    </row>
    <row r="2" spans="1:10" x14ac:dyDescent="0.25">
      <c r="A2" s="1"/>
      <c r="B2" s="1" t="s">
        <v>23</v>
      </c>
      <c r="C2" s="1" t="s">
        <v>6</v>
      </c>
      <c r="D2" s="1" t="s">
        <v>1</v>
      </c>
      <c r="E2" s="1" t="s">
        <v>17</v>
      </c>
      <c r="F2" s="1" t="s">
        <v>18</v>
      </c>
      <c r="G2" s="1" t="s">
        <v>19</v>
      </c>
      <c r="H2" s="1" t="s">
        <v>20</v>
      </c>
      <c r="J2" s="1" t="s">
        <v>21</v>
      </c>
    </row>
    <row r="3" spans="1:10" x14ac:dyDescent="0.25">
      <c r="A3" s="1" t="s">
        <v>6</v>
      </c>
      <c r="B3" s="1">
        <v>4.2016196164761869E-4</v>
      </c>
      <c r="C3" s="7">
        <v>9.0520286914118637E-5</v>
      </c>
      <c r="D3" s="1">
        <v>-3.9392469413085396E-6</v>
      </c>
      <c r="E3" s="1">
        <v>4.1953525628464565E-5</v>
      </c>
      <c r="F3" s="1">
        <v>-1.3599441270010872E-5</v>
      </c>
      <c r="G3" s="1">
        <v>-5.5586723240284732E-5</v>
      </c>
      <c r="H3" s="1">
        <v>2.366242189162812E-5</v>
      </c>
      <c r="J3" s="8">
        <v>0.3</v>
      </c>
    </row>
    <row r="4" spans="1:10" x14ac:dyDescent="0.25">
      <c r="A4" s="1" t="s">
        <v>1</v>
      </c>
      <c r="B4" s="1">
        <v>3.7021653077940533E-4</v>
      </c>
      <c r="C4" s="1">
        <v>-3.9392469413085396E-6</v>
      </c>
      <c r="D4" s="7">
        <v>3.9552737808618851E-4</v>
      </c>
      <c r="E4" s="1">
        <v>5.22163659635322E-5</v>
      </c>
      <c r="F4" s="1">
        <v>3.409986149490297E-4</v>
      </c>
      <c r="G4" s="1">
        <v>4.0328518472941864E-4</v>
      </c>
      <c r="H4" s="1">
        <v>5.9425726729492157E-5</v>
      </c>
      <c r="J4" s="8">
        <v>0.2</v>
      </c>
    </row>
    <row r="5" spans="1:10" x14ac:dyDescent="0.25">
      <c r="A5" s="1" t="s">
        <v>17</v>
      </c>
      <c r="B5" s="1">
        <v>-2.6329423645765925E-3</v>
      </c>
      <c r="C5" s="1">
        <v>4.1953525628464565E-5</v>
      </c>
      <c r="D5" s="1">
        <v>5.22163659635322E-5</v>
      </c>
      <c r="E5" s="7">
        <v>8.8883622538297557E-4</v>
      </c>
      <c r="F5" s="1">
        <v>3.5648556226032134E-5</v>
      </c>
      <c r="G5" s="1">
        <v>1.998263327403892E-4</v>
      </c>
      <c r="H5" s="1">
        <v>1.087240072527364E-4</v>
      </c>
      <c r="J5" s="8">
        <v>0.1</v>
      </c>
    </row>
    <row r="6" spans="1:10" x14ac:dyDescent="0.25">
      <c r="A6" s="1" t="s">
        <v>18</v>
      </c>
      <c r="B6" s="1">
        <v>2.1578203836047021E-4</v>
      </c>
      <c r="C6" s="1">
        <v>-1.3599441270010872E-5</v>
      </c>
      <c r="D6" s="1">
        <v>3.409986149490297E-4</v>
      </c>
      <c r="E6" s="1">
        <v>3.5648556226032134E-5</v>
      </c>
      <c r="F6" s="7">
        <v>5.9468650417682982E-4</v>
      </c>
      <c r="G6" s="1">
        <v>7.2222331181831696E-4</v>
      </c>
      <c r="H6" s="1">
        <v>7.8770539159195256E-5</v>
      </c>
      <c r="J6" s="8">
        <v>0.2</v>
      </c>
    </row>
    <row r="7" spans="1:10" x14ac:dyDescent="0.25">
      <c r="A7" s="1" t="s">
        <v>19</v>
      </c>
      <c r="B7" s="1">
        <v>-3.150629676873083E-3</v>
      </c>
      <c r="C7" s="1">
        <v>-5.5586723240284732E-5</v>
      </c>
      <c r="D7" s="1">
        <v>4.0328518472941864E-4</v>
      </c>
      <c r="E7" s="1">
        <v>1.998263327403892E-4</v>
      </c>
      <c r="F7" s="1">
        <v>7.2222331181831696E-4</v>
      </c>
      <c r="G7" s="7">
        <v>1.5406121041461097E-3</v>
      </c>
      <c r="H7" s="1">
        <v>1.7724066956264684E-4</v>
      </c>
      <c r="J7" s="8">
        <v>0.1</v>
      </c>
    </row>
    <row r="8" spans="1:10" x14ac:dyDescent="0.25">
      <c r="A8" s="1" t="s">
        <v>20</v>
      </c>
      <c r="B8" s="1">
        <v>-2.3722503991171345E-3</v>
      </c>
      <c r="C8" s="1">
        <v>2.366242189162812E-5</v>
      </c>
      <c r="D8" s="1">
        <v>5.9425726729492157E-5</v>
      </c>
      <c r="E8" s="1">
        <v>1.087240072527364E-4</v>
      </c>
      <c r="F8" s="1">
        <v>7.8770539159195256E-5</v>
      </c>
      <c r="G8" s="1">
        <v>1.7724066956264684E-4</v>
      </c>
      <c r="H8" s="7">
        <v>3.0125769668074936E-4</v>
      </c>
      <c r="J8" s="8">
        <v>0.1</v>
      </c>
    </row>
    <row r="11" spans="1:10" x14ac:dyDescent="0.25">
      <c r="A11" s="1" t="s">
        <v>22</v>
      </c>
      <c r="B11" s="6">
        <v>1000000</v>
      </c>
    </row>
    <row r="12" spans="1:10" x14ac:dyDescent="0.25">
      <c r="A12" s="1" t="s">
        <v>23</v>
      </c>
      <c r="B12" s="1">
        <f t="array" ref="B12">MMULT(TRANSPOSE(B3:B8),J3:J8)</f>
        <v>-5.7233394173442033E-4</v>
      </c>
    </row>
    <row r="13" spans="1:10" x14ac:dyDescent="0.25">
      <c r="A13" s="1" t="s">
        <v>24</v>
      </c>
      <c r="B13" s="1">
        <f t="array" ref="B13">SQRT(MMULT(MMULT(TRANSPOSE(J3:J8),C3:H8),J3:J8))</f>
        <v>1.2830356542917943E-2</v>
      </c>
    </row>
    <row r="14" spans="1:10" x14ac:dyDescent="0.25">
      <c r="A14" s="1" t="s">
        <v>25</v>
      </c>
      <c r="B14" s="17">
        <f>(1+B12)*B11</f>
        <v>999427.6660582656</v>
      </c>
    </row>
    <row r="15" spans="1:10" x14ac:dyDescent="0.25">
      <c r="A15" s="1" t="s">
        <v>26</v>
      </c>
      <c r="B15" s="17">
        <f>B11*B13</f>
        <v>12830.356542917943</v>
      </c>
    </row>
    <row r="17" spans="1:2" x14ac:dyDescent="0.25">
      <c r="A17" s="1" t="s">
        <v>27</v>
      </c>
      <c r="B17" s="17">
        <f t="array" ref="B17">NORMINV(0.01,B14,B15)</f>
        <v>969579.79339146242</v>
      </c>
    </row>
    <row r="18" spans="1:2" x14ac:dyDescent="0.25">
      <c r="A18" s="1" t="s">
        <v>29</v>
      </c>
      <c r="B18" s="17">
        <f t="array" ref="B18">NORMDIST(B17,B14,B15,TRUE)</f>
        <v>9.9999999999999221E-3</v>
      </c>
    </row>
    <row r="19" spans="1:2" x14ac:dyDescent="0.25">
      <c r="A19" s="1" t="s">
        <v>28</v>
      </c>
      <c r="B19" s="6">
        <f>B11-B17</f>
        <v>30420.206608537585</v>
      </c>
    </row>
    <row r="20" spans="1:2" x14ac:dyDescent="0.25">
      <c r="A20" s="1" t="s">
        <v>30</v>
      </c>
      <c r="B20" s="17">
        <f>B19*SQRT(5)</f>
        <v>68021.649866278371</v>
      </c>
    </row>
    <row r="21" spans="1:2" x14ac:dyDescent="0.25">
      <c r="A21" s="1" t="s">
        <v>31</v>
      </c>
      <c r="B21" s="17">
        <f>B19*SQRT(20)</f>
        <v>136043.29973255674</v>
      </c>
    </row>
    <row r="23" spans="1:2" x14ac:dyDescent="0.25">
      <c r="A23" s="1"/>
    </row>
    <row r="24" spans="1:2" x14ac:dyDescent="0.25">
      <c r="A24" s="1"/>
    </row>
  </sheetData>
  <mergeCells count="1"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6"/>
  <sheetViews>
    <sheetView topLeftCell="A63" workbookViewId="0">
      <selection activeCell="M80" sqref="M80"/>
    </sheetView>
  </sheetViews>
  <sheetFormatPr defaultRowHeight="15" x14ac:dyDescent="0.25"/>
  <cols>
    <col min="1" max="1" width="18.7109375" customWidth="1"/>
    <col min="2" max="2" width="19.5703125" customWidth="1"/>
    <col min="3" max="3" width="16.5703125" style="17" customWidth="1"/>
    <col min="4" max="4" width="17.42578125" customWidth="1"/>
    <col min="5" max="5" width="9.140625" style="17"/>
    <col min="7" max="7" width="21.42578125" style="17" customWidth="1"/>
    <col min="9" max="9" width="9.140625" style="17"/>
    <col min="11" max="11" width="9.140625" style="17"/>
    <col min="22" max="22" width="13.140625" customWidth="1"/>
  </cols>
  <sheetData>
    <row r="1" spans="1:12" x14ac:dyDescent="0.25">
      <c r="A1" t="s">
        <v>10</v>
      </c>
    </row>
    <row r="2" spans="1:12" x14ac:dyDescent="0.25">
      <c r="A2" s="17" t="s">
        <v>0</v>
      </c>
      <c r="B2" s="5" t="s">
        <v>6</v>
      </c>
      <c r="C2" s="5"/>
      <c r="D2" s="5" t="s">
        <v>1</v>
      </c>
      <c r="E2" s="5"/>
      <c r="F2" s="5" t="s">
        <v>17</v>
      </c>
      <c r="G2" s="5"/>
      <c r="H2" s="5" t="s">
        <v>18</v>
      </c>
      <c r="I2" s="5"/>
      <c r="J2" s="5" t="s">
        <v>19</v>
      </c>
      <c r="K2" s="5"/>
      <c r="L2" s="5" t="s">
        <v>20</v>
      </c>
    </row>
    <row r="3" spans="1:12" x14ac:dyDescent="0.25">
      <c r="A3" s="18">
        <v>43371</v>
      </c>
      <c r="B3">
        <v>1.3907242924267515E-2</v>
      </c>
      <c r="D3">
        <v>-5.3952554645810081E-3</v>
      </c>
      <c r="F3">
        <v>-0.10224856490303577</v>
      </c>
      <c r="H3">
        <v>0</v>
      </c>
      <c r="J3">
        <v>-5.0581744224636405E-2</v>
      </c>
      <c r="L3">
        <v>-6.0815382634741295E-2</v>
      </c>
    </row>
    <row r="4" spans="1:12" x14ac:dyDescent="0.25">
      <c r="A4" s="18">
        <v>43370</v>
      </c>
      <c r="B4">
        <v>5.3734953011196403E-3</v>
      </c>
      <c r="D4">
        <v>-1.8897437104463524E-2</v>
      </c>
      <c r="F4">
        <v>-9.5891614174530307E-2</v>
      </c>
      <c r="H4">
        <v>3.7807228399061523E-3</v>
      </c>
      <c r="J4">
        <v>-6.6177987932990179E-2</v>
      </c>
      <c r="L4">
        <v>-3.5967913075558348E-2</v>
      </c>
    </row>
    <row r="5" spans="1:12" x14ac:dyDescent="0.25">
      <c r="A5" s="18">
        <v>43369</v>
      </c>
      <c r="B5">
        <v>7.9866718662411299E-3</v>
      </c>
      <c r="D5">
        <v>7.5484177573297085E-3</v>
      </c>
      <c r="F5">
        <v>1.7136834252037936E-2</v>
      </c>
      <c r="H5">
        <v>-2.3398353373001456E-2</v>
      </c>
      <c r="J5">
        <v>1.490313241559221E-3</v>
      </c>
      <c r="L5">
        <v>2.9484050842978286E-3</v>
      </c>
    </row>
    <row r="6" spans="1:12" x14ac:dyDescent="0.25">
      <c r="A6" s="18">
        <v>43368</v>
      </c>
      <c r="B6">
        <v>1.3125680002830653E-2</v>
      </c>
      <c r="D6">
        <v>4.5241634769394162E-3</v>
      </c>
      <c r="F6">
        <v>-2.8695086953216431E-2</v>
      </c>
      <c r="H6">
        <v>2.1317187169176861E-2</v>
      </c>
      <c r="J6">
        <v>-3.3006296468169972E-2</v>
      </c>
      <c r="L6">
        <v>-1.4655855878532745E-2</v>
      </c>
    </row>
    <row r="7" spans="1:12" x14ac:dyDescent="0.25">
      <c r="A7" s="18">
        <v>43367</v>
      </c>
      <c r="B7">
        <v>-2.1874508300457507E-2</v>
      </c>
      <c r="D7">
        <v>-2.8890366160428678E-2</v>
      </c>
      <c r="F7">
        <v>-3.5296749639246987E-3</v>
      </c>
      <c r="H7">
        <v>-2.0576857688759387E-2</v>
      </c>
      <c r="J7">
        <v>-4.9271049006782794E-2</v>
      </c>
      <c r="L7">
        <v>-4.5505481241174789E-2</v>
      </c>
    </row>
    <row r="8" spans="1:12" x14ac:dyDescent="0.25">
      <c r="A8" s="18">
        <v>43364</v>
      </c>
      <c r="B8">
        <v>3.510739333998461E-3</v>
      </c>
      <c r="D8">
        <v>-9.551470093908724E-3</v>
      </c>
      <c r="F8">
        <v>-0.33845221746825777</v>
      </c>
      <c r="H8">
        <v>-4.9866203618684594E-3</v>
      </c>
      <c r="J8">
        <v>-8.5522173438162E-2</v>
      </c>
      <c r="L8">
        <v>-2.1999053995367727E-2</v>
      </c>
    </row>
    <row r="9" spans="1:12" x14ac:dyDescent="0.25">
      <c r="A9" s="18">
        <v>43362</v>
      </c>
      <c r="B9">
        <v>-1.5877763844841838E-2</v>
      </c>
      <c r="D9">
        <v>6.7235027732335971E-3</v>
      </c>
      <c r="F9">
        <v>-1.4494136696686378E-2</v>
      </c>
      <c r="H9">
        <v>-9.5343589873015701E-3</v>
      </c>
      <c r="J9">
        <v>0</v>
      </c>
      <c r="L9">
        <v>-7.2267703861275514E-3</v>
      </c>
    </row>
    <row r="10" spans="1:12" x14ac:dyDescent="0.25">
      <c r="A10" s="18">
        <v>43361</v>
      </c>
      <c r="B10">
        <v>4.5160319900434124E-4</v>
      </c>
      <c r="D10">
        <v>-2.0958618595105553E-2</v>
      </c>
      <c r="F10">
        <v>1.4180214232956186E-2</v>
      </c>
      <c r="H10">
        <v>-4.146412407735918E-2</v>
      </c>
      <c r="J10">
        <v>-4.5602479155795669E-2</v>
      </c>
      <c r="L10">
        <v>-1.429872440014643E-2</v>
      </c>
    </row>
    <row r="11" spans="1:12" x14ac:dyDescent="0.25">
      <c r="A11" s="18">
        <v>43360</v>
      </c>
      <c r="B11">
        <v>-1.8276589445912955E-2</v>
      </c>
      <c r="D11">
        <v>-8.261980901335432E-3</v>
      </c>
      <c r="F11">
        <v>-1.4025475354504434E-2</v>
      </c>
      <c r="H11">
        <v>-1.6667052485211532E-2</v>
      </c>
      <c r="J11">
        <v>1.8088639240260308E-3</v>
      </c>
      <c r="L11">
        <v>-3.5429620763441066E-3</v>
      </c>
    </row>
    <row r="12" spans="1:12" x14ac:dyDescent="0.25">
      <c r="A12" s="18">
        <v>43357</v>
      </c>
      <c r="B12">
        <v>5.3117365757999564E-3</v>
      </c>
      <c r="D12">
        <v>1.5508948089279001E-2</v>
      </c>
      <c r="F12">
        <v>2.7136791840940318E-2</v>
      </c>
      <c r="H12">
        <v>1.7192400540372771E-2</v>
      </c>
      <c r="J12">
        <v>1.8270910207525012E-2</v>
      </c>
      <c r="L12">
        <v>9.7735118269800837E-3</v>
      </c>
    </row>
    <row r="13" spans="1:12" x14ac:dyDescent="0.25">
      <c r="A13" s="18">
        <v>43355</v>
      </c>
      <c r="B13">
        <v>9.0827145743192263E-3</v>
      </c>
      <c r="D13">
        <v>-1.0774307705912128E-2</v>
      </c>
      <c r="F13">
        <v>-7.1298725550817295E-3</v>
      </c>
      <c r="H13">
        <v>1.1096547150824422E-2</v>
      </c>
      <c r="J13">
        <v>-5.5164099436545494E-3</v>
      </c>
      <c r="L13">
        <v>-1.3303965626362815E-2</v>
      </c>
    </row>
    <row r="14" spans="1:12" x14ac:dyDescent="0.25">
      <c r="A14" s="18">
        <v>43354</v>
      </c>
      <c r="B14">
        <v>-2.0878411384858478E-2</v>
      </c>
      <c r="D14">
        <v>-1.9556448322823664E-2</v>
      </c>
      <c r="F14">
        <v>-2.2016659469153457E-2</v>
      </c>
      <c r="H14">
        <v>-9.5188450092068694E-3</v>
      </c>
      <c r="J14">
        <v>-1.1546770648470971E-2</v>
      </c>
      <c r="L14">
        <v>-3.4635496662756338E-2</v>
      </c>
    </row>
    <row r="15" spans="1:12" x14ac:dyDescent="0.25">
      <c r="A15" s="18">
        <v>43353</v>
      </c>
      <c r="B15">
        <v>-7.5361615130094001E-3</v>
      </c>
      <c r="D15">
        <v>-5.987145559991287E-3</v>
      </c>
      <c r="F15">
        <v>9.2707052375318882E-4</v>
      </c>
      <c r="H15">
        <v>-2.3750791381149633E-2</v>
      </c>
      <c r="J15">
        <v>-1.9150794734804955E-2</v>
      </c>
      <c r="L15">
        <v>2.5564564413013938E-3</v>
      </c>
    </row>
    <row r="16" spans="1:12" x14ac:dyDescent="0.25">
      <c r="A16" s="18">
        <v>43350</v>
      </c>
      <c r="B16">
        <v>6.3192691194863498E-4</v>
      </c>
      <c r="D16">
        <v>1.9895155080697741E-2</v>
      </c>
      <c r="F16">
        <v>-4.695556489045586E-2</v>
      </c>
      <c r="H16">
        <v>-1.6313021054852054E-2</v>
      </c>
      <c r="J16">
        <v>1.3126680131424111E-2</v>
      </c>
      <c r="L16">
        <v>-1.7759451960958177E-2</v>
      </c>
    </row>
    <row r="17" spans="1:12" x14ac:dyDescent="0.25">
      <c r="A17" s="18">
        <v>43349</v>
      </c>
      <c r="B17">
        <v>6.0477663787342007E-3</v>
      </c>
      <c r="D17">
        <v>-4.5565084909486506E-3</v>
      </c>
      <c r="F17">
        <v>-1.4350810057770232E-2</v>
      </c>
      <c r="H17">
        <v>-3.3704078512527945E-4</v>
      </c>
      <c r="J17">
        <v>1.2019232216164014E-3</v>
      </c>
      <c r="L17">
        <v>6.9412070822371205E-2</v>
      </c>
    </row>
    <row r="18" spans="1:12" x14ac:dyDescent="0.25">
      <c r="A18" s="18">
        <v>43348</v>
      </c>
      <c r="B18">
        <v>-3.8328721410594941E-3</v>
      </c>
      <c r="D18">
        <v>5.0133033218835894E-3</v>
      </c>
      <c r="F18">
        <v>2.8910568075509572E-2</v>
      </c>
      <c r="H18">
        <v>5.0560378594568037E-4</v>
      </c>
      <c r="J18">
        <v>0</v>
      </c>
      <c r="L18">
        <v>-9.8346791780916064E-3</v>
      </c>
    </row>
    <row r="19" spans="1:12" x14ac:dyDescent="0.25">
      <c r="A19" s="18">
        <v>43347</v>
      </c>
      <c r="B19">
        <v>-1.0808820061439671E-2</v>
      </c>
      <c r="D19">
        <v>-1.736285786393935E-2</v>
      </c>
      <c r="F19">
        <v>-1.6328105074481406E-2</v>
      </c>
      <c r="H19">
        <v>-3.2507008162604364E-2</v>
      </c>
      <c r="J19">
        <v>-3.7762598953750844E-2</v>
      </c>
      <c r="L19">
        <v>-1.5887359762319066E-2</v>
      </c>
    </row>
    <row r="20" spans="1:12" x14ac:dyDescent="0.25">
      <c r="A20" s="18">
        <v>43346</v>
      </c>
      <c r="B20">
        <v>5.8261276112588564E-3</v>
      </c>
      <c r="D20">
        <v>-2.5418835660346223E-2</v>
      </c>
      <c r="F20">
        <v>-1.1127494026182771E-2</v>
      </c>
      <c r="H20">
        <v>-7.9642842754720587E-3</v>
      </c>
      <c r="J20">
        <v>-2.0631104251191718E-2</v>
      </c>
      <c r="L20">
        <v>2.8421095909575637E-2</v>
      </c>
    </row>
    <row r="21" spans="1:12" x14ac:dyDescent="0.25">
      <c r="A21" s="18">
        <v>43343</v>
      </c>
      <c r="B21">
        <v>-2.3732272484224982E-3</v>
      </c>
      <c r="D21">
        <v>-5.0942545217430831E-3</v>
      </c>
      <c r="F21">
        <v>-5.2471982106321612E-2</v>
      </c>
      <c r="H21">
        <v>2.2690447336561723E-3</v>
      </c>
      <c r="J21">
        <v>3.5800590002008643E-2</v>
      </c>
      <c r="L21">
        <v>-9.0049533325009513E-4</v>
      </c>
    </row>
    <row r="22" spans="1:12" x14ac:dyDescent="0.25">
      <c r="A22" s="18">
        <v>43342</v>
      </c>
      <c r="B22">
        <v>-5.4515766046048172E-3</v>
      </c>
      <c r="D22">
        <v>1.0948215333898548E-2</v>
      </c>
      <c r="F22">
        <v>-1.1265402831669543E-2</v>
      </c>
      <c r="H22">
        <v>-4.8559499758177443E-3</v>
      </c>
      <c r="J22">
        <v>1.0044397593589594E-2</v>
      </c>
      <c r="L22">
        <v>2.7039223324009146E-3</v>
      </c>
    </row>
    <row r="23" spans="1:12" x14ac:dyDescent="0.25">
      <c r="A23" s="18">
        <v>43341</v>
      </c>
      <c r="B23">
        <v>-8.8376399988315309E-3</v>
      </c>
      <c r="D23">
        <v>5.2980256375549728E-3</v>
      </c>
      <c r="F23">
        <v>-1.4511680713939264E-2</v>
      </c>
      <c r="H23">
        <v>1.5294798641604625E-2</v>
      </c>
      <c r="J23">
        <v>1.555985910703182E-2</v>
      </c>
      <c r="L23">
        <v>4.5228480537265756E-3</v>
      </c>
    </row>
    <row r="24" spans="1:12" x14ac:dyDescent="0.25">
      <c r="A24" s="18">
        <v>43340</v>
      </c>
      <c r="B24">
        <v>8.2123694287029297E-3</v>
      </c>
      <c r="D24">
        <v>-3.0939251199482627E-3</v>
      </c>
      <c r="F24">
        <v>-3.1151037591297837E-2</v>
      </c>
      <c r="H24">
        <v>-1.0763313301988401E-2</v>
      </c>
      <c r="J24">
        <v>-2.9711038653274922E-2</v>
      </c>
      <c r="L24">
        <v>-1.4401689058422809E-2</v>
      </c>
    </row>
    <row r="25" spans="1:12" x14ac:dyDescent="0.25">
      <c r="A25" s="18">
        <v>43339</v>
      </c>
      <c r="B25">
        <v>4.4334217136125604E-3</v>
      </c>
      <c r="D25">
        <v>2.9255817842922794E-2</v>
      </c>
      <c r="F25">
        <v>2.2303794896283737E-2</v>
      </c>
      <c r="H25">
        <v>2.6129167055169131E-2</v>
      </c>
      <c r="J25">
        <v>-4.0899852515250551E-3</v>
      </c>
      <c r="L25">
        <v>1.4401689058422927E-2</v>
      </c>
    </row>
    <row r="26" spans="1:12" x14ac:dyDescent="0.25">
      <c r="A26" s="18">
        <v>43336</v>
      </c>
      <c r="B26">
        <v>-5.2264717533745146E-3</v>
      </c>
      <c r="D26">
        <v>-2.0390511553359698E-2</v>
      </c>
      <c r="F26">
        <v>-3.5785979927302043E-2</v>
      </c>
      <c r="H26">
        <v>-6.4725145056174788E-3</v>
      </c>
      <c r="J26">
        <v>1.4093010701460107E-2</v>
      </c>
      <c r="L26">
        <v>1.645375327894243E-2</v>
      </c>
    </row>
    <row r="27" spans="1:12" x14ac:dyDescent="0.25">
      <c r="A27" s="18">
        <v>43335</v>
      </c>
      <c r="B27">
        <v>-6.441207543798887E-3</v>
      </c>
      <c r="D27">
        <v>-5.9189282004984212E-3</v>
      </c>
      <c r="F27">
        <v>-6.9293232477441622E-3</v>
      </c>
      <c r="H27">
        <v>-1.5267472130788308E-2</v>
      </c>
      <c r="J27">
        <v>1.0104097849159636E-2</v>
      </c>
      <c r="L27">
        <v>-1.6453753278942482E-2</v>
      </c>
    </row>
    <row r="28" spans="1:12" x14ac:dyDescent="0.25">
      <c r="A28" s="18">
        <v>43333</v>
      </c>
      <c r="B28">
        <v>-1.0734861895156011E-3</v>
      </c>
      <c r="D28">
        <v>1.624215934770905E-3</v>
      </c>
      <c r="F28">
        <v>-7.2625661639675659E-3</v>
      </c>
      <c r="H28">
        <v>-2.11571402868687E-3</v>
      </c>
      <c r="J28">
        <v>-5.955943752851427E-3</v>
      </c>
      <c r="L28">
        <v>0</v>
      </c>
    </row>
    <row r="29" spans="1:12" x14ac:dyDescent="0.25">
      <c r="A29" s="18">
        <v>43332</v>
      </c>
      <c r="B29">
        <v>9.5105343919827615E-3</v>
      </c>
      <c r="D29">
        <v>-5.0118029434131611E-3</v>
      </c>
      <c r="F29">
        <v>2.2877488371494388E-3</v>
      </c>
      <c r="H29">
        <v>1.8210658279507737E-2</v>
      </c>
      <c r="J29">
        <v>8.9472711404370436E-3</v>
      </c>
      <c r="L29">
        <v>-1.811594698350714E-3</v>
      </c>
    </row>
    <row r="30" spans="1:12" x14ac:dyDescent="0.25">
      <c r="A30" s="18">
        <v>43329</v>
      </c>
      <c r="B30">
        <v>7.9463505150610431E-4</v>
      </c>
      <c r="D30">
        <v>1.6605274057230689E-2</v>
      </c>
      <c r="F30">
        <v>3.6938042404434865E-2</v>
      </c>
      <c r="H30">
        <v>3.1278823677029541E-2</v>
      </c>
      <c r="J30">
        <v>2.1193648241886943E-2</v>
      </c>
      <c r="L30">
        <v>1.1834457647002798E-2</v>
      </c>
    </row>
    <row r="31" spans="1:12" x14ac:dyDescent="0.25">
      <c r="A31" s="18">
        <v>43328</v>
      </c>
      <c r="B31">
        <v>-6.5070161763877213E-3</v>
      </c>
      <c r="D31">
        <v>6.4492162038683361E-3</v>
      </c>
      <c r="F31">
        <v>-8.0216091909926634E-3</v>
      </c>
      <c r="H31">
        <v>-6.8096960458088806E-3</v>
      </c>
      <c r="J31">
        <v>2.2278149093728185E-2</v>
      </c>
      <c r="L31">
        <v>-3.6563112031104319E-3</v>
      </c>
    </row>
    <row r="32" spans="1:12" x14ac:dyDescent="0.25">
      <c r="A32" s="18">
        <v>43326</v>
      </c>
      <c r="B32">
        <v>-7.1773772161034892E-4</v>
      </c>
      <c r="D32">
        <v>2.1444057967933885E-2</v>
      </c>
      <c r="F32">
        <v>2.8294376032189827E-2</v>
      </c>
      <c r="H32">
        <v>-3.3927057153252608E-4</v>
      </c>
      <c r="J32">
        <v>-5.6162394112925229E-3</v>
      </c>
      <c r="L32">
        <v>0</v>
      </c>
    </row>
    <row r="33" spans="1:12" x14ac:dyDescent="0.25">
      <c r="A33" s="18">
        <v>43325</v>
      </c>
      <c r="B33">
        <v>-1.1579790088795809E-2</v>
      </c>
      <c r="D33">
        <v>-8.8767035271169973E-3</v>
      </c>
      <c r="F33">
        <v>-3.1563421114093999E-2</v>
      </c>
      <c r="H33">
        <v>-3.220970973940146E-2</v>
      </c>
      <c r="J33">
        <v>-3.4254113455415264E-2</v>
      </c>
      <c r="L33">
        <v>-1.4493007302566864E-2</v>
      </c>
    </row>
    <row r="34" spans="1:12" x14ac:dyDescent="0.25">
      <c r="A34" s="18">
        <v>43322</v>
      </c>
      <c r="B34">
        <v>-1.7242808944204567E-3</v>
      </c>
      <c r="D34">
        <v>-1.4521507636899663E-2</v>
      </c>
      <c r="F34">
        <v>4.5796612590245098E-3</v>
      </c>
      <c r="H34">
        <v>-3.8658381166731294E-2</v>
      </c>
      <c r="J34">
        <v>-3.002103725764373E-3</v>
      </c>
      <c r="L34">
        <v>-3.5906681307284844E-3</v>
      </c>
    </row>
    <row r="35" spans="1:12" x14ac:dyDescent="0.25">
      <c r="A35" s="18">
        <v>43321</v>
      </c>
      <c r="B35">
        <v>-8.5536886230405656E-3</v>
      </c>
      <c r="D35">
        <v>4.5312212652944918E-2</v>
      </c>
      <c r="F35">
        <v>-3.7960645100351327E-3</v>
      </c>
      <c r="H35">
        <v>2.4957302381409526E-2</v>
      </c>
      <c r="J35">
        <v>3.6012435926308789E-2</v>
      </c>
      <c r="L35">
        <v>1.7937224540269007E-3</v>
      </c>
    </row>
    <row r="36" spans="1:12" x14ac:dyDescent="0.25">
      <c r="A36" s="18">
        <v>43320</v>
      </c>
      <c r="B36">
        <v>2.2019217142093079E-3</v>
      </c>
      <c r="D36">
        <v>1.6157487571326352E-2</v>
      </c>
      <c r="F36">
        <v>3.6649255681385118E-3</v>
      </c>
      <c r="H36">
        <v>1.5180247433683101E-2</v>
      </c>
      <c r="J36">
        <v>-2.9395870434179554E-2</v>
      </c>
      <c r="L36">
        <v>-2.3947929374846234E-2</v>
      </c>
    </row>
    <row r="37" spans="1:12" x14ac:dyDescent="0.25">
      <c r="A37" s="18">
        <v>43319</v>
      </c>
      <c r="B37">
        <v>7.9814896262630775E-3</v>
      </c>
      <c r="D37">
        <v>-6.2087280557044412E-3</v>
      </c>
      <c r="F37">
        <v>1.0413328132640579E-2</v>
      </c>
      <c r="H37">
        <v>-1.485620336085418E-2</v>
      </c>
      <c r="J37">
        <v>-8.4443205776754515E-2</v>
      </c>
      <c r="L37">
        <v>9.6874381556893794E-3</v>
      </c>
    </row>
    <row r="38" spans="1:12" x14ac:dyDescent="0.25">
      <c r="A38" s="18">
        <v>43318</v>
      </c>
      <c r="B38">
        <v>-2.7383049073153856E-3</v>
      </c>
      <c r="D38">
        <v>3.3075532575573198E-2</v>
      </c>
      <c r="F38">
        <v>1.3070338108592101E-2</v>
      </c>
      <c r="H38">
        <v>3.2779019661985882E-2</v>
      </c>
      <c r="J38">
        <v>2.1301253835920152E-2</v>
      </c>
      <c r="L38">
        <v>4.4345970678657748E-3</v>
      </c>
    </row>
    <row r="39" spans="1:12" x14ac:dyDescent="0.25">
      <c r="A39" s="18">
        <v>43315</v>
      </c>
      <c r="B39">
        <v>-3.88212945650783E-3</v>
      </c>
      <c r="D39">
        <v>2.3065819737794726E-2</v>
      </c>
      <c r="F39">
        <v>2.914943511069195E-2</v>
      </c>
      <c r="H39">
        <v>1.5525117766408438E-2</v>
      </c>
      <c r="J39">
        <v>3.458557964977995E-2</v>
      </c>
      <c r="L39">
        <v>2.156417791584064E-2</v>
      </c>
    </row>
    <row r="40" spans="1:12" x14ac:dyDescent="0.25">
      <c r="A40" s="18">
        <v>43314</v>
      </c>
      <c r="B40">
        <v>-1.3110811606330095E-2</v>
      </c>
      <c r="D40">
        <v>-4.0207794158695033E-3</v>
      </c>
      <c r="F40">
        <v>-1.1679967889773048E-2</v>
      </c>
      <c r="H40">
        <v>-3.7345146102122136E-3</v>
      </c>
      <c r="J40">
        <v>-2.7763495203617414E-2</v>
      </c>
      <c r="L40">
        <v>-1.8002286349479941E-2</v>
      </c>
    </row>
    <row r="41" spans="1:12" x14ac:dyDescent="0.25">
      <c r="A41" s="18">
        <v>43313</v>
      </c>
      <c r="B41">
        <v>-1.0925795574969501E-2</v>
      </c>
      <c r="D41">
        <v>-1.625243070416544E-2</v>
      </c>
      <c r="F41">
        <v>-5.1778287093623265E-3</v>
      </c>
      <c r="H41">
        <v>5.7774162400124496E-3</v>
      </c>
      <c r="J41">
        <v>2.8937204258546182E-2</v>
      </c>
      <c r="L41">
        <v>-4.4503856274758034E-3</v>
      </c>
    </row>
    <row r="42" spans="1:12" x14ac:dyDescent="0.25">
      <c r="A42" s="18">
        <v>43312</v>
      </c>
      <c r="B42">
        <v>4.0429154831743905E-3</v>
      </c>
      <c r="D42">
        <v>-1.0798534251412705E-2</v>
      </c>
      <c r="F42">
        <v>-3.1209741053327585E-3</v>
      </c>
      <c r="H42">
        <v>-1.3373030443721528E-2</v>
      </c>
      <c r="J42">
        <v>-1.1095004324987738E-2</v>
      </c>
      <c r="L42">
        <v>2.5181186630159634E-2</v>
      </c>
    </row>
    <row r="43" spans="1:12" x14ac:dyDescent="0.25">
      <c r="A43" s="18">
        <v>43311</v>
      </c>
      <c r="B43">
        <v>-1.4238125186649223E-2</v>
      </c>
      <c r="D43">
        <v>4.6465772462738773E-2</v>
      </c>
      <c r="F43">
        <v>-2.3005626223468788E-3</v>
      </c>
      <c r="H43">
        <v>3.6822380758531142E-2</v>
      </c>
      <c r="J43">
        <v>4.8790164169431834E-2</v>
      </c>
      <c r="L43">
        <v>2.8639370767722494E-2</v>
      </c>
    </row>
    <row r="44" spans="1:12" x14ac:dyDescent="0.25">
      <c r="A44" s="18">
        <v>43308</v>
      </c>
      <c r="B44">
        <v>6.3969258033076829E-3</v>
      </c>
      <c r="D44">
        <v>2.5903710487638294E-2</v>
      </c>
      <c r="F44">
        <v>8.1135907087910759E-4</v>
      </c>
      <c r="H44">
        <v>-3.4885749525260558E-4</v>
      </c>
      <c r="J44">
        <v>1.4123661241137396E-2</v>
      </c>
      <c r="L44">
        <v>7.5259057003469665E-3</v>
      </c>
    </row>
    <row r="45" spans="1:12" x14ac:dyDescent="0.25">
      <c r="A45" s="18">
        <v>43307</v>
      </c>
      <c r="B45">
        <v>7.1739114238372082E-3</v>
      </c>
      <c r="D45">
        <v>3.9976772161896316E-2</v>
      </c>
      <c r="F45">
        <v>-3.6787894443339013E-2</v>
      </c>
      <c r="H45">
        <v>5.4658412537863979E-2</v>
      </c>
      <c r="J45">
        <v>1.9988173265725821E-2</v>
      </c>
      <c r="L45">
        <v>-4.7103243001832412E-3</v>
      </c>
    </row>
    <row r="46" spans="1:12" x14ac:dyDescent="0.25">
      <c r="A46" s="18">
        <v>43306</v>
      </c>
      <c r="B46">
        <v>6.0448237959350691E-3</v>
      </c>
      <c r="D46">
        <v>3.6423238428547148E-4</v>
      </c>
      <c r="F46">
        <v>-2.2142633599300412E-3</v>
      </c>
      <c r="H46">
        <v>1.7653529163491458E-2</v>
      </c>
      <c r="J46">
        <v>0</v>
      </c>
      <c r="L46">
        <v>-1.2144007254798837E-2</v>
      </c>
    </row>
    <row r="47" spans="1:12" x14ac:dyDescent="0.25">
      <c r="A47" s="18">
        <v>43305</v>
      </c>
      <c r="B47">
        <v>1.3199487831176333E-3</v>
      </c>
      <c r="D47">
        <v>-1.2742333570841446E-3</v>
      </c>
      <c r="F47">
        <v>-8.4213751567221943E-3</v>
      </c>
      <c r="H47">
        <v>1.1254925217345582E-3</v>
      </c>
      <c r="J47">
        <v>3.7926720557387547E-3</v>
      </c>
      <c r="L47">
        <v>4.0744622088014E-2</v>
      </c>
    </row>
    <row r="48" spans="1:12" x14ac:dyDescent="0.25">
      <c r="A48" s="18">
        <v>43304</v>
      </c>
      <c r="B48">
        <v>-1.4881192768754121E-2</v>
      </c>
      <c r="D48">
        <v>3.2729185524970415E-2</v>
      </c>
      <c r="F48">
        <v>2.324981672476027E-3</v>
      </c>
      <c r="H48">
        <v>2.0670120576811751E-2</v>
      </c>
      <c r="J48">
        <v>4.4682084446672064E-2</v>
      </c>
      <c r="L48">
        <v>8.7421634958658942E-3</v>
      </c>
    </row>
    <row r="49" spans="1:12" x14ac:dyDescent="0.25">
      <c r="A49" s="18">
        <v>43301</v>
      </c>
      <c r="B49">
        <v>2.0110615123794372E-3</v>
      </c>
      <c r="D49">
        <v>1.8209911379423169E-2</v>
      </c>
      <c r="F49">
        <v>-1.1699047105617793E-2</v>
      </c>
      <c r="H49">
        <v>3.0704303531096967E-3</v>
      </c>
      <c r="J49">
        <v>3.3167526259938207E-3</v>
      </c>
      <c r="L49">
        <v>-2.1236319298028297E-2</v>
      </c>
    </row>
    <row r="50" spans="1:12" x14ac:dyDescent="0.25">
      <c r="A50" s="18">
        <v>43300</v>
      </c>
      <c r="B50">
        <v>4.4248367031206343E-3</v>
      </c>
      <c r="D50">
        <v>-5.3455644664199154E-3</v>
      </c>
      <c r="F50">
        <v>1.9097354587062659E-2</v>
      </c>
      <c r="H50">
        <v>4.4303260367747708E-3</v>
      </c>
      <c r="J50">
        <v>3.9946790803784427E-3</v>
      </c>
      <c r="L50">
        <v>1.9120464716254415E-3</v>
      </c>
    </row>
    <row r="51" spans="1:12" x14ac:dyDescent="0.25">
      <c r="A51" s="18">
        <v>43299</v>
      </c>
      <c r="B51">
        <v>-2.9866176777039097E-4</v>
      </c>
      <c r="D51">
        <v>-1.3991530951190722E-2</v>
      </c>
      <c r="F51">
        <v>7.9785917983283446E-3</v>
      </c>
      <c r="H51">
        <v>-9.64785410099001E-4</v>
      </c>
      <c r="J51">
        <v>-4.8821930874750841E-2</v>
      </c>
      <c r="L51">
        <v>-1.1417821471326266E-2</v>
      </c>
    </row>
    <row r="52" spans="1:12" x14ac:dyDescent="0.25">
      <c r="A52" s="18">
        <v>43298</v>
      </c>
      <c r="B52">
        <v>3.3823849276110127E-3</v>
      </c>
      <c r="D52">
        <v>2.6637800275267808E-2</v>
      </c>
      <c r="F52">
        <v>4.6067866928448256E-3</v>
      </c>
      <c r="H52">
        <v>2.9356315510964938E-2</v>
      </c>
      <c r="J52">
        <v>6.3607146445968946E-2</v>
      </c>
      <c r="L52">
        <v>0</v>
      </c>
    </row>
    <row r="53" spans="1:12" x14ac:dyDescent="0.25">
      <c r="A53" s="18">
        <v>43297</v>
      </c>
      <c r="B53">
        <v>-5.2183426655189541E-3</v>
      </c>
      <c r="D53">
        <v>-3.3187837728928006E-2</v>
      </c>
      <c r="F53">
        <v>6.8837973712018692E-3</v>
      </c>
      <c r="H53">
        <v>-2.2971462631527013E-2</v>
      </c>
      <c r="J53">
        <v>2.7118660687492782E-3</v>
      </c>
      <c r="L53">
        <v>-2.798690125097179E-2</v>
      </c>
    </row>
    <row r="54" spans="1:12" x14ac:dyDescent="0.25">
      <c r="A54" s="18">
        <v>43294</v>
      </c>
      <c r="B54">
        <v>7.1331902358767055E-3</v>
      </c>
      <c r="D54">
        <v>-1.6098044001810436E-2</v>
      </c>
      <c r="F54">
        <v>4.2598573469572873E-3</v>
      </c>
      <c r="H54">
        <v>-1.97950155268619E-2</v>
      </c>
      <c r="J54">
        <v>-3.3380936432531531E-2</v>
      </c>
      <c r="L54">
        <v>-1.8232045587427383E-2</v>
      </c>
    </row>
    <row r="55" spans="1:12" x14ac:dyDescent="0.25">
      <c r="A55" s="18">
        <v>43293</v>
      </c>
      <c r="B55">
        <v>8.6508337955166249E-3</v>
      </c>
      <c r="D55">
        <v>1.3117971019670003E-2</v>
      </c>
      <c r="F55">
        <v>9.2475362489616696E-3</v>
      </c>
      <c r="H55">
        <v>1.476112299956866E-2</v>
      </c>
      <c r="J55">
        <v>8.5724230861919069E-3</v>
      </c>
      <c r="L55">
        <v>-8.9928663605638379E-3</v>
      </c>
    </row>
    <row r="56" spans="1:12" x14ac:dyDescent="0.25">
      <c r="A56" s="18">
        <v>43292</v>
      </c>
      <c r="B56">
        <v>-2.5619228535538367E-4</v>
      </c>
      <c r="D56">
        <v>-1.6782321034161888E-2</v>
      </c>
      <c r="F56">
        <v>2.6932399839622244E-4</v>
      </c>
      <c r="H56">
        <v>-1.7611481223925175E-2</v>
      </c>
      <c r="J56">
        <v>-3.1293296621723636E-2</v>
      </c>
      <c r="L56">
        <v>-1.2455677046919635E-2</v>
      </c>
    </row>
    <row r="57" spans="1:12" x14ac:dyDescent="0.25">
      <c r="A57" s="18">
        <v>43291</v>
      </c>
      <c r="B57">
        <v>1.2088986134356567E-2</v>
      </c>
      <c r="D57">
        <v>7.8950194351799022E-3</v>
      </c>
      <c r="F57">
        <v>2.5507759547212665E-2</v>
      </c>
      <c r="H57">
        <v>8.1928628224861785E-3</v>
      </c>
      <c r="J57">
        <v>6.4205459669532334E-4</v>
      </c>
      <c r="L57">
        <v>1.6942001305592775E-2</v>
      </c>
    </row>
    <row r="58" spans="1:12" x14ac:dyDescent="0.25">
      <c r="A58" s="18">
        <v>43290</v>
      </c>
      <c r="B58">
        <v>3.423569282978356E-3</v>
      </c>
      <c r="D58">
        <v>4.6189458562944583E-3</v>
      </c>
      <c r="F58">
        <v>2.6601036507672409E-2</v>
      </c>
      <c r="H58">
        <v>1.5034978666780625E-2</v>
      </c>
      <c r="J58">
        <v>1.2278021768409003E-2</v>
      </c>
      <c r="L58">
        <v>4.5065421018907949E-3</v>
      </c>
    </row>
    <row r="59" spans="1:12" x14ac:dyDescent="0.25">
      <c r="A59" s="18">
        <v>43287</v>
      </c>
      <c r="B59">
        <v>-4.3894911655309073E-3</v>
      </c>
      <c r="D59">
        <v>-5.9084366861663941E-3</v>
      </c>
      <c r="F59">
        <v>1.0268202027199792E-2</v>
      </c>
      <c r="H59">
        <v>3.3070743106142289E-3</v>
      </c>
      <c r="J59">
        <v>1.7049593326111206E-2</v>
      </c>
      <c r="L59">
        <v>1.5475957485447467E-2</v>
      </c>
    </row>
    <row r="60" spans="1:12" x14ac:dyDescent="0.25">
      <c r="A60" s="18">
        <v>43286</v>
      </c>
      <c r="B60">
        <v>9.6301334581575821E-3</v>
      </c>
      <c r="D60">
        <v>-5.8737320120938246E-3</v>
      </c>
      <c r="F60">
        <v>3.8876735623088056E-2</v>
      </c>
      <c r="H60">
        <v>-3.501267922254719E-3</v>
      </c>
      <c r="J60">
        <v>-6.5919816821528371E-3</v>
      </c>
      <c r="L60">
        <v>-2.7485129533491599E-3</v>
      </c>
    </row>
    <row r="61" spans="1:12" x14ac:dyDescent="0.25">
      <c r="A61" s="18">
        <v>43285</v>
      </c>
      <c r="B61">
        <v>1.5598921765002856E-2</v>
      </c>
      <c r="D61">
        <v>9.1549946886845324E-4</v>
      </c>
      <c r="F61">
        <v>-3.8673259564352192E-3</v>
      </c>
      <c r="H61">
        <v>-9.7040279327851643E-4</v>
      </c>
      <c r="J61">
        <v>-1.0457611643958297E-2</v>
      </c>
      <c r="L61">
        <v>-1.1823693905741483E-2</v>
      </c>
    </row>
    <row r="62" spans="1:12" x14ac:dyDescent="0.25">
      <c r="A62" s="18">
        <v>43284</v>
      </c>
      <c r="B62">
        <v>-1.327332377854524E-3</v>
      </c>
      <c r="D62">
        <v>-1.6352108544143599E-2</v>
      </c>
      <c r="F62">
        <v>-5.9364798418999436E-4</v>
      </c>
      <c r="H62">
        <v>-5.2239646709950176E-3</v>
      </c>
      <c r="J62">
        <v>-1.6124180355887325E-2</v>
      </c>
      <c r="L62">
        <v>-9.0375062635681129E-4</v>
      </c>
    </row>
    <row r="63" spans="1:12" x14ac:dyDescent="0.25">
      <c r="A63" s="18">
        <v>43283</v>
      </c>
      <c r="B63">
        <v>-1.6670042229492046E-2</v>
      </c>
      <c r="D63">
        <v>7.0531081789409859E-3</v>
      </c>
      <c r="F63">
        <v>-7.6855240848305809E-3</v>
      </c>
      <c r="H63">
        <v>-7.7160497655436445E-4</v>
      </c>
      <c r="J63">
        <v>2.8554827825703847E-2</v>
      </c>
      <c r="L63">
        <v>-1.9678631441025211E-2</v>
      </c>
    </row>
    <row r="64" spans="1:12" x14ac:dyDescent="0.25">
      <c r="A64" s="18">
        <v>43280</v>
      </c>
      <c r="B64">
        <v>-1.1719206501933283E-2</v>
      </c>
      <c r="D64">
        <v>1.5915455305899582E-2</v>
      </c>
      <c r="F64">
        <v>3.1102985634277703E-2</v>
      </c>
      <c r="H64">
        <v>9.4934356313418101E-3</v>
      </c>
      <c r="J64">
        <v>3.6196981144605317E-2</v>
      </c>
      <c r="L64">
        <v>2.0582382067382048E-2</v>
      </c>
    </row>
    <row r="65" spans="1:12" x14ac:dyDescent="0.25">
      <c r="A65" s="18">
        <v>43279</v>
      </c>
      <c r="B65">
        <v>1.0012923650820463E-2</v>
      </c>
      <c r="D65">
        <v>-2.8181121346373603E-2</v>
      </c>
      <c r="F65">
        <v>-1.7763525940350078E-2</v>
      </c>
      <c r="H65">
        <v>-1.8515475904939769E-2</v>
      </c>
      <c r="J65">
        <v>-4.6023460476033867E-2</v>
      </c>
      <c r="L65">
        <v>-4.5106075573499308E-3</v>
      </c>
    </row>
    <row r="66" spans="1:12" x14ac:dyDescent="0.25">
      <c r="A66" s="18">
        <v>43278</v>
      </c>
      <c r="B66">
        <v>8.8473000811736952E-3</v>
      </c>
      <c r="D66">
        <v>-3.2107185502502716E-2</v>
      </c>
      <c r="F66">
        <v>-2.3845018749821573E-3</v>
      </c>
      <c r="H66">
        <v>-2.0802565585563565E-2</v>
      </c>
      <c r="J66">
        <v>-4.0874144399018562E-2</v>
      </c>
      <c r="L66">
        <v>-2.4011825046646229E-2</v>
      </c>
    </row>
    <row r="67" spans="1:12" x14ac:dyDescent="0.25">
      <c r="A67" s="18">
        <v>43277</v>
      </c>
      <c r="B67">
        <v>-4.2990208448096445E-4</v>
      </c>
      <c r="D67">
        <v>-5.0220903890676755E-3</v>
      </c>
      <c r="F67">
        <v>5.0738804569536418E-3</v>
      </c>
      <c r="H67">
        <v>-4.2954590277982617E-3</v>
      </c>
      <c r="J67">
        <v>2.5062669760597587E-3</v>
      </c>
      <c r="L67">
        <v>-1.6558112507400437E-2</v>
      </c>
    </row>
    <row r="68" spans="1:12" x14ac:dyDescent="0.25">
      <c r="A68" s="18">
        <v>43276</v>
      </c>
      <c r="B68">
        <v>5.8193303180953757E-3</v>
      </c>
      <c r="D68">
        <v>-3.8629231141347212E-2</v>
      </c>
      <c r="F68">
        <v>-2.9877524466346709E-3</v>
      </c>
      <c r="H68">
        <v>-1.8281369625069398E-2</v>
      </c>
      <c r="J68">
        <v>-3.0277258687107768E-2</v>
      </c>
      <c r="L68">
        <v>-1.0318234278391871E-2</v>
      </c>
    </row>
    <row r="69" spans="1:12" x14ac:dyDescent="0.25">
      <c r="A69" s="18">
        <v>43273</v>
      </c>
      <c r="B69">
        <v>1.2130147525954317E-2</v>
      </c>
      <c r="D69">
        <v>1.1029523575499823E-2</v>
      </c>
      <c r="F69">
        <v>6.8852240269488317E-3</v>
      </c>
      <c r="H69">
        <v>1.6791611435202521E-2</v>
      </c>
      <c r="J69">
        <v>-1.5101464881424005E-2</v>
      </c>
      <c r="L69">
        <v>-3.4158871814069605E-3</v>
      </c>
    </row>
    <row r="70" spans="1:12" x14ac:dyDescent="0.25">
      <c r="A70" s="18">
        <v>43272</v>
      </c>
      <c r="B70">
        <v>4.8633402378661964E-4</v>
      </c>
      <c r="D70">
        <v>1.4556790557276244E-2</v>
      </c>
      <c r="F70">
        <v>-8.9713520372677637E-3</v>
      </c>
      <c r="H70">
        <v>-1.6791611435202389E-2</v>
      </c>
      <c r="J70">
        <v>-3.1280213292847296E-2</v>
      </c>
      <c r="L70">
        <v>-1.4388737452099669E-2</v>
      </c>
    </row>
    <row r="71" spans="1:12" x14ac:dyDescent="0.25">
      <c r="A71" s="18">
        <v>43271</v>
      </c>
      <c r="B71">
        <v>1.4849210633442637E-2</v>
      </c>
      <c r="D71">
        <v>4.271685265303196E-3</v>
      </c>
      <c r="F71">
        <v>1.6509454971424097E-2</v>
      </c>
      <c r="H71">
        <v>3.1155527812908031E-3</v>
      </c>
      <c r="J71">
        <v>-7.5253611289478215E-3</v>
      </c>
      <c r="L71">
        <v>-3.3557078469724157E-3</v>
      </c>
    </row>
    <row r="72" spans="1:12" x14ac:dyDescent="0.25">
      <c r="A72" s="18">
        <v>43270</v>
      </c>
      <c r="B72">
        <v>2.0016068954939862E-3</v>
      </c>
      <c r="D72">
        <v>-1.7108644036294301E-3</v>
      </c>
      <c r="F72">
        <v>-2.5693356536090886E-3</v>
      </c>
      <c r="H72">
        <v>-1.6204268993619073E-2</v>
      </c>
      <c r="J72">
        <v>-1.9418085857101627E-2</v>
      </c>
      <c r="L72">
        <v>4.1963972617654922E-3</v>
      </c>
    </row>
    <row r="73" spans="1:12" x14ac:dyDescent="0.25">
      <c r="A73" s="18">
        <v>43269</v>
      </c>
      <c r="B73">
        <v>-4.6149561799809892E-3</v>
      </c>
      <c r="D73">
        <v>3.5494331412467474E-2</v>
      </c>
      <c r="F73">
        <v>2.1154435208448328E-3</v>
      </c>
      <c r="H73">
        <v>-2.5252538671940712E-3</v>
      </c>
      <c r="J73">
        <v>-1.6269643585970155E-2</v>
      </c>
      <c r="L73">
        <v>-2.2454165835330338E-2</v>
      </c>
    </row>
    <row r="74" spans="1:12" x14ac:dyDescent="0.25">
      <c r="A74" s="18">
        <v>43266</v>
      </c>
      <c r="B74">
        <v>-3.1712110355153192E-3</v>
      </c>
      <c r="D74">
        <v>-8.2900201376471163E-3</v>
      </c>
      <c r="F74">
        <v>-1.9324996572774526E-2</v>
      </c>
      <c r="H74">
        <v>-1.8385167563374306E-2</v>
      </c>
      <c r="J74">
        <v>-2.0380766032851192E-2</v>
      </c>
      <c r="L74">
        <v>-1.2260063658341171E-2</v>
      </c>
    </row>
    <row r="75" spans="1:12" x14ac:dyDescent="0.25">
      <c r="A75" s="18">
        <v>43265</v>
      </c>
      <c r="B75">
        <v>9.3311076409994999E-4</v>
      </c>
      <c r="D75">
        <v>-2.1375390262273572E-2</v>
      </c>
      <c r="F75">
        <v>1.1640185152727606E-2</v>
      </c>
      <c r="H75">
        <v>-1.735819860975775E-2</v>
      </c>
      <c r="J75">
        <v>5.4674821821333944E-3</v>
      </c>
      <c r="L75">
        <v>-1.9308725381430823E-2</v>
      </c>
    </row>
    <row r="76" spans="1:12" x14ac:dyDescent="0.25">
      <c r="A76" s="18">
        <v>43264</v>
      </c>
      <c r="B76">
        <v>-4.6568711609963264E-3</v>
      </c>
      <c r="D76">
        <v>1.2282828930499307E-2</v>
      </c>
      <c r="F76">
        <v>2.1036822183409464E-3</v>
      </c>
      <c r="H76">
        <v>1.6827741520137589E-2</v>
      </c>
      <c r="J76">
        <v>-6.5574005461590517E-3</v>
      </c>
      <c r="L76">
        <v>6.1621134106173869E-2</v>
      </c>
    </row>
    <row r="77" spans="1:12" x14ac:dyDescent="0.25">
      <c r="A77" s="18">
        <v>43263</v>
      </c>
      <c r="B77">
        <v>-1.9560380511774003E-4</v>
      </c>
      <c r="D77">
        <v>1.7421607193850734E-3</v>
      </c>
      <c r="F77">
        <v>-9.8788410046961959E-3</v>
      </c>
      <c r="H77">
        <v>3.3066804199237625E-2</v>
      </c>
      <c r="J77">
        <v>1.6353233407306164E-3</v>
      </c>
      <c r="L77">
        <v>2.4883308737827767E-2</v>
      </c>
    </row>
    <row r="78" spans="1:12" x14ac:dyDescent="0.25">
      <c r="A78" s="18">
        <v>43262</v>
      </c>
      <c r="B78">
        <v>-2.4174360103282268E-3</v>
      </c>
      <c r="D78">
        <v>-5.3908486348764233E-3</v>
      </c>
      <c r="F78">
        <v>-5.6438587358128888E-3</v>
      </c>
      <c r="H78">
        <v>3.4776277383842076E-3</v>
      </c>
      <c r="J78">
        <v>1.3732706887583242E-2</v>
      </c>
      <c r="L78">
        <v>7.85001850592708E-3</v>
      </c>
    </row>
    <row r="79" spans="1:12" x14ac:dyDescent="0.25">
      <c r="A79" s="18">
        <v>43259</v>
      </c>
      <c r="B79">
        <v>-7.1690121010658248E-3</v>
      </c>
      <c r="D79">
        <v>-9.149826458322307E-3</v>
      </c>
      <c r="F79">
        <v>-5.9066917153902439E-3</v>
      </c>
      <c r="H79">
        <v>1.2731973815044879E-2</v>
      </c>
      <c r="J79">
        <v>4.9315744740582403E-2</v>
      </c>
      <c r="L79">
        <v>-2.6235257723844808E-3</v>
      </c>
    </row>
    <row r="80" spans="1:12" x14ac:dyDescent="0.25">
      <c r="A80" s="18">
        <v>43258</v>
      </c>
      <c r="B80">
        <v>2.7643082588090628E-3</v>
      </c>
      <c r="D80">
        <v>2.4881666376736476E-2</v>
      </c>
      <c r="F80">
        <v>1.6208653073412466E-3</v>
      </c>
      <c r="H80">
        <v>-2.4112039874609158E-3</v>
      </c>
      <c r="J80">
        <v>1.5222776396988647E-2</v>
      </c>
      <c r="L80">
        <v>1.762160134981941E-2</v>
      </c>
    </row>
    <row r="81" spans="1:12" x14ac:dyDescent="0.25">
      <c r="A81" s="18">
        <v>43257</v>
      </c>
      <c r="B81">
        <v>-6.7966116653786512E-4</v>
      </c>
      <c r="D81">
        <v>-3.5229875298315008E-4</v>
      </c>
      <c r="F81">
        <v>6.9552629628224548E-3</v>
      </c>
      <c r="H81">
        <v>2.3998152042541847E-2</v>
      </c>
      <c r="J81">
        <v>2.3277684869345627E-2</v>
      </c>
      <c r="L81">
        <v>1.6129381929883498E-2</v>
      </c>
    </row>
    <row r="82" spans="1:12" x14ac:dyDescent="0.25">
      <c r="A82" s="18">
        <v>43256</v>
      </c>
      <c r="B82">
        <v>6.8174888483219084E-3</v>
      </c>
      <c r="D82">
        <v>-8.0688036434250401E-3</v>
      </c>
      <c r="F82">
        <v>-1.8538120998911112E-2</v>
      </c>
      <c r="H82">
        <v>1.5191799351699092E-3</v>
      </c>
      <c r="J82">
        <v>-4.8192864359489947E-3</v>
      </c>
      <c r="L82">
        <v>-1.7905581331139408E-2</v>
      </c>
    </row>
    <row r="83" spans="1:12" x14ac:dyDescent="0.25">
      <c r="A83" s="18">
        <v>43255</v>
      </c>
      <c r="B83">
        <v>-3.031920599161933E-2</v>
      </c>
      <c r="D83">
        <v>-1.1464429890699486E-2</v>
      </c>
      <c r="F83">
        <v>2.1889829973815692E-3</v>
      </c>
      <c r="H83">
        <v>-1.3777702135615568E-2</v>
      </c>
      <c r="J83">
        <v>3.6122856859135658E-3</v>
      </c>
      <c r="L83">
        <v>-2.280800622928264E-2</v>
      </c>
    </row>
    <row r="84" spans="1:12" x14ac:dyDescent="0.25">
      <c r="A84" s="18">
        <v>43252</v>
      </c>
      <c r="B84">
        <v>-1.2530488750925078E-2</v>
      </c>
      <c r="D84">
        <v>1.3563066547620566E-2</v>
      </c>
      <c r="F84">
        <v>-1.1475178573550586E-2</v>
      </c>
      <c r="H84">
        <v>-9.1427075887099592E-3</v>
      </c>
      <c r="J84">
        <v>-8.4084579494065528E-3</v>
      </c>
      <c r="L84">
        <v>-3.1586065836516047E-2</v>
      </c>
    </row>
    <row r="85" spans="1:12" x14ac:dyDescent="0.25">
      <c r="A85" s="18">
        <v>43251</v>
      </c>
      <c r="B85">
        <v>4.270311732497608E-2</v>
      </c>
      <c r="D85">
        <v>1.2262417232442935E-3</v>
      </c>
      <c r="F85">
        <v>8.8489733874652816E-3</v>
      </c>
      <c r="H85">
        <v>8.580541360094323E-3</v>
      </c>
      <c r="J85">
        <v>-3.0046442883282832E-2</v>
      </c>
      <c r="L85">
        <v>-2.6535553625965609E-2</v>
      </c>
    </row>
    <row r="86" spans="1:12" x14ac:dyDescent="0.25">
      <c r="A86" s="18">
        <v>43250</v>
      </c>
      <c r="B86">
        <v>6.9124699206233606E-3</v>
      </c>
      <c r="D86">
        <v>-1.8753805405174444E-2</v>
      </c>
      <c r="F86">
        <v>1.3791298400026956E-2</v>
      </c>
      <c r="H86">
        <v>7.521660132454493E-3</v>
      </c>
      <c r="J86">
        <v>5.8207382038096443E-3</v>
      </c>
      <c r="L86">
        <v>-8.179959556316983E-4</v>
      </c>
    </row>
    <row r="87" spans="1:12" x14ac:dyDescent="0.25">
      <c r="A87" s="18">
        <v>43249</v>
      </c>
      <c r="B87">
        <v>-4.6870676351652889E-3</v>
      </c>
      <c r="D87">
        <v>-2.9159550290722976E-2</v>
      </c>
      <c r="F87">
        <v>-1.800795313921268E-2</v>
      </c>
      <c r="H87">
        <v>-2.7368365535045906E-2</v>
      </c>
      <c r="J87">
        <v>-3.4990664545404858E-2</v>
      </c>
      <c r="L87">
        <v>3.1564082117940671E-2</v>
      </c>
    </row>
    <row r="88" spans="1:12" x14ac:dyDescent="0.25">
      <c r="A88" s="18">
        <v>43248</v>
      </c>
      <c r="B88">
        <v>1.5121342898053268E-2</v>
      </c>
      <c r="D88">
        <v>9.2321260003023348E-3</v>
      </c>
      <c r="F88">
        <v>1.5057663346173259E-2</v>
      </c>
      <c r="H88">
        <v>1.9472103412820314E-2</v>
      </c>
      <c r="J88">
        <v>6.2811340142736941E-2</v>
      </c>
      <c r="L88">
        <v>2.4777004336908885E-2</v>
      </c>
    </row>
    <row r="89" spans="1:12" x14ac:dyDescent="0.25">
      <c r="A89" s="18">
        <v>43245</v>
      </c>
      <c r="B89">
        <v>1.2883068954939769E-2</v>
      </c>
      <c r="D89">
        <v>-2.5263171331110254E-3</v>
      </c>
      <c r="F89">
        <v>2.6720001455915139E-2</v>
      </c>
      <c r="H89">
        <v>-5.6022555486698981E-3</v>
      </c>
      <c r="J89">
        <v>1.4510532714414609E-2</v>
      </c>
      <c r="L89">
        <v>1.1309385437512202E-2</v>
      </c>
    </row>
    <row r="90" spans="1:12" x14ac:dyDescent="0.25">
      <c r="A90" s="18">
        <v>43244</v>
      </c>
      <c r="B90">
        <v>9.5880922245761661E-3</v>
      </c>
      <c r="D90">
        <v>1.8847658697215414E-2</v>
      </c>
      <c r="F90">
        <v>-9.33601119285077E-3</v>
      </c>
      <c r="H90">
        <v>1.9936714497757243E-2</v>
      </c>
      <c r="J90">
        <v>1.9059906835399078E-2</v>
      </c>
      <c r="L90">
        <v>1.7652709056367569E-2</v>
      </c>
    </row>
    <row r="91" spans="1:12" x14ac:dyDescent="0.25">
      <c r="A91" s="18">
        <v>43243</v>
      </c>
      <c r="B91">
        <v>-1.2228241606426831E-2</v>
      </c>
      <c r="D91">
        <v>3.2620854749019954E-3</v>
      </c>
      <c r="F91">
        <v>-3.2919377326891528E-3</v>
      </c>
      <c r="H91">
        <v>3.4989555558250611E-2</v>
      </c>
      <c r="J91">
        <v>-1.2951152347077893E-2</v>
      </c>
      <c r="L91">
        <v>1.7825316662833468E-3</v>
      </c>
    </row>
    <row r="92" spans="1:12" x14ac:dyDescent="0.25">
      <c r="A92" s="18">
        <v>43242</v>
      </c>
      <c r="B92">
        <v>-3.7659582925848162E-4</v>
      </c>
      <c r="D92">
        <v>3.7904938561407111E-3</v>
      </c>
      <c r="F92">
        <v>1.6446142602017609E-3</v>
      </c>
      <c r="H92">
        <v>3.6258353358844711E-2</v>
      </c>
      <c r="J92">
        <v>4.2559614418795903E-2</v>
      </c>
      <c r="L92">
        <v>8.060948261632065E-3</v>
      </c>
    </row>
    <row r="93" spans="1:12" x14ac:dyDescent="0.25">
      <c r="A93" s="18">
        <v>43241</v>
      </c>
      <c r="B93">
        <v>-1.0487511225757919E-2</v>
      </c>
      <c r="D93">
        <v>1.1283862456142525E-2</v>
      </c>
      <c r="F93">
        <v>-3.3257920977724835E-2</v>
      </c>
      <c r="H93">
        <v>2.4366268457590285E-2</v>
      </c>
      <c r="J93">
        <v>4.5120435280469641E-2</v>
      </c>
      <c r="L93">
        <v>-2.9244441177812271E-2</v>
      </c>
    </row>
    <row r="94" spans="1:12" x14ac:dyDescent="0.25">
      <c r="A94" s="18">
        <v>43238</v>
      </c>
      <c r="B94">
        <v>-7.1777156413131097E-3</v>
      </c>
      <c r="D94">
        <v>-3.2632124319673418E-2</v>
      </c>
      <c r="F94">
        <v>4.3431053885716655E-4</v>
      </c>
      <c r="H94">
        <v>-1.6995227713000355E-2</v>
      </c>
      <c r="J94">
        <v>-2.2487720104275574E-2</v>
      </c>
      <c r="L94">
        <v>-2.501208439970181E-2</v>
      </c>
    </row>
    <row r="95" spans="1:12" x14ac:dyDescent="0.25">
      <c r="A95" s="18">
        <v>43237</v>
      </c>
      <c r="B95">
        <v>1.456125237232594E-3</v>
      </c>
      <c r="D95">
        <v>-6.7363003130726015E-3</v>
      </c>
      <c r="F95">
        <v>-1.2089957277918272E-2</v>
      </c>
      <c r="H95">
        <v>6.1671293968207613E-4</v>
      </c>
      <c r="J95">
        <v>1.1842243656322818E-2</v>
      </c>
      <c r="L95">
        <v>6.0571386436188569E-2</v>
      </c>
    </row>
    <row r="96" spans="1:12" x14ac:dyDescent="0.25">
      <c r="A96" s="18">
        <v>43236</v>
      </c>
      <c r="B96">
        <v>-7.2595153508390386E-3</v>
      </c>
      <c r="D96">
        <v>-3.3341923254337894E-2</v>
      </c>
      <c r="F96">
        <v>1.1076859282590997E-2</v>
      </c>
      <c r="H96">
        <v>-2.2166642226815917E-2</v>
      </c>
      <c r="J96">
        <v>-0.1295526075347592</v>
      </c>
      <c r="L96">
        <v>-3.0305349495329037E-2</v>
      </c>
    </row>
    <row r="97" spans="1:12" x14ac:dyDescent="0.25">
      <c r="A97" s="18">
        <v>43235</v>
      </c>
      <c r="B97">
        <v>8.8661796441520634E-3</v>
      </c>
      <c r="D97">
        <v>-6.3112111743538514E-3</v>
      </c>
      <c r="F97">
        <v>2.897293059613257E-3</v>
      </c>
      <c r="H97">
        <v>-1.892675284530804E-2</v>
      </c>
      <c r="J97">
        <v>-3.8773385925960746E-2</v>
      </c>
      <c r="L97">
        <v>-1.3083483620862733E-2</v>
      </c>
    </row>
    <row r="98" spans="1:12" x14ac:dyDescent="0.25">
      <c r="A98" s="18">
        <v>43234</v>
      </c>
      <c r="B98">
        <v>5.2333415570945709E-3</v>
      </c>
      <c r="D98">
        <v>-3.7034097556630876E-3</v>
      </c>
      <c r="F98">
        <v>-1.5260877803887849E-2</v>
      </c>
      <c r="H98">
        <v>9.7174785495420159E-3</v>
      </c>
      <c r="J98">
        <v>8.4246496592516231E-3</v>
      </c>
      <c r="L98">
        <v>-2.0583917143487115E-2</v>
      </c>
    </row>
    <row r="99" spans="1:12" x14ac:dyDescent="0.25">
      <c r="A99" s="18">
        <v>43231</v>
      </c>
      <c r="B99">
        <v>1.0474179275456569E-2</v>
      </c>
      <c r="D99">
        <v>1.326665631639432E-2</v>
      </c>
      <c r="F99">
        <v>1.5115813612728962E-2</v>
      </c>
      <c r="H99">
        <v>1.182734043723385E-2</v>
      </c>
      <c r="J99">
        <v>-2.9454755080705781E-2</v>
      </c>
      <c r="L99">
        <v>-2.1000351763146862E-2</v>
      </c>
    </row>
    <row r="100" spans="1:12" x14ac:dyDescent="0.25">
      <c r="A100" s="18">
        <v>43230</v>
      </c>
      <c r="B100">
        <v>5.3922069826364862E-3</v>
      </c>
      <c r="D100">
        <v>-3.2567985957965132E-4</v>
      </c>
      <c r="F100">
        <v>-9.0968788468307835E-3</v>
      </c>
      <c r="H100">
        <v>-3.4222479298816207E-3</v>
      </c>
      <c r="J100">
        <v>-1.8986195487336967E-2</v>
      </c>
      <c r="L100">
        <v>-9.1022556447647625E-3</v>
      </c>
    </row>
    <row r="101" spans="1:12" x14ac:dyDescent="0.25">
      <c r="A101" s="18">
        <v>43229</v>
      </c>
      <c r="B101">
        <v>6.2855032565099986E-3</v>
      </c>
      <c r="D101">
        <v>-6.9765838258205471E-3</v>
      </c>
      <c r="F101">
        <v>1.3021017302964972E-2</v>
      </c>
      <c r="H101">
        <v>-4.8115569972219698E-3</v>
      </c>
      <c r="J101">
        <v>4.3080303568909248E-3</v>
      </c>
      <c r="L101">
        <v>-3.2894766503986459E-3</v>
      </c>
    </row>
    <row r="102" spans="1:12" x14ac:dyDescent="0.25">
      <c r="A102" s="18">
        <v>43228</v>
      </c>
      <c r="B102">
        <v>-6.6644107444660304E-3</v>
      </c>
      <c r="D102">
        <v>6.634019707521388E-2</v>
      </c>
      <c r="F102">
        <v>-1.201432993816137E-2</v>
      </c>
      <c r="H102">
        <v>1.4098924379501675E-2</v>
      </c>
      <c r="J102">
        <v>-1.233590328081015E-2</v>
      </c>
      <c r="L102">
        <v>-1.224005489450195E-2</v>
      </c>
    </row>
    <row r="103" spans="1:12" x14ac:dyDescent="0.25">
      <c r="A103" s="18">
        <v>43227</v>
      </c>
      <c r="B103">
        <v>-4.0830785630003074E-3</v>
      </c>
      <c r="D103">
        <v>2.2716335889862074E-2</v>
      </c>
      <c r="F103">
        <v>6.061499292268604E-3</v>
      </c>
      <c r="H103">
        <v>1.8630900243417233E-2</v>
      </c>
      <c r="J103">
        <v>2.3187881726464778E-2</v>
      </c>
      <c r="L103">
        <v>-2.2454832800575295E-2</v>
      </c>
    </row>
    <row r="104" spans="1:12" x14ac:dyDescent="0.25">
      <c r="A104" s="18">
        <v>43224</v>
      </c>
      <c r="B104">
        <v>1.0264538724257696E-2</v>
      </c>
      <c r="D104">
        <v>3.8958788429414998E-3</v>
      </c>
      <c r="F104">
        <v>-2.4593747421196323E-2</v>
      </c>
      <c r="H104">
        <v>6.2015505863507233E-4</v>
      </c>
      <c r="J104">
        <v>-3.8116027633261834E-3</v>
      </c>
      <c r="L104">
        <v>-1.7296028650717034E-2</v>
      </c>
    </row>
    <row r="105" spans="1:12" x14ac:dyDescent="0.25">
      <c r="A105" s="18">
        <v>43223</v>
      </c>
      <c r="B105">
        <v>-1.4220779968365917E-3</v>
      </c>
      <c r="D105">
        <v>1.6819147595646965E-2</v>
      </c>
      <c r="F105">
        <v>-7.0596543701531068E-4</v>
      </c>
      <c r="H105">
        <v>4.7673424315739623E-3</v>
      </c>
      <c r="J105">
        <v>-8.6580627431145415E-3</v>
      </c>
      <c r="L105">
        <v>-1.5468212509208653E-2</v>
      </c>
    </row>
    <row r="106" spans="1:12" x14ac:dyDescent="0.25">
      <c r="A106" s="18">
        <v>43222</v>
      </c>
      <c r="B106">
        <v>1.3154891550544152E-2</v>
      </c>
      <c r="D106">
        <v>-2.6179039327723565E-2</v>
      </c>
      <c r="F106">
        <v>-2.1779445264039982E-2</v>
      </c>
      <c r="H106">
        <v>-2.3206709377373909E-2</v>
      </c>
      <c r="J106">
        <v>-2.5533302005164762E-2</v>
      </c>
      <c r="L106">
        <v>-1.0687124618435764E-2</v>
      </c>
    </row>
    <row r="107" spans="1:12" x14ac:dyDescent="0.25">
      <c r="A107" s="18">
        <v>43220</v>
      </c>
      <c r="B107">
        <v>1.1247839949303454E-2</v>
      </c>
      <c r="D107">
        <v>-1.2576584981735832E-2</v>
      </c>
      <c r="F107">
        <v>3.8287575950301952E-2</v>
      </c>
      <c r="H107">
        <v>1.4930229275267156E-2</v>
      </c>
      <c r="J107">
        <v>1.8018505502678431E-2</v>
      </c>
      <c r="L107">
        <v>-1.5174509740337231E-3</v>
      </c>
    </row>
    <row r="108" spans="1:12" x14ac:dyDescent="0.25">
      <c r="A108" s="18">
        <v>43217</v>
      </c>
      <c r="B108">
        <v>-3.8669708075762437E-3</v>
      </c>
      <c r="D108">
        <v>3.2818753404063587E-2</v>
      </c>
      <c r="F108">
        <v>-1.0278463080614425E-2</v>
      </c>
      <c r="H108">
        <v>3.9080603455400639E-2</v>
      </c>
      <c r="J108">
        <v>2.655263012102441E-2</v>
      </c>
      <c r="L108">
        <v>-3.7835837796389173E-3</v>
      </c>
    </row>
    <row r="109" spans="1:12" x14ac:dyDescent="0.25">
      <c r="A109" s="18">
        <v>43216</v>
      </c>
      <c r="B109">
        <v>6.8096429483533701E-3</v>
      </c>
      <c r="D109">
        <v>-5.3797185911462855E-4</v>
      </c>
      <c r="F109">
        <v>7.9332833291486701E-2</v>
      </c>
      <c r="H109">
        <v>-1.7207009779743137E-2</v>
      </c>
      <c r="J109">
        <v>-1.3635335335189546E-2</v>
      </c>
      <c r="L109">
        <v>-8.2738343373963599E-3</v>
      </c>
    </row>
    <row r="110" spans="1:12" x14ac:dyDescent="0.25">
      <c r="A110" s="18">
        <v>43215</v>
      </c>
      <c r="B110">
        <v>-9.7582005510460368E-3</v>
      </c>
      <c r="D110">
        <v>-1.8824921029557011E-2</v>
      </c>
      <c r="F110">
        <v>5.5504305306490415E-3</v>
      </c>
      <c r="H110">
        <v>-1.338932136501075E-2</v>
      </c>
      <c r="J110">
        <v>-1.0239917015118479E-2</v>
      </c>
      <c r="L110">
        <v>-7.4878326224112318E-4</v>
      </c>
    </row>
    <row r="111" spans="1:12" x14ac:dyDescent="0.25">
      <c r="A111" s="18">
        <v>43214</v>
      </c>
      <c r="B111">
        <v>1.5249224340125828E-3</v>
      </c>
      <c r="D111">
        <v>1.6497048190345785E-2</v>
      </c>
      <c r="F111">
        <v>3.2527024951686877E-2</v>
      </c>
      <c r="H111">
        <v>-8.6903091919771965E-3</v>
      </c>
      <c r="J111">
        <v>-9.6051965792366065E-3</v>
      </c>
      <c r="L111">
        <v>-5.2258424266466586E-3</v>
      </c>
    </row>
    <row r="112" spans="1:12" x14ac:dyDescent="0.25">
      <c r="A112" s="18">
        <v>43213</v>
      </c>
      <c r="B112">
        <v>-1.4329983273468927E-2</v>
      </c>
      <c r="D112">
        <v>-8.5485827805367853E-3</v>
      </c>
      <c r="F112">
        <v>1.4803166535671883E-2</v>
      </c>
      <c r="H112">
        <v>5.3708040691245757E-3</v>
      </c>
      <c r="J112">
        <v>5.8588716196152548E-3</v>
      </c>
      <c r="L112">
        <v>-1.4048290186219985E-2</v>
      </c>
    </row>
    <row r="113" spans="1:12" x14ac:dyDescent="0.25">
      <c r="A113" s="18">
        <v>43210</v>
      </c>
      <c r="B113">
        <v>9.7364268090944627E-3</v>
      </c>
      <c r="D113">
        <v>-2.5215834351036061E-2</v>
      </c>
      <c r="F113">
        <v>-3.049162712452921E-2</v>
      </c>
      <c r="H113">
        <v>-1.989197138876711E-2</v>
      </c>
      <c r="J113">
        <v>-2.6358932492700476E-2</v>
      </c>
      <c r="L113">
        <v>8.1091487492587211E-3</v>
      </c>
    </row>
    <row r="114" spans="1:12" x14ac:dyDescent="0.25">
      <c r="A114" s="18">
        <v>43209</v>
      </c>
      <c r="B114">
        <v>2.526425679979702E-3</v>
      </c>
      <c r="D114">
        <v>-3.624755845860203E-3</v>
      </c>
      <c r="F114">
        <v>2.7901371507579459E-2</v>
      </c>
      <c r="H114">
        <v>0</v>
      </c>
      <c r="J114">
        <v>-1.189566652230894E-2</v>
      </c>
      <c r="L114">
        <v>-2.956395353602489E-3</v>
      </c>
    </row>
    <row r="115" spans="1:12" x14ac:dyDescent="0.25">
      <c r="A115" s="18">
        <v>43208</v>
      </c>
      <c r="B115">
        <v>-5.3289523577513126E-3</v>
      </c>
      <c r="D115">
        <v>-5.1555364235882934E-3</v>
      </c>
      <c r="F115">
        <v>4.212579139545136E-3</v>
      </c>
      <c r="H115">
        <v>-7.8875927183084914E-3</v>
      </c>
      <c r="J115">
        <v>-8.7023840727616479E-3</v>
      </c>
      <c r="L115">
        <v>-1.3196672454169809E-2</v>
      </c>
    </row>
    <row r="116" spans="1:12" x14ac:dyDescent="0.25">
      <c r="A116" s="18">
        <v>43207</v>
      </c>
      <c r="B116">
        <v>4.5032950102295698E-3</v>
      </c>
      <c r="D116">
        <v>1.4850903228751211E-2</v>
      </c>
      <c r="F116">
        <v>-7.7632607266095487E-3</v>
      </c>
      <c r="H116">
        <v>-4.4221177590054025E-3</v>
      </c>
      <c r="J116">
        <v>-1.064648839448769E-2</v>
      </c>
      <c r="L116">
        <v>-5.0853723832792594E-3</v>
      </c>
    </row>
    <row r="117" spans="1:12" x14ac:dyDescent="0.25">
      <c r="A117" s="18">
        <v>43206</v>
      </c>
      <c r="B117">
        <v>5.4827250902470329E-3</v>
      </c>
      <c r="D117">
        <v>-2.7797099204972067E-3</v>
      </c>
      <c r="F117">
        <v>3.0657547206961924E-3</v>
      </c>
      <c r="H117">
        <v>-7.5924440645312851E-3</v>
      </c>
      <c r="J117">
        <v>-2.0958851020843522E-2</v>
      </c>
      <c r="L117">
        <v>-3.6166404701885504E-3</v>
      </c>
    </row>
    <row r="118" spans="1:12" x14ac:dyDescent="0.25">
      <c r="A118" s="18">
        <v>43203</v>
      </c>
      <c r="B118">
        <v>9.0806497606687239E-4</v>
      </c>
      <c r="D118">
        <v>6.0906827108348979E-3</v>
      </c>
      <c r="F118">
        <v>-6.6038735611888017E-3</v>
      </c>
      <c r="H118">
        <v>-1.2265237834030395E-2</v>
      </c>
      <c r="J118">
        <v>4.9394913328340432E-4</v>
      </c>
      <c r="L118">
        <v>-1.5048653749171262E-2</v>
      </c>
    </row>
    <row r="119" spans="1:12" x14ac:dyDescent="0.25">
      <c r="A119" s="18">
        <v>43202</v>
      </c>
      <c r="B119">
        <v>5.2309132820883841E-3</v>
      </c>
      <c r="D119">
        <v>8.2377119944444226E-3</v>
      </c>
      <c r="F119">
        <v>-1.7643761093278179E-3</v>
      </c>
      <c r="H119">
        <v>-1.1728046859624525E-2</v>
      </c>
      <c r="J119">
        <v>-7.874056430905883E-3</v>
      </c>
      <c r="L119">
        <v>7.1149060276400522E-4</v>
      </c>
    </row>
    <row r="120" spans="1:12" x14ac:dyDescent="0.25">
      <c r="A120" s="18">
        <v>43201</v>
      </c>
      <c r="B120">
        <v>-1.486174938177658E-3</v>
      </c>
      <c r="D120">
        <v>-1.6754318612047164E-2</v>
      </c>
      <c r="F120">
        <v>-2.2814677766171288E-2</v>
      </c>
      <c r="H120">
        <v>-2.2861431726386303E-2</v>
      </c>
      <c r="J120">
        <v>-3.0890487019338445E-2</v>
      </c>
      <c r="L120">
        <v>-9.2101253242267665E-3</v>
      </c>
    </row>
    <row r="121" spans="1:12" x14ac:dyDescent="0.25">
      <c r="A121" s="18">
        <v>43200</v>
      </c>
      <c r="B121">
        <v>-1.0058151986782187E-2</v>
      </c>
      <c r="D121">
        <v>2.9685151517843653E-2</v>
      </c>
      <c r="F121">
        <v>9.7592463540815844E-3</v>
      </c>
      <c r="H121">
        <v>1.0309369658861287E-2</v>
      </c>
      <c r="J121">
        <v>9.5102242070415363E-4</v>
      </c>
      <c r="L121">
        <v>-4.2223848798482498E-3</v>
      </c>
    </row>
    <row r="122" spans="1:12" x14ac:dyDescent="0.25">
      <c r="A122" s="18">
        <v>43199</v>
      </c>
      <c r="B122">
        <v>8.1840299326930363E-3</v>
      </c>
      <c r="D122">
        <v>-5.3471171401476181E-4</v>
      </c>
      <c r="F122">
        <v>6.0288934000513866E-3</v>
      </c>
      <c r="H122">
        <v>2.8826771187245117E-3</v>
      </c>
      <c r="J122">
        <v>2.9939464598634256E-2</v>
      </c>
      <c r="L122">
        <v>1.0589580073240885E-2</v>
      </c>
    </row>
    <row r="123" spans="1:12" x14ac:dyDescent="0.25">
      <c r="A123" s="18">
        <v>43196</v>
      </c>
      <c r="B123">
        <v>7.8321202368191439E-3</v>
      </c>
      <c r="D123">
        <v>9.6688309199026747E-3</v>
      </c>
      <c r="F123">
        <v>4.3058833771481078E-3</v>
      </c>
      <c r="H123">
        <v>5.4033323280524414E-3</v>
      </c>
      <c r="J123">
        <v>4.7687830785715341E-2</v>
      </c>
      <c r="L123">
        <v>-7.0721652613624847E-3</v>
      </c>
    </row>
    <row r="124" spans="1:12" x14ac:dyDescent="0.25">
      <c r="A124" s="18">
        <v>43195</v>
      </c>
      <c r="B124">
        <v>1.2076613484204182E-2</v>
      </c>
      <c r="D124">
        <v>3.4596659879879525E-2</v>
      </c>
      <c r="F124">
        <v>2.3283185969638163E-2</v>
      </c>
      <c r="H124">
        <v>4.5525375557312849E-2</v>
      </c>
      <c r="J124">
        <v>2.9743909347100618E-2</v>
      </c>
      <c r="L124">
        <v>1.9210836265677891E-2</v>
      </c>
    </row>
    <row r="125" spans="1:12" x14ac:dyDescent="0.25">
      <c r="A125" s="18">
        <v>43194</v>
      </c>
      <c r="B125">
        <v>-1.6470155778385624E-2</v>
      </c>
      <c r="D125">
        <v>-4.2747021695736112E-3</v>
      </c>
      <c r="F125">
        <v>-2.2643697538572535E-2</v>
      </c>
      <c r="H125">
        <v>-1.3876542424819959E-2</v>
      </c>
      <c r="J125">
        <v>-1.3677225307453496E-2</v>
      </c>
      <c r="L125">
        <v>-1.7094433359300183E-2</v>
      </c>
    </row>
    <row r="126" spans="1:12" x14ac:dyDescent="0.25">
      <c r="A126" s="18">
        <v>43193</v>
      </c>
      <c r="B126">
        <v>-7.4612661073264926E-3</v>
      </c>
      <c r="D126">
        <v>2.8976627524486015E-2</v>
      </c>
      <c r="F126">
        <v>2.0845870789723438E-2</v>
      </c>
      <c r="H126">
        <v>1.6309633649461509E-2</v>
      </c>
      <c r="J126">
        <v>-6.7690964014667059E-3</v>
      </c>
      <c r="L126">
        <v>3.5949234122929621E-2</v>
      </c>
    </row>
    <row r="127" spans="1:12" x14ac:dyDescent="0.25">
      <c r="A127" s="18">
        <v>43192</v>
      </c>
      <c r="B127">
        <v>2.040940566633382E-2</v>
      </c>
      <c r="D127">
        <v>-6.1096176946598413E-2</v>
      </c>
      <c r="F127">
        <v>4.2546292293744173E-3</v>
      </c>
      <c r="H127">
        <v>-1.5310532757081123E-2</v>
      </c>
      <c r="J127">
        <v>9.3848446886187018E-3</v>
      </c>
      <c r="L127">
        <v>2.8966005798527816E-2</v>
      </c>
    </row>
    <row r="128" spans="1:12" x14ac:dyDescent="0.25">
      <c r="A128" s="18">
        <v>43187</v>
      </c>
      <c r="B128">
        <v>-9.2478835544718965E-4</v>
      </c>
      <c r="D128">
        <v>-1.9563135018660898E-2</v>
      </c>
      <c r="F128">
        <v>4.9317870797772759E-3</v>
      </c>
      <c r="H128">
        <v>-1.4882703509829993E-2</v>
      </c>
      <c r="J128">
        <v>-3.9039369395543103E-2</v>
      </c>
      <c r="L128">
        <v>-1.4216475872465667E-2</v>
      </c>
    </row>
    <row r="129" spans="1:12" x14ac:dyDescent="0.25">
      <c r="A129" s="18">
        <v>43186</v>
      </c>
      <c r="B129">
        <v>2.6410659343539889E-5</v>
      </c>
      <c r="D129">
        <v>8.6672515688897677E-3</v>
      </c>
      <c r="F129">
        <v>1.4842915234338178E-3</v>
      </c>
      <c r="H129">
        <v>2.9990252403431197E-2</v>
      </c>
      <c r="J129">
        <v>3.5901291506544385E-2</v>
      </c>
      <c r="L129">
        <v>2.1780808461392014E-2</v>
      </c>
    </row>
    <row r="130" spans="1:12" x14ac:dyDescent="0.25">
      <c r="A130" s="18">
        <v>43185</v>
      </c>
      <c r="B130">
        <v>2.8693951706980581E-2</v>
      </c>
      <c r="D130">
        <v>2.0278846550834093E-2</v>
      </c>
      <c r="F130">
        <v>5.5131402501673997E-2</v>
      </c>
      <c r="H130">
        <v>4.8871352770596913E-2</v>
      </c>
      <c r="J130">
        <v>2.7529531013157811E-2</v>
      </c>
      <c r="L130">
        <v>3.0418274404847207E-3</v>
      </c>
    </row>
    <row r="131" spans="1:12" x14ac:dyDescent="0.25">
      <c r="A131" s="18">
        <v>43182</v>
      </c>
      <c r="B131">
        <v>-1.548076980002305E-2</v>
      </c>
      <c r="D131">
        <v>-2.7712509100835607E-2</v>
      </c>
      <c r="F131">
        <v>-3.949568808870136E-2</v>
      </c>
      <c r="H131">
        <v>-2.9401529841284746E-2</v>
      </c>
      <c r="J131">
        <v>-3.4813642304140559E-2</v>
      </c>
      <c r="L131">
        <v>-2.333564678029864E-2</v>
      </c>
    </row>
    <row r="132" spans="1:12" x14ac:dyDescent="0.25">
      <c r="A132" s="18">
        <v>43181</v>
      </c>
      <c r="B132">
        <v>5.7166784330708277E-3</v>
      </c>
      <c r="D132">
        <v>-2.1112186051524356E-2</v>
      </c>
      <c r="F132">
        <v>-7.8484163408486622E-3</v>
      </c>
      <c r="H132">
        <v>-2.4934870434653995E-2</v>
      </c>
      <c r="J132">
        <v>-1.1852754067308626E-2</v>
      </c>
      <c r="L132">
        <v>-2.2296553272689807E-3</v>
      </c>
    </row>
    <row r="133" spans="1:12" x14ac:dyDescent="0.25">
      <c r="A133" s="18">
        <v>43180</v>
      </c>
      <c r="B133">
        <v>9.9815535837492614E-3</v>
      </c>
      <c r="D133">
        <v>-7.3966106551040115E-3</v>
      </c>
      <c r="F133">
        <v>-4.8120892658761166E-3</v>
      </c>
      <c r="H133">
        <v>-6.2380723466338456E-3</v>
      </c>
      <c r="J133">
        <v>8.7471615091555283E-3</v>
      </c>
      <c r="L133">
        <v>5.2102834654068472E-3</v>
      </c>
    </row>
    <row r="134" spans="1:12" x14ac:dyDescent="0.25">
      <c r="A134" s="18">
        <v>43179</v>
      </c>
      <c r="B134">
        <v>-5.6657375356774196E-3</v>
      </c>
      <c r="D134">
        <v>-1.1078085173154452E-2</v>
      </c>
      <c r="F134">
        <v>-9.227285769074894E-3</v>
      </c>
      <c r="H134">
        <v>4.624518144192416E-3</v>
      </c>
      <c r="J134">
        <v>3.1055925581530666E-3</v>
      </c>
      <c r="L134">
        <v>-1.1869575555383769E-2</v>
      </c>
    </row>
    <row r="135" spans="1:12" x14ac:dyDescent="0.25">
      <c r="A135" s="18">
        <v>43178</v>
      </c>
      <c r="B135">
        <v>-4.2350656072650218E-3</v>
      </c>
      <c r="D135">
        <v>-1.0453644344206037E-2</v>
      </c>
      <c r="F135">
        <v>-2.6063798321011175E-2</v>
      </c>
      <c r="H135">
        <v>-1.797531921863536E-2</v>
      </c>
      <c r="J135">
        <v>-2.5589932696836633E-2</v>
      </c>
      <c r="L135">
        <v>-3.1218506165140381E-2</v>
      </c>
    </row>
    <row r="136" spans="1:12" x14ac:dyDescent="0.25">
      <c r="A136" s="18">
        <v>43175</v>
      </c>
      <c r="B136">
        <v>-1.2093469306825224E-2</v>
      </c>
      <c r="D136">
        <v>-1.117516425138871E-2</v>
      </c>
      <c r="F136">
        <v>1.5992327093055612E-3</v>
      </c>
      <c r="H136">
        <v>-5.9206804097276782E-3</v>
      </c>
      <c r="J136">
        <v>3.0364395799503188E-3</v>
      </c>
      <c r="L136">
        <v>-1.0664871791036867E-2</v>
      </c>
    </row>
    <row r="137" spans="1:12" x14ac:dyDescent="0.25">
      <c r="A137" s="18">
        <v>43174</v>
      </c>
      <c r="B137">
        <v>7.8762638678554989E-3</v>
      </c>
      <c r="D137">
        <v>-1.6124074236249095E-2</v>
      </c>
      <c r="F137">
        <v>-2.0593156050480982E-2</v>
      </c>
      <c r="H137">
        <v>-1.134819456910147E-2</v>
      </c>
      <c r="J137">
        <v>-7.0707365292013722E-3</v>
      </c>
      <c r="L137">
        <v>9.950330853168092E-3</v>
      </c>
    </row>
    <row r="138" spans="1:12" x14ac:dyDescent="0.25">
      <c r="A138" s="18">
        <v>43173</v>
      </c>
      <c r="B138">
        <v>2.9259802098026539E-3</v>
      </c>
      <c r="D138">
        <v>7.700537765441961E-3</v>
      </c>
      <c r="F138">
        <v>1.8354945683651751E-2</v>
      </c>
      <c r="H138">
        <v>8.2047735131500002E-3</v>
      </c>
      <c r="J138">
        <v>1.3681490327253824E-2</v>
      </c>
      <c r="L138">
        <v>-1.2775191488722918E-2</v>
      </c>
    </row>
    <row r="139" spans="1:12" x14ac:dyDescent="0.25">
      <c r="A139" s="18">
        <v>43172</v>
      </c>
      <c r="B139">
        <v>-3.6494432174700472E-3</v>
      </c>
      <c r="D139">
        <v>1.0914611411738318E-2</v>
      </c>
      <c r="F139">
        <v>5.2838166322056318E-3</v>
      </c>
      <c r="H139">
        <v>8.0748838560777605E-3</v>
      </c>
      <c r="J139">
        <v>3.531000261273929E-2</v>
      </c>
      <c r="L139">
        <v>1.2061160755065969E-2</v>
      </c>
    </row>
    <row r="140" spans="1:12" x14ac:dyDescent="0.25">
      <c r="A140" s="18">
        <v>43171</v>
      </c>
      <c r="B140">
        <v>7.2582914960578511E-3</v>
      </c>
      <c r="D140">
        <v>2.6964896296643278E-2</v>
      </c>
      <c r="F140">
        <v>2.6021959418290441E-2</v>
      </c>
      <c r="H140">
        <v>-1.1857708899261782E-3</v>
      </c>
      <c r="J140">
        <v>-9.4687714288520138E-3</v>
      </c>
      <c r="L140">
        <v>-5.6939655616732431E-3</v>
      </c>
    </row>
    <row r="141" spans="1:12" x14ac:dyDescent="0.25">
      <c r="A141" s="18">
        <v>43168</v>
      </c>
      <c r="B141">
        <v>9.4475868444585066E-4</v>
      </c>
      <c r="D141">
        <v>-1.4415580764029079E-2</v>
      </c>
      <c r="F141">
        <v>-1.4233369122914757E-2</v>
      </c>
      <c r="H141">
        <v>-1.4120650392749439E-2</v>
      </c>
      <c r="J141">
        <v>-1.2487154972564096E-2</v>
      </c>
      <c r="L141">
        <v>-1.7587509260885412E-2</v>
      </c>
    </row>
    <row r="142" spans="1:12" x14ac:dyDescent="0.25">
      <c r="A142" s="18">
        <v>43167</v>
      </c>
      <c r="B142">
        <v>9.2244068170835442E-3</v>
      </c>
      <c r="D142">
        <v>3.512740157254516E-2</v>
      </c>
      <c r="F142">
        <v>-1.6433429270057514E-2</v>
      </c>
      <c r="H142">
        <v>4.013252112892024E-2</v>
      </c>
      <c r="J142">
        <v>1.1963731772966711E-2</v>
      </c>
      <c r="L142">
        <v>-6.9492982932059166E-3</v>
      </c>
    </row>
    <row r="143" spans="1:12" x14ac:dyDescent="0.25">
      <c r="A143" s="18">
        <v>43166</v>
      </c>
      <c r="B143">
        <v>-9.4944289605398049E-3</v>
      </c>
      <c r="D143">
        <v>-2.8877909059569707E-2</v>
      </c>
      <c r="F143">
        <v>-3.1953986531684512E-4</v>
      </c>
      <c r="H143">
        <v>-3.9158336931076926E-2</v>
      </c>
      <c r="J143">
        <v>-2.2763528179193096E-2</v>
      </c>
      <c r="L143">
        <v>-2.3272782055375533E-2</v>
      </c>
    </row>
    <row r="144" spans="1:12" x14ac:dyDescent="0.25">
      <c r="A144" s="18">
        <v>43165</v>
      </c>
      <c r="B144">
        <v>-1.0794949081053357E-2</v>
      </c>
      <c r="D144">
        <v>-2.6748502114863733E-2</v>
      </c>
      <c r="F144">
        <v>-1.1175861305312848E-3</v>
      </c>
      <c r="H144">
        <v>-2.8062575672390025E-2</v>
      </c>
      <c r="J144">
        <v>-2.3256862164267235E-2</v>
      </c>
      <c r="L144">
        <v>-1.5441730125314758E-2</v>
      </c>
    </row>
    <row r="145" spans="1:12" x14ac:dyDescent="0.25">
      <c r="A145" s="18">
        <v>43164</v>
      </c>
      <c r="B145">
        <v>-3.0401644835641398E-3</v>
      </c>
      <c r="D145">
        <v>-7.0683289270565509E-3</v>
      </c>
      <c r="F145">
        <v>-2.3341226825061231E-2</v>
      </c>
      <c r="H145">
        <v>4.7497001993458314E-3</v>
      </c>
      <c r="J145">
        <v>-9.4504558115170428E-3</v>
      </c>
      <c r="L145">
        <v>-1.5862857408050095E-2</v>
      </c>
    </row>
    <row r="146" spans="1:12" x14ac:dyDescent="0.25">
      <c r="A146" s="18">
        <v>43160</v>
      </c>
      <c r="B146">
        <v>-3.2167618225955497E-3</v>
      </c>
      <c r="D146">
        <v>-2.6668247082161294E-2</v>
      </c>
      <c r="F146">
        <v>-4.6656383235509306E-3</v>
      </c>
      <c r="H146">
        <v>-2.3340039358004192E-2</v>
      </c>
      <c r="J146">
        <v>-3.4593560567495094E-3</v>
      </c>
      <c r="L146">
        <v>-1.1085865081762762E-2</v>
      </c>
    </row>
    <row r="147" spans="1:12" x14ac:dyDescent="0.25">
      <c r="A147" s="18">
        <v>43159</v>
      </c>
      <c r="B147">
        <v>-1.0797216864180757E-2</v>
      </c>
      <c r="D147">
        <v>-1.9427287139760326E-2</v>
      </c>
      <c r="F147">
        <v>-1.4785422587925034E-2</v>
      </c>
      <c r="H147">
        <v>3.5411461848004456E-3</v>
      </c>
      <c r="J147">
        <v>3.0047328062940901E-2</v>
      </c>
      <c r="L147">
        <v>-4.52928629359391E-3</v>
      </c>
    </row>
    <row r="148" spans="1:12" x14ac:dyDescent="0.25">
      <c r="A148" s="18">
        <v>43158</v>
      </c>
      <c r="B148">
        <v>-2.9888334346567912E-3</v>
      </c>
      <c r="D148">
        <v>-2.2733523684517656E-2</v>
      </c>
      <c r="F148">
        <v>5.0578696222844622E-3</v>
      </c>
      <c r="H148">
        <v>-2.5621160026658523E-2</v>
      </c>
      <c r="J148">
        <v>-0.12907307048281152</v>
      </c>
      <c r="L148">
        <v>-2.2974845894512371E-2</v>
      </c>
    </row>
    <row r="149" spans="1:12" x14ac:dyDescent="0.25">
      <c r="A149" s="18">
        <v>43157</v>
      </c>
      <c r="B149">
        <v>1.5911675501353154E-2</v>
      </c>
      <c r="D149">
        <v>1.7584904775440554E-2</v>
      </c>
      <c r="F149">
        <v>5.5470096006006832E-3</v>
      </c>
      <c r="H149">
        <v>-4.9015256523781102E-3</v>
      </c>
      <c r="J149">
        <v>-1.3315775975772175E-2</v>
      </c>
      <c r="L149">
        <v>5.6944158935566952E-3</v>
      </c>
    </row>
    <row r="150" spans="1:12" x14ac:dyDescent="0.25">
      <c r="A150" s="18">
        <v>43154</v>
      </c>
      <c r="B150">
        <v>1.3307646685833544E-2</v>
      </c>
      <c r="D150">
        <v>1.0323883341635883E-2</v>
      </c>
      <c r="F150">
        <v>2.2500949290838037E-2</v>
      </c>
      <c r="H150">
        <v>1.2757599673676455E-2</v>
      </c>
      <c r="J150">
        <v>-1.0962618010261755E-2</v>
      </c>
      <c r="L150">
        <v>2.5412974286725481E-3</v>
      </c>
    </row>
    <row r="151" spans="1:12" x14ac:dyDescent="0.25">
      <c r="A151" s="18">
        <v>43153</v>
      </c>
      <c r="B151">
        <v>-2.3692227650858105E-3</v>
      </c>
      <c r="D151">
        <v>-4.0797169405594998E-3</v>
      </c>
      <c r="F151">
        <v>1.3523394385745735E-2</v>
      </c>
      <c r="H151">
        <v>-1.8325092172270846E-3</v>
      </c>
      <c r="J151">
        <v>-2.114426129975808E-2</v>
      </c>
      <c r="L151">
        <v>-5.0761530318606607E-3</v>
      </c>
    </row>
    <row r="152" spans="1:12" x14ac:dyDescent="0.25">
      <c r="A152" s="18">
        <v>43152</v>
      </c>
      <c r="B152">
        <v>-2.3367948211660276E-3</v>
      </c>
      <c r="D152">
        <v>5.1809520081940903E-3</v>
      </c>
      <c r="F152">
        <v>9.1721618167290714E-3</v>
      </c>
      <c r="H152">
        <v>1.2713206696423528E-2</v>
      </c>
      <c r="J152">
        <v>4.7079051219054606E-3</v>
      </c>
      <c r="L152">
        <v>-1.6321768485694447E-2</v>
      </c>
    </row>
    <row r="153" spans="1:12" x14ac:dyDescent="0.25">
      <c r="A153" s="18">
        <v>43151</v>
      </c>
      <c r="B153">
        <v>-5.9115580948793855E-3</v>
      </c>
      <c r="D153">
        <v>-6.5892927464098845E-3</v>
      </c>
      <c r="F153">
        <v>-1.0612738296352373E-2</v>
      </c>
      <c r="H153">
        <v>7.4446649438456814E-3</v>
      </c>
      <c r="J153">
        <v>1.2878301844286859E-3</v>
      </c>
      <c r="L153">
        <v>-4.9689543231871778E-3</v>
      </c>
    </row>
    <row r="154" spans="1:12" x14ac:dyDescent="0.25">
      <c r="A154" s="18">
        <v>43150</v>
      </c>
      <c r="B154">
        <v>-2.6634720766374811E-3</v>
      </c>
      <c r="D154">
        <v>-3.9016826710637663E-3</v>
      </c>
      <c r="F154">
        <v>2.2417943736189037E-3</v>
      </c>
      <c r="H154">
        <v>-1.5202369161928627E-2</v>
      </c>
      <c r="J154">
        <v>-7.6467728692263773E-2</v>
      </c>
      <c r="L154">
        <v>-4.0078223567410469E-2</v>
      </c>
    </row>
    <row r="155" spans="1:12" x14ac:dyDescent="0.25">
      <c r="A155" s="18">
        <v>43147</v>
      </c>
      <c r="B155">
        <v>-7.9766023904955647E-4</v>
      </c>
      <c r="D155">
        <v>-2.3400082473151892E-2</v>
      </c>
      <c r="F155">
        <v>-2.5482109971711707E-2</v>
      </c>
      <c r="H155">
        <v>-2.5791476834244011E-2</v>
      </c>
      <c r="J155">
        <v>-2.1260643327548099E-2</v>
      </c>
      <c r="L155">
        <v>2.3487981307213759E-2</v>
      </c>
    </row>
    <row r="156" spans="1:12" x14ac:dyDescent="0.25">
      <c r="A156" s="18">
        <v>43146</v>
      </c>
      <c r="B156">
        <v>-1.6464843320153034E-3</v>
      </c>
      <c r="D156">
        <v>3.1061757040670615E-2</v>
      </c>
      <c r="F156">
        <v>-7.8106697714499498E-4</v>
      </c>
      <c r="H156">
        <v>7.3787790920483562E-3</v>
      </c>
      <c r="J156">
        <v>-0.12747491225740848</v>
      </c>
      <c r="L156">
        <v>3.6630077587370201E-3</v>
      </c>
    </row>
    <row r="157" spans="1:12" x14ac:dyDescent="0.25">
      <c r="A157" s="18">
        <v>43145</v>
      </c>
      <c r="B157">
        <v>4.1479492587204467E-3</v>
      </c>
      <c r="D157">
        <v>-2.3117932804210369E-2</v>
      </c>
      <c r="F157">
        <v>-4.5035466391662247E-2</v>
      </c>
      <c r="H157">
        <v>-4.1399862204639717E-2</v>
      </c>
      <c r="J157">
        <v>-0.10319768459688426</v>
      </c>
      <c r="L157">
        <v>-1.8331810816610717E-3</v>
      </c>
    </row>
    <row r="158" spans="1:12" x14ac:dyDescent="0.25">
      <c r="A158" s="18">
        <v>43143</v>
      </c>
      <c r="B158">
        <v>1.2844926750553695E-2</v>
      </c>
      <c r="D158">
        <v>-2.2979711376236453E-3</v>
      </c>
      <c r="F158">
        <v>2.8465207271405522E-2</v>
      </c>
      <c r="H158">
        <v>-2.7014807473777516E-2</v>
      </c>
      <c r="J158">
        <v>3.0462396255134687E-2</v>
      </c>
      <c r="L158">
        <v>1.6000341346441339E-2</v>
      </c>
    </row>
    <row r="159" spans="1:12" x14ac:dyDescent="0.25">
      <c r="A159" s="18">
        <v>43140</v>
      </c>
      <c r="B159">
        <v>-1.4708314395088132E-2</v>
      </c>
      <c r="D159">
        <v>-2.3590992724494629E-2</v>
      </c>
      <c r="F159">
        <v>-2.8763714736308694E-2</v>
      </c>
      <c r="H159">
        <v>-1.68942715134828E-2</v>
      </c>
      <c r="J159">
        <v>-1.5818108999695421E-2</v>
      </c>
      <c r="L159">
        <v>1.5000281259492378E-2</v>
      </c>
    </row>
    <row r="160" spans="1:12" x14ac:dyDescent="0.25">
      <c r="A160" s="18">
        <v>43139</v>
      </c>
      <c r="B160">
        <v>4.6115583732026042E-3</v>
      </c>
      <c r="D160">
        <v>6.8986476354713135E-3</v>
      </c>
      <c r="F160">
        <v>5.5368641264921447E-3</v>
      </c>
      <c r="H160">
        <v>2.928516245758777E-2</v>
      </c>
      <c r="J160">
        <v>1.4861933628040407E-2</v>
      </c>
      <c r="L160">
        <v>1.7148721291648985E-2</v>
      </c>
    </row>
    <row r="161" spans="1:12" x14ac:dyDescent="0.25">
      <c r="A161" s="18">
        <v>43138</v>
      </c>
      <c r="B161">
        <v>-1.3824065619659832E-2</v>
      </c>
      <c r="D161">
        <v>4.524894598289724E-3</v>
      </c>
      <c r="F161">
        <v>-1.592888163896684E-2</v>
      </c>
      <c r="H161">
        <v>4.2789966872795624E-3</v>
      </c>
      <c r="J161">
        <v>-2.2055084267903351E-2</v>
      </c>
      <c r="L161">
        <v>1.6796260494134588E-2</v>
      </c>
    </row>
    <row r="162" spans="1:12" x14ac:dyDescent="0.25">
      <c r="A162" s="18">
        <v>43137</v>
      </c>
      <c r="B162">
        <v>-8.6582899082223667E-3</v>
      </c>
      <c r="D162">
        <v>-2.7173929764998037E-3</v>
      </c>
      <c r="F162">
        <v>-1.6260520871780291E-2</v>
      </c>
      <c r="H162">
        <v>-2.1046262231183586E-2</v>
      </c>
      <c r="J162">
        <v>-1.8218814870036695E-2</v>
      </c>
      <c r="L162">
        <v>-4.2722467607006875E-2</v>
      </c>
    </row>
    <row r="163" spans="1:12" x14ac:dyDescent="0.25">
      <c r="A163" s="18">
        <v>43136</v>
      </c>
      <c r="B163">
        <v>-1.8044629145882979E-2</v>
      </c>
      <c r="D163">
        <v>-9.4531426437553662E-3</v>
      </c>
      <c r="F163">
        <v>-1.7000841680024602E-2</v>
      </c>
      <c r="H163">
        <v>2.690886252016589E-3</v>
      </c>
      <c r="J163">
        <v>1.0767678254460377E-2</v>
      </c>
      <c r="L163">
        <v>7.518832414027319E-3</v>
      </c>
    </row>
    <row r="164" spans="1:12" x14ac:dyDescent="0.25">
      <c r="A164" s="18">
        <v>43133</v>
      </c>
      <c r="B164">
        <v>-2.2050854762279609E-2</v>
      </c>
      <c r="D164">
        <v>-3.2182631929547303E-2</v>
      </c>
      <c r="F164">
        <v>-2.5806974037351129E-2</v>
      </c>
      <c r="H164">
        <v>-2.8718049571210522E-2</v>
      </c>
      <c r="J164">
        <v>-3.2859664631323449E-2</v>
      </c>
      <c r="L164">
        <v>-4.4287680201116238E-2</v>
      </c>
    </row>
    <row r="165" spans="1:12" x14ac:dyDescent="0.25">
      <c r="A165" s="18">
        <v>43132</v>
      </c>
      <c r="B165">
        <v>-7.0524975950458221E-3</v>
      </c>
      <c r="D165">
        <v>-2.0610433296613564E-2</v>
      </c>
      <c r="F165">
        <v>1.3172836219784149E-2</v>
      </c>
      <c r="H165">
        <v>-2.3290718006095994E-2</v>
      </c>
      <c r="J165">
        <v>-2.4831308339569022E-2</v>
      </c>
      <c r="L165">
        <v>1.0281312215921077E-2</v>
      </c>
    </row>
    <row r="166" spans="1:12" x14ac:dyDescent="0.25">
      <c r="A166" s="18">
        <v>43131</v>
      </c>
      <c r="B166">
        <v>3.7451357067181459E-3</v>
      </c>
      <c r="D166">
        <v>9.9213387771120002E-4</v>
      </c>
      <c r="F166">
        <v>2.8252596840634202E-3</v>
      </c>
      <c r="H166">
        <v>-3.1969309735206702E-4</v>
      </c>
      <c r="J166">
        <v>-8.4315080102981728E-3</v>
      </c>
      <c r="L166">
        <v>1.2232568435634451E-2</v>
      </c>
    </row>
    <row r="167" spans="1:12" x14ac:dyDescent="0.25">
      <c r="A167" s="18">
        <v>43130</v>
      </c>
      <c r="B167">
        <v>-3.5014005959962919E-4</v>
      </c>
      <c r="D167">
        <v>-1.3241495065594251E-2</v>
      </c>
      <c r="F167">
        <v>-1.1533179877441964E-2</v>
      </c>
      <c r="H167">
        <v>5.6094385407811712E-3</v>
      </c>
      <c r="J167">
        <v>-7.2119164453181683E-3</v>
      </c>
      <c r="L167">
        <v>-1.8293193047325376E-2</v>
      </c>
    </row>
    <row r="168" spans="1:12" x14ac:dyDescent="0.25">
      <c r="A168" s="18">
        <v>43129</v>
      </c>
      <c r="B168">
        <v>1.4761716992025857E-2</v>
      </c>
      <c r="D168">
        <v>-2.7948592815440054E-3</v>
      </c>
      <c r="F168">
        <v>-1.6504084479169109E-2</v>
      </c>
      <c r="H168">
        <v>-6.5679050678303999E-3</v>
      </c>
      <c r="J168">
        <v>-3.8623546360125265E-2</v>
      </c>
      <c r="L168">
        <v>4.238577341746293E-3</v>
      </c>
    </row>
    <row r="169" spans="1:12" x14ac:dyDescent="0.25">
      <c r="A169" s="18">
        <v>43125</v>
      </c>
      <c r="B169">
        <v>5.3690379487503475E-3</v>
      </c>
      <c r="D169">
        <v>1.5894560656720097E-2</v>
      </c>
      <c r="F169">
        <v>-3.5699612266022578E-3</v>
      </c>
      <c r="H169">
        <v>-5.0894044971140154E-2</v>
      </c>
      <c r="J169">
        <v>-7.3297751472486461E-2</v>
      </c>
      <c r="L169">
        <v>-3.0293873516071489E-3</v>
      </c>
    </row>
    <row r="170" spans="1:12" x14ac:dyDescent="0.25">
      <c r="A170" s="18">
        <v>43124</v>
      </c>
      <c r="B170">
        <v>4.2955831840554189E-3</v>
      </c>
      <c r="D170">
        <v>-2.6306260180641597E-2</v>
      </c>
      <c r="F170">
        <v>1.6444784324095428E-2</v>
      </c>
      <c r="H170">
        <v>3.5524971162385122E-2</v>
      </c>
      <c r="J170">
        <v>4.5480304703164269E-2</v>
      </c>
      <c r="L170">
        <v>-1.083043077436944E-2</v>
      </c>
    </row>
    <row r="171" spans="1:12" x14ac:dyDescent="0.25">
      <c r="A171" s="18">
        <v>43123</v>
      </c>
      <c r="B171">
        <v>-6.3855546342368669E-3</v>
      </c>
      <c r="D171">
        <v>3.0141764563048495E-2</v>
      </c>
      <c r="F171">
        <v>1.0082706898870888E-2</v>
      </c>
      <c r="H171">
        <v>3.7649620921240107E-2</v>
      </c>
      <c r="J171">
        <v>5.5861909476321712E-2</v>
      </c>
      <c r="L171">
        <v>-6.5613119374996519E-3</v>
      </c>
    </row>
    <row r="172" spans="1:12" x14ac:dyDescent="0.25">
      <c r="A172" s="18">
        <v>43122</v>
      </c>
      <c r="B172">
        <v>6.4368038334792679E-3</v>
      </c>
      <c r="D172">
        <v>-6.3843587784685124E-3</v>
      </c>
      <c r="F172">
        <v>1.9757589605254443E-2</v>
      </c>
      <c r="H172">
        <v>-9.1013142463456358E-3</v>
      </c>
      <c r="J172">
        <v>-3.6905648702023003E-3</v>
      </c>
      <c r="L172">
        <v>9.5580178061053615E-3</v>
      </c>
    </row>
    <row r="173" spans="1:12" x14ac:dyDescent="0.25">
      <c r="A173" s="18">
        <v>43119</v>
      </c>
      <c r="B173">
        <v>9.9923571565151414E-3</v>
      </c>
      <c r="D173">
        <v>2.1297167408951271E-2</v>
      </c>
      <c r="F173">
        <v>2.3383535840380134E-2</v>
      </c>
      <c r="H173">
        <v>2.0595693672080792E-2</v>
      </c>
      <c r="J173">
        <v>3.3715915063700252E-2</v>
      </c>
      <c r="L173">
        <v>1.1470092549147739E-2</v>
      </c>
    </row>
    <row r="174" spans="1:12" x14ac:dyDescent="0.25">
      <c r="A174" s="18">
        <v>43118</v>
      </c>
      <c r="B174">
        <v>2.129354041196832E-2</v>
      </c>
      <c r="D174">
        <v>8.7058007768945848E-3</v>
      </c>
      <c r="F174">
        <v>-6.5910161707045528E-3</v>
      </c>
      <c r="H174">
        <v>-1.1820856738461999E-2</v>
      </c>
      <c r="J174">
        <v>-2.6606543444712277E-2</v>
      </c>
      <c r="L174">
        <v>-1.8647156849511317E-2</v>
      </c>
    </row>
    <row r="175" spans="1:12" x14ac:dyDescent="0.25">
      <c r="A175" s="18">
        <v>43117</v>
      </c>
      <c r="B175">
        <v>-6.640690578515831E-3</v>
      </c>
      <c r="D175">
        <v>2.6431955907324958E-2</v>
      </c>
      <c r="F175">
        <v>2.5430110752671146E-2</v>
      </c>
      <c r="H175">
        <v>3.3862156448689611E-2</v>
      </c>
      <c r="J175">
        <v>5.6654914509035662E-2</v>
      </c>
      <c r="L175">
        <v>8.979407834223874E-3</v>
      </c>
    </row>
    <row r="176" spans="1:12" x14ac:dyDescent="0.25">
      <c r="A176" s="18">
        <v>43116</v>
      </c>
      <c r="B176">
        <v>4.7652360236489838E-3</v>
      </c>
      <c r="D176">
        <v>1.416539659725013E-2</v>
      </c>
      <c r="F176">
        <v>-6.1207924165501953E-3</v>
      </c>
      <c r="H176">
        <v>-2.0388406771927936E-2</v>
      </c>
      <c r="J176">
        <v>-4.1123972478159139E-2</v>
      </c>
      <c r="L176">
        <v>-2.0238786041298456E-2</v>
      </c>
    </row>
    <row r="177" spans="1:12" x14ac:dyDescent="0.25">
      <c r="A177" s="18">
        <v>43115</v>
      </c>
      <c r="B177">
        <v>1.5424607061902329E-2</v>
      </c>
      <c r="D177">
        <v>3.6631867986848123E-2</v>
      </c>
      <c r="F177">
        <v>-1.3893217853518207E-2</v>
      </c>
      <c r="H177">
        <v>1.489943161153578E-3</v>
      </c>
      <c r="J177">
        <v>-7.5079763598773072E-3</v>
      </c>
      <c r="L177">
        <v>-2.9420438990931815E-3</v>
      </c>
    </row>
    <row r="178" spans="1:12" x14ac:dyDescent="0.25">
      <c r="A178" s="18">
        <v>43112</v>
      </c>
      <c r="B178">
        <v>-2.3823875284825968E-3</v>
      </c>
      <c r="D178">
        <v>2.5996201187610174E-2</v>
      </c>
      <c r="F178">
        <v>-5.708028670342551E-3</v>
      </c>
      <c r="H178">
        <v>-6.6247104112102952E-4</v>
      </c>
      <c r="J178">
        <v>8.9583029375236763E-3</v>
      </c>
      <c r="L178">
        <v>-1.3423020332140774E-2</v>
      </c>
    </row>
    <row r="179" spans="1:12" x14ac:dyDescent="0.25">
      <c r="A179" s="18">
        <v>43111</v>
      </c>
      <c r="B179">
        <v>4.0722341009597181E-3</v>
      </c>
      <c r="D179">
        <v>-8.2066596241119165E-3</v>
      </c>
      <c r="F179">
        <v>8.3535328587666154E-3</v>
      </c>
      <c r="H179">
        <v>3.1506534644127424E-3</v>
      </c>
      <c r="J179">
        <v>8.4536285392983902E-3</v>
      </c>
      <c r="L179">
        <v>-1.0954275003464811E-2</v>
      </c>
    </row>
    <row r="180" spans="1:12" x14ac:dyDescent="0.25">
      <c r="A180" s="18">
        <v>43110</v>
      </c>
      <c r="B180">
        <v>-5.6359953720095182E-4</v>
      </c>
      <c r="D180">
        <v>-4.8065369827068546E-4</v>
      </c>
      <c r="F180">
        <v>-3.9656363933470657E-3</v>
      </c>
      <c r="H180">
        <v>-1.0573367957179686E-2</v>
      </c>
      <c r="J180">
        <v>-2.3149181866965636E-2</v>
      </c>
      <c r="L180">
        <v>2.7319339234698717E-2</v>
      </c>
    </row>
    <row r="181" spans="1:12" x14ac:dyDescent="0.25">
      <c r="A181" s="18">
        <v>43109</v>
      </c>
      <c r="B181">
        <v>2.0680864149321019E-3</v>
      </c>
      <c r="D181">
        <v>-6.3867373412028871E-3</v>
      </c>
      <c r="F181">
        <v>2.2832719107906643E-2</v>
      </c>
      <c r="H181">
        <v>-4.5909246070978309E-3</v>
      </c>
      <c r="J181">
        <v>-4.5662179795810829E-3</v>
      </c>
      <c r="L181">
        <v>2.950725068057759E-3</v>
      </c>
    </row>
    <row r="182" spans="1:12" x14ac:dyDescent="0.25">
      <c r="A182" s="18">
        <v>43108</v>
      </c>
      <c r="B182">
        <v>-4.0320955346482656E-4</v>
      </c>
      <c r="D182">
        <v>4.946160861579652E-3</v>
      </c>
      <c r="F182">
        <v>1.0503414575051353E-3</v>
      </c>
      <c r="H182">
        <v>-1.7978267488489802E-3</v>
      </c>
      <c r="J182">
        <v>-2.5593644000453772E-3</v>
      </c>
      <c r="L182">
        <v>8.3086531390169846E-3</v>
      </c>
    </row>
    <row r="183" spans="1:12" x14ac:dyDescent="0.25">
      <c r="A183" s="18">
        <v>43105</v>
      </c>
      <c r="B183">
        <v>1.6945737361522182E-3</v>
      </c>
      <c r="D183">
        <v>-7.0130985558719177E-3</v>
      </c>
      <c r="F183">
        <v>4.9075447314886847E-2</v>
      </c>
      <c r="H183">
        <v>-6.0236242369963522E-3</v>
      </c>
      <c r="J183">
        <v>-3.9682591756205112E-3</v>
      </c>
      <c r="L183">
        <v>-5.3491955188166834E-3</v>
      </c>
    </row>
    <row r="184" spans="1:12" x14ac:dyDescent="0.25">
      <c r="A184" s="18">
        <v>43104</v>
      </c>
      <c r="B184">
        <v>2.5067736411629672E-3</v>
      </c>
      <c r="D184">
        <v>-7.9383984481634921E-4</v>
      </c>
      <c r="F184">
        <v>4.1080797227599723E-3</v>
      </c>
      <c r="H184">
        <v>1.7024474033623452E-2</v>
      </c>
      <c r="J184">
        <v>5.794081485203572E-2</v>
      </c>
      <c r="L184">
        <v>1.0727158884133017E-2</v>
      </c>
    </row>
    <row r="185" spans="1:12" x14ac:dyDescent="0.25">
      <c r="A185" s="18">
        <v>43103</v>
      </c>
      <c r="B185">
        <v>-1.0764193214329575E-2</v>
      </c>
      <c r="D185">
        <v>1.8581345115467256E-2</v>
      </c>
      <c r="F185">
        <v>1.3228338566682322E-2</v>
      </c>
      <c r="H185">
        <v>-1.6508460623523028E-4</v>
      </c>
      <c r="J185">
        <v>2.1005259036126233E-3</v>
      </c>
      <c r="L185">
        <v>1.9359346290700186E-2</v>
      </c>
    </row>
    <row r="186" spans="1:12" x14ac:dyDescent="0.25">
      <c r="A186" s="18">
        <v>43102</v>
      </c>
      <c r="B186">
        <v>8.4189574137570212E-3</v>
      </c>
      <c r="D186">
        <v>-4.1949077327147911E-3</v>
      </c>
      <c r="F186">
        <v>-4.9612008617884989E-3</v>
      </c>
      <c r="H186">
        <v>-1.3607882742216731E-2</v>
      </c>
      <c r="J186">
        <v>-1.9631802417771602E-2</v>
      </c>
      <c r="L186">
        <v>-1.0331298212501843E-2</v>
      </c>
    </row>
    <row r="187" spans="1:12" x14ac:dyDescent="0.25">
      <c r="A187" s="18">
        <v>43101</v>
      </c>
      <c r="B187">
        <v>-8.8727445419977385E-3</v>
      </c>
      <c r="D187">
        <v>-1.1048066902941295E-2</v>
      </c>
      <c r="F187">
        <v>-5.8893922714165917E-3</v>
      </c>
      <c r="H187">
        <v>-7.9474913492425681E-3</v>
      </c>
      <c r="J187">
        <v>-1.025650016718911E-2</v>
      </c>
      <c r="L187">
        <v>0</v>
      </c>
    </row>
    <row r="188" spans="1:12" x14ac:dyDescent="0.25">
      <c r="A188" s="18">
        <v>43098</v>
      </c>
      <c r="B188">
        <v>-5.8694841875041532E-4</v>
      </c>
      <c r="D188">
        <v>-7.9586156210345333E-4</v>
      </c>
      <c r="F188">
        <v>4.9319963150892092E-3</v>
      </c>
      <c r="H188">
        <v>3.8847572325461208E-3</v>
      </c>
      <c r="J188">
        <v>4.6756368055996438E-3</v>
      </c>
      <c r="L188">
        <v>0</v>
      </c>
    </row>
    <row r="189" spans="1:12" x14ac:dyDescent="0.25">
      <c r="A189" s="18">
        <v>43097</v>
      </c>
      <c r="B189">
        <v>9.0020701685311309E-3</v>
      </c>
      <c r="D189">
        <v>5.1044934570498466E-3</v>
      </c>
      <c r="F189">
        <v>-5.4079979107485862E-3</v>
      </c>
      <c r="H189">
        <v>-1.879724395685119E-2</v>
      </c>
      <c r="J189">
        <v>-1.8572791559842549E-2</v>
      </c>
      <c r="L189">
        <v>1.3390340059584477E-2</v>
      </c>
    </row>
    <row r="190" spans="1:12" x14ac:dyDescent="0.25">
      <c r="A190" s="18">
        <v>43096</v>
      </c>
      <c r="B190">
        <v>-4.2164126330305092E-3</v>
      </c>
      <c r="D190">
        <v>-1.5393464319439531E-2</v>
      </c>
      <c r="F190">
        <v>-7.9283283309447236E-4</v>
      </c>
      <c r="H190">
        <v>-8.5578969205700947E-3</v>
      </c>
      <c r="J190">
        <v>-2.0106282803958675E-3</v>
      </c>
      <c r="L190">
        <v>6.1463008486940043E-3</v>
      </c>
    </row>
    <row r="191" spans="1:12" x14ac:dyDescent="0.25">
      <c r="A191" s="18">
        <v>43095</v>
      </c>
      <c r="B191">
        <v>-6.2248901933166052E-3</v>
      </c>
      <c r="D191">
        <v>3.4705824392475271E-3</v>
      </c>
      <c r="F191">
        <v>1.726661602093155E-2</v>
      </c>
      <c r="H191">
        <v>-9.4236601266206727E-3</v>
      </c>
      <c r="J191">
        <v>-9.4246021028792752E-3</v>
      </c>
      <c r="L191">
        <v>4.9443858454640659E-3</v>
      </c>
    </row>
    <row r="192" spans="1:12" x14ac:dyDescent="0.25">
      <c r="A192" s="18">
        <v>43091</v>
      </c>
      <c r="B192">
        <v>4.9125716204698796E-3</v>
      </c>
      <c r="D192">
        <v>5.2285629690422769E-3</v>
      </c>
      <c r="F192">
        <v>-8.0599665844755127E-4</v>
      </c>
      <c r="H192">
        <v>1.0370928906011191E-2</v>
      </c>
      <c r="J192">
        <v>1.4026278327753761E-2</v>
      </c>
      <c r="L192">
        <v>-6.1938682686277051E-4</v>
      </c>
    </row>
    <row r="193" spans="1:12" x14ac:dyDescent="0.25">
      <c r="A193" s="18">
        <v>43090</v>
      </c>
      <c r="B193">
        <v>5.3530324941865276E-5</v>
      </c>
      <c r="D193">
        <v>-2.8553318891779682E-3</v>
      </c>
      <c r="F193">
        <v>-4.0202675358964437E-3</v>
      </c>
      <c r="H193">
        <v>-2.2088996043615121E-3</v>
      </c>
      <c r="J193">
        <v>1.6567738358179929E-2</v>
      </c>
      <c r="L193">
        <v>8.7065226600422877E-3</v>
      </c>
    </row>
    <row r="194" spans="1:12" x14ac:dyDescent="0.25">
      <c r="A194" s="18">
        <v>43089</v>
      </c>
      <c r="B194">
        <v>-9.1122872871002153E-3</v>
      </c>
      <c r="D194">
        <v>6.515716337381695E-3</v>
      </c>
      <c r="F194">
        <v>-2.7245789752997768E-3</v>
      </c>
      <c r="H194">
        <v>-6.9106604538551782E-3</v>
      </c>
      <c r="J194">
        <v>-4.4426276747321775E-2</v>
      </c>
      <c r="L194">
        <v>-6.2441463158984596E-4</v>
      </c>
    </row>
    <row r="195" spans="1:12" x14ac:dyDescent="0.25">
      <c r="A195" s="18">
        <v>43088</v>
      </c>
      <c r="B195">
        <v>3.8266369673345788E-3</v>
      </c>
      <c r="D195">
        <v>1.5262566334344561E-2</v>
      </c>
      <c r="F195">
        <v>8.0057645777771482E-4</v>
      </c>
      <c r="H195">
        <v>1.7231930323404841E-3</v>
      </c>
      <c r="J195">
        <v>-2.803083410085441E-4</v>
      </c>
      <c r="L195">
        <v>1.7632698650955871E-2</v>
      </c>
    </row>
    <row r="196" spans="1:12" x14ac:dyDescent="0.25">
      <c r="A196" s="18">
        <v>43087</v>
      </c>
      <c r="B196">
        <v>2.6126381163600956E-3</v>
      </c>
      <c r="D196">
        <v>1.7638869860044128E-2</v>
      </c>
      <c r="F196">
        <v>-1.2416587410554691E-2</v>
      </c>
      <c r="H196">
        <v>1.9473424668991338E-2</v>
      </c>
      <c r="J196">
        <v>3.8862033092047193E-2</v>
      </c>
      <c r="L196">
        <v>2.5445306349947947E-3</v>
      </c>
    </row>
    <row r="197" spans="1:12" x14ac:dyDescent="0.25">
      <c r="A197" s="18">
        <v>43084</v>
      </c>
      <c r="B197">
        <v>1.9325444777625309E-2</v>
      </c>
      <c r="D197">
        <v>-3.6184250006294923E-3</v>
      </c>
      <c r="F197">
        <v>3.9037214723576311E-2</v>
      </c>
      <c r="H197">
        <v>-4.1480595533693087E-3</v>
      </c>
      <c r="J197">
        <v>1.3493897914772143E-2</v>
      </c>
      <c r="L197">
        <v>7.6726719116601864E-3</v>
      </c>
    </row>
    <row r="198" spans="1:12" x14ac:dyDescent="0.25">
      <c r="A198" s="18">
        <v>43083</v>
      </c>
      <c r="B198">
        <v>8.4176501409289183E-3</v>
      </c>
      <c r="D198">
        <v>4.9374688851996171E-3</v>
      </c>
      <c r="F198">
        <v>6.9330089522962749E-3</v>
      </c>
      <c r="H198">
        <v>2.5506151242120191E-3</v>
      </c>
      <c r="J198">
        <v>8.8994951059837672E-3</v>
      </c>
      <c r="L198">
        <v>-3.204103990783014E-3</v>
      </c>
    </row>
    <row r="199" spans="1:12" x14ac:dyDescent="0.25">
      <c r="A199" s="18">
        <v>43082</v>
      </c>
      <c r="B199">
        <v>-1.2342802285592387E-3</v>
      </c>
      <c r="D199">
        <v>-1.4252022707201389E-2</v>
      </c>
      <c r="F199">
        <v>-1.5287550133830896E-2</v>
      </c>
      <c r="H199">
        <v>-1.6306860194050199E-2</v>
      </c>
      <c r="J199">
        <v>-3.3692948274689508E-2</v>
      </c>
      <c r="L199">
        <v>-1.3346241952894487E-2</v>
      </c>
    </row>
    <row r="200" spans="1:12" x14ac:dyDescent="0.25">
      <c r="A200" s="18">
        <v>43081</v>
      </c>
      <c r="B200">
        <v>-1.4018221580890958E-2</v>
      </c>
      <c r="D200">
        <v>-1.1964572799096015E-2</v>
      </c>
      <c r="F200">
        <v>-1.6181582851241737E-2</v>
      </c>
      <c r="H200">
        <v>3.1411968218070886E-4</v>
      </c>
      <c r="J200">
        <v>4.0415759401617743E-3</v>
      </c>
      <c r="L200">
        <v>-8.1735758406411736E-3</v>
      </c>
    </row>
    <row r="201" spans="1:12" x14ac:dyDescent="0.25">
      <c r="A201" s="18">
        <v>43080</v>
      </c>
      <c r="B201">
        <v>5.3391277993891963E-3</v>
      </c>
      <c r="D201">
        <v>1.7694848982792815E-3</v>
      </c>
      <c r="F201">
        <v>-1.7640931525442294E-3</v>
      </c>
      <c r="H201">
        <v>1.6312025316625456E-2</v>
      </c>
      <c r="J201">
        <v>1.7371168236210541E-3</v>
      </c>
      <c r="L201">
        <v>-2.5015647817022697E-3</v>
      </c>
    </row>
    <row r="202" spans="1:12" x14ac:dyDescent="0.25">
      <c r="A202" s="18">
        <v>43077</v>
      </c>
      <c r="B202">
        <v>1.693655172756315E-2</v>
      </c>
      <c r="D202">
        <v>1.4759817052931161E-2</v>
      </c>
      <c r="F202">
        <v>4.9795300065186496E-3</v>
      </c>
      <c r="H202">
        <v>-1.0956838475490054E-2</v>
      </c>
      <c r="J202">
        <v>-6.9304349008890457E-3</v>
      </c>
      <c r="L202">
        <v>6.8944177824373648E-3</v>
      </c>
    </row>
    <row r="203" spans="1:12" x14ac:dyDescent="0.25">
      <c r="A203" s="18">
        <v>43076</v>
      </c>
      <c r="B203">
        <v>3.7104766500131608E-3</v>
      </c>
      <c r="D203">
        <v>2.180462996685292E-2</v>
      </c>
      <c r="F203">
        <v>1.3945418149950152E-2</v>
      </c>
      <c r="H203">
        <v>1.3834998441224697E-2</v>
      </c>
      <c r="J203">
        <v>9.8323522014120736E-3</v>
      </c>
      <c r="L203">
        <v>1.7766964814646111E-2</v>
      </c>
    </row>
    <row r="204" spans="1:12" x14ac:dyDescent="0.25">
      <c r="A204" s="18">
        <v>43075</v>
      </c>
      <c r="B204">
        <v>-1.1419553676955298E-2</v>
      </c>
      <c r="D204">
        <v>-1.984192079900406E-2</v>
      </c>
      <c r="F204">
        <v>-7.6454215434925447E-3</v>
      </c>
      <c r="H204">
        <v>-2.2326950715049299E-2</v>
      </c>
      <c r="J204">
        <v>-2.2698862794662298E-2</v>
      </c>
      <c r="L204">
        <v>-8.2882208601022002E-3</v>
      </c>
    </row>
    <row r="205" spans="1:12" x14ac:dyDescent="0.25">
      <c r="A205" s="18">
        <v>43074</v>
      </c>
      <c r="B205">
        <v>-7.949449754739062E-3</v>
      </c>
      <c r="D205">
        <v>3.7726609168955024E-3</v>
      </c>
      <c r="F205">
        <v>1.7491250998859415E-2</v>
      </c>
      <c r="H205">
        <v>1.8969901762590217E-2</v>
      </c>
      <c r="J205">
        <v>1.6614532855988219E-2</v>
      </c>
      <c r="L205">
        <v>-7.5901692666755964E-3</v>
      </c>
    </row>
    <row r="206" spans="1:12" x14ac:dyDescent="0.25">
      <c r="A206" s="18">
        <v>43073</v>
      </c>
      <c r="B206">
        <v>-3.2598094714646813E-3</v>
      </c>
      <c r="D206">
        <v>-3.281381123177534E-3</v>
      </c>
      <c r="F206">
        <v>-1.0825101608049567E-2</v>
      </c>
      <c r="H206">
        <v>2.3967415803246499E-3</v>
      </c>
      <c r="J206">
        <v>1.0161213861545683E-2</v>
      </c>
      <c r="L206">
        <v>-2.4277569581346838E-2</v>
      </c>
    </row>
    <row r="207" spans="1:12" x14ac:dyDescent="0.25">
      <c r="A207" s="18">
        <v>43070</v>
      </c>
      <c r="B207">
        <v>-4.5729518355091805E-3</v>
      </c>
      <c r="D207">
        <v>-8.3191084139648038E-3</v>
      </c>
      <c r="F207">
        <v>-9.783141168350374E-4</v>
      </c>
      <c r="H207">
        <v>-2.4961801572414368E-2</v>
      </c>
      <c r="J207">
        <v>-2.7627656466628847E-2</v>
      </c>
      <c r="L207">
        <v>-1.1009285508369368E-2</v>
      </c>
    </row>
    <row r="208" spans="1:12" x14ac:dyDescent="0.25">
      <c r="A208" s="18">
        <v>43069</v>
      </c>
      <c r="B208">
        <v>-9.805712107091984E-3</v>
      </c>
      <c r="D208">
        <v>-2.3281134983285639E-2</v>
      </c>
      <c r="F208">
        <v>-1.7768194795931721E-2</v>
      </c>
      <c r="H208">
        <v>-2.572340523178902E-2</v>
      </c>
      <c r="J208">
        <v>-2.9919748917658827E-2</v>
      </c>
      <c r="L208">
        <v>-1.5092348045709806E-2</v>
      </c>
    </row>
    <row r="209" spans="1:12" x14ac:dyDescent="0.25">
      <c r="A209" s="18">
        <v>43068</v>
      </c>
      <c r="B209">
        <v>3.937592980158478E-3</v>
      </c>
      <c r="D209">
        <v>4.1348659420709253E-3</v>
      </c>
      <c r="F209">
        <v>-9.2430936946910642E-3</v>
      </c>
      <c r="H209">
        <v>-1.1641223005871556E-2</v>
      </c>
      <c r="J209">
        <v>-1.2864554042375491E-2</v>
      </c>
      <c r="L209">
        <v>-8.9472711404369343E-3</v>
      </c>
    </row>
    <row r="210" spans="1:12" x14ac:dyDescent="0.25">
      <c r="A210" s="18">
        <v>43067</v>
      </c>
      <c r="B210">
        <v>2.0687531726242734E-3</v>
      </c>
      <c r="D210">
        <v>-1.030528343128702E-2</v>
      </c>
      <c r="F210">
        <v>0</v>
      </c>
      <c r="H210">
        <v>-7.7856359738914032E-3</v>
      </c>
      <c r="J210">
        <v>-1.1088686980117385E-2</v>
      </c>
      <c r="L210">
        <v>-2.9647220055280146E-3</v>
      </c>
    </row>
    <row r="211" spans="1:12" x14ac:dyDescent="0.25">
      <c r="A211" s="18">
        <v>43066</v>
      </c>
      <c r="B211">
        <v>4.3394540017870249E-3</v>
      </c>
      <c r="D211">
        <v>-1.5771626876004018E-4</v>
      </c>
      <c r="F211">
        <v>7.6433493125680659E-3</v>
      </c>
      <c r="H211">
        <v>8.9888245684332808E-3</v>
      </c>
      <c r="J211">
        <v>-8.065600652331765E-4</v>
      </c>
      <c r="L211">
        <v>-5.9032048641319817E-3</v>
      </c>
    </row>
    <row r="212" spans="1:12" x14ac:dyDescent="0.25">
      <c r="A212" s="18">
        <v>43063</v>
      </c>
      <c r="B212">
        <v>2.3527831825573774E-3</v>
      </c>
      <c r="D212">
        <v>-6.4450431381571829E-3</v>
      </c>
      <c r="F212">
        <v>1.439654731577152E-3</v>
      </c>
      <c r="H212">
        <v>-7.9442822068040882E-3</v>
      </c>
      <c r="J212">
        <v>-2.4157842912386849E-3</v>
      </c>
      <c r="L212">
        <v>6.4954465160295977E-3</v>
      </c>
    </row>
    <row r="213" spans="1:12" x14ac:dyDescent="0.25">
      <c r="A213" s="18">
        <v>43062</v>
      </c>
      <c r="B213">
        <v>-3.9452046739734238E-3</v>
      </c>
      <c r="D213">
        <v>6.2695926818608224E-4</v>
      </c>
      <c r="F213">
        <v>8.0360445314623351E-3</v>
      </c>
      <c r="H213">
        <v>-8.9538880776916026E-4</v>
      </c>
      <c r="J213">
        <v>-1.4637653233687879E-2</v>
      </c>
      <c r="L213">
        <v>1.6726793805313583E-2</v>
      </c>
    </row>
    <row r="214" spans="1:12" x14ac:dyDescent="0.25">
      <c r="A214" s="18">
        <v>43061</v>
      </c>
      <c r="B214">
        <v>4.2972458393451263E-3</v>
      </c>
      <c r="D214">
        <v>-3.5996595720005522E-3</v>
      </c>
      <c r="F214">
        <v>-6.9148784013658409E-3</v>
      </c>
      <c r="H214">
        <v>1.3364565612862842E-2</v>
      </c>
      <c r="J214">
        <v>1.6516091998832243E-2</v>
      </c>
      <c r="L214">
        <v>1.762427872957515E-2</v>
      </c>
    </row>
    <row r="215" spans="1:12" x14ac:dyDescent="0.25">
      <c r="A215" s="18">
        <v>43060</v>
      </c>
      <c r="B215">
        <v>4.9688531344367019E-3</v>
      </c>
      <c r="D215">
        <v>4.8547585757944701E-3</v>
      </c>
      <c r="F215">
        <v>-3.8387763071656015E-3</v>
      </c>
      <c r="H215">
        <v>-6.9298258641233576E-3</v>
      </c>
      <c r="J215">
        <v>-6.692569485595933E-3</v>
      </c>
      <c r="L215">
        <v>-7.3305154162543488E-3</v>
      </c>
    </row>
    <row r="216" spans="1:12" x14ac:dyDescent="0.25">
      <c r="A216" s="18">
        <v>43059</v>
      </c>
      <c r="B216">
        <v>5.3493577343988099E-3</v>
      </c>
      <c r="D216">
        <v>-2.0510352297641723E-2</v>
      </c>
      <c r="F216">
        <v>2.178735418490723E-2</v>
      </c>
      <c r="H216">
        <v>-1.2976541252679443E-2</v>
      </c>
      <c r="J216">
        <v>-1.7456142802051437E-2</v>
      </c>
      <c r="L216">
        <v>0</v>
      </c>
    </row>
    <row r="217" spans="1:12" x14ac:dyDescent="0.25">
      <c r="A217" s="18">
        <v>43056</v>
      </c>
      <c r="B217">
        <v>1.1892448700107234E-2</v>
      </c>
      <c r="D217">
        <v>1.8471615607793552E-2</v>
      </c>
      <c r="F217">
        <v>1.6118770034744909E-2</v>
      </c>
      <c r="H217">
        <v>1.1776241033552577E-2</v>
      </c>
      <c r="J217">
        <v>6.5763751417634991E-3</v>
      </c>
      <c r="L217">
        <v>7.3305154162544199E-3</v>
      </c>
    </row>
    <row r="218" spans="1:12" x14ac:dyDescent="0.25">
      <c r="A218" s="18">
        <v>43055</v>
      </c>
      <c r="B218">
        <v>3.7455825159347774E-3</v>
      </c>
      <c r="D218">
        <v>1.1344063671817632E-2</v>
      </c>
      <c r="F218">
        <v>1.9917019032159458E-3</v>
      </c>
      <c r="H218">
        <v>2.5052551404659767E-2</v>
      </c>
      <c r="J218">
        <v>4.7563679870960572E-2</v>
      </c>
      <c r="L218">
        <v>1.8564889624299093E-2</v>
      </c>
    </row>
    <row r="219" spans="1:12" x14ac:dyDescent="0.25">
      <c r="A219" s="18">
        <v>43054</v>
      </c>
      <c r="B219">
        <v>-1.805179966705672E-3</v>
      </c>
      <c r="D219">
        <v>5.401983266707662E-3</v>
      </c>
      <c r="F219">
        <v>-4.9718365591433821E-3</v>
      </c>
      <c r="H219">
        <v>-1.2225091129259267E-2</v>
      </c>
      <c r="J219">
        <v>-1.9189185297425103E-2</v>
      </c>
      <c r="L219">
        <v>-1.733789560533051E-2</v>
      </c>
    </row>
    <row r="220" spans="1:12" x14ac:dyDescent="0.25">
      <c r="A220" s="18">
        <v>43053</v>
      </c>
      <c r="B220">
        <v>-6.7749999899630814E-3</v>
      </c>
      <c r="D220">
        <v>-9.5541408541518352E-4</v>
      </c>
      <c r="F220">
        <v>-4.1243974987798873E-3</v>
      </c>
      <c r="H220">
        <v>-6.0569537081899072E-3</v>
      </c>
      <c r="J220">
        <v>-1.7494726913247466E-2</v>
      </c>
      <c r="L220">
        <v>7.3937490249384123E-3</v>
      </c>
    </row>
    <row r="221" spans="1:12" x14ac:dyDescent="0.25">
      <c r="A221" s="18">
        <v>43052</v>
      </c>
      <c r="B221">
        <v>-2.7246848380252592E-3</v>
      </c>
      <c r="D221">
        <v>-1.4065818626992216E-2</v>
      </c>
      <c r="F221">
        <v>-8.2284214302844462E-4</v>
      </c>
      <c r="H221">
        <v>-6.0204877815830246E-3</v>
      </c>
      <c r="J221">
        <v>-1.4041825630935981E-2</v>
      </c>
      <c r="L221">
        <v>-9.2336759469454407E-3</v>
      </c>
    </row>
    <row r="222" spans="1:12" x14ac:dyDescent="0.25">
      <c r="A222" s="18">
        <v>43049</v>
      </c>
      <c r="B222">
        <v>-3.9499722193141558E-3</v>
      </c>
      <c r="D222">
        <v>2.2216083479354914E-2</v>
      </c>
      <c r="F222">
        <v>-2.4644717969318566E-3</v>
      </c>
      <c r="H222">
        <v>6.0146419846694034E-2</v>
      </c>
      <c r="J222">
        <v>-1.0728874339253165E-2</v>
      </c>
      <c r="L222">
        <v>-4.280043219777512E-3</v>
      </c>
    </row>
    <row r="223" spans="1:12" x14ac:dyDescent="0.25">
      <c r="A223" s="18">
        <v>43048</v>
      </c>
      <c r="B223">
        <v>5.4754017589796364E-5</v>
      </c>
      <c r="D223">
        <v>1.8789020501631414E-2</v>
      </c>
      <c r="F223">
        <v>3.2873139399602737E-3</v>
      </c>
      <c r="H223">
        <v>1.2830969936741727E-2</v>
      </c>
      <c r="J223">
        <v>1.4947177456952735E-2</v>
      </c>
      <c r="L223">
        <v>1.2210013726947965E-3</v>
      </c>
    </row>
    <row r="224" spans="1:12" x14ac:dyDescent="0.25">
      <c r="A224" s="18">
        <v>43047</v>
      </c>
      <c r="B224">
        <v>1.2327586587272553E-3</v>
      </c>
      <c r="D224">
        <v>-2.0712714586369727E-2</v>
      </c>
      <c r="F224">
        <v>-2.51984396484514E-2</v>
      </c>
      <c r="H224">
        <v>-2.3766969251441002E-2</v>
      </c>
      <c r="J224">
        <v>-7.8947778470082608E-3</v>
      </c>
      <c r="L224">
        <v>-1.0935710440028482E-2</v>
      </c>
    </row>
    <row r="225" spans="1:12" x14ac:dyDescent="0.25">
      <c r="A225" s="18">
        <v>43046</v>
      </c>
      <c r="B225">
        <v>-3.8029621352420381E-3</v>
      </c>
      <c r="D225">
        <v>-1.2572776423290494E-2</v>
      </c>
      <c r="F225">
        <v>-2.7082184093617713E-2</v>
      </c>
      <c r="H225">
        <v>-3.6373273771313948E-2</v>
      </c>
      <c r="J225">
        <v>-5.3087228231230826E-2</v>
      </c>
      <c r="L225">
        <v>-2.7415304584698409E-2</v>
      </c>
    </row>
    <row r="226" spans="1:12" x14ac:dyDescent="0.25">
      <c r="A226" s="18">
        <v>43045</v>
      </c>
      <c r="B226">
        <v>-1.3652809086669586E-4</v>
      </c>
      <c r="D226">
        <v>9.4936715991277107E-4</v>
      </c>
      <c r="F226">
        <v>-1.8422999576776122E-2</v>
      </c>
      <c r="H226">
        <v>1.2080581202269436E-2</v>
      </c>
      <c r="J226">
        <v>-3.0116121045936705E-2</v>
      </c>
      <c r="L226">
        <v>-1.2850644132067931E-2</v>
      </c>
    </row>
    <row r="227" spans="1:12" x14ac:dyDescent="0.25">
      <c r="A227" s="18">
        <v>43042</v>
      </c>
      <c r="B227">
        <v>4.9542314856193866E-3</v>
      </c>
      <c r="D227">
        <v>-2.5296456177297654E-3</v>
      </c>
      <c r="F227">
        <v>1.7329847285517629E-2</v>
      </c>
      <c r="H227">
        <v>3.1411286261799461E-2</v>
      </c>
      <c r="J227">
        <v>4.9441606413164169E-2</v>
      </c>
      <c r="L227">
        <v>-9.2432778263533619E-3</v>
      </c>
    </row>
    <row r="228" spans="1:12" x14ac:dyDescent="0.25">
      <c r="A228" s="18">
        <v>43041</v>
      </c>
      <c r="B228">
        <v>9.8830513727126454E-4</v>
      </c>
      <c r="D228">
        <v>1.0955098845791308E-2</v>
      </c>
      <c r="F228">
        <v>7.5200103716138089E-3</v>
      </c>
      <c r="H228">
        <v>-1.5281904331915917E-2</v>
      </c>
      <c r="J228">
        <v>-8.0767728313568248E-3</v>
      </c>
      <c r="L228">
        <v>1.6816864857577628E-2</v>
      </c>
    </row>
    <row r="229" spans="1:12" x14ac:dyDescent="0.25">
      <c r="A229" s="18">
        <v>43040</v>
      </c>
      <c r="B229">
        <v>6.39261517872689E-3</v>
      </c>
      <c r="D229">
        <v>4.3226170017546042E-2</v>
      </c>
      <c r="F229">
        <v>1.1387122884346526E-2</v>
      </c>
      <c r="H229">
        <v>4.4764506904891831E-2</v>
      </c>
      <c r="J229">
        <v>1.1122460464913156E-2</v>
      </c>
      <c r="L229">
        <v>-6.4121467148338385E-3</v>
      </c>
    </row>
    <row r="230" spans="1:12" x14ac:dyDescent="0.25">
      <c r="A230" s="18">
        <v>43039</v>
      </c>
      <c r="B230">
        <v>-2.8155814001637439E-3</v>
      </c>
      <c r="D230">
        <v>-1.9983353860690244E-3</v>
      </c>
      <c r="F230">
        <v>-1.5904572598118922E-4</v>
      </c>
      <c r="H230">
        <v>-2.0392355781771905E-2</v>
      </c>
      <c r="J230">
        <v>-3.6195140368554077E-2</v>
      </c>
      <c r="L230">
        <v>-2.0702291975557688E-2</v>
      </c>
    </row>
    <row r="231" spans="1:12" x14ac:dyDescent="0.25">
      <c r="A231" s="18">
        <v>43038</v>
      </c>
      <c r="B231">
        <v>1.1533257865605636E-2</v>
      </c>
      <c r="D231">
        <v>-1.3300085086087128E-3</v>
      </c>
      <c r="F231">
        <v>2.3167059281534379E-2</v>
      </c>
      <c r="H231">
        <v>3.6915217268355238E-3</v>
      </c>
      <c r="J231">
        <v>3.848550910104951E-2</v>
      </c>
      <c r="L231">
        <v>2.2446985642896475E-2</v>
      </c>
    </row>
    <row r="232" spans="1:12" x14ac:dyDescent="0.25">
      <c r="A232" s="18">
        <v>43035</v>
      </c>
      <c r="B232">
        <v>-2.7289705332474196E-3</v>
      </c>
      <c r="D232">
        <v>5.6647935556972213E-3</v>
      </c>
      <c r="F232">
        <v>-7.6731944679489697E-2</v>
      </c>
      <c r="H232">
        <v>-3.0718058044973604E-2</v>
      </c>
      <c r="J232">
        <v>-8.2841335629171661E-2</v>
      </c>
      <c r="L232">
        <v>4.4636984506932549E-2</v>
      </c>
    </row>
    <row r="233" spans="1:12" x14ac:dyDescent="0.25">
      <c r="A233" s="18">
        <v>43034</v>
      </c>
      <c r="B233">
        <v>1.9485044439037085E-3</v>
      </c>
      <c r="D233">
        <v>-2.0997712854283E-2</v>
      </c>
      <c r="F233">
        <v>1.2284980467500923E-2</v>
      </c>
      <c r="H233">
        <v>-1.2551493513928378E-2</v>
      </c>
      <c r="J233">
        <v>5.4458166972897681E-2</v>
      </c>
      <c r="L233">
        <v>1.6569878956227461E-2</v>
      </c>
    </row>
    <row r="234" spans="1:12" x14ac:dyDescent="0.25">
      <c r="A234" s="18">
        <v>43033</v>
      </c>
      <c r="B234">
        <v>-3.8615047210442663E-2</v>
      </c>
      <c r="D234">
        <v>0.13709044854957428</v>
      </c>
      <c r="F234">
        <v>-6.0974647174409285E-2</v>
      </c>
      <c r="H234">
        <v>0.24360084311822289</v>
      </c>
      <c r="J234">
        <v>0.37979446490354551</v>
      </c>
      <c r="L234">
        <v>0</v>
      </c>
    </row>
    <row r="235" spans="1:12" x14ac:dyDescent="0.25">
      <c r="A235" s="18">
        <v>43032</v>
      </c>
      <c r="B235">
        <v>1.341273874561442E-3</v>
      </c>
      <c r="D235">
        <v>1.4745068658922828E-2</v>
      </c>
      <c r="F235">
        <v>-1.6658746457943015E-2</v>
      </c>
      <c r="H235">
        <v>3.4986076963301603E-2</v>
      </c>
      <c r="J235">
        <v>5.3544387499392158E-2</v>
      </c>
      <c r="L235">
        <v>-6.1862049606616792E-4</v>
      </c>
    </row>
    <row r="236" spans="1:12" x14ac:dyDescent="0.25">
      <c r="A236" s="18">
        <v>43031</v>
      </c>
      <c r="B236">
        <v>6.6253945560013332E-3</v>
      </c>
      <c r="D236">
        <v>1.8063519586900317E-2</v>
      </c>
      <c r="F236">
        <v>-1.109328233509075E-2</v>
      </c>
      <c r="H236">
        <v>1.3313048649737999E-2</v>
      </c>
      <c r="J236">
        <v>9.9808889976799146E-3</v>
      </c>
      <c r="L236">
        <v>-7.3937490249383767E-3</v>
      </c>
    </row>
    <row r="237" spans="1:12" x14ac:dyDescent="0.25">
      <c r="A237" s="18">
        <v>43027</v>
      </c>
      <c r="B237">
        <v>-1.0349693857106266E-2</v>
      </c>
      <c r="D237">
        <v>-1.9966107679848234E-2</v>
      </c>
      <c r="F237">
        <v>-1.1799956448082785E-2</v>
      </c>
      <c r="H237">
        <v>-6.9858512990663363E-3</v>
      </c>
      <c r="J237">
        <v>-9.2166551049241759E-3</v>
      </c>
      <c r="L237">
        <v>-1.2269940189687022E-3</v>
      </c>
    </row>
    <row r="238" spans="1:12" x14ac:dyDescent="0.25">
      <c r="A238" s="18">
        <v>43026</v>
      </c>
      <c r="B238">
        <v>1.0079511211995643E-2</v>
      </c>
      <c r="D238">
        <v>-4.0418948092216168E-2</v>
      </c>
      <c r="F238">
        <v>-2.9909788019506563E-2</v>
      </c>
      <c r="H238">
        <v>-2.8062808519449443E-2</v>
      </c>
      <c r="J238">
        <v>-2.789476001879538E-2</v>
      </c>
      <c r="L238">
        <v>-4.2826617920009588E-3</v>
      </c>
    </row>
    <row r="239" spans="1:12" x14ac:dyDescent="0.25">
      <c r="A239" s="18">
        <v>43025</v>
      </c>
      <c r="B239">
        <v>-3.3980615221578048E-3</v>
      </c>
      <c r="D239">
        <v>-5.4749522309308562E-4</v>
      </c>
      <c r="F239">
        <v>1.5659067267646903E-2</v>
      </c>
      <c r="H239">
        <v>-4.3702890376646434E-3</v>
      </c>
      <c r="J239">
        <v>5.5918132657779345E-3</v>
      </c>
      <c r="L239">
        <v>1.8331810816611333E-3</v>
      </c>
    </row>
    <row r="240" spans="1:12" x14ac:dyDescent="0.25">
      <c r="A240" s="18">
        <v>43024</v>
      </c>
      <c r="B240">
        <v>1.9942872992496628E-3</v>
      </c>
      <c r="D240">
        <v>9.7168240913568307E-3</v>
      </c>
      <c r="F240">
        <v>-5.6980211146377786E-3</v>
      </c>
      <c r="H240">
        <v>-7.9255007120633764E-4</v>
      </c>
      <c r="J240">
        <v>-9.6726944625086832E-3</v>
      </c>
      <c r="L240">
        <v>-4.2722066810196484E-3</v>
      </c>
    </row>
    <row r="241" spans="1:22" x14ac:dyDescent="0.25">
      <c r="A241" s="18">
        <v>43021</v>
      </c>
      <c r="B241">
        <v>2.0715396382838161E-2</v>
      </c>
      <c r="D241">
        <v>1.4287282643454979E-2</v>
      </c>
      <c r="F241">
        <v>1.1702405966292281E-2</v>
      </c>
      <c r="H241">
        <v>3.372684478639156E-3</v>
      </c>
      <c r="J241">
        <v>1.0420637653696526E-2</v>
      </c>
      <c r="L241">
        <v>3.049712641238554E-3</v>
      </c>
    </row>
    <row r="242" spans="1:22" x14ac:dyDescent="0.25">
      <c r="A242" s="18">
        <v>43020</v>
      </c>
      <c r="B242">
        <v>1.3894312295061721E-2</v>
      </c>
      <c r="D242">
        <v>9.3484161244036367E-4</v>
      </c>
      <c r="F242">
        <v>6.8672155602552756E-3</v>
      </c>
      <c r="H242">
        <v>0</v>
      </c>
      <c r="J242">
        <v>1.46978338356928E-2</v>
      </c>
      <c r="L242">
        <v>0</v>
      </c>
    </row>
    <row r="243" spans="1:22" x14ac:dyDescent="0.25">
      <c r="A243" s="18">
        <v>43019</v>
      </c>
      <c r="B243">
        <v>-6.8187458921588383E-3</v>
      </c>
      <c r="D243">
        <v>-7.2686928916245851E-3</v>
      </c>
      <c r="F243">
        <v>-2.6653739926506551E-2</v>
      </c>
      <c r="H243">
        <v>-1.9872764180026599E-2</v>
      </c>
      <c r="J243">
        <v>-3.8724123545167972E-2</v>
      </c>
      <c r="L243">
        <v>-1.9359346290700297E-2</v>
      </c>
    </row>
    <row r="244" spans="1:22" x14ac:dyDescent="0.25">
      <c r="A244" s="18">
        <v>43018</v>
      </c>
      <c r="B244">
        <v>4.2806380686057485E-3</v>
      </c>
      <c r="D244">
        <v>-9.6101275554318424E-3</v>
      </c>
      <c r="F244">
        <v>3.8991646039321527E-3</v>
      </c>
      <c r="H244">
        <v>5.8462439548787883E-4</v>
      </c>
      <c r="J244">
        <v>-7.3019353372167641E-4</v>
      </c>
      <c r="L244">
        <v>1.1990409110411669E-3</v>
      </c>
    </row>
    <row r="245" spans="1:22" x14ac:dyDescent="0.25">
      <c r="A245" s="18">
        <v>43017</v>
      </c>
      <c r="B245">
        <v>-2.420533977259014E-3</v>
      </c>
      <c r="D245">
        <v>-1.4703182211401003E-3</v>
      </c>
      <c r="F245">
        <v>1.6298065497437127E-2</v>
      </c>
      <c r="H245">
        <v>-5.8462439548788816E-4</v>
      </c>
      <c r="J245">
        <v>1.0954903414368672E-3</v>
      </c>
      <c r="L245">
        <v>-5.3843982912344318E-3</v>
      </c>
    </row>
    <row r="246" spans="1:22" x14ac:dyDescent="0.25">
      <c r="A246" s="18">
        <v>43014</v>
      </c>
      <c r="B246">
        <v>-8.3362278617257919E-5</v>
      </c>
      <c r="D246">
        <v>1.8382358117509823E-3</v>
      </c>
      <c r="F246">
        <v>1.6011384151666943E-2</v>
      </c>
      <c r="H246">
        <v>2.0866898867727929E-2</v>
      </c>
      <c r="J246">
        <v>3.3435506813577806E-2</v>
      </c>
      <c r="L246">
        <v>0</v>
      </c>
    </row>
    <row r="247" spans="1:22" x14ac:dyDescent="0.25">
      <c r="A247" s="18">
        <v>43013</v>
      </c>
      <c r="B247">
        <v>1.4737576529116219E-3</v>
      </c>
      <c r="D247">
        <v>-1.551833971583119E-2</v>
      </c>
      <c r="F247">
        <v>9.2256734863179566E-3</v>
      </c>
      <c r="H247">
        <v>-7.9255417833345373E-3</v>
      </c>
      <c r="J247">
        <v>1.6378198898641456E-2</v>
      </c>
      <c r="L247">
        <v>2.3894873973814854E-3</v>
      </c>
    </row>
    <row r="248" spans="1:22" x14ac:dyDescent="0.25">
      <c r="A248" s="18">
        <v>43012</v>
      </c>
      <c r="B248">
        <v>-6.601050179290884E-3</v>
      </c>
      <c r="D248">
        <v>-8.8376443185276005E-3</v>
      </c>
      <c r="F248">
        <v>1.5425197940999634E-2</v>
      </c>
      <c r="H248">
        <v>8.1244873723721866E-3</v>
      </c>
      <c r="J248">
        <v>3.8476384520707363E-3</v>
      </c>
      <c r="L248">
        <v>8.4084579494065996E-3</v>
      </c>
    </row>
    <row r="249" spans="1:22" x14ac:dyDescent="0.25">
      <c r="A249" s="18">
        <v>43011</v>
      </c>
      <c r="B249" t="e">
        <v>#DIV/0!</v>
      </c>
      <c r="D249" t="e">
        <v>#DIV/0!</v>
      </c>
      <c r="F249" t="e">
        <v>#DIV/0!</v>
      </c>
      <c r="H249" t="e">
        <v>#DIV/0!</v>
      </c>
      <c r="J249" t="e">
        <v>#DIV/0!</v>
      </c>
      <c r="L249" t="e">
        <v>#DIV/0!</v>
      </c>
    </row>
    <row r="251" spans="1:22" x14ac:dyDescent="0.25">
      <c r="A251" t="s">
        <v>34</v>
      </c>
      <c r="B251">
        <v>4.2016196164761869E-4</v>
      </c>
      <c r="D251">
        <v>3.7021653077940533E-4</v>
      </c>
      <c r="F251">
        <v>-2.6329423645765925E-3</v>
      </c>
      <c r="H251">
        <v>2.1578203836047021E-4</v>
      </c>
      <c r="J251">
        <v>-3.150629676873083E-3</v>
      </c>
      <c r="L251">
        <v>-2.3722503991171345E-3</v>
      </c>
    </row>
    <row r="252" spans="1:22" x14ac:dyDescent="0.25">
      <c r="A252" t="s">
        <v>12</v>
      </c>
      <c r="B252">
        <v>9.5142149920063625E-3</v>
      </c>
      <c r="D252">
        <v>1.9887870124429826E-2</v>
      </c>
      <c r="F252">
        <v>2.9813356493071628E-2</v>
      </c>
      <c r="H252">
        <v>2.4386194950767322E-2</v>
      </c>
      <c r="J252">
        <v>3.9250631894863948E-2</v>
      </c>
      <c r="L252">
        <v>1.7356776678886816E-2</v>
      </c>
    </row>
    <row r="253" spans="1:22" x14ac:dyDescent="0.25">
      <c r="A253" t="s">
        <v>13</v>
      </c>
      <c r="B253">
        <v>9.0520286914118624E-5</v>
      </c>
      <c r="D253">
        <v>3.9552737808618845E-4</v>
      </c>
      <c r="F253">
        <v>8.8883622538297622E-4</v>
      </c>
      <c r="H253">
        <v>5.9468650417682971E-4</v>
      </c>
      <c r="J253">
        <v>1.540612104146111E-3</v>
      </c>
      <c r="L253">
        <v>3.0125769668074926E-4</v>
      </c>
    </row>
    <row r="254" spans="1:22" x14ac:dyDescent="0.25">
      <c r="A254" t="s">
        <v>33</v>
      </c>
    </row>
    <row r="255" spans="1:22" s="17" customFormat="1" x14ac:dyDescent="0.25">
      <c r="B255" s="23" t="s">
        <v>6</v>
      </c>
      <c r="C255" s="23"/>
      <c r="D255" s="23" t="s">
        <v>1</v>
      </c>
      <c r="E255" s="23"/>
      <c r="F255" s="23" t="s">
        <v>17</v>
      </c>
      <c r="G255" s="23"/>
      <c r="H255" s="23" t="s">
        <v>18</v>
      </c>
      <c r="I255" s="23"/>
      <c r="J255" s="23" t="s">
        <v>19</v>
      </c>
      <c r="K255" s="23"/>
      <c r="L255" s="23" t="s">
        <v>20</v>
      </c>
      <c r="M255" s="23"/>
    </row>
    <row r="256" spans="1:22" s="17" customFormat="1" ht="105" x14ac:dyDescent="0.25">
      <c r="A256" s="17" t="s">
        <v>0</v>
      </c>
      <c r="B256" s="17" t="s">
        <v>33</v>
      </c>
      <c r="C256" s="17" t="s">
        <v>35</v>
      </c>
      <c r="D256" s="17" t="s">
        <v>33</v>
      </c>
      <c r="E256" s="17" t="s">
        <v>36</v>
      </c>
      <c r="F256" s="17" t="s">
        <v>33</v>
      </c>
      <c r="G256" s="17" t="s">
        <v>37</v>
      </c>
      <c r="H256" s="17" t="s">
        <v>33</v>
      </c>
      <c r="I256" s="17" t="s">
        <v>38</v>
      </c>
      <c r="J256" s="17" t="s">
        <v>33</v>
      </c>
      <c r="K256" s="17" t="s">
        <v>39</v>
      </c>
      <c r="L256" s="17" t="s">
        <v>33</v>
      </c>
      <c r="M256" s="17" t="s">
        <v>40</v>
      </c>
      <c r="U256" s="27" t="s">
        <v>50</v>
      </c>
      <c r="V256" s="17">
        <f>NORMSINV(0.01)</f>
        <v>-2.3263478740408408</v>
      </c>
    </row>
    <row r="257" spans="1:22" x14ac:dyDescent="0.25">
      <c r="A257" s="18">
        <v>43371</v>
      </c>
      <c r="B257" s="9">
        <f>(B3-$B$251)/$B$252</f>
        <v>1.4175715993333606</v>
      </c>
      <c r="C257" s="17">
        <f>_xlfn.NORM.S.DIST(B257,FALSE)</f>
        <v>0.14606651879847937</v>
      </c>
      <c r="D257" s="9">
        <f>(D3-$D$251)/$D$252</f>
        <v>-0.28989891623830716</v>
      </c>
      <c r="E257" s="17">
        <f>_xlfn.NORM.S.DIST(D257,FALSE)</f>
        <v>0.3825257820163625</v>
      </c>
      <c r="F257" s="9">
        <f>(F3-$F$251)/$F$252</f>
        <v>-3.3413085360452119</v>
      </c>
      <c r="G257" s="17">
        <f>_xlfn.NORM.S.DIST(F257,FALSE)</f>
        <v>1.5017714519086464E-3</v>
      </c>
      <c r="H257" s="9">
        <f>(H3-$H$251)/$H$252</f>
        <v>-8.8485324912766072E-3</v>
      </c>
      <c r="I257" s="17">
        <f>_xlfn.NORM.S.DIST(H257,FALSE)</f>
        <v>0.39892666280957134</v>
      </c>
      <c r="J257" s="9">
        <f>(J3-$J$251)/$J$252</f>
        <v>-1.2084165848542636</v>
      </c>
      <c r="K257" s="17">
        <f>_xlfn.NORM.S.DIST(J257,FALSE)</f>
        <v>0.19222785717362964</v>
      </c>
      <c r="L257" s="9">
        <f>(L3-$L$251)/$L$252</f>
        <v>-3.3671650743029802</v>
      </c>
      <c r="M257">
        <f>_xlfn.NORM.S.DIST(L257,FALSE)</f>
        <v>1.377012678411391E-3</v>
      </c>
    </row>
    <row r="258" spans="1:22" x14ac:dyDescent="0.25">
      <c r="A258" s="18">
        <v>43370</v>
      </c>
      <c r="B258" s="9">
        <f t="shared" ref="B258:B321" si="0">(B4-$B$251)/$B$252</f>
        <v>0.52062449120959586</v>
      </c>
      <c r="C258" s="17">
        <f t="shared" ref="C258:C321" si="1">_xlfn.NORM.S.DIST(B258,FALSE)</f>
        <v>0.34837929533406253</v>
      </c>
      <c r="D258" s="9">
        <f t="shared" ref="D258:D321" si="2">(D4-$D$251)/$D$252</f>
        <v>-0.96881433329429101</v>
      </c>
      <c r="E258" s="17">
        <f t="shared" ref="E258:E321" si="3">_xlfn.NORM.S.DIST(D258,FALSE)</f>
        <v>0.24951427789323918</v>
      </c>
      <c r="F258" s="9">
        <f t="shared" ref="F258:F321" si="4">(F4-$F$251)/$F$252</f>
        <v>-3.1280836101639964</v>
      </c>
      <c r="G258" s="17">
        <f t="shared" ref="G258:G321" si="5">_xlfn.NORM.S.DIST(F258,FALSE)</f>
        <v>2.9932603449123888E-3</v>
      </c>
      <c r="H258" s="9">
        <f t="shared" ref="H258:H321" si="6">(H4-$H$251)/$H$252</f>
        <v>0.14618684090498135</v>
      </c>
      <c r="I258" s="17">
        <f t="shared" ref="I258:I321" si="7">_xlfn.NORM.S.DIST(H258,FALSE)</f>
        <v>0.39470215778413431</v>
      </c>
      <c r="J258" s="9">
        <f t="shared" ref="J258:J321" si="8">(J4-$J$251)/$J$252</f>
        <v>-1.6057667154236157</v>
      </c>
      <c r="K258" s="17">
        <f t="shared" ref="K258:K321" si="9">_xlfn.NORM.S.DIST(J258,FALSE)</f>
        <v>0.10990027608966678</v>
      </c>
      <c r="L258" s="9">
        <f t="shared" ref="L258:L321" si="10">(L4-$L$251)/$L$252</f>
        <v>-1.9355934167953981</v>
      </c>
      <c r="M258" s="17">
        <f t="shared" ref="M258:M321" si="11">_xlfn.NORM.S.DIST(L258,FALSE)</f>
        <v>6.128626820896773E-2</v>
      </c>
    </row>
    <row r="259" spans="1:22" x14ac:dyDescent="0.25">
      <c r="A259" s="18">
        <v>43369</v>
      </c>
      <c r="B259" s="9">
        <f t="shared" si="0"/>
        <v>0.7952847303693189</v>
      </c>
      <c r="C259" s="17">
        <f t="shared" si="1"/>
        <v>0.29078316285885192</v>
      </c>
      <c r="D259" s="9">
        <f t="shared" si="2"/>
        <v>0.36093363349817725</v>
      </c>
      <c r="E259" s="17">
        <f t="shared" si="3"/>
        <v>0.37378478921409519</v>
      </c>
      <c r="F259" s="9">
        <f t="shared" si="4"/>
        <v>0.66311811020704292</v>
      </c>
      <c r="G259" s="17">
        <f t="shared" si="5"/>
        <v>0.32020260361204217</v>
      </c>
      <c r="H259" s="9">
        <f t="shared" si="6"/>
        <v>-0.96834030315249719</v>
      </c>
      <c r="I259" s="17">
        <f t="shared" si="7"/>
        <v>0.24962886489559935</v>
      </c>
      <c r="J259" s="9">
        <f t="shared" si="8"/>
        <v>0.11823868035713292</v>
      </c>
      <c r="K259" s="17">
        <f t="shared" si="9"/>
        <v>0.39616332100536861</v>
      </c>
      <c r="L259" s="9">
        <f t="shared" si="10"/>
        <v>0.30654628920167715</v>
      </c>
      <c r="M259" s="17">
        <f t="shared" si="11"/>
        <v>0.38063139211829883</v>
      </c>
    </row>
    <row r="260" spans="1:22" x14ac:dyDescent="0.25">
      <c r="A260" s="18">
        <v>43368</v>
      </c>
      <c r="B260" s="9">
        <f t="shared" si="0"/>
        <v>1.3354247357094555</v>
      </c>
      <c r="C260" s="17">
        <f t="shared" si="1"/>
        <v>0.16355300598188552</v>
      </c>
      <c r="D260" s="9">
        <f t="shared" si="2"/>
        <v>0.20886836650534002</v>
      </c>
      <c r="E260" s="17">
        <f t="shared" si="3"/>
        <v>0.39033437692389861</v>
      </c>
      <c r="F260" s="9">
        <f t="shared" si="4"/>
        <v>-0.87417680041146861</v>
      </c>
      <c r="G260" s="17">
        <f t="shared" si="5"/>
        <v>0.27225093784176652</v>
      </c>
      <c r="H260" s="9">
        <f t="shared" si="6"/>
        <v>0.86530125644519329</v>
      </c>
      <c r="I260" s="17">
        <f t="shared" si="7"/>
        <v>0.27436068615972453</v>
      </c>
      <c r="J260" s="9">
        <f t="shared" si="8"/>
        <v>-0.76064168524134212</v>
      </c>
      <c r="K260" s="17">
        <f t="shared" si="9"/>
        <v>0.29872662548014084</v>
      </c>
      <c r="L260" s="9">
        <f t="shared" si="10"/>
        <v>-0.70771236541619342</v>
      </c>
      <c r="M260" s="17">
        <f t="shared" si="11"/>
        <v>0.31056348769387243</v>
      </c>
      <c r="V260" t="s">
        <v>41</v>
      </c>
    </row>
    <row r="261" spans="1:22" x14ac:dyDescent="0.25">
      <c r="A261" s="18">
        <v>43367</v>
      </c>
      <c r="B261" s="9">
        <f t="shared" si="0"/>
        <v>-2.3433010795779392</v>
      </c>
      <c r="C261" s="17">
        <f t="shared" si="1"/>
        <v>2.5617783313444668E-2</v>
      </c>
      <c r="D261" s="9">
        <f t="shared" si="2"/>
        <v>-1.4712778446428521</v>
      </c>
      <c r="E261" s="17">
        <f t="shared" si="3"/>
        <v>0.13516381641311145</v>
      </c>
      <c r="F261" s="9">
        <f t="shared" si="4"/>
        <v>-3.0078216773629606E-2</v>
      </c>
      <c r="G261" s="17">
        <f t="shared" si="5"/>
        <v>0.39876185984522994</v>
      </c>
      <c r="H261" s="9">
        <f t="shared" si="6"/>
        <v>-0.85263977299851801</v>
      </c>
      <c r="I261" s="17">
        <f t="shared" si="7"/>
        <v>0.27736087455939956</v>
      </c>
      <c r="J261" s="9">
        <f t="shared" si="8"/>
        <v>-1.175023613720336</v>
      </c>
      <c r="K261" s="17">
        <f t="shared" si="9"/>
        <v>0.20003182909830589</v>
      </c>
      <c r="L261" s="9">
        <f t="shared" si="10"/>
        <v>-2.4850945333948964</v>
      </c>
      <c r="M261" s="17">
        <f t="shared" si="11"/>
        <v>1.8191770578763387E-2</v>
      </c>
      <c r="V261" s="4">
        <f>V256*B252</f>
        <v>-2.2133373819821497E-2</v>
      </c>
    </row>
    <row r="262" spans="1:22" x14ac:dyDescent="0.25">
      <c r="A262" s="18">
        <v>43364</v>
      </c>
      <c r="B262" s="9">
        <f t="shared" si="0"/>
        <v>0.32483787416486576</v>
      </c>
      <c r="C262" s="17">
        <f t="shared" si="1"/>
        <v>0.3784397667657009</v>
      </c>
      <c r="D262" s="9">
        <f t="shared" si="2"/>
        <v>-0.49888130617368354</v>
      </c>
      <c r="E262" s="17">
        <f t="shared" si="3"/>
        <v>0.35226208807966147</v>
      </c>
      <c r="F262" s="9">
        <f t="shared" si="4"/>
        <v>-11.264054591831105</v>
      </c>
      <c r="G262" s="17">
        <f t="shared" si="5"/>
        <v>1.1207309952665914E-28</v>
      </c>
      <c r="H262" s="9">
        <f t="shared" si="6"/>
        <v>-0.21333391333629251</v>
      </c>
      <c r="I262" s="17">
        <f t="shared" si="7"/>
        <v>0.38996658910321291</v>
      </c>
      <c r="J262" s="9">
        <f t="shared" si="8"/>
        <v>-2.0986042716949851</v>
      </c>
      <c r="K262" s="17">
        <f t="shared" si="9"/>
        <v>4.4112659342924604E-2</v>
      </c>
      <c r="L262" s="9">
        <f t="shared" si="10"/>
        <v>-1.13078620295467</v>
      </c>
      <c r="M262" s="17">
        <f t="shared" si="11"/>
        <v>0.21049839478757856</v>
      </c>
    </row>
    <row r="263" spans="1:22" x14ac:dyDescent="0.25">
      <c r="A263" s="18">
        <v>43362</v>
      </c>
      <c r="B263" s="9">
        <f t="shared" si="0"/>
        <v>-1.7130079381412571</v>
      </c>
      <c r="C263" s="17">
        <f t="shared" si="1"/>
        <v>9.1984367829026678E-2</v>
      </c>
      <c r="D263" s="9">
        <f t="shared" si="2"/>
        <v>0.31945533647919155</v>
      </c>
      <c r="E263" s="17">
        <f t="shared" si="3"/>
        <v>0.3790965377912926</v>
      </c>
      <c r="F263" s="9">
        <f t="shared" si="4"/>
        <v>-0.39784833803822883</v>
      </c>
      <c r="G263" s="17">
        <f t="shared" si="5"/>
        <v>0.3685863806665976</v>
      </c>
      <c r="H263" s="9">
        <f t="shared" si="6"/>
        <v>-0.39982215533609716</v>
      </c>
      <c r="I263" s="17">
        <f t="shared" si="7"/>
        <v>0.36829633336253803</v>
      </c>
      <c r="J263" s="9">
        <f t="shared" si="8"/>
        <v>8.0269527515182543E-2</v>
      </c>
      <c r="K263" s="17">
        <f t="shared" si="9"/>
        <v>0.39765911656897923</v>
      </c>
      <c r="L263" s="9">
        <f t="shared" si="10"/>
        <v>-0.27969017962393716</v>
      </c>
      <c r="M263" s="17">
        <f t="shared" si="11"/>
        <v>0.38363955291720686</v>
      </c>
    </row>
    <row r="264" spans="1:22" x14ac:dyDescent="0.25">
      <c r="A264" s="18">
        <v>43361</v>
      </c>
      <c r="B264" s="9">
        <f t="shared" si="0"/>
        <v>3.3046591214449948E-3</v>
      </c>
      <c r="C264" s="17">
        <f t="shared" si="1"/>
        <v>0.39894010202855557</v>
      </c>
      <c r="D264" s="9">
        <f t="shared" si="2"/>
        <v>-1.0724544655832744</v>
      </c>
      <c r="E264" s="17">
        <f t="shared" si="3"/>
        <v>0.22446896462087787</v>
      </c>
      <c r="F264" s="9">
        <f t="shared" si="4"/>
        <v>0.56394712220477472</v>
      </c>
      <c r="G264" s="17">
        <f t="shared" si="5"/>
        <v>0.34029012666170561</v>
      </c>
      <c r="H264" s="9">
        <f t="shared" si="6"/>
        <v>-1.7091598832809369</v>
      </c>
      <c r="I264" s="17">
        <f t="shared" si="7"/>
        <v>9.2592022929256876E-2</v>
      </c>
      <c r="J264" s="9">
        <f t="shared" si="8"/>
        <v>-1.0815583706431369</v>
      </c>
      <c r="K264" s="17">
        <f t="shared" si="9"/>
        <v>0.22227880920735771</v>
      </c>
      <c r="L264" s="9">
        <f t="shared" si="10"/>
        <v>-0.6871364552115794</v>
      </c>
      <c r="M264" s="17">
        <f t="shared" si="11"/>
        <v>0.3150522479997328</v>
      </c>
    </row>
    <row r="265" spans="1:22" x14ac:dyDescent="0.25">
      <c r="A265" s="18">
        <v>43360</v>
      </c>
      <c r="B265" s="9">
        <f t="shared" si="0"/>
        <v>-1.9651386292268127</v>
      </c>
      <c r="C265" s="17">
        <f t="shared" si="1"/>
        <v>5.7854534234958316E-2</v>
      </c>
      <c r="D265" s="9">
        <f t="shared" si="2"/>
        <v>-0.43404333285097407</v>
      </c>
      <c r="E265" s="17">
        <f t="shared" si="3"/>
        <v>0.36307881734973746</v>
      </c>
      <c r="F265" s="9">
        <f t="shared" si="4"/>
        <v>-0.38212849306569591</v>
      </c>
      <c r="G265" s="17">
        <f t="shared" si="5"/>
        <v>0.37085296124483297</v>
      </c>
      <c r="H265" s="9">
        <f t="shared" si="6"/>
        <v>-0.69231114397536531</v>
      </c>
      <c r="I265" s="17">
        <f t="shared" si="7"/>
        <v>0.31392979739650245</v>
      </c>
      <c r="J265" s="9">
        <f t="shared" si="8"/>
        <v>0.12635449065338683</v>
      </c>
      <c r="K265" s="17">
        <f t="shared" si="9"/>
        <v>0.39577030976296984</v>
      </c>
      <c r="L265" s="9">
        <f t="shared" si="10"/>
        <v>-6.7449832355742229E-2</v>
      </c>
      <c r="M265" s="17">
        <f t="shared" si="11"/>
        <v>0.39803582183111397</v>
      </c>
    </row>
    <row r="266" spans="1:22" x14ac:dyDescent="0.25">
      <c r="A266" s="18">
        <v>43357</v>
      </c>
      <c r="B266" s="9">
        <f t="shared" si="0"/>
        <v>0.51413328564281269</v>
      </c>
      <c r="C266" s="17">
        <f t="shared" si="1"/>
        <v>0.34955126366626837</v>
      </c>
      <c r="D266" s="9">
        <f t="shared" si="2"/>
        <v>0.76120426490031767</v>
      </c>
      <c r="E266" s="17">
        <f t="shared" si="3"/>
        <v>0.2985987740169545</v>
      </c>
      <c r="F266" s="9">
        <f t="shared" si="4"/>
        <v>0.99853682065067539</v>
      </c>
      <c r="G266" s="17">
        <f t="shared" si="5"/>
        <v>0.24232477083364984</v>
      </c>
      <c r="H266" s="9">
        <f t="shared" si="6"/>
        <v>0.69615692551814545</v>
      </c>
      <c r="I266" s="17">
        <f t="shared" si="7"/>
        <v>0.31309276276827336</v>
      </c>
      <c r="J266" s="9">
        <f t="shared" si="8"/>
        <v>0.54576293043580693</v>
      </c>
      <c r="K266" s="17">
        <f t="shared" si="9"/>
        <v>0.34374089372859351</v>
      </c>
      <c r="L266" s="9">
        <f t="shared" si="10"/>
        <v>0.69977061126053453</v>
      </c>
      <c r="M266" s="17">
        <f t="shared" si="11"/>
        <v>0.31230406845118497</v>
      </c>
    </row>
    <row r="267" spans="1:22" x14ac:dyDescent="0.25">
      <c r="A267" s="18">
        <v>43355</v>
      </c>
      <c r="B267" s="9">
        <f t="shared" si="0"/>
        <v>0.91048527071857188</v>
      </c>
      <c r="C267" s="17">
        <f t="shared" si="1"/>
        <v>0.26357159310868916</v>
      </c>
      <c r="D267" s="9">
        <f t="shared" si="2"/>
        <v>-0.56036791104150685</v>
      </c>
      <c r="E267" s="17">
        <f t="shared" si="3"/>
        <v>0.34097550706498642</v>
      </c>
      <c r="F267" s="9">
        <f t="shared" si="4"/>
        <v>-0.15083609225785047</v>
      </c>
      <c r="G267" s="17">
        <f t="shared" si="5"/>
        <v>0.39442972297977602</v>
      </c>
      <c r="H267" s="9">
        <f t="shared" si="6"/>
        <v>0.44618543952555351</v>
      </c>
      <c r="I267" s="17">
        <f t="shared" si="7"/>
        <v>0.3611437297891878</v>
      </c>
      <c r="J267" s="9">
        <f t="shared" si="8"/>
        <v>-6.0273686118440174E-2</v>
      </c>
      <c r="K267" s="17">
        <f t="shared" si="9"/>
        <v>0.39821827601872628</v>
      </c>
      <c r="L267" s="9">
        <f t="shared" si="10"/>
        <v>-0.62982404103541134</v>
      </c>
      <c r="M267" s="17">
        <f t="shared" si="11"/>
        <v>0.32716923800915299</v>
      </c>
    </row>
    <row r="268" spans="1:22" x14ac:dyDescent="0.25">
      <c r="A268" s="18">
        <v>43354</v>
      </c>
      <c r="B268" s="9">
        <f t="shared" si="0"/>
        <v>-2.238605430337731</v>
      </c>
      <c r="C268" s="17">
        <f t="shared" si="1"/>
        <v>3.2561793072382633E-2</v>
      </c>
      <c r="D268" s="9">
        <f t="shared" si="2"/>
        <v>-1.001950672894107</v>
      </c>
      <c r="E268" s="17">
        <f t="shared" si="3"/>
        <v>0.24149871938404438</v>
      </c>
      <c r="F268" s="9">
        <f t="shared" si="4"/>
        <v>-0.65016889691979074</v>
      </c>
      <c r="G268" s="17">
        <f t="shared" si="5"/>
        <v>0.32293690013417609</v>
      </c>
      <c r="H268" s="9">
        <f t="shared" si="6"/>
        <v>-0.39918597662408317</v>
      </c>
      <c r="I268" s="17">
        <f t="shared" si="7"/>
        <v>0.36838994997496927</v>
      </c>
      <c r="J268" s="9">
        <f t="shared" si="8"/>
        <v>-0.21391097585607396</v>
      </c>
      <c r="K268" s="17">
        <f t="shared" si="9"/>
        <v>0.38991851951740281</v>
      </c>
      <c r="L268" s="9">
        <f t="shared" si="10"/>
        <v>-1.8588270656777512</v>
      </c>
      <c r="M268" s="17">
        <f t="shared" si="11"/>
        <v>7.0894844494814188E-2</v>
      </c>
    </row>
    <row r="269" spans="1:22" x14ac:dyDescent="0.25">
      <c r="A269" s="18">
        <v>43353</v>
      </c>
      <c r="B269" s="9">
        <f t="shared" si="0"/>
        <v>-0.83625643117606119</v>
      </c>
      <c r="C269" s="17">
        <f t="shared" si="1"/>
        <v>0.28122479632481179</v>
      </c>
      <c r="D269" s="9">
        <f t="shared" si="2"/>
        <v>-0.31966027789780505</v>
      </c>
      <c r="E269" s="17">
        <f t="shared" si="3"/>
        <v>0.37907171133303419</v>
      </c>
      <c r="F269" s="9">
        <f t="shared" si="4"/>
        <v>0.11940999964754381</v>
      </c>
      <c r="G269" s="17">
        <f t="shared" si="5"/>
        <v>0.39610818633941336</v>
      </c>
      <c r="H269" s="9">
        <f t="shared" si="6"/>
        <v>-0.98279266067935633</v>
      </c>
      <c r="I269" s="17">
        <f t="shared" si="7"/>
        <v>0.24613398418809368</v>
      </c>
      <c r="J269" s="9">
        <f t="shared" si="8"/>
        <v>-0.40764095469315326</v>
      </c>
      <c r="K269" s="17">
        <f t="shared" si="9"/>
        <v>0.36713556684922266</v>
      </c>
      <c r="L269" s="9">
        <f t="shared" si="10"/>
        <v>0.28396440949856322</v>
      </c>
      <c r="M269" s="17">
        <f t="shared" si="11"/>
        <v>0.38317770099536502</v>
      </c>
    </row>
    <row r="270" spans="1:22" x14ac:dyDescent="0.25">
      <c r="A270" s="18">
        <v>43350</v>
      </c>
      <c r="B270" s="9">
        <f t="shared" si="0"/>
        <v>2.2257742806835523E-2</v>
      </c>
      <c r="C270" s="17">
        <f t="shared" si="1"/>
        <v>0.39884347321731967</v>
      </c>
      <c r="D270" s="9">
        <f t="shared" si="2"/>
        <v>0.9817511089804597</v>
      </c>
      <c r="E270" s="17">
        <f t="shared" si="3"/>
        <v>0.24638592951438382</v>
      </c>
      <c r="F270" s="9">
        <f t="shared" si="4"/>
        <v>-1.4866699942416572</v>
      </c>
      <c r="G270" s="17">
        <f t="shared" si="5"/>
        <v>0.13212162632339663</v>
      </c>
      <c r="H270" s="9">
        <f t="shared" si="6"/>
        <v>-0.67779344529075192</v>
      </c>
      <c r="I270" s="17">
        <f t="shared" si="7"/>
        <v>0.31706752649855624</v>
      </c>
      <c r="J270" s="9">
        <f t="shared" si="8"/>
        <v>0.41470185376626062</v>
      </c>
      <c r="K270" s="17">
        <f t="shared" si="9"/>
        <v>0.36607123002441661</v>
      </c>
      <c r="L270" s="9">
        <f t="shared" si="10"/>
        <v>-0.88652414250155043</v>
      </c>
      <c r="M270" s="17">
        <f t="shared" si="11"/>
        <v>0.26930759930641207</v>
      </c>
    </row>
    <row r="271" spans="1:22" x14ac:dyDescent="0.25">
      <c r="A271" s="18">
        <v>43349</v>
      </c>
      <c r="B271" s="9">
        <f t="shared" si="0"/>
        <v>0.59149435048659016</v>
      </c>
      <c r="C271" s="17">
        <f t="shared" si="1"/>
        <v>0.33491740944148285</v>
      </c>
      <c r="D271" s="9">
        <f t="shared" si="2"/>
        <v>-0.24772512043289011</v>
      </c>
      <c r="E271" s="17">
        <f t="shared" si="3"/>
        <v>0.38688708411013362</v>
      </c>
      <c r="F271" s="9">
        <f t="shared" si="4"/>
        <v>-0.39304087400949883</v>
      </c>
      <c r="G271" s="17">
        <f t="shared" si="5"/>
        <v>0.36928776145229025</v>
      </c>
      <c r="H271" s="9">
        <f t="shared" si="6"/>
        <v>-2.266949905886629E-2</v>
      </c>
      <c r="I271" s="17">
        <f t="shared" si="7"/>
        <v>0.39883978411717258</v>
      </c>
      <c r="J271" s="9">
        <f t="shared" si="8"/>
        <v>0.11089128221293751</v>
      </c>
      <c r="K271" s="17">
        <f t="shared" si="9"/>
        <v>0.39649693366608058</v>
      </c>
      <c r="L271" s="9">
        <f t="shared" si="10"/>
        <v>4.1358094621801778</v>
      </c>
      <c r="M271" s="17">
        <f t="shared" si="11"/>
        <v>7.7023615607248836E-5</v>
      </c>
    </row>
    <row r="272" spans="1:22" x14ac:dyDescent="0.25">
      <c r="A272" s="18">
        <v>43348</v>
      </c>
      <c r="B272" s="9">
        <f t="shared" si="0"/>
        <v>-0.44701891919411324</v>
      </c>
      <c r="C272" s="17">
        <f t="shared" si="1"/>
        <v>0.36100932488972298</v>
      </c>
      <c r="D272" s="9">
        <f t="shared" si="2"/>
        <v>0.23346324981279507</v>
      </c>
      <c r="E272" s="17">
        <f t="shared" si="3"/>
        <v>0.38821689892187383</v>
      </c>
      <c r="F272" s="9">
        <f t="shared" si="4"/>
        <v>1.0580328467013305</v>
      </c>
      <c r="G272" s="17">
        <f t="shared" si="5"/>
        <v>0.22794400197780579</v>
      </c>
      <c r="H272" s="9">
        <f t="shared" si="6"/>
        <v>1.1884664588728337E-2</v>
      </c>
      <c r="I272" s="17">
        <f t="shared" si="7"/>
        <v>0.39891410704474117</v>
      </c>
      <c r="J272" s="9">
        <f t="shared" si="8"/>
        <v>8.0269527515182543E-2</v>
      </c>
      <c r="K272" s="17">
        <f t="shared" si="9"/>
        <v>0.39765911656897923</v>
      </c>
      <c r="L272" s="9">
        <f t="shared" si="10"/>
        <v>-0.42994323871505141</v>
      </c>
      <c r="M272" s="17">
        <f t="shared" si="11"/>
        <v>0.36372247718218492</v>
      </c>
    </row>
    <row r="273" spans="1:22" x14ac:dyDescent="0.25">
      <c r="A273" s="18">
        <v>43347</v>
      </c>
      <c r="B273" s="9">
        <f t="shared" si="0"/>
        <v>-1.1802321087469263</v>
      </c>
      <c r="C273" s="17">
        <f t="shared" si="1"/>
        <v>0.19880865520412724</v>
      </c>
      <c r="D273" s="9">
        <f t="shared" si="2"/>
        <v>-0.891652765417843</v>
      </c>
      <c r="E273" s="17">
        <f t="shared" si="3"/>
        <v>0.26808240611183981</v>
      </c>
      <c r="F273" s="9">
        <f t="shared" si="4"/>
        <v>-0.4593633297575016</v>
      </c>
      <c r="G273" s="17">
        <f t="shared" si="5"/>
        <v>0.35899534126074717</v>
      </c>
      <c r="H273" s="9">
        <f t="shared" si="6"/>
        <v>-1.341857155945323</v>
      </c>
      <c r="I273" s="17">
        <f t="shared" si="7"/>
        <v>0.16215074581766162</v>
      </c>
      <c r="J273" s="9">
        <f t="shared" si="8"/>
        <v>-0.88181941553422061</v>
      </c>
      <c r="K273" s="17">
        <f t="shared" si="9"/>
        <v>0.27043019476664187</v>
      </c>
      <c r="L273" s="9">
        <f t="shared" si="10"/>
        <v>-0.77866470331683313</v>
      </c>
      <c r="M273" s="17">
        <f t="shared" si="11"/>
        <v>0.29461145475771788</v>
      </c>
    </row>
    <row r="274" spans="1:22" x14ac:dyDescent="0.25">
      <c r="A274" s="18">
        <v>43346</v>
      </c>
      <c r="B274" s="9">
        <f t="shared" si="0"/>
        <v>0.56819881137363548</v>
      </c>
      <c r="C274" s="17">
        <f t="shared" si="1"/>
        <v>0.33947211263122623</v>
      </c>
      <c r="D274" s="9">
        <f t="shared" si="2"/>
        <v>-1.2967226771783329</v>
      </c>
      <c r="E274" s="17">
        <f t="shared" si="3"/>
        <v>0.17209934461100876</v>
      </c>
      <c r="F274" s="9">
        <f t="shared" si="4"/>
        <v>-0.28492436480878097</v>
      </c>
      <c r="G274" s="17">
        <f t="shared" si="5"/>
        <v>0.38307308711301402</v>
      </c>
      <c r="H274" s="9">
        <f t="shared" si="6"/>
        <v>-0.33543840399648489</v>
      </c>
      <c r="I274" s="17">
        <f t="shared" si="7"/>
        <v>0.37711767889078562</v>
      </c>
      <c r="J274" s="9">
        <f t="shared" si="8"/>
        <v>-0.44535523965936458</v>
      </c>
      <c r="K274" s="17">
        <f t="shared" si="9"/>
        <v>0.36127740604425318</v>
      </c>
      <c r="L274" s="9">
        <f t="shared" si="10"/>
        <v>1.7741396849422226</v>
      </c>
      <c r="M274" s="17">
        <f t="shared" si="11"/>
        <v>8.2684398702963749E-2</v>
      </c>
      <c r="V274" s="17" t="s">
        <v>41</v>
      </c>
    </row>
    <row r="275" spans="1:22" x14ac:dyDescent="0.25">
      <c r="A275" s="18">
        <v>43343</v>
      </c>
      <c r="B275" s="9">
        <f t="shared" si="0"/>
        <v>-0.29360164894497992</v>
      </c>
      <c r="C275" s="17">
        <f t="shared" si="1"/>
        <v>0.3821127727439243</v>
      </c>
      <c r="D275" s="9">
        <f t="shared" si="2"/>
        <v>-0.27476401536884792</v>
      </c>
      <c r="E275" s="17">
        <f t="shared" si="3"/>
        <v>0.38416383440988</v>
      </c>
      <c r="F275" s="9">
        <f t="shared" si="4"/>
        <v>-1.6717017338630487</v>
      </c>
      <c r="G275" s="17">
        <f t="shared" si="5"/>
        <v>9.8644591149891894E-2</v>
      </c>
      <c r="H275" s="9">
        <f t="shared" si="6"/>
        <v>8.419774792422445E-2</v>
      </c>
      <c r="I275" s="17">
        <f t="shared" si="7"/>
        <v>0.39753068075284059</v>
      </c>
      <c r="J275" s="9">
        <f t="shared" si="8"/>
        <v>0.99237178609546406</v>
      </c>
      <c r="K275" s="17">
        <f t="shared" si="9"/>
        <v>0.24381649309421111</v>
      </c>
      <c r="L275" s="9">
        <f t="shared" si="10"/>
        <v>8.4794261808836674E-2</v>
      </c>
      <c r="M275" s="17">
        <f t="shared" si="11"/>
        <v>0.39751064450294699</v>
      </c>
      <c r="V275" s="4">
        <f>D252*V256</f>
        <v>-4.6266104383167674E-2</v>
      </c>
    </row>
    <row r="276" spans="1:22" x14ac:dyDescent="0.25">
      <c r="A276" s="18">
        <v>43342</v>
      </c>
      <c r="B276" s="9">
        <f t="shared" si="0"/>
        <v>-0.61715428663171301</v>
      </c>
      <c r="C276" s="17">
        <f t="shared" si="1"/>
        <v>0.329763931383034</v>
      </c>
      <c r="D276" s="9">
        <f t="shared" si="2"/>
        <v>0.5318819329036828</v>
      </c>
      <c r="E276" s="17">
        <f t="shared" si="3"/>
        <v>0.34632150558412567</v>
      </c>
      <c r="F276" s="9">
        <f t="shared" si="4"/>
        <v>-0.2895501037965672</v>
      </c>
      <c r="G276" s="17">
        <f t="shared" si="5"/>
        <v>0.38256444183933658</v>
      </c>
      <c r="H276" s="9">
        <f t="shared" si="6"/>
        <v>-0.20797553798029611</v>
      </c>
      <c r="I276" s="17">
        <f t="shared" si="7"/>
        <v>0.39040701908009146</v>
      </c>
      <c r="J276" s="9">
        <f t="shared" si="8"/>
        <v>0.33617362660062761</v>
      </c>
      <c r="K276" s="17">
        <f t="shared" si="9"/>
        <v>0.37702458298034569</v>
      </c>
      <c r="L276" s="9">
        <f t="shared" si="10"/>
        <v>0.29246056600433323</v>
      </c>
      <c r="M276" s="17">
        <f t="shared" si="11"/>
        <v>0.38224056222430114</v>
      </c>
    </row>
    <row r="277" spans="1:22" x14ac:dyDescent="0.25">
      <c r="A277" s="18">
        <v>43341</v>
      </c>
      <c r="B277" s="9">
        <f t="shared" si="0"/>
        <v>-0.9730494810404593</v>
      </c>
      <c r="C277" s="17">
        <f t="shared" si="1"/>
        <v>0.2484903717966391</v>
      </c>
      <c r="D277" s="9">
        <f t="shared" si="2"/>
        <v>0.24777963029446548</v>
      </c>
      <c r="E277" s="17">
        <f t="shared" si="3"/>
        <v>0.3868818592555831</v>
      </c>
      <c r="F277" s="9">
        <f t="shared" si="4"/>
        <v>-0.39843679969825574</v>
      </c>
      <c r="G277" s="17">
        <f t="shared" si="5"/>
        <v>0.36850003407563109</v>
      </c>
      <c r="H277" s="9">
        <f t="shared" si="6"/>
        <v>0.61834232989963389</v>
      </c>
      <c r="I277" s="17">
        <f t="shared" si="7"/>
        <v>0.32952200255737923</v>
      </c>
      <c r="J277" s="9">
        <f t="shared" si="8"/>
        <v>0.47669267679619759</v>
      </c>
      <c r="K277" s="17">
        <f t="shared" si="9"/>
        <v>0.35609544246129748</v>
      </c>
      <c r="L277" s="9">
        <f t="shared" si="10"/>
        <v>0.39725685133870897</v>
      </c>
      <c r="M277" s="17">
        <f t="shared" si="11"/>
        <v>0.36867306286596718</v>
      </c>
    </row>
    <row r="278" spans="1:22" x14ac:dyDescent="0.25">
      <c r="A278" s="18">
        <v>43340</v>
      </c>
      <c r="B278" s="9">
        <f t="shared" si="0"/>
        <v>0.81900687272698325</v>
      </c>
      <c r="C278" s="17">
        <f t="shared" si="1"/>
        <v>0.28526843580354738</v>
      </c>
      <c r="D278" s="9">
        <f t="shared" si="2"/>
        <v>-0.17418364204180878</v>
      </c>
      <c r="E278" s="17">
        <f t="shared" si="3"/>
        <v>0.39293601039904447</v>
      </c>
      <c r="F278" s="9">
        <f t="shared" si="4"/>
        <v>-0.95655432937745899</v>
      </c>
      <c r="G278" s="17">
        <f t="shared" si="5"/>
        <v>0.25247662072793303</v>
      </c>
      <c r="H278" s="9">
        <f t="shared" si="6"/>
        <v>-0.45021764824378269</v>
      </c>
      <c r="I278" s="17">
        <f t="shared" si="7"/>
        <v>0.36049164502530451</v>
      </c>
      <c r="J278" s="9">
        <f t="shared" si="8"/>
        <v>-0.67668742372214752</v>
      </c>
      <c r="K278" s="17">
        <f t="shared" si="9"/>
        <v>0.31730511252996713</v>
      </c>
      <c r="L278" s="9">
        <f t="shared" si="10"/>
        <v>-0.69306870059223391</v>
      </c>
      <c r="M278" s="17">
        <f t="shared" si="11"/>
        <v>0.31376510537455071</v>
      </c>
    </row>
    <row r="279" spans="1:22" x14ac:dyDescent="0.25">
      <c r="A279" s="18">
        <v>43339</v>
      </c>
      <c r="B279" s="9">
        <f t="shared" si="0"/>
        <v>0.42181722352677498</v>
      </c>
      <c r="C279" s="17">
        <f t="shared" si="1"/>
        <v>0.3649833954922107</v>
      </c>
      <c r="D279" s="9">
        <f t="shared" si="2"/>
        <v>1.4524230664932263</v>
      </c>
      <c r="E279" s="17">
        <f t="shared" si="3"/>
        <v>0.13894113632153748</v>
      </c>
      <c r="F279" s="9">
        <f t="shared" si="4"/>
        <v>0.83642837285548233</v>
      </c>
      <c r="G279" s="17">
        <f t="shared" si="5"/>
        <v>0.28118435851128981</v>
      </c>
      <c r="H279" s="9">
        <f t="shared" si="6"/>
        <v>1.0626251889285945</v>
      </c>
      <c r="I279" s="17">
        <f t="shared" si="7"/>
        <v>0.22683675089388364</v>
      </c>
      <c r="J279" s="9">
        <f t="shared" si="8"/>
        <v>-2.3932240815080719E-2</v>
      </c>
      <c r="K279" s="17">
        <f t="shared" si="9"/>
        <v>0.39882804923425114</v>
      </c>
      <c r="L279" s="9">
        <f t="shared" si="10"/>
        <v>0.96642019240497978</v>
      </c>
      <c r="M279" s="17">
        <f t="shared" si="11"/>
        <v>0.25009297572748118</v>
      </c>
    </row>
    <row r="280" spans="1:22" x14ac:dyDescent="0.25">
      <c r="A280" s="18">
        <v>43336</v>
      </c>
      <c r="B280" s="9">
        <f t="shared" si="0"/>
        <v>-0.59349444171340593</v>
      </c>
      <c r="C280" s="17">
        <f t="shared" si="1"/>
        <v>0.33452075303607171</v>
      </c>
      <c r="D280" s="9">
        <f t="shared" si="2"/>
        <v>-1.0438889611732269</v>
      </c>
      <c r="E280" s="17">
        <f t="shared" si="3"/>
        <v>0.23135762282925695</v>
      </c>
      <c r="F280" s="9">
        <f t="shared" si="4"/>
        <v>-1.1120196268551628</v>
      </c>
      <c r="G280" s="17">
        <f t="shared" si="5"/>
        <v>0.21497525328905923</v>
      </c>
      <c r="H280" s="9">
        <f t="shared" si="6"/>
        <v>-0.27426568833230375</v>
      </c>
      <c r="I280" s="17">
        <f t="shared" si="7"/>
        <v>0.38421639091514515</v>
      </c>
      <c r="J280" s="9">
        <f t="shared" si="8"/>
        <v>0.43932134454603688</v>
      </c>
      <c r="K280" s="17">
        <f t="shared" si="9"/>
        <v>0.36224295165795251</v>
      </c>
      <c r="L280" s="9">
        <f t="shared" si="10"/>
        <v>1.084648608803036</v>
      </c>
      <c r="M280" s="17">
        <f t="shared" si="11"/>
        <v>0.22153607509909259</v>
      </c>
    </row>
    <row r="281" spans="1:22" x14ac:dyDescent="0.25">
      <c r="A281" s="18">
        <v>43335</v>
      </c>
      <c r="B281" s="9">
        <f t="shared" si="0"/>
        <v>-0.72117032369052836</v>
      </c>
      <c r="C281" s="17">
        <f t="shared" si="1"/>
        <v>0.30759175343452827</v>
      </c>
      <c r="D281" s="9">
        <f t="shared" si="2"/>
        <v>-0.31623017909556733</v>
      </c>
      <c r="E281" s="17">
        <f t="shared" si="3"/>
        <v>0.37948534621541685</v>
      </c>
      <c r="F281" s="9">
        <f t="shared" si="4"/>
        <v>-0.14410926472388347</v>
      </c>
      <c r="G281" s="17">
        <f t="shared" si="5"/>
        <v>0.39482120059034614</v>
      </c>
      <c r="H281" s="9">
        <f t="shared" si="6"/>
        <v>-0.63491882191574089</v>
      </c>
      <c r="I281" s="17">
        <f t="shared" si="7"/>
        <v>0.32611686233999637</v>
      </c>
      <c r="J281" s="9">
        <f t="shared" si="8"/>
        <v>0.33769462773329606</v>
      </c>
      <c r="K281" s="17">
        <f t="shared" si="9"/>
        <v>0.37683141598292269</v>
      </c>
      <c r="L281" s="9">
        <f t="shared" si="10"/>
        <v>-0.81129711699029994</v>
      </c>
      <c r="M281" s="17">
        <f t="shared" si="11"/>
        <v>0.28706688568052591</v>
      </c>
    </row>
    <row r="282" spans="1:22" x14ac:dyDescent="0.25">
      <c r="A282" s="18">
        <v>43333</v>
      </c>
      <c r="B282" s="9">
        <f t="shared" si="0"/>
        <v>-0.15699121287653794</v>
      </c>
      <c r="C282" s="17">
        <f t="shared" si="1"/>
        <v>0.39405623412426682</v>
      </c>
      <c r="D282" s="9">
        <f t="shared" si="2"/>
        <v>6.3053479138075935E-2</v>
      </c>
      <c r="E282" s="17">
        <f t="shared" si="3"/>
        <v>0.39815002247887382</v>
      </c>
      <c r="F282" s="9">
        <f t="shared" si="4"/>
        <v>-0.15528690305188744</v>
      </c>
      <c r="G282" s="17">
        <f t="shared" si="5"/>
        <v>0.39416111011853039</v>
      </c>
      <c r="H282" s="9">
        <f t="shared" si="6"/>
        <v>-9.5607210216859945E-2</v>
      </c>
      <c r="I282" s="17">
        <f t="shared" si="7"/>
        <v>0.39712312710932784</v>
      </c>
      <c r="J282" s="9">
        <f t="shared" si="8"/>
        <v>-7.1471819447203017E-2</v>
      </c>
      <c r="K282" s="17">
        <f t="shared" si="9"/>
        <v>0.39792463787806848</v>
      </c>
      <c r="L282" s="9">
        <f t="shared" si="10"/>
        <v>0.13667574590636952</v>
      </c>
      <c r="M282" s="17">
        <f t="shared" si="11"/>
        <v>0.39523345515296765</v>
      </c>
    </row>
    <row r="283" spans="1:22" x14ac:dyDescent="0.25">
      <c r="A283" s="18">
        <v>43332</v>
      </c>
      <c r="B283" s="9">
        <f t="shared" si="0"/>
        <v>0.9554516518675138</v>
      </c>
      <c r="C283" s="17">
        <f t="shared" si="1"/>
        <v>0.25274291257200676</v>
      </c>
      <c r="D283" s="9">
        <f t="shared" si="2"/>
        <v>-0.27061819292461142</v>
      </c>
      <c r="E283" s="17">
        <f t="shared" si="3"/>
        <v>0.38459838831857529</v>
      </c>
      <c r="F283" s="9">
        <f t="shared" si="4"/>
        <v>0.16504988973212589</v>
      </c>
      <c r="G283" s="17">
        <f t="shared" si="5"/>
        <v>0.39354523340585623</v>
      </c>
      <c r="H283" s="9">
        <f t="shared" si="6"/>
        <v>0.73791242452857742</v>
      </c>
      <c r="I283" s="17">
        <f t="shared" si="7"/>
        <v>0.30385766138849868</v>
      </c>
      <c r="J283" s="9">
        <f t="shared" si="8"/>
        <v>0.30822181028105106</v>
      </c>
      <c r="K283" s="17">
        <f t="shared" si="9"/>
        <v>0.38043540659395897</v>
      </c>
      <c r="L283" s="9">
        <f t="shared" si="10"/>
        <v>3.2301832946229882E-2</v>
      </c>
      <c r="M283" s="17">
        <f t="shared" si="11"/>
        <v>0.39873420481753169</v>
      </c>
    </row>
    <row r="284" spans="1:22" x14ac:dyDescent="0.25">
      <c r="A284" s="18">
        <v>43329</v>
      </c>
      <c r="B284" s="9">
        <f t="shared" si="0"/>
        <v>3.9359326037209569E-2</v>
      </c>
      <c r="C284" s="17">
        <f t="shared" si="1"/>
        <v>0.3986333880249377</v>
      </c>
      <c r="D284" s="9">
        <f t="shared" si="2"/>
        <v>0.81632962327667713</v>
      </c>
      <c r="E284" s="17">
        <f t="shared" si="3"/>
        <v>0.28589360149513582</v>
      </c>
      <c r="F284" s="9">
        <f t="shared" si="4"/>
        <v>1.3272904974053297</v>
      </c>
      <c r="G284" s="17">
        <f t="shared" si="5"/>
        <v>0.16533384181172317</v>
      </c>
      <c r="H284" s="9">
        <f t="shared" si="6"/>
        <v>1.273796166289225</v>
      </c>
      <c r="I284" s="17">
        <f t="shared" si="7"/>
        <v>0.17724596649857208</v>
      </c>
      <c r="J284" s="9">
        <f t="shared" si="8"/>
        <v>0.62022639492704679</v>
      </c>
      <c r="K284" s="17">
        <f t="shared" si="9"/>
        <v>0.32913774971968418</v>
      </c>
      <c r="L284" s="9">
        <f t="shared" si="10"/>
        <v>0.81851073554465337</v>
      </c>
      <c r="M284" s="17">
        <f t="shared" si="11"/>
        <v>0.28538434014173036</v>
      </c>
    </row>
    <row r="285" spans="1:22" x14ac:dyDescent="0.25">
      <c r="A285" s="18">
        <v>43328</v>
      </c>
      <c r="B285" s="9">
        <f t="shared" si="0"/>
        <v>-0.72808719835061597</v>
      </c>
      <c r="C285" s="17">
        <f t="shared" si="1"/>
        <v>0.30605390959316947</v>
      </c>
      <c r="D285" s="9">
        <f t="shared" si="2"/>
        <v>0.305663685203858</v>
      </c>
      <c r="E285" s="17">
        <f t="shared" si="3"/>
        <v>0.38073424099834535</v>
      </c>
      <c r="F285" s="9">
        <f t="shared" si="4"/>
        <v>-0.18074673435942551</v>
      </c>
      <c r="G285" s="17">
        <f t="shared" si="5"/>
        <v>0.39247861622647495</v>
      </c>
      <c r="H285" s="9">
        <f t="shared" si="6"/>
        <v>-0.28809242681578295</v>
      </c>
      <c r="I285" s="17">
        <f t="shared" si="7"/>
        <v>0.3827255384810645</v>
      </c>
      <c r="J285" s="9">
        <f t="shared" si="8"/>
        <v>0.64785654505421342</v>
      </c>
      <c r="K285" s="17">
        <f t="shared" si="9"/>
        <v>0.3234219101703697</v>
      </c>
      <c r="L285" s="9">
        <f t="shared" si="10"/>
        <v>-7.3980372493658839E-2</v>
      </c>
      <c r="M285" s="17">
        <f t="shared" si="11"/>
        <v>0.39785204821535736</v>
      </c>
    </row>
    <row r="286" spans="1:22" x14ac:dyDescent="0.25">
      <c r="A286" s="18">
        <v>43326</v>
      </c>
      <c r="B286" s="9">
        <f t="shared" si="0"/>
        <v>-0.1195999548269622</v>
      </c>
      <c r="C286" s="17">
        <f t="shared" si="1"/>
        <v>0.39609919455218007</v>
      </c>
      <c r="D286" s="9">
        <f t="shared" si="2"/>
        <v>1.0596328971028341</v>
      </c>
      <c r="E286" s="17">
        <f t="shared" si="3"/>
        <v>0.22755814939488198</v>
      </c>
      <c r="F286" s="9">
        <f t="shared" si="4"/>
        <v>1.0373645249891159</v>
      </c>
      <c r="G286" s="17">
        <f t="shared" si="5"/>
        <v>0.23293377062711335</v>
      </c>
      <c r="H286" s="9">
        <f t="shared" si="6"/>
        <v>-2.2760935480651164E-2</v>
      </c>
      <c r="I286" s="17">
        <f t="shared" si="7"/>
        <v>0.39883895572852424</v>
      </c>
      <c r="J286" s="9">
        <f t="shared" si="8"/>
        <v>-6.2817071098976926E-2</v>
      </c>
      <c r="K286" s="17">
        <f t="shared" si="9"/>
        <v>0.39815594636022028</v>
      </c>
      <c r="L286" s="9">
        <f t="shared" si="10"/>
        <v>0.13667574590636952</v>
      </c>
      <c r="M286" s="17">
        <f t="shared" si="11"/>
        <v>0.39523345515296765</v>
      </c>
    </row>
    <row r="287" spans="1:22" x14ac:dyDescent="0.25">
      <c r="A287" s="18">
        <v>43325</v>
      </c>
      <c r="B287" s="9">
        <f t="shared" si="0"/>
        <v>-1.261265596849086</v>
      </c>
      <c r="C287" s="17">
        <f t="shared" si="1"/>
        <v>0.18008361897472683</v>
      </c>
      <c r="D287" s="9">
        <f t="shared" si="2"/>
        <v>-0.46495275763781707</v>
      </c>
      <c r="E287" s="17">
        <f t="shared" si="3"/>
        <v>0.35806918157703771</v>
      </c>
      <c r="F287" s="9">
        <f t="shared" si="4"/>
        <v>-0.97038650298367457</v>
      </c>
      <c r="G287" s="17">
        <f t="shared" si="5"/>
        <v>0.24913421397332675</v>
      </c>
      <c r="H287" s="9">
        <f t="shared" si="6"/>
        <v>-1.3296658967594142</v>
      </c>
      <c r="I287" s="17">
        <f t="shared" si="7"/>
        <v>0.16481292573784642</v>
      </c>
      <c r="J287" s="9">
        <f t="shared" si="8"/>
        <v>-0.79243268902919639</v>
      </c>
      <c r="K287" s="17">
        <f t="shared" si="9"/>
        <v>0.29144227608421563</v>
      </c>
      <c r="L287" s="9">
        <f t="shared" si="10"/>
        <v>-0.6983299449945507</v>
      </c>
      <c r="M287" s="17">
        <f t="shared" si="11"/>
        <v>0.31261874773184989</v>
      </c>
    </row>
    <row r="288" spans="1:22" x14ac:dyDescent="0.25">
      <c r="A288" s="18">
        <v>43322</v>
      </c>
      <c r="B288" s="9">
        <f t="shared" si="0"/>
        <v>-0.22539356719075507</v>
      </c>
      <c r="C288" s="17">
        <f t="shared" si="1"/>
        <v>0.38893631505802712</v>
      </c>
      <c r="D288" s="9">
        <f t="shared" si="2"/>
        <v>-0.74878426269419363</v>
      </c>
      <c r="E288" s="17">
        <f t="shared" si="3"/>
        <v>0.30141191263513917</v>
      </c>
      <c r="F288" s="9">
        <f t="shared" si="4"/>
        <v>0.24192524666846052</v>
      </c>
      <c r="G288" s="17">
        <f t="shared" si="5"/>
        <v>0.38743683664074596</v>
      </c>
      <c r="H288" s="9">
        <f t="shared" si="6"/>
        <v>-1.5941053240808514</v>
      </c>
      <c r="I288" s="17">
        <f t="shared" si="7"/>
        <v>0.11196998604561652</v>
      </c>
      <c r="J288" s="9">
        <f t="shared" si="8"/>
        <v>3.7840397450555462E-3</v>
      </c>
      <c r="K288" s="17">
        <f t="shared" si="9"/>
        <v>0.39893942419301937</v>
      </c>
      <c r="L288" s="9">
        <f t="shared" si="10"/>
        <v>-7.0198387301569729E-2</v>
      </c>
      <c r="M288" s="17">
        <f t="shared" si="11"/>
        <v>0.39796053377074836</v>
      </c>
      <c r="V288" s="17" t="s">
        <v>41</v>
      </c>
    </row>
    <row r="289" spans="1:22" x14ac:dyDescent="0.25">
      <c r="A289" s="18">
        <v>43321</v>
      </c>
      <c r="B289" s="9">
        <f t="shared" si="0"/>
        <v>-0.94320451999747945</v>
      </c>
      <c r="C289" s="17">
        <f t="shared" si="1"/>
        <v>0.2556985885932051</v>
      </c>
      <c r="D289" s="9">
        <f t="shared" si="2"/>
        <v>2.2597691880016728</v>
      </c>
      <c r="E289" s="17">
        <f t="shared" si="3"/>
        <v>3.1048122956222259E-2</v>
      </c>
      <c r="F289" s="9">
        <f t="shared" si="4"/>
        <v>-3.9013458472173031E-2</v>
      </c>
      <c r="G289" s="17">
        <f t="shared" si="5"/>
        <v>0.39863879086027454</v>
      </c>
      <c r="H289" s="9">
        <f t="shared" si="6"/>
        <v>1.0145707599319653</v>
      </c>
      <c r="I289" s="17">
        <f t="shared" si="7"/>
        <v>0.23844527577495661</v>
      </c>
      <c r="J289" s="9">
        <f t="shared" si="8"/>
        <v>0.99776904759351059</v>
      </c>
      <c r="K289" s="17">
        <f t="shared" si="9"/>
        <v>0.24251054879321382</v>
      </c>
      <c r="L289" s="9">
        <f t="shared" si="10"/>
        <v>0.2400199605155732</v>
      </c>
      <c r="M289" s="17">
        <f t="shared" si="11"/>
        <v>0.38761475816564889</v>
      </c>
      <c r="V289" s="4">
        <f>V256*F252</f>
        <v>-6.9356238495678874E-2</v>
      </c>
    </row>
    <row r="290" spans="1:22" x14ac:dyDescent="0.25">
      <c r="A290" s="18">
        <v>43320</v>
      </c>
      <c r="B290" s="9">
        <f t="shared" si="0"/>
        <v>0.18727343811955954</v>
      </c>
      <c r="C290" s="17">
        <f t="shared" si="1"/>
        <v>0.39200754045690378</v>
      </c>
      <c r="D290" s="9">
        <f t="shared" si="2"/>
        <v>0.79381406564769386</v>
      </c>
      <c r="E290" s="17">
        <f t="shared" si="3"/>
        <v>0.29112314616932633</v>
      </c>
      <c r="F290" s="9">
        <f t="shared" si="4"/>
        <v>0.21124316995903081</v>
      </c>
      <c r="G290" s="17">
        <f t="shared" si="5"/>
        <v>0.39013971062683506</v>
      </c>
      <c r="H290" s="9">
        <f t="shared" si="6"/>
        <v>0.61364495057691515</v>
      </c>
      <c r="I290" s="17">
        <f t="shared" si="7"/>
        <v>0.33047687367553513</v>
      </c>
      <c r="J290" s="9">
        <f t="shared" si="8"/>
        <v>-0.66865778944926313</v>
      </c>
      <c r="K290" s="17">
        <f t="shared" si="9"/>
        <v>0.31902361430574688</v>
      </c>
      <c r="L290" s="9">
        <f t="shared" si="10"/>
        <v>-1.2430694578201409</v>
      </c>
      <c r="M290" s="17">
        <f t="shared" si="11"/>
        <v>0.18423385602683617</v>
      </c>
    </row>
    <row r="291" spans="1:22" x14ac:dyDescent="0.25">
      <c r="A291" s="18">
        <v>43319</v>
      </c>
      <c r="B291" s="9">
        <f t="shared" si="0"/>
        <v>0.7947400464429617</v>
      </c>
      <c r="C291" s="17">
        <f t="shared" si="1"/>
        <v>0.29090910809540022</v>
      </c>
      <c r="D291" s="9">
        <f t="shared" si="2"/>
        <v>-0.33080186793870975</v>
      </c>
      <c r="E291" s="17">
        <f t="shared" si="3"/>
        <v>0.37770059606515072</v>
      </c>
      <c r="F291" s="9">
        <f t="shared" si="4"/>
        <v>0.43759817852944582</v>
      </c>
      <c r="G291" s="17">
        <f t="shared" si="5"/>
        <v>0.36251674373844567</v>
      </c>
      <c r="H291" s="9">
        <f t="shared" si="6"/>
        <v>-0.61805400267008048</v>
      </c>
      <c r="I291" s="17">
        <f t="shared" si="7"/>
        <v>0.32958074290270761</v>
      </c>
      <c r="J291" s="9">
        <f t="shared" si="8"/>
        <v>-2.0711150923029797</v>
      </c>
      <c r="K291" s="17">
        <f t="shared" si="9"/>
        <v>4.6714652943873343E-2</v>
      </c>
      <c r="L291" s="9">
        <f t="shared" si="10"/>
        <v>0.69481152969354032</v>
      </c>
      <c r="M291" s="17">
        <f t="shared" si="11"/>
        <v>0.31338586126477602</v>
      </c>
    </row>
    <row r="292" spans="1:22" x14ac:dyDescent="0.25">
      <c r="A292" s="18">
        <v>43318</v>
      </c>
      <c r="B292" s="9">
        <f t="shared" si="0"/>
        <v>-0.3319734598825736</v>
      </c>
      <c r="C292" s="17">
        <f t="shared" si="1"/>
        <v>0.37755398185011896</v>
      </c>
      <c r="D292" s="9">
        <f t="shared" si="2"/>
        <v>1.6444856005278963</v>
      </c>
      <c r="E292" s="17">
        <f t="shared" si="3"/>
        <v>0.10319808540576693</v>
      </c>
      <c r="F292" s="9">
        <f t="shared" si="4"/>
        <v>0.52671964248030934</v>
      </c>
      <c r="G292" s="17">
        <f t="shared" si="5"/>
        <v>0.34726908998776296</v>
      </c>
      <c r="H292" s="9">
        <f t="shared" si="6"/>
        <v>1.3353144141333453</v>
      </c>
      <c r="I292" s="17">
        <f t="shared" si="7"/>
        <v>0.16357710239808806</v>
      </c>
      <c r="J292" s="9">
        <f t="shared" si="8"/>
        <v>0.62296789458803159</v>
      </c>
      <c r="K292" s="17">
        <f t="shared" si="9"/>
        <v>0.32857734096250418</v>
      </c>
      <c r="L292" s="9">
        <f t="shared" si="10"/>
        <v>0.39217232513355521</v>
      </c>
      <c r="M292" s="17">
        <f t="shared" si="11"/>
        <v>0.36941370932079765</v>
      </c>
    </row>
    <row r="293" spans="1:22" x14ac:dyDescent="0.25">
      <c r="A293" s="18">
        <v>43315</v>
      </c>
      <c r="B293" s="9">
        <f t="shared" si="0"/>
        <v>-0.45219615299529603</v>
      </c>
      <c r="C293" s="17">
        <f t="shared" si="1"/>
        <v>0.36016997232995485</v>
      </c>
      <c r="D293" s="9">
        <f t="shared" si="2"/>
        <v>1.1411781686534916</v>
      </c>
      <c r="E293" s="17">
        <f t="shared" si="3"/>
        <v>0.20802805272380884</v>
      </c>
      <c r="F293" s="9">
        <f t="shared" si="4"/>
        <v>1.066044927972283</v>
      </c>
      <c r="G293" s="17">
        <f t="shared" si="5"/>
        <v>0.22601262296721419</v>
      </c>
      <c r="H293" s="9">
        <f t="shared" si="6"/>
        <v>0.62778698189510918</v>
      </c>
      <c r="I293" s="17">
        <f t="shared" si="7"/>
        <v>0.32758858218584591</v>
      </c>
      <c r="J293" s="9">
        <f t="shared" si="8"/>
        <v>0.9614166066862968</v>
      </c>
      <c r="K293" s="17">
        <f t="shared" si="9"/>
        <v>0.25130209972627571</v>
      </c>
      <c r="L293" s="9">
        <f t="shared" si="10"/>
        <v>1.3790825772434232</v>
      </c>
      <c r="M293" s="17">
        <f t="shared" si="11"/>
        <v>0.15414325053850661</v>
      </c>
    </row>
    <row r="294" spans="1:22" x14ac:dyDescent="0.25">
      <c r="A294" s="18">
        <v>43314</v>
      </c>
      <c r="B294" s="9">
        <f t="shared" si="0"/>
        <v>-1.4221849705252767</v>
      </c>
      <c r="C294" s="17">
        <f t="shared" si="1"/>
        <v>0.14511284782337155</v>
      </c>
      <c r="D294" s="9">
        <f t="shared" si="2"/>
        <v>-0.22078764187297789</v>
      </c>
      <c r="E294" s="17">
        <f t="shared" si="3"/>
        <v>0.3893361675561855</v>
      </c>
      <c r="F294" s="9">
        <f t="shared" si="4"/>
        <v>-0.30345545048907552</v>
      </c>
      <c r="G294" s="17">
        <f t="shared" si="5"/>
        <v>0.38099038575204103</v>
      </c>
      <c r="H294" s="9">
        <f t="shared" si="6"/>
        <v>-0.16198905391135596</v>
      </c>
      <c r="I294" s="17">
        <f t="shared" si="7"/>
        <v>0.39374225455853507</v>
      </c>
      <c r="J294" s="9">
        <f t="shared" si="8"/>
        <v>-0.62706928114359839</v>
      </c>
      <c r="K294" s="17">
        <f t="shared" si="9"/>
        <v>0.32773613039089994</v>
      </c>
      <c r="L294" s="9">
        <f t="shared" si="10"/>
        <v>-0.9005148962581021</v>
      </c>
      <c r="M294" s="17">
        <f t="shared" si="11"/>
        <v>0.26596193753944491</v>
      </c>
    </row>
    <row r="295" spans="1:22" x14ac:dyDescent="0.25">
      <c r="A295" s="18">
        <v>43313</v>
      </c>
      <c r="B295" s="9">
        <f t="shared" si="0"/>
        <v>-1.1925269237819145</v>
      </c>
      <c r="C295" s="17">
        <f t="shared" si="1"/>
        <v>0.19592981606539331</v>
      </c>
      <c r="D295" s="9">
        <f t="shared" si="2"/>
        <v>-0.83581837225123212</v>
      </c>
      <c r="E295" s="17">
        <f t="shared" si="3"/>
        <v>0.28132780916935524</v>
      </c>
      <c r="F295" s="9">
        <f t="shared" si="4"/>
        <v>-8.5360611623087251E-2</v>
      </c>
      <c r="G295" s="17">
        <f t="shared" si="5"/>
        <v>0.39749149147427493</v>
      </c>
      <c r="H295" s="9">
        <f t="shared" si="6"/>
        <v>0.22806486263561096</v>
      </c>
      <c r="I295" s="17">
        <f t="shared" si="7"/>
        <v>0.38870082293116276</v>
      </c>
      <c r="J295" s="9">
        <f t="shared" si="8"/>
        <v>0.81751127017188341</v>
      </c>
      <c r="K295" s="17">
        <f t="shared" si="9"/>
        <v>0.28561775826985941</v>
      </c>
      <c r="L295" s="9">
        <f t="shared" si="10"/>
        <v>-0.11973048146010662</v>
      </c>
      <c r="M295" s="17">
        <f t="shared" si="11"/>
        <v>0.39609300772990924</v>
      </c>
    </row>
    <row r="296" spans="1:22" x14ac:dyDescent="0.25">
      <c r="A296" s="18">
        <v>43312</v>
      </c>
      <c r="B296" s="9">
        <f t="shared" si="0"/>
        <v>0.38077272003738938</v>
      </c>
      <c r="C296" s="17">
        <f t="shared" si="1"/>
        <v>0.37104480132870249</v>
      </c>
      <c r="D296" s="9">
        <f t="shared" si="2"/>
        <v>-0.56158606790541443</v>
      </c>
      <c r="E296" s="17">
        <f t="shared" si="3"/>
        <v>0.34074257833050131</v>
      </c>
      <c r="F296" s="9">
        <f t="shared" si="4"/>
        <v>-1.6369567139130421E-2</v>
      </c>
      <c r="G296" s="17">
        <f t="shared" si="5"/>
        <v>0.39888883315103063</v>
      </c>
      <c r="H296" s="9">
        <f t="shared" si="6"/>
        <v>-0.55723381648986692</v>
      </c>
      <c r="I296" s="17">
        <f t="shared" si="7"/>
        <v>0.34157319253777779</v>
      </c>
      <c r="J296" s="9">
        <f t="shared" si="8"/>
        <v>-0.20240119112972038</v>
      </c>
      <c r="K296" s="17">
        <f t="shared" si="9"/>
        <v>0.39085381863322238</v>
      </c>
      <c r="L296" s="9">
        <f t="shared" si="10"/>
        <v>1.5874743069543209</v>
      </c>
      <c r="M296" s="17">
        <f t="shared" si="11"/>
        <v>0.11315735907151067</v>
      </c>
    </row>
    <row r="297" spans="1:22" x14ac:dyDescent="0.25">
      <c r="A297" s="18">
        <v>43311</v>
      </c>
      <c r="B297" s="9">
        <f t="shared" si="0"/>
        <v>-1.5406722636194805</v>
      </c>
      <c r="C297" s="17">
        <f t="shared" si="1"/>
        <v>0.12175139670837606</v>
      </c>
      <c r="D297" s="9">
        <f t="shared" si="2"/>
        <v>2.31777237298712</v>
      </c>
      <c r="E297" s="17">
        <f t="shared" si="3"/>
        <v>2.718818106729699E-2</v>
      </c>
      <c r="F297" s="9">
        <f t="shared" si="4"/>
        <v>1.1148685734427654E-2</v>
      </c>
      <c r="G297" s="17">
        <f t="shared" si="5"/>
        <v>0.39891748826676654</v>
      </c>
      <c r="H297" s="9">
        <f t="shared" si="6"/>
        <v>1.5011197439401602</v>
      </c>
      <c r="I297" s="17">
        <f t="shared" si="7"/>
        <v>0.12930015738097411</v>
      </c>
      <c r="J297" s="9">
        <f t="shared" si="8"/>
        <v>1.3233110230029572</v>
      </c>
      <c r="K297" s="17">
        <f t="shared" si="9"/>
        <v>0.16620811600268931</v>
      </c>
      <c r="L297" s="9">
        <f t="shared" si="10"/>
        <v>1.7867154564800549</v>
      </c>
      <c r="M297" s="17">
        <f t="shared" si="11"/>
        <v>8.0853646299340096E-2</v>
      </c>
    </row>
    <row r="298" spans="1:22" x14ac:dyDescent="0.25">
      <c r="A298" s="18">
        <v>43308</v>
      </c>
      <c r="B298" s="9">
        <f t="shared" si="0"/>
        <v>0.62819306129634567</v>
      </c>
      <c r="C298" s="17">
        <f t="shared" si="1"/>
        <v>0.32750505322372292</v>
      </c>
      <c r="D298" s="9">
        <f t="shared" si="2"/>
        <v>1.2838727222727637</v>
      </c>
      <c r="E298" s="17">
        <f t="shared" si="3"/>
        <v>0.17497658452895085</v>
      </c>
      <c r="F298" s="9">
        <f t="shared" si="4"/>
        <v>0.11552880455631108</v>
      </c>
      <c r="G298" s="17">
        <f t="shared" si="5"/>
        <v>0.39628882181865094</v>
      </c>
      <c r="H298" s="9">
        <f t="shared" si="6"/>
        <v>-2.3154064615369986E-2</v>
      </c>
      <c r="I298" s="17">
        <f t="shared" si="7"/>
        <v>0.39883535611864518</v>
      </c>
      <c r="J298" s="9">
        <f t="shared" si="8"/>
        <v>0.44010223744374588</v>
      </c>
      <c r="K298" s="17">
        <f t="shared" si="9"/>
        <v>0.3621185904393196</v>
      </c>
      <c r="L298" s="9">
        <f t="shared" si="10"/>
        <v>0.57027616835702266</v>
      </c>
      <c r="M298" s="17">
        <f t="shared" si="11"/>
        <v>0.33907092089488156</v>
      </c>
    </row>
    <row r="299" spans="1:22" x14ac:dyDescent="0.25">
      <c r="A299" s="18">
        <v>43307</v>
      </c>
      <c r="B299" s="9">
        <f t="shared" si="0"/>
        <v>0.70985882365113084</v>
      </c>
      <c r="C299" s="17">
        <f t="shared" si="1"/>
        <v>0.31009136225794143</v>
      </c>
      <c r="D299" s="9">
        <f t="shared" si="2"/>
        <v>1.991493075091288</v>
      </c>
      <c r="E299" s="17">
        <f t="shared" si="3"/>
        <v>5.491543253799186E-2</v>
      </c>
      <c r="F299" s="9">
        <f t="shared" si="4"/>
        <v>-1.1456258568772606</v>
      </c>
      <c r="G299" s="17">
        <f t="shared" si="5"/>
        <v>0.20697281244719212</v>
      </c>
      <c r="H299" s="9">
        <f t="shared" si="6"/>
        <v>2.2325184642137228</v>
      </c>
      <c r="I299" s="17">
        <f t="shared" si="7"/>
        <v>3.3007915596043241E-2</v>
      </c>
      <c r="J299" s="9">
        <f t="shared" si="8"/>
        <v>0.58951415112444805</v>
      </c>
      <c r="K299" s="17">
        <f t="shared" si="9"/>
        <v>0.33530926282977086</v>
      </c>
      <c r="L299" s="9">
        <f t="shared" si="10"/>
        <v>-0.13470668801714744</v>
      </c>
      <c r="M299" s="17">
        <f t="shared" si="11"/>
        <v>0.39533906926217771</v>
      </c>
    </row>
    <row r="300" spans="1:22" x14ac:dyDescent="0.25">
      <c r="A300" s="18">
        <v>43306</v>
      </c>
      <c r="B300" s="9">
        <f t="shared" si="0"/>
        <v>0.59118506771322377</v>
      </c>
      <c r="C300" s="17">
        <f t="shared" si="1"/>
        <v>0.33497866848514923</v>
      </c>
      <c r="D300" s="9">
        <f t="shared" si="2"/>
        <v>-3.0089428664274373E-4</v>
      </c>
      <c r="E300" s="17">
        <f t="shared" si="3"/>
        <v>0.39894226234184038</v>
      </c>
      <c r="F300" s="9">
        <f t="shared" si="4"/>
        <v>1.4043336742169529E-2</v>
      </c>
      <c r="G300" s="17">
        <f t="shared" si="5"/>
        <v>0.39890294357879724</v>
      </c>
      <c r="H300" s="9">
        <f t="shared" si="6"/>
        <v>0.71506633816122689</v>
      </c>
      <c r="I300" s="17">
        <f t="shared" si="7"/>
        <v>0.30894300553917259</v>
      </c>
      <c r="J300" s="9">
        <f t="shared" si="8"/>
        <v>8.0269527515182543E-2</v>
      </c>
      <c r="K300" s="17">
        <f t="shared" si="9"/>
        <v>0.39765911656897923</v>
      </c>
      <c r="L300" s="9">
        <f t="shared" si="10"/>
        <v>-0.56299375376352534</v>
      </c>
      <c r="M300" s="17">
        <f t="shared" si="11"/>
        <v>0.34047297790253245</v>
      </c>
    </row>
    <row r="301" spans="1:22" x14ac:dyDescent="0.25">
      <c r="A301" s="18">
        <v>43305</v>
      </c>
      <c r="B301" s="9">
        <f t="shared" si="0"/>
        <v>9.4572891428877315E-2</v>
      </c>
      <c r="C301" s="17">
        <f t="shared" si="1"/>
        <v>0.3971621874502968</v>
      </c>
      <c r="D301" s="9">
        <f t="shared" si="2"/>
        <v>-8.2686073348977859E-2</v>
      </c>
      <c r="E301" s="17">
        <f t="shared" si="3"/>
        <v>0.39758082724880806</v>
      </c>
      <c r="F301" s="9">
        <f t="shared" si="4"/>
        <v>-0.19415568969870217</v>
      </c>
      <c r="G301" s="17">
        <f t="shared" si="5"/>
        <v>0.39149335020402631</v>
      </c>
      <c r="H301" s="9">
        <f t="shared" si="6"/>
        <v>3.7304322597710694E-2</v>
      </c>
      <c r="I301" s="17">
        <f t="shared" si="7"/>
        <v>0.39866479042326208</v>
      </c>
      <c r="J301" s="9">
        <f t="shared" si="8"/>
        <v>0.1768965593015176</v>
      </c>
      <c r="K301" s="17">
        <f t="shared" si="9"/>
        <v>0.39274892869547007</v>
      </c>
      <c r="L301" s="9">
        <f t="shared" si="10"/>
        <v>2.4841520568493283</v>
      </c>
      <c r="M301" s="17">
        <f t="shared" si="11"/>
        <v>1.8234420149757964E-2</v>
      </c>
    </row>
    <row r="302" spans="1:22" x14ac:dyDescent="0.25">
      <c r="A302" s="18">
        <v>43304</v>
      </c>
      <c r="B302" s="9">
        <f t="shared" si="0"/>
        <v>-1.6082624518425961</v>
      </c>
      <c r="C302" s="17">
        <f t="shared" si="1"/>
        <v>0.10946038344543456</v>
      </c>
      <c r="D302" s="9">
        <f t="shared" si="2"/>
        <v>1.627070610967132</v>
      </c>
      <c r="E302" s="17">
        <f t="shared" si="3"/>
        <v>0.10618016904776879</v>
      </c>
      <c r="F302" s="9">
        <f t="shared" si="4"/>
        <v>0.16629875398983671</v>
      </c>
      <c r="G302" s="17">
        <f t="shared" si="5"/>
        <v>0.39346381545522696</v>
      </c>
      <c r="H302" s="9">
        <f t="shared" si="6"/>
        <v>0.83876712130555975</v>
      </c>
      <c r="I302" s="17">
        <f t="shared" si="7"/>
        <v>0.28063407707168286</v>
      </c>
      <c r="J302" s="9">
        <f t="shared" si="8"/>
        <v>1.218648256457858</v>
      </c>
      <c r="K302" s="17">
        <f t="shared" si="9"/>
        <v>0.18985582328541012</v>
      </c>
      <c r="L302" s="9">
        <f t="shared" si="10"/>
        <v>0.64035011227072236</v>
      </c>
      <c r="M302" s="17">
        <f t="shared" si="11"/>
        <v>0.32498941502155387</v>
      </c>
    </row>
    <row r="303" spans="1:22" x14ac:dyDescent="0.25">
      <c r="A303" s="18">
        <v>43301</v>
      </c>
      <c r="B303" s="9">
        <f t="shared" si="0"/>
        <v>0.16721290743045619</v>
      </c>
      <c r="C303" s="17">
        <f t="shared" si="1"/>
        <v>0.39340384023880531</v>
      </c>
      <c r="D303" s="9">
        <f t="shared" si="2"/>
        <v>0.89701384497326697</v>
      </c>
      <c r="E303" s="17">
        <f t="shared" si="3"/>
        <v>0.26680013678816389</v>
      </c>
      <c r="F303" s="9">
        <f t="shared" si="4"/>
        <v>-0.30409540580068828</v>
      </c>
      <c r="G303" s="17">
        <f t="shared" si="5"/>
        <v>0.38091632739164788</v>
      </c>
      <c r="H303" s="9">
        <f t="shared" si="6"/>
        <v>0.11706001368858096</v>
      </c>
      <c r="I303" s="17">
        <f t="shared" si="7"/>
        <v>0.39621826053022441</v>
      </c>
      <c r="J303" s="9">
        <f t="shared" si="8"/>
        <v>0.16477141871729151</v>
      </c>
      <c r="K303" s="17">
        <f t="shared" si="9"/>
        <v>0.39356330653453764</v>
      </c>
      <c r="L303" s="9">
        <f t="shared" si="10"/>
        <v>-1.0868417130617261</v>
      </c>
      <c r="M303" s="17">
        <f t="shared" si="11"/>
        <v>0.22100919150030082</v>
      </c>
    </row>
    <row r="304" spans="1:22" x14ac:dyDescent="0.25">
      <c r="A304" s="18">
        <v>43300</v>
      </c>
      <c r="B304" s="9">
        <f t="shared" si="0"/>
        <v>0.42091488838938962</v>
      </c>
      <c r="C304" s="17">
        <f t="shared" si="1"/>
        <v>0.3651221934539719</v>
      </c>
      <c r="D304" s="9">
        <f t="shared" si="2"/>
        <v>-0.28740035818004361</v>
      </c>
      <c r="E304" s="17">
        <f t="shared" si="3"/>
        <v>0.38280176213108669</v>
      </c>
      <c r="F304" s="9">
        <f t="shared" si="4"/>
        <v>0.72887790935882013</v>
      </c>
      <c r="G304" s="17">
        <f t="shared" si="5"/>
        <v>0.30587766743708084</v>
      </c>
      <c r="H304" s="9">
        <f t="shared" si="6"/>
        <v>0.17282499409698551</v>
      </c>
      <c r="I304" s="17">
        <f t="shared" si="7"/>
        <v>0.39302864862819809</v>
      </c>
      <c r="J304" s="9">
        <f t="shared" si="8"/>
        <v>0.18204315223232137</v>
      </c>
      <c r="K304" s="17">
        <f t="shared" si="9"/>
        <v>0.39238633037545745</v>
      </c>
      <c r="L304" s="9">
        <f t="shared" si="10"/>
        <v>0.24683712592523552</v>
      </c>
      <c r="M304" s="17">
        <f t="shared" si="11"/>
        <v>0.38697204775964067</v>
      </c>
      <c r="V304" s="17" t="s">
        <v>41</v>
      </c>
    </row>
    <row r="305" spans="1:22" x14ac:dyDescent="0.25">
      <c r="A305" s="18">
        <v>43299</v>
      </c>
      <c r="B305" s="9">
        <f t="shared" si="0"/>
        <v>-7.5552605235634243E-2</v>
      </c>
      <c r="C305" s="17">
        <f t="shared" si="1"/>
        <v>0.39780528332773024</v>
      </c>
      <c r="D305" s="9">
        <f t="shared" si="2"/>
        <v>-0.72213602523120213</v>
      </c>
      <c r="E305" s="17">
        <f t="shared" si="3"/>
        <v>0.30737746693179796</v>
      </c>
      <c r="F305" s="9">
        <f t="shared" si="4"/>
        <v>0.35593222002262537</v>
      </c>
      <c r="G305" s="17">
        <f t="shared" si="5"/>
        <v>0.37445546343646968</v>
      </c>
      <c r="H305" s="9">
        <f t="shared" si="6"/>
        <v>-4.8411302002747424E-2</v>
      </c>
      <c r="I305" s="17">
        <f t="shared" si="7"/>
        <v>0.3984750628361442</v>
      </c>
      <c r="J305" s="9">
        <f t="shared" si="8"/>
        <v>-1.1635812977536797</v>
      </c>
      <c r="K305" s="17">
        <f t="shared" si="9"/>
        <v>0.20272614473166012</v>
      </c>
      <c r="L305" s="9">
        <f t="shared" si="10"/>
        <v>-0.52115500703609174</v>
      </c>
      <c r="M305" s="17">
        <f t="shared" si="11"/>
        <v>0.34828303741106736</v>
      </c>
      <c r="V305" s="4">
        <f>V256*H252</f>
        <v>-5.6730772779663048E-2</v>
      </c>
    </row>
    <row r="306" spans="1:22" x14ac:dyDescent="0.25">
      <c r="A306" s="18">
        <v>43298</v>
      </c>
      <c r="B306" s="9">
        <f t="shared" si="0"/>
        <v>0.31134707050998844</v>
      </c>
      <c r="C306" s="17">
        <f t="shared" si="1"/>
        <v>0.38006726363424453</v>
      </c>
      <c r="D306" s="9">
        <f t="shared" si="2"/>
        <v>1.320784155374279</v>
      </c>
      <c r="E306" s="17">
        <f t="shared" si="3"/>
        <v>0.16676428582392613</v>
      </c>
      <c r="F306" s="9">
        <f t="shared" si="4"/>
        <v>0.24283508833042233</v>
      </c>
      <c r="G306" s="17">
        <f t="shared" si="5"/>
        <v>0.38735140555522024</v>
      </c>
      <c r="H306" s="9">
        <f t="shared" si="6"/>
        <v>1.1949602441641904</v>
      </c>
      <c r="I306" s="17">
        <f t="shared" si="7"/>
        <v>0.1953615126487584</v>
      </c>
      <c r="J306" s="9">
        <f t="shared" si="8"/>
        <v>1.700807678756822</v>
      </c>
      <c r="K306" s="17">
        <f t="shared" si="9"/>
        <v>9.3920000905256706E-2</v>
      </c>
      <c r="L306" s="9">
        <f t="shared" si="10"/>
        <v>0.13667574590636952</v>
      </c>
      <c r="M306" s="17">
        <f t="shared" si="11"/>
        <v>0.39523345515296765</v>
      </c>
    </row>
    <row r="307" spans="1:22" x14ac:dyDescent="0.25">
      <c r="A307" s="18">
        <v>43297</v>
      </c>
      <c r="B307" s="9">
        <f t="shared" si="0"/>
        <v>-0.5926400267288392</v>
      </c>
      <c r="C307" s="17">
        <f t="shared" si="1"/>
        <v>0.33469030619737328</v>
      </c>
      <c r="D307" s="9">
        <f t="shared" si="2"/>
        <v>-1.6873629026008889</v>
      </c>
      <c r="E307" s="17">
        <f t="shared" si="3"/>
        <v>9.6083726580118836E-2</v>
      </c>
      <c r="F307" s="9">
        <f t="shared" si="4"/>
        <v>0.31921061078748619</v>
      </c>
      <c r="G307" s="17">
        <f t="shared" si="5"/>
        <v>0.37912616495777685</v>
      </c>
      <c r="H307" s="9">
        <f t="shared" si="6"/>
        <v>-0.95083487672839606</v>
      </c>
      <c r="I307" s="17">
        <f t="shared" si="7"/>
        <v>0.25385754529124366</v>
      </c>
      <c r="J307" s="9">
        <f t="shared" si="8"/>
        <v>0.14936054434296853</v>
      </c>
      <c r="K307" s="17">
        <f t="shared" si="9"/>
        <v>0.39451708986885148</v>
      </c>
      <c r="L307" s="9">
        <f t="shared" si="10"/>
        <v>-1.4757723352523691</v>
      </c>
      <c r="M307" s="17">
        <f t="shared" si="11"/>
        <v>0.1342716186271854</v>
      </c>
    </row>
    <row r="308" spans="1:22" x14ac:dyDescent="0.25">
      <c r="A308" s="18">
        <v>43294</v>
      </c>
      <c r="B308" s="9">
        <f t="shared" si="0"/>
        <v>0.70557878709585897</v>
      </c>
      <c r="C308" s="17">
        <f t="shared" si="1"/>
        <v>0.31103207234634289</v>
      </c>
      <c r="D308" s="9">
        <f t="shared" si="2"/>
        <v>-0.82805551472103545</v>
      </c>
      <c r="E308" s="17">
        <f t="shared" si="3"/>
        <v>0.28315056219139778</v>
      </c>
      <c r="F308" s="9">
        <f t="shared" si="4"/>
        <v>0.2311983795965982</v>
      </c>
      <c r="G308" s="17">
        <f t="shared" si="5"/>
        <v>0.38842123207645257</v>
      </c>
      <c r="H308" s="9">
        <f t="shared" si="6"/>
        <v>-0.82057892203444072</v>
      </c>
      <c r="I308" s="17">
        <f t="shared" si="7"/>
        <v>0.2849010315193542</v>
      </c>
      <c r="J308" s="9">
        <f t="shared" si="8"/>
        <v>-0.77018649882205248</v>
      </c>
      <c r="K308" s="17">
        <f t="shared" si="9"/>
        <v>0.29655216067379375</v>
      </c>
      <c r="L308" s="9">
        <f t="shared" si="10"/>
        <v>-0.91375233326603034</v>
      </c>
      <c r="M308" s="17">
        <f t="shared" si="11"/>
        <v>0.26278733226585715</v>
      </c>
    </row>
    <row r="309" spans="1:22" x14ac:dyDescent="0.25">
      <c r="A309" s="18">
        <v>43293</v>
      </c>
      <c r="B309" s="9">
        <f t="shared" si="0"/>
        <v>0.86509205864953009</v>
      </c>
      <c r="C309" s="17">
        <f t="shared" si="1"/>
        <v>0.27441034917921997</v>
      </c>
      <c r="D309" s="9">
        <f t="shared" si="2"/>
        <v>0.64098138257809378</v>
      </c>
      <c r="E309" s="17">
        <f t="shared" si="3"/>
        <v>0.32485800506696866</v>
      </c>
      <c r="F309" s="9">
        <f t="shared" si="4"/>
        <v>0.39849517166237841</v>
      </c>
      <c r="G309" s="17">
        <f t="shared" si="5"/>
        <v>0.36849146314375741</v>
      </c>
      <c r="H309" s="9">
        <f t="shared" si="6"/>
        <v>0.59645799562307333</v>
      </c>
      <c r="I309" s="17">
        <f t="shared" si="7"/>
        <v>0.33393143100427247</v>
      </c>
      <c r="J309" s="9">
        <f t="shared" si="8"/>
        <v>0.29867169513260711</v>
      </c>
      <c r="K309" s="17">
        <f t="shared" si="9"/>
        <v>0.38153948894025586</v>
      </c>
      <c r="L309" s="9">
        <f t="shared" si="10"/>
        <v>-0.3814427116239949</v>
      </c>
      <c r="M309" s="17">
        <f t="shared" si="11"/>
        <v>0.37095007122848905</v>
      </c>
    </row>
    <row r="310" spans="1:22" x14ac:dyDescent="0.25">
      <c r="A310" s="18">
        <v>43292</v>
      </c>
      <c r="B310" s="9">
        <f t="shared" si="0"/>
        <v>-7.1088812642058283E-2</v>
      </c>
      <c r="C310" s="17">
        <f t="shared" si="1"/>
        <v>0.39793550170566894</v>
      </c>
      <c r="D310" s="9">
        <f t="shared" si="2"/>
        <v>-0.86246226758447553</v>
      </c>
      <c r="E310" s="17">
        <f t="shared" si="3"/>
        <v>0.27503439546785663</v>
      </c>
      <c r="F310" s="9">
        <f t="shared" si="4"/>
        <v>9.7347856946173678E-2</v>
      </c>
      <c r="G310" s="17">
        <f t="shared" si="5"/>
        <v>0.39705644251022232</v>
      </c>
      <c r="H310" s="9">
        <f t="shared" si="6"/>
        <v>-0.73103915138366848</v>
      </c>
      <c r="I310" s="17">
        <f t="shared" si="7"/>
        <v>0.30539549005866806</v>
      </c>
      <c r="J310" s="9">
        <f t="shared" si="8"/>
        <v>-0.71699907966406773</v>
      </c>
      <c r="K310" s="17">
        <f t="shared" si="9"/>
        <v>0.30851575312558654</v>
      </c>
      <c r="L310" s="9">
        <f t="shared" si="10"/>
        <v>-0.58095041690939153</v>
      </c>
      <c r="M310" s="17">
        <f t="shared" si="11"/>
        <v>0.33699397515825341</v>
      </c>
    </row>
    <row r="311" spans="1:22" x14ac:dyDescent="0.25">
      <c r="A311" s="18">
        <v>43291</v>
      </c>
      <c r="B311" s="9">
        <f t="shared" si="0"/>
        <v>1.2264621077527513</v>
      </c>
      <c r="C311" s="17">
        <f t="shared" si="1"/>
        <v>0.18805079168924388</v>
      </c>
      <c r="D311" s="9">
        <f t="shared" si="2"/>
        <v>0.37836142620205432</v>
      </c>
      <c r="E311" s="17">
        <f t="shared" si="3"/>
        <v>0.37138455470139653</v>
      </c>
      <c r="F311" s="9">
        <f t="shared" si="4"/>
        <v>0.94389579778878374</v>
      </c>
      <c r="G311" s="17">
        <f t="shared" si="5"/>
        <v>0.25553186222129687</v>
      </c>
      <c r="H311" s="9">
        <f t="shared" si="6"/>
        <v>0.3271146154711892</v>
      </c>
      <c r="I311" s="17">
        <f t="shared" si="7"/>
        <v>0.37815900675084829</v>
      </c>
      <c r="J311" s="9">
        <f t="shared" si="8"/>
        <v>9.6627343063607832E-2</v>
      </c>
      <c r="K311" s="17">
        <f t="shared" si="9"/>
        <v>0.3970841901461396</v>
      </c>
      <c r="L311" s="9">
        <f t="shared" si="10"/>
        <v>1.1127787181939266</v>
      </c>
      <c r="M311" s="17">
        <f t="shared" si="11"/>
        <v>0.21479380210202814</v>
      </c>
    </row>
    <row r="312" spans="1:22" x14ac:dyDescent="0.25">
      <c r="A312" s="18">
        <v>43290</v>
      </c>
      <c r="B312" s="9">
        <f t="shared" si="0"/>
        <v>0.3156757886861013</v>
      </c>
      <c r="C312" s="17">
        <f t="shared" si="1"/>
        <v>0.37955182318547748</v>
      </c>
      <c r="D312" s="9">
        <f t="shared" si="2"/>
        <v>0.21363420511762124</v>
      </c>
      <c r="E312" s="17">
        <f t="shared" si="3"/>
        <v>0.38994159011813428</v>
      </c>
      <c r="F312" s="9">
        <f t="shared" si="4"/>
        <v>0.98056650813680546</v>
      </c>
      <c r="G312" s="17">
        <f t="shared" si="5"/>
        <v>0.24667246582069838</v>
      </c>
      <c r="H312" s="9">
        <f t="shared" si="6"/>
        <v>0.60768794222871825</v>
      </c>
      <c r="I312" s="17">
        <f t="shared" si="7"/>
        <v>0.33168125359519041</v>
      </c>
      <c r="J312" s="9">
        <f t="shared" si="8"/>
        <v>0.3930803327347443</v>
      </c>
      <c r="K312" s="17">
        <f t="shared" si="9"/>
        <v>0.36928203396526049</v>
      </c>
      <c r="L312" s="9">
        <f t="shared" si="10"/>
        <v>0.39631739396494348</v>
      </c>
      <c r="M312" s="17">
        <f t="shared" si="11"/>
        <v>0.36881051674580112</v>
      </c>
    </row>
    <row r="313" spans="1:22" x14ac:dyDescent="0.25">
      <c r="A313" s="18">
        <v>43287</v>
      </c>
      <c r="B313" s="9">
        <f t="shared" si="0"/>
        <v>-0.50552285514038653</v>
      </c>
      <c r="C313" s="17">
        <f t="shared" si="1"/>
        <v>0.35108911047530234</v>
      </c>
      <c r="D313" s="9">
        <f t="shared" si="2"/>
        <v>-0.31570264576663937</v>
      </c>
      <c r="E313" s="17">
        <f t="shared" si="3"/>
        <v>0.37954860517250422</v>
      </c>
      <c r="F313" s="9">
        <f t="shared" si="4"/>
        <v>0.43273035677061389</v>
      </c>
      <c r="G313" s="17">
        <f t="shared" si="5"/>
        <v>0.36328547763248453</v>
      </c>
      <c r="H313" s="9">
        <f t="shared" si="6"/>
        <v>0.12676402688056465</v>
      </c>
      <c r="I313" s="17">
        <f t="shared" si="7"/>
        <v>0.39574979728141013</v>
      </c>
      <c r="J313" s="9">
        <f t="shared" si="8"/>
        <v>0.51464707771055129</v>
      </c>
      <c r="K313" s="17">
        <f t="shared" si="9"/>
        <v>0.3494588931111644</v>
      </c>
      <c r="L313" s="9">
        <f t="shared" si="10"/>
        <v>1.0283135062903455</v>
      </c>
      <c r="M313" s="17">
        <f t="shared" si="11"/>
        <v>0.23512150243505631</v>
      </c>
    </row>
    <row r="314" spans="1:22" x14ac:dyDescent="0.25">
      <c r="A314" s="18">
        <v>43286</v>
      </c>
      <c r="B314" s="9">
        <f t="shared" si="0"/>
        <v>0.96802221772873354</v>
      </c>
      <c r="C314" s="17">
        <f t="shared" si="1"/>
        <v>0.24970575352471683</v>
      </c>
      <c r="D314" s="9">
        <f t="shared" si="2"/>
        <v>-0.31395762863532078</v>
      </c>
      <c r="E314" s="17">
        <f t="shared" si="3"/>
        <v>0.37975718038560163</v>
      </c>
      <c r="F314" s="9">
        <f t="shared" si="4"/>
        <v>1.3923181711294783</v>
      </c>
      <c r="G314" s="17">
        <f t="shared" si="5"/>
        <v>0.15134194317001246</v>
      </c>
      <c r="H314" s="9">
        <f t="shared" si="6"/>
        <v>-0.15242435189743411</v>
      </c>
      <c r="I314" s="17">
        <f t="shared" si="7"/>
        <v>0.39433474463179463</v>
      </c>
      <c r="J314" s="9">
        <f t="shared" si="8"/>
        <v>-8.7676346574437292E-2</v>
      </c>
      <c r="K314" s="17">
        <f t="shared" si="9"/>
        <v>0.39741186049471494</v>
      </c>
      <c r="L314" s="9">
        <f t="shared" si="10"/>
        <v>-2.1678135358491984E-2</v>
      </c>
      <c r="M314" s="17">
        <f t="shared" si="11"/>
        <v>0.39884855163629523</v>
      </c>
    </row>
    <row r="315" spans="1:22" x14ac:dyDescent="0.25">
      <c r="A315" s="18">
        <v>43285</v>
      </c>
      <c r="B315" s="9">
        <f t="shared" si="0"/>
        <v>1.5953770033689698</v>
      </c>
      <c r="C315" s="17">
        <f t="shared" si="1"/>
        <v>0.1117431410898731</v>
      </c>
      <c r="D315" s="9">
        <f t="shared" si="2"/>
        <v>2.7417864993961028E-2</v>
      </c>
      <c r="E315" s="17">
        <f t="shared" si="3"/>
        <v>0.39879235827932719</v>
      </c>
      <c r="F315" s="9">
        <f t="shared" si="4"/>
        <v>-4.1403710855082251E-2</v>
      </c>
      <c r="G315" s="17">
        <f t="shared" si="5"/>
        <v>0.39860048005917537</v>
      </c>
      <c r="H315" s="9">
        <f t="shared" si="6"/>
        <v>-4.8641652952982027E-2</v>
      </c>
      <c r="I315" s="17">
        <f t="shared" si="7"/>
        <v>0.39847060865889039</v>
      </c>
      <c r="J315" s="9">
        <f t="shared" si="8"/>
        <v>-0.18616214859056454</v>
      </c>
      <c r="K315" s="17">
        <f t="shared" si="9"/>
        <v>0.3920888894923239</v>
      </c>
      <c r="L315" s="9">
        <f t="shared" si="10"/>
        <v>-0.54453909740748718</v>
      </c>
      <c r="M315" s="17">
        <f t="shared" si="11"/>
        <v>0.3439703051726114</v>
      </c>
    </row>
    <row r="316" spans="1:22" x14ac:dyDescent="0.25">
      <c r="A316" s="18">
        <v>43284</v>
      </c>
      <c r="B316" s="9">
        <f t="shared" si="0"/>
        <v>-0.18367194150755994</v>
      </c>
      <c r="C316" s="17">
        <f t="shared" si="1"/>
        <v>0.39226948084088625</v>
      </c>
      <c r="D316" s="9">
        <f t="shared" si="2"/>
        <v>-0.84083036395041943</v>
      </c>
      <c r="E316" s="17">
        <f t="shared" si="3"/>
        <v>0.28014824102650493</v>
      </c>
      <c r="F316" s="9">
        <f t="shared" si="4"/>
        <v>6.8402039228978223E-2</v>
      </c>
      <c r="G316" s="17">
        <f t="shared" si="5"/>
        <v>0.39801007788864939</v>
      </c>
      <c r="H316" s="9">
        <f t="shared" si="6"/>
        <v>-0.2230666457123654</v>
      </c>
      <c r="I316" s="17">
        <f t="shared" si="7"/>
        <v>0.38913930169650479</v>
      </c>
      <c r="J316" s="9">
        <f t="shared" si="8"/>
        <v>-0.33053100173686289</v>
      </c>
      <c r="K316" s="17">
        <f t="shared" si="9"/>
        <v>0.37773442684822206</v>
      </c>
      <c r="L316" s="9">
        <f t="shared" si="10"/>
        <v>8.4606710101112287E-2</v>
      </c>
      <c r="M316" s="17">
        <f t="shared" si="11"/>
        <v>0.39751695929621239</v>
      </c>
    </row>
    <row r="317" spans="1:22" x14ac:dyDescent="0.25">
      <c r="A317" s="18">
        <v>43283</v>
      </c>
      <c r="B317" s="9">
        <f t="shared" si="0"/>
        <v>-1.7962810600242358</v>
      </c>
      <c r="C317" s="17">
        <f t="shared" si="1"/>
        <v>7.9479881161032676E-2</v>
      </c>
      <c r="D317" s="9">
        <f t="shared" si="2"/>
        <v>0.33602852423862434</v>
      </c>
      <c r="E317" s="17">
        <f t="shared" si="3"/>
        <v>0.37704297056319153</v>
      </c>
      <c r="F317" s="9">
        <f t="shared" si="4"/>
        <v>-0.16947376325869803</v>
      </c>
      <c r="G317" s="17">
        <f t="shared" si="5"/>
        <v>0.39325413922284957</v>
      </c>
      <c r="H317" s="9">
        <f t="shared" si="6"/>
        <v>-4.0489589167487822E-2</v>
      </c>
      <c r="I317" s="17">
        <f t="shared" si="7"/>
        <v>0.39861540004238621</v>
      </c>
      <c r="J317" s="9">
        <f t="shared" si="8"/>
        <v>0.80776935228718383</v>
      </c>
      <c r="K317" s="17">
        <f t="shared" si="9"/>
        <v>0.28788787532151305</v>
      </c>
      <c r="L317" s="9">
        <f t="shared" si="10"/>
        <v>-0.9970964864092513</v>
      </c>
      <c r="M317" s="17">
        <f t="shared" si="11"/>
        <v>0.24267328783061734</v>
      </c>
    </row>
    <row r="318" spans="1:22" x14ac:dyDescent="0.25">
      <c r="A318" s="18">
        <v>43280</v>
      </c>
      <c r="B318" s="9">
        <f t="shared" si="0"/>
        <v>-1.2759190825286306</v>
      </c>
      <c r="C318" s="17">
        <f t="shared" si="1"/>
        <v>0.17676691373752268</v>
      </c>
      <c r="D318" s="9">
        <f t="shared" si="2"/>
        <v>0.78164422222492003</v>
      </c>
      <c r="E318" s="17">
        <f t="shared" si="3"/>
        <v>0.29392743016867834</v>
      </c>
      <c r="F318" s="9">
        <f t="shared" si="4"/>
        <v>1.1315709456160779</v>
      </c>
      <c r="G318" s="17">
        <f t="shared" si="5"/>
        <v>0.21031162162267356</v>
      </c>
      <c r="H318" s="9">
        <f t="shared" si="6"/>
        <v>0.38044695417681035</v>
      </c>
      <c r="I318" s="17">
        <f t="shared" si="7"/>
        <v>0.37109080991125071</v>
      </c>
      <c r="J318" s="9">
        <f t="shared" si="8"/>
        <v>1.0024707609007217</v>
      </c>
      <c r="K318" s="17">
        <f t="shared" si="9"/>
        <v>0.24137287392969012</v>
      </c>
      <c r="L318" s="9">
        <f t="shared" si="10"/>
        <v>1.3225170140272489</v>
      </c>
      <c r="M318" s="17">
        <f t="shared" si="11"/>
        <v>0.1663827936644369</v>
      </c>
    </row>
    <row r="319" spans="1:22" x14ac:dyDescent="0.25">
      <c r="A319" s="18">
        <v>43279</v>
      </c>
      <c r="B319" s="9">
        <f t="shared" si="0"/>
        <v>1.0082557202283611</v>
      </c>
      <c r="C319" s="17">
        <f t="shared" si="1"/>
        <v>0.23997312720431374</v>
      </c>
      <c r="D319" s="9">
        <f t="shared" si="2"/>
        <v>-1.4356156641470204</v>
      </c>
      <c r="E319" s="17">
        <f t="shared" si="3"/>
        <v>0.14235452174572424</v>
      </c>
      <c r="F319" s="9">
        <f t="shared" si="4"/>
        <v>-0.50751023553116892</v>
      </c>
      <c r="G319" s="17">
        <f t="shared" si="5"/>
        <v>0.35073586758878184</v>
      </c>
      <c r="H319" s="9">
        <f t="shared" si="6"/>
        <v>-0.76810908717478499</v>
      </c>
      <c r="I319" s="17">
        <f t="shared" si="7"/>
        <v>0.2970263813277384</v>
      </c>
      <c r="J319" s="9">
        <f t="shared" si="8"/>
        <v>-1.0922838367035517</v>
      </c>
      <c r="K319" s="17">
        <f t="shared" si="9"/>
        <v>0.21970258729580358</v>
      </c>
      <c r="L319" s="9">
        <f t="shared" si="10"/>
        <v>-0.12320013086496315</v>
      </c>
      <c r="M319" s="17">
        <f t="shared" si="11"/>
        <v>0.39592611266052535</v>
      </c>
      <c r="V319" s="17" t="s">
        <v>41</v>
      </c>
    </row>
    <row r="320" spans="1:22" x14ac:dyDescent="0.25">
      <c r="A320" s="18">
        <v>43278</v>
      </c>
      <c r="B320" s="9">
        <f t="shared" si="0"/>
        <v>0.8857418217484444</v>
      </c>
      <c r="C320" s="17">
        <f t="shared" si="1"/>
        <v>0.26949435889347151</v>
      </c>
      <c r="D320" s="9">
        <f t="shared" si="2"/>
        <v>-1.6330256498099105</v>
      </c>
      <c r="E320" s="17">
        <f t="shared" si="3"/>
        <v>0.10515446446517022</v>
      </c>
      <c r="F320" s="9">
        <f t="shared" si="4"/>
        <v>8.3331942061663101E-3</v>
      </c>
      <c r="G320" s="17">
        <f t="shared" si="5"/>
        <v>0.39892842894191594</v>
      </c>
      <c r="H320" s="9">
        <f t="shared" si="6"/>
        <v>-0.86189533325545242</v>
      </c>
      <c r="I320" s="17">
        <f t="shared" si="7"/>
        <v>0.27516886480078423</v>
      </c>
      <c r="J320" s="9">
        <f t="shared" si="8"/>
        <v>-0.96109318247897324</v>
      </c>
      <c r="K320" s="17">
        <f t="shared" si="9"/>
        <v>0.25138023996167891</v>
      </c>
      <c r="L320" s="9">
        <f t="shared" si="10"/>
        <v>-1.2467507676037552</v>
      </c>
      <c r="M320" s="17">
        <f t="shared" si="11"/>
        <v>0.18339146250595217</v>
      </c>
      <c r="V320" s="4">
        <f>V256*J252</f>
        <v>-9.1310624063376367E-2</v>
      </c>
    </row>
    <row r="321" spans="1:22" x14ac:dyDescent="0.25">
      <c r="A321" s="18">
        <v>43277</v>
      </c>
      <c r="B321" s="9">
        <f t="shared" si="0"/>
        <v>-8.9346735053053628E-2</v>
      </c>
      <c r="C321" s="17">
        <f t="shared" si="1"/>
        <v>0.39735310802781132</v>
      </c>
      <c r="D321" s="9">
        <f t="shared" si="2"/>
        <v>-0.27113546529164473</v>
      </c>
      <c r="E321" s="17">
        <f t="shared" si="3"/>
        <v>0.38454450328348599</v>
      </c>
      <c r="F321" s="9">
        <f t="shared" si="4"/>
        <v>0.25850235357837803</v>
      </c>
      <c r="G321" s="17">
        <f t="shared" si="5"/>
        <v>0.38583314623600645</v>
      </c>
      <c r="H321" s="9">
        <f t="shared" si="6"/>
        <v>-0.18499159361541903</v>
      </c>
      <c r="I321" s="17">
        <f t="shared" si="7"/>
        <v>0.39217407140167293</v>
      </c>
      <c r="J321" s="9">
        <f t="shared" si="8"/>
        <v>0.14412243522818449</v>
      </c>
      <c r="K321" s="17">
        <f t="shared" si="9"/>
        <v>0.39482045118945597</v>
      </c>
      <c r="L321" s="9">
        <f t="shared" si="10"/>
        <v>-0.81730970967318561</v>
      </c>
      <c r="M321" s="17">
        <f t="shared" si="11"/>
        <v>0.28566481986184972</v>
      </c>
    </row>
    <row r="322" spans="1:22" x14ac:dyDescent="0.25">
      <c r="A322" s="18">
        <v>43276</v>
      </c>
      <c r="B322" s="9">
        <f t="shared" ref="B322:B385" si="12">(B68-$B$251)/$B$252</f>
        <v>0.56748437585066358</v>
      </c>
      <c r="C322" s="17">
        <f t="shared" ref="C322:C385" si="13">_xlfn.NORM.S.DIST(B322,FALSE)</f>
        <v>0.33960985972376601</v>
      </c>
      <c r="D322" s="9">
        <f t="shared" ref="D322:D385" si="14">(D68-$D$251)/$D$252</f>
        <v>-1.9609665302580865</v>
      </c>
      <c r="E322" s="17">
        <f t="shared" ref="E322:E385" si="15">_xlfn.NORM.S.DIST(D322,FALSE)</f>
        <v>5.833031140228493E-2</v>
      </c>
      <c r="F322" s="9">
        <f t="shared" ref="F322:F385" si="16">(F68-$F$251)/$F$252</f>
        <v>-1.1901044491267972E-2</v>
      </c>
      <c r="G322" s="17">
        <f t="shared" ref="G322:G385" si="17">_xlfn.NORM.S.DIST(F322,FALSE)</f>
        <v>0.39891402933476544</v>
      </c>
      <c r="H322" s="9">
        <f t="shared" ref="H322:H385" si="18">(H68-$H$251)/$H$252</f>
        <v>-0.75850913604083381</v>
      </c>
      <c r="I322" s="17">
        <f t="shared" ref="I322:I385" si="19">_xlfn.NORM.S.DIST(H322,FALSE)</f>
        <v>0.29921090452727833</v>
      </c>
      <c r="J322" s="9">
        <f t="shared" ref="J322:J385" si="20">(J68-$J$251)/$J$252</f>
        <v>-0.69111317960168372</v>
      </c>
      <c r="K322" s="17">
        <f t="shared" ref="K322:K385" si="21">_xlfn.NORM.S.DIST(J322,FALSE)</f>
        <v>0.31419004204325146</v>
      </c>
      <c r="L322" s="9">
        <f t="shared" ref="L322:L385" si="22">(L68-$L$251)/$L$252</f>
        <v>-0.45780296804420001</v>
      </c>
      <c r="M322" s="17">
        <f t="shared" ref="M322:M385" si="23">_xlfn.NORM.S.DIST(L322,FALSE)</f>
        <v>0.35925231431150662</v>
      </c>
    </row>
    <row r="323" spans="1:22" x14ac:dyDescent="0.25">
      <c r="A323" s="18">
        <v>43273</v>
      </c>
      <c r="B323" s="9">
        <f t="shared" si="12"/>
        <v>1.2307884123015063</v>
      </c>
      <c r="C323" s="17">
        <f t="shared" si="13"/>
        <v>0.18705387703590678</v>
      </c>
      <c r="D323" s="9">
        <f t="shared" si="14"/>
        <v>0.53597026619893073</v>
      </c>
      <c r="E323" s="17">
        <f t="shared" si="15"/>
        <v>0.34556635599955016</v>
      </c>
      <c r="F323" s="9">
        <f t="shared" si="16"/>
        <v>0.31925846369352495</v>
      </c>
      <c r="G323" s="17">
        <f t="shared" si="17"/>
        <v>0.379120373356861</v>
      </c>
      <c r="H323" s="9">
        <f t="shared" si="18"/>
        <v>0.67972184386726087</v>
      </c>
      <c r="I323" s="17">
        <f t="shared" si="19"/>
        <v>0.3166527834606877</v>
      </c>
      <c r="J323" s="9">
        <f t="shared" si="20"/>
        <v>-0.30447497600961476</v>
      </c>
      <c r="K323" s="17">
        <f t="shared" si="21"/>
        <v>0.38087233501307077</v>
      </c>
      <c r="L323" s="9">
        <f t="shared" si="22"/>
        <v>-6.0128490537032134E-2</v>
      </c>
      <c r="M323" s="17">
        <f t="shared" si="23"/>
        <v>0.39822175683281935</v>
      </c>
    </row>
    <row r="324" spans="1:22" x14ac:dyDescent="0.25">
      <c r="A324" s="18">
        <v>43272</v>
      </c>
      <c r="B324" s="9">
        <f t="shared" si="12"/>
        <v>6.9550732450966565E-3</v>
      </c>
      <c r="C324" s="17">
        <f t="shared" si="13"/>
        <v>0.39893263149190927</v>
      </c>
      <c r="D324" s="9">
        <f t="shared" si="14"/>
        <v>0.71332797015153271</v>
      </c>
      <c r="E324" s="17">
        <f t="shared" si="15"/>
        <v>0.30932680806471297</v>
      </c>
      <c r="F324" s="9">
        <f t="shared" si="16"/>
        <v>-0.21260302154050198</v>
      </c>
      <c r="G324" s="17">
        <f t="shared" si="17"/>
        <v>0.39002729482027459</v>
      </c>
      <c r="H324" s="9">
        <f t="shared" si="18"/>
        <v>-0.69741890884980862</v>
      </c>
      <c r="I324" s="17">
        <f t="shared" si="19"/>
        <v>0.31281757043682873</v>
      </c>
      <c r="J324" s="9">
        <f t="shared" si="20"/>
        <v>-0.71666575181061087</v>
      </c>
      <c r="K324" s="17">
        <f t="shared" si="21"/>
        <v>0.30858947875221571</v>
      </c>
      <c r="L324" s="9">
        <f t="shared" si="22"/>
        <v>-0.69232250176956345</v>
      </c>
      <c r="M324" s="17">
        <f t="shared" si="23"/>
        <v>0.31392732891593794</v>
      </c>
    </row>
    <row r="325" spans="1:22" x14ac:dyDescent="0.25">
      <c r="A325" s="18">
        <v>43271</v>
      </c>
      <c r="B325" s="9">
        <f t="shared" si="12"/>
        <v>1.5165779503530237</v>
      </c>
      <c r="C325" s="17">
        <f t="shared" si="13"/>
        <v>0.12631924664007277</v>
      </c>
      <c r="D325" s="9">
        <f t="shared" si="14"/>
        <v>0.1961732810056574</v>
      </c>
      <c r="E325" s="17">
        <f t="shared" si="15"/>
        <v>0.39133922527954601</v>
      </c>
      <c r="F325" s="9">
        <f t="shared" si="16"/>
        <v>0.64207454603272274</v>
      </c>
      <c r="G325" s="17">
        <f t="shared" si="17"/>
        <v>0.32463026366272119</v>
      </c>
      <c r="H325" s="9">
        <f t="shared" si="18"/>
        <v>0.11891034041122887</v>
      </c>
      <c r="I325" s="17">
        <f t="shared" si="19"/>
        <v>0.39613177111678161</v>
      </c>
      <c r="J325" s="9">
        <f t="shared" si="20"/>
        <v>-0.11145633180614307</v>
      </c>
      <c r="K325" s="17">
        <f t="shared" si="21"/>
        <v>0.3964720270207438</v>
      </c>
      <c r="L325" s="9">
        <f t="shared" si="22"/>
        <v>-5.6661295242196756E-2</v>
      </c>
      <c r="M325" s="17">
        <f t="shared" si="23"/>
        <v>0.39830239155994057</v>
      </c>
    </row>
    <row r="326" spans="1:22" x14ac:dyDescent="0.25">
      <c r="A326" s="18">
        <v>43270</v>
      </c>
      <c r="B326" s="9">
        <f t="shared" si="12"/>
        <v>0.16621917154227261</v>
      </c>
      <c r="C326" s="17">
        <f t="shared" si="13"/>
        <v>0.39346902152555591</v>
      </c>
      <c r="D326" s="9">
        <f t="shared" si="14"/>
        <v>-0.10464071423377212</v>
      </c>
      <c r="E326" s="17">
        <f t="shared" si="15"/>
        <v>0.39676410345676455</v>
      </c>
      <c r="F326" s="9">
        <f t="shared" si="16"/>
        <v>2.1334971452236723E-3</v>
      </c>
      <c r="G326" s="17">
        <f t="shared" si="17"/>
        <v>0.39894137244772154</v>
      </c>
      <c r="H326" s="9">
        <f t="shared" si="18"/>
        <v>-0.67333387045947801</v>
      </c>
      <c r="I326" s="17">
        <f t="shared" si="19"/>
        <v>0.31802420467810172</v>
      </c>
      <c r="J326" s="9">
        <f t="shared" si="20"/>
        <v>-0.41445080995899036</v>
      </c>
      <c r="K326" s="17">
        <f t="shared" si="21"/>
        <v>0.36610933153691511</v>
      </c>
      <c r="L326" s="9">
        <f t="shared" si="22"/>
        <v>0.37844858998922776</v>
      </c>
      <c r="M326" s="17">
        <f t="shared" si="23"/>
        <v>0.37137230544731537</v>
      </c>
    </row>
    <row r="327" spans="1:22" x14ac:dyDescent="0.25">
      <c r="A327" s="18">
        <v>43269</v>
      </c>
      <c r="B327" s="9">
        <f t="shared" si="12"/>
        <v>-0.52922055533315204</v>
      </c>
      <c r="C327" s="17">
        <f t="shared" si="13"/>
        <v>0.34681085597315153</v>
      </c>
      <c r="D327" s="9">
        <f t="shared" si="14"/>
        <v>1.7661074143149382</v>
      </c>
      <c r="E327" s="17">
        <f t="shared" si="15"/>
        <v>8.3868411964433204E-2</v>
      </c>
      <c r="F327" s="9">
        <f t="shared" si="16"/>
        <v>0.15927042252102375</v>
      </c>
      <c r="G327" s="17">
        <f t="shared" si="17"/>
        <v>0.39391423661296615</v>
      </c>
      <c r="H327" s="9">
        <f t="shared" si="18"/>
        <v>-0.11240113150445774</v>
      </c>
      <c r="I327" s="17">
        <f t="shared" si="19"/>
        <v>0.39643010222876157</v>
      </c>
      <c r="J327" s="9">
        <f t="shared" si="20"/>
        <v>-0.3342370116291995</v>
      </c>
      <c r="K327" s="17">
        <f t="shared" si="21"/>
        <v>0.37726941308961887</v>
      </c>
      <c r="L327" s="9">
        <f t="shared" si="22"/>
        <v>-1.157007191354908</v>
      </c>
      <c r="M327" s="17">
        <f t="shared" si="23"/>
        <v>0.20427843186582481</v>
      </c>
    </row>
    <row r="328" spans="1:22" x14ac:dyDescent="0.25">
      <c r="A328" s="18">
        <v>43266</v>
      </c>
      <c r="B328" s="9">
        <f t="shared" si="12"/>
        <v>-0.3774744422088771</v>
      </c>
      <c r="C328" s="17">
        <f t="shared" si="13"/>
        <v>0.37150906633007097</v>
      </c>
      <c r="D328" s="9">
        <f t="shared" si="14"/>
        <v>-0.43545319907275926</v>
      </c>
      <c r="E328" s="17">
        <f t="shared" si="15"/>
        <v>0.36285634113563814</v>
      </c>
      <c r="F328" s="9">
        <f t="shared" si="16"/>
        <v>-0.55988510425107707</v>
      </c>
      <c r="G328" s="17">
        <f t="shared" si="17"/>
        <v>0.34106773052341161</v>
      </c>
      <c r="H328" s="9">
        <f t="shared" si="18"/>
        <v>-0.76276555810727198</v>
      </c>
      <c r="I328" s="17">
        <f t="shared" si="19"/>
        <v>0.29824374769631867</v>
      </c>
      <c r="J328" s="9">
        <f t="shared" si="20"/>
        <v>-0.43897729855994289</v>
      </c>
      <c r="K328" s="17">
        <f t="shared" si="21"/>
        <v>0.36229768619689418</v>
      </c>
      <c r="L328" s="9">
        <f t="shared" si="22"/>
        <v>-0.56968027198574267</v>
      </c>
      <c r="M328" s="17">
        <f t="shared" si="23"/>
        <v>0.33918610519907144</v>
      </c>
    </row>
    <row r="329" spans="1:22" x14ac:dyDescent="0.25">
      <c r="A329" s="18">
        <v>43265</v>
      </c>
      <c r="B329" s="9">
        <f t="shared" si="12"/>
        <v>5.3913938552292519E-2</v>
      </c>
      <c r="C329" s="17">
        <f t="shared" si="13"/>
        <v>0.39836289621875498</v>
      </c>
      <c r="D329" s="9">
        <f t="shared" si="14"/>
        <v>-1.0934105390371163</v>
      </c>
      <c r="E329" s="17">
        <f t="shared" si="15"/>
        <v>0.21943223101999873</v>
      </c>
      <c r="F329" s="9">
        <f t="shared" si="16"/>
        <v>0.47874943301406375</v>
      </c>
      <c r="G329" s="17">
        <f t="shared" si="17"/>
        <v>0.35574573067052945</v>
      </c>
      <c r="H329" s="9">
        <f t="shared" si="18"/>
        <v>-0.72065284000221796</v>
      </c>
      <c r="I329" s="17">
        <f t="shared" si="19"/>
        <v>0.30770652501625251</v>
      </c>
      <c r="J329" s="9">
        <f t="shared" si="20"/>
        <v>0.21956619404474306</v>
      </c>
      <c r="K329" s="17">
        <f t="shared" si="21"/>
        <v>0.38944088761057805</v>
      </c>
      <c r="L329" s="9">
        <f t="shared" si="22"/>
        <v>-0.97578457657495865</v>
      </c>
      <c r="M329" s="17">
        <f t="shared" si="23"/>
        <v>0.24782899594212338</v>
      </c>
    </row>
    <row r="330" spans="1:22" x14ac:dyDescent="0.25">
      <c r="A330" s="18">
        <v>43264</v>
      </c>
      <c r="B330" s="9">
        <f t="shared" si="12"/>
        <v>-0.53362606656561351</v>
      </c>
      <c r="C330" s="17">
        <f t="shared" si="13"/>
        <v>0.34599985511619652</v>
      </c>
      <c r="D330" s="9">
        <f t="shared" si="14"/>
        <v>0.59898884723139389</v>
      </c>
      <c r="E330" s="17">
        <f t="shared" si="15"/>
        <v>0.3334266583651177</v>
      </c>
      <c r="F330" s="9">
        <f t="shared" si="16"/>
        <v>0.15887592475601633</v>
      </c>
      <c r="G330" s="17">
        <f t="shared" si="17"/>
        <v>0.39393895708713633</v>
      </c>
      <c r="H330" s="9">
        <f t="shared" si="18"/>
        <v>0.68120342330218342</v>
      </c>
      <c r="I330" s="17">
        <f t="shared" si="19"/>
        <v>0.31633370783310366</v>
      </c>
      <c r="J330" s="9">
        <f t="shared" si="20"/>
        <v>-8.6795312707609013E-2</v>
      </c>
      <c r="K330" s="17">
        <f t="shared" si="21"/>
        <v>0.39744240583814627</v>
      </c>
      <c r="L330" s="9">
        <f t="shared" si="22"/>
        <v>3.6869394409581839</v>
      </c>
      <c r="M330" s="17">
        <f t="shared" si="23"/>
        <v>4.4577342360552002E-4</v>
      </c>
    </row>
    <row r="331" spans="1:22" x14ac:dyDescent="0.25">
      <c r="A331" s="18">
        <v>43263</v>
      </c>
      <c r="B331" s="9">
        <f t="shared" si="12"/>
        <v>-6.4720606721911572E-2</v>
      </c>
      <c r="C331" s="17">
        <f t="shared" si="13"/>
        <v>0.39810761863360894</v>
      </c>
      <c r="D331" s="9">
        <f t="shared" si="14"/>
        <v>6.8983967615536754E-2</v>
      </c>
      <c r="E331" s="17">
        <f t="shared" si="15"/>
        <v>0.39799416798914578</v>
      </c>
      <c r="F331" s="9">
        <f t="shared" si="16"/>
        <v>-0.2430420285553386</v>
      </c>
      <c r="G331" s="17">
        <f t="shared" si="17"/>
        <v>0.38733193243314834</v>
      </c>
      <c r="H331" s="9">
        <f t="shared" si="18"/>
        <v>1.3471155392302594</v>
      </c>
      <c r="I331" s="17">
        <f t="shared" si="19"/>
        <v>0.16100841130651788</v>
      </c>
      <c r="J331" s="9">
        <f t="shared" si="20"/>
        <v>0.1219331456987309</v>
      </c>
      <c r="K331" s="17">
        <f t="shared" si="21"/>
        <v>0.39598760084526297</v>
      </c>
      <c r="L331" s="9">
        <f t="shared" si="22"/>
        <v>1.5703122556217015</v>
      </c>
      <c r="M331" s="17">
        <f t="shared" si="23"/>
        <v>0.11626551009032346</v>
      </c>
    </row>
    <row r="332" spans="1:22" x14ac:dyDescent="0.25">
      <c r="A332" s="18">
        <v>43262</v>
      </c>
      <c r="B332" s="9">
        <f t="shared" si="12"/>
        <v>-0.29824825005110078</v>
      </c>
      <c r="C332" s="17">
        <f t="shared" si="13"/>
        <v>0.38158771148500703</v>
      </c>
      <c r="D332" s="9">
        <f t="shared" si="14"/>
        <v>-0.28967733244491889</v>
      </c>
      <c r="E332" s="17">
        <f t="shared" si="15"/>
        <v>0.38255034568511392</v>
      </c>
      <c r="F332" s="9">
        <f t="shared" si="16"/>
        <v>-0.10099219696836241</v>
      </c>
      <c r="G332" s="17">
        <f t="shared" si="17"/>
        <v>0.396912968547946</v>
      </c>
      <c r="H332" s="9">
        <f t="shared" si="18"/>
        <v>0.13375787844758052</v>
      </c>
      <c r="I332" s="17">
        <f t="shared" si="19"/>
        <v>0.39538942319840414</v>
      </c>
      <c r="J332" s="9">
        <f t="shared" si="20"/>
        <v>0.43014177732678882</v>
      </c>
      <c r="K332" s="17">
        <f t="shared" si="21"/>
        <v>0.3636914238672993</v>
      </c>
      <c r="L332" s="9">
        <f t="shared" si="22"/>
        <v>0.58894972806090307</v>
      </c>
      <c r="M332" s="17">
        <f t="shared" si="23"/>
        <v>0.33542079722132578</v>
      </c>
      <c r="V332" s="17" t="s">
        <v>41</v>
      </c>
    </row>
    <row r="333" spans="1:22" x14ac:dyDescent="0.25">
      <c r="A333" s="18">
        <v>43259</v>
      </c>
      <c r="B333" s="9">
        <f t="shared" si="12"/>
        <v>-0.79766686679770249</v>
      </c>
      <c r="C333" s="17">
        <f t="shared" si="13"/>
        <v>0.29023197893872027</v>
      </c>
      <c r="D333" s="9">
        <f t="shared" si="14"/>
        <v>-0.47868589896951808</v>
      </c>
      <c r="E333" s="17">
        <f t="shared" si="15"/>
        <v>0.35575655079505414</v>
      </c>
      <c r="F333" s="9">
        <f t="shared" si="16"/>
        <v>-0.10980814426495196</v>
      </c>
      <c r="G333" s="17">
        <f t="shared" si="17"/>
        <v>0.39654432738278272</v>
      </c>
      <c r="H333" s="9">
        <f t="shared" si="18"/>
        <v>0.51324906579124108</v>
      </c>
      <c r="I333" s="17">
        <f t="shared" si="19"/>
        <v>0.34971007148416644</v>
      </c>
      <c r="J333" s="9">
        <f t="shared" si="20"/>
        <v>1.33670139522826</v>
      </c>
      <c r="K333" s="17">
        <f t="shared" si="21"/>
        <v>0.16327427179286338</v>
      </c>
      <c r="L333" s="9">
        <f t="shared" si="22"/>
        <v>-1.4477075894685186E-2</v>
      </c>
      <c r="M333" s="17">
        <f t="shared" si="23"/>
        <v>0.39890047628803044</v>
      </c>
      <c r="V333" s="4">
        <f>V256*L252</f>
        <v>-4.0377900527129987E-2</v>
      </c>
    </row>
    <row r="334" spans="1:22" x14ac:dyDescent="0.25">
      <c r="A334" s="18">
        <v>43258</v>
      </c>
      <c r="B334" s="9">
        <f t="shared" si="12"/>
        <v>0.24638357438117017</v>
      </c>
      <c r="C334" s="17">
        <f t="shared" si="13"/>
        <v>0.38701533319934411</v>
      </c>
      <c r="D334" s="9">
        <f t="shared" si="14"/>
        <v>1.2324823971898198</v>
      </c>
      <c r="E334" s="17">
        <f t="shared" si="15"/>
        <v>0.18666401994343002</v>
      </c>
      <c r="F334" s="9">
        <f t="shared" si="16"/>
        <v>0.1426812735059331</v>
      </c>
      <c r="G334" s="17">
        <f t="shared" si="17"/>
        <v>0.39490205529407862</v>
      </c>
      <c r="H334" s="9">
        <f t="shared" si="18"/>
        <v>-0.1077243100502125</v>
      </c>
      <c r="I334" s="17">
        <f t="shared" si="19"/>
        <v>0.39663421465221832</v>
      </c>
      <c r="J334" s="9">
        <f t="shared" si="20"/>
        <v>0.46810472053230667</v>
      </c>
      <c r="K334" s="17">
        <f t="shared" si="21"/>
        <v>0.35754303448997005</v>
      </c>
      <c r="L334" s="9">
        <f t="shared" si="22"/>
        <v>1.1519334562423407</v>
      </c>
      <c r="M334" s="17">
        <f t="shared" si="23"/>
        <v>0.20547849925624248</v>
      </c>
    </row>
    <row r="335" spans="1:22" x14ac:dyDescent="0.25">
      <c r="A335" s="18">
        <v>43257</v>
      </c>
      <c r="B335" s="9">
        <f t="shared" si="12"/>
        <v>-0.11559788475555065</v>
      </c>
      <c r="C335" s="17">
        <f t="shared" si="13"/>
        <v>0.3962856582025801</v>
      </c>
      <c r="D335" s="9">
        <f t="shared" si="14"/>
        <v>-3.6329444995471555E-2</v>
      </c>
      <c r="E335" s="17">
        <f t="shared" si="15"/>
        <v>0.39867909953892805</v>
      </c>
      <c r="F335" s="9">
        <f t="shared" si="16"/>
        <v>0.32160771061209648</v>
      </c>
      <c r="G335" s="17">
        <f t="shared" si="17"/>
        <v>0.37883508786245917</v>
      </c>
      <c r="H335" s="9">
        <f t="shared" si="18"/>
        <v>0.97523906670126315</v>
      </c>
      <c r="I335" s="17">
        <f t="shared" si="19"/>
        <v>0.24796091356903505</v>
      </c>
      <c r="J335" s="9">
        <f t="shared" si="20"/>
        <v>0.67332201471326958</v>
      </c>
      <c r="K335" s="17">
        <f t="shared" si="21"/>
        <v>0.31802674341351039</v>
      </c>
      <c r="L335" s="9">
        <f t="shared" si="22"/>
        <v>1.0659601532758352</v>
      </c>
      <c r="M335" s="17">
        <f t="shared" si="23"/>
        <v>0.22603304866031917</v>
      </c>
    </row>
    <row r="336" spans="1:22" x14ac:dyDescent="0.25">
      <c r="A336" s="18">
        <v>43256</v>
      </c>
      <c r="B336" s="9">
        <f t="shared" si="12"/>
        <v>0.67239671292368164</v>
      </c>
      <c r="C336" s="17">
        <f t="shared" si="13"/>
        <v>0.31822480787033958</v>
      </c>
      <c r="D336" s="9">
        <f t="shared" si="14"/>
        <v>-0.42433001228412781</v>
      </c>
      <c r="E336" s="17">
        <f t="shared" si="15"/>
        <v>0.36459558977781309</v>
      </c>
      <c r="F336" s="9">
        <f t="shared" si="16"/>
        <v>-0.53349171328732303</v>
      </c>
      <c r="G336" s="17">
        <f t="shared" si="17"/>
        <v>0.34602465913840658</v>
      </c>
      <c r="H336" s="9">
        <f t="shared" si="18"/>
        <v>5.3448186543281408E-2</v>
      </c>
      <c r="I336" s="17">
        <f t="shared" si="19"/>
        <v>0.3983728562373845</v>
      </c>
      <c r="J336" s="9">
        <f t="shared" si="20"/>
        <v>-4.2512863577471728E-2</v>
      </c>
      <c r="K336" s="17">
        <f t="shared" si="21"/>
        <v>0.39858193036248268</v>
      </c>
      <c r="L336" s="9">
        <f t="shared" si="22"/>
        <v>-0.89494329617764667</v>
      </c>
      <c r="M336" s="17">
        <f t="shared" si="23"/>
        <v>0.26729555509080599</v>
      </c>
    </row>
    <row r="337" spans="1:13" x14ac:dyDescent="0.25">
      <c r="A337" s="18">
        <v>43255</v>
      </c>
      <c r="B337" s="9">
        <f t="shared" si="12"/>
        <v>-3.2308885156677141</v>
      </c>
      <c r="C337" s="17">
        <f t="shared" si="13"/>
        <v>2.1586789674177824E-3</v>
      </c>
      <c r="D337" s="9">
        <f t="shared" si="14"/>
        <v>-0.59506856930554219</v>
      </c>
      <c r="E337" s="17">
        <f t="shared" si="15"/>
        <v>0.33420796358910415</v>
      </c>
      <c r="F337" s="9">
        <f t="shared" si="16"/>
        <v>0.16173708462107367</v>
      </c>
      <c r="G337" s="17">
        <f t="shared" si="17"/>
        <v>0.39375831347592394</v>
      </c>
      <c r="H337" s="9">
        <f t="shared" si="18"/>
        <v>-0.57382811062681705</v>
      </c>
      <c r="I337" s="17">
        <f t="shared" si="19"/>
        <v>0.33838266345835488</v>
      </c>
      <c r="J337" s="9">
        <f t="shared" si="20"/>
        <v>0.17230080221132937</v>
      </c>
      <c r="K337" s="17">
        <f t="shared" si="21"/>
        <v>0.39306420206352249</v>
      </c>
      <c r="L337" s="9">
        <f t="shared" si="22"/>
        <v>-1.177393487756516</v>
      </c>
      <c r="M337" s="17">
        <f t="shared" si="23"/>
        <v>0.19947502355348937</v>
      </c>
    </row>
    <row r="338" spans="1:13" x14ac:dyDescent="0.25">
      <c r="A338" s="18">
        <v>43252</v>
      </c>
      <c r="B338" s="9">
        <f t="shared" si="12"/>
        <v>-1.3611896224179876</v>
      </c>
      <c r="C338" s="17">
        <f t="shared" si="13"/>
        <v>0.15796889581050086</v>
      </c>
      <c r="D338" s="9">
        <f t="shared" si="14"/>
        <v>0.66336163371437895</v>
      </c>
      <c r="E338" s="17">
        <f t="shared" si="15"/>
        <v>0.32015089042500428</v>
      </c>
      <c r="F338" s="9">
        <f t="shared" si="16"/>
        <v>-0.29658640452070051</v>
      </c>
      <c r="G338" s="17">
        <f t="shared" si="17"/>
        <v>0.38177636227678591</v>
      </c>
      <c r="H338" s="9">
        <f t="shared" si="18"/>
        <v>-0.38376178185912357</v>
      </c>
      <c r="I338" s="17">
        <f t="shared" si="19"/>
        <v>0.37062108007488875</v>
      </c>
      <c r="J338" s="9">
        <f t="shared" si="20"/>
        <v>-0.13395525164071234</v>
      </c>
      <c r="K338" s="17">
        <f t="shared" si="21"/>
        <v>0.39537897726737325</v>
      </c>
      <c r="L338" s="9">
        <f t="shared" si="22"/>
        <v>-1.6831359864723774</v>
      </c>
      <c r="M338" s="17">
        <f t="shared" si="23"/>
        <v>9.6770613756520935E-2</v>
      </c>
    </row>
    <row r="339" spans="1:13" x14ac:dyDescent="0.25">
      <c r="A339" s="18">
        <v>43251</v>
      </c>
      <c r="B339" s="9">
        <f t="shared" si="12"/>
        <v>4.4441875024743176</v>
      </c>
      <c r="C339" s="17">
        <f t="shared" si="13"/>
        <v>2.0515295834402788E-5</v>
      </c>
      <c r="D339" s="9">
        <f t="shared" si="14"/>
        <v>4.3042577566582439E-2</v>
      </c>
      <c r="E339" s="17">
        <f t="shared" si="15"/>
        <v>0.3985728986154059</v>
      </c>
      <c r="F339" s="9">
        <f t="shared" si="16"/>
        <v>0.38512657086129076</v>
      </c>
      <c r="G339" s="17">
        <f t="shared" si="17"/>
        <v>0.37042667169141247</v>
      </c>
      <c r="H339" s="9">
        <f t="shared" si="18"/>
        <v>0.34301207460291594</v>
      </c>
      <c r="I339" s="17">
        <f t="shared" si="19"/>
        <v>0.37615003916080386</v>
      </c>
      <c r="J339" s="9">
        <f t="shared" si="20"/>
        <v>-0.68523261685193759</v>
      </c>
      <c r="K339" s="17">
        <f t="shared" si="21"/>
        <v>0.31546409631231703</v>
      </c>
      <c r="L339" s="9">
        <f t="shared" si="22"/>
        <v>-1.3921538355817689</v>
      </c>
      <c r="M339" s="17">
        <f t="shared" si="23"/>
        <v>0.15137657323972403</v>
      </c>
    </row>
    <row r="340" spans="1:13" x14ac:dyDescent="0.25">
      <c r="A340" s="18">
        <v>43250</v>
      </c>
      <c r="B340" s="9">
        <f t="shared" si="12"/>
        <v>0.68237978271780053</v>
      </c>
      <c r="C340" s="17">
        <f t="shared" si="13"/>
        <v>0.31608009980016838</v>
      </c>
      <c r="D340" s="9">
        <f t="shared" si="14"/>
        <v>-0.96159225780855839</v>
      </c>
      <c r="E340" s="17">
        <f t="shared" si="15"/>
        <v>0.25125966106619541</v>
      </c>
      <c r="F340" s="9">
        <f t="shared" si="16"/>
        <v>0.55090210216418956</v>
      </c>
      <c r="G340" s="17">
        <f t="shared" si="17"/>
        <v>0.34277360403461371</v>
      </c>
      <c r="H340" s="9">
        <f t="shared" si="18"/>
        <v>0.29959073602272418</v>
      </c>
      <c r="I340" s="17">
        <f t="shared" si="19"/>
        <v>0.38143461287899438</v>
      </c>
      <c r="J340" s="9">
        <f t="shared" si="20"/>
        <v>0.22856620257001914</v>
      </c>
      <c r="K340" s="17">
        <f t="shared" si="21"/>
        <v>0.38865633334532473</v>
      </c>
      <c r="L340" s="9">
        <f t="shared" si="22"/>
        <v>8.9547412646961533E-2</v>
      </c>
      <c r="M340" s="17">
        <f t="shared" si="23"/>
        <v>0.39734597559417351</v>
      </c>
    </row>
    <row r="341" spans="1:13" x14ac:dyDescent="0.25">
      <c r="A341" s="18">
        <v>43249</v>
      </c>
      <c r="B341" s="9">
        <f t="shared" si="12"/>
        <v>-0.53679989374886861</v>
      </c>
      <c r="C341" s="17">
        <f t="shared" si="13"/>
        <v>0.3454126132368065</v>
      </c>
      <c r="D341" s="9">
        <f t="shared" si="14"/>
        <v>-1.4848129355605888</v>
      </c>
      <c r="E341" s="17">
        <f t="shared" si="15"/>
        <v>0.1324866676658028</v>
      </c>
      <c r="F341" s="9">
        <f t="shared" si="16"/>
        <v>-0.51570881588623241</v>
      </c>
      <c r="G341" s="17">
        <f t="shared" si="17"/>
        <v>0.34926779692339277</v>
      </c>
      <c r="H341" s="9">
        <f t="shared" si="18"/>
        <v>-1.1311378273279336</v>
      </c>
      <c r="I341" s="17">
        <f t="shared" si="19"/>
        <v>0.21041470173134647</v>
      </c>
      <c r="J341" s="9">
        <f t="shared" si="20"/>
        <v>-0.81119801978775619</v>
      </c>
      <c r="K341" s="17">
        <f t="shared" si="21"/>
        <v>0.28708996459393527</v>
      </c>
      <c r="L341" s="9">
        <f t="shared" si="22"/>
        <v>1.9552208998770344</v>
      </c>
      <c r="M341" s="17">
        <f t="shared" si="23"/>
        <v>5.8990260978501768E-2</v>
      </c>
    </row>
    <row r="342" spans="1:13" x14ac:dyDescent="0.25">
      <c r="A342" s="18">
        <v>43248</v>
      </c>
      <c r="B342" s="9">
        <f t="shared" si="12"/>
        <v>1.5451806532391021</v>
      </c>
      <c r="C342" s="17">
        <f t="shared" si="13"/>
        <v>0.12090741896408812</v>
      </c>
      <c r="D342" s="9">
        <f t="shared" si="14"/>
        <v>0.44559369173661045</v>
      </c>
      <c r="E342" s="17">
        <f t="shared" si="15"/>
        <v>0.36123903163864479</v>
      </c>
      <c r="F342" s="9">
        <f t="shared" si="16"/>
        <v>0.59337853203013224</v>
      </c>
      <c r="G342" s="17">
        <f t="shared" si="17"/>
        <v>0.33454376384924733</v>
      </c>
      <c r="H342" s="9">
        <f t="shared" si="18"/>
        <v>0.78964026217849681</v>
      </c>
      <c r="I342" s="17">
        <f t="shared" si="19"/>
        <v>0.2920867578173032</v>
      </c>
      <c r="J342" s="9">
        <f t="shared" si="20"/>
        <v>1.6805326853410818</v>
      </c>
      <c r="K342" s="17">
        <f t="shared" si="21"/>
        <v>9.7195235475927233E-2</v>
      </c>
      <c r="L342" s="9">
        <f t="shared" si="22"/>
        <v>1.5641875930253224</v>
      </c>
      <c r="M342" s="17">
        <f t="shared" si="23"/>
        <v>0.11738690186050885</v>
      </c>
    </row>
    <row r="343" spans="1:13" x14ac:dyDescent="0.25">
      <c r="A343" s="18">
        <v>43245</v>
      </c>
      <c r="B343" s="9">
        <f t="shared" si="12"/>
        <v>1.3099248864738937</v>
      </c>
      <c r="C343" s="17">
        <f t="shared" si="13"/>
        <v>0.16916340506798069</v>
      </c>
      <c r="D343" s="9">
        <f t="shared" si="14"/>
        <v>-0.14564323106336016</v>
      </c>
      <c r="E343" s="17">
        <f t="shared" si="15"/>
        <v>0.39473346713635504</v>
      </c>
      <c r="F343" s="9">
        <f t="shared" si="16"/>
        <v>0.98455683201296407</v>
      </c>
      <c r="G343" s="17">
        <f t="shared" si="17"/>
        <v>0.24570722086513189</v>
      </c>
      <c r="H343" s="9">
        <f t="shared" si="18"/>
        <v>-0.2385791468811046</v>
      </c>
      <c r="I343" s="17">
        <f t="shared" si="19"/>
        <v>0.38774842537276549</v>
      </c>
      <c r="J343" s="9">
        <f t="shared" si="20"/>
        <v>0.44995867680791918</v>
      </c>
      <c r="K343" s="17">
        <f t="shared" si="21"/>
        <v>0.360533666372371</v>
      </c>
      <c r="L343" s="9">
        <f t="shared" si="22"/>
        <v>0.78825902353586164</v>
      </c>
      <c r="M343" s="17">
        <f t="shared" si="23"/>
        <v>0.29240522634845473</v>
      </c>
    </row>
    <row r="344" spans="1:13" x14ac:dyDescent="0.25">
      <c r="A344" s="18">
        <v>43244</v>
      </c>
      <c r="B344" s="9">
        <f t="shared" si="12"/>
        <v>0.96360343660840597</v>
      </c>
      <c r="C344" s="17">
        <f t="shared" si="13"/>
        <v>0.25077370386928888</v>
      </c>
      <c r="D344" s="9">
        <f t="shared" si="14"/>
        <v>0.9290809951407879</v>
      </c>
      <c r="E344" s="17">
        <f t="shared" si="15"/>
        <v>0.25910179050209786</v>
      </c>
      <c r="F344" s="9">
        <f t="shared" si="16"/>
        <v>-0.22483442378693302</v>
      </c>
      <c r="G344" s="17">
        <f t="shared" si="17"/>
        <v>0.38898527394433857</v>
      </c>
      <c r="H344" s="9">
        <f t="shared" si="18"/>
        <v>0.80869247946269884</v>
      </c>
      <c r="I344" s="17">
        <f t="shared" si="19"/>
        <v>0.28767316230867812</v>
      </c>
      <c r="J344" s="9">
        <f t="shared" si="20"/>
        <v>0.56586443173105883</v>
      </c>
      <c r="K344" s="17">
        <f t="shared" si="21"/>
        <v>0.33992175821414877</v>
      </c>
      <c r="L344" s="9">
        <f t="shared" si="22"/>
        <v>1.1537257075988958</v>
      </c>
      <c r="M344" s="17">
        <f t="shared" si="23"/>
        <v>0.20505438601557782</v>
      </c>
    </row>
    <row r="345" spans="1:13" x14ac:dyDescent="0.25">
      <c r="A345" s="18">
        <v>43243</v>
      </c>
      <c r="B345" s="9">
        <f t="shared" si="12"/>
        <v>-1.329421668387919</v>
      </c>
      <c r="C345" s="17">
        <f t="shared" si="13"/>
        <v>0.1648664512138705</v>
      </c>
      <c r="D345" s="9">
        <f t="shared" si="14"/>
        <v>0.14540868006626217</v>
      </c>
      <c r="E345" s="17">
        <f t="shared" si="15"/>
        <v>0.39474694090557322</v>
      </c>
      <c r="F345" s="9">
        <f t="shared" si="16"/>
        <v>-2.2104031401687537E-2</v>
      </c>
      <c r="G345" s="17">
        <f t="shared" si="17"/>
        <v>0.39884483305864116</v>
      </c>
      <c r="H345" s="9">
        <f t="shared" si="18"/>
        <v>1.4259614339216937</v>
      </c>
      <c r="I345" s="17">
        <f t="shared" si="19"/>
        <v>0.14433453143878092</v>
      </c>
      <c r="J345" s="9">
        <f t="shared" si="20"/>
        <v>-0.24969082527018466</v>
      </c>
      <c r="K345" s="17">
        <f t="shared" si="21"/>
        <v>0.38669798647851245</v>
      </c>
      <c r="L345" s="9">
        <f t="shared" si="22"/>
        <v>0.23937521017104829</v>
      </c>
      <c r="M345" s="17">
        <f t="shared" si="23"/>
        <v>0.38767466675666512</v>
      </c>
    </row>
    <row r="346" spans="1:13" x14ac:dyDescent="0.25">
      <c r="A346" s="18">
        <v>43242</v>
      </c>
      <c r="B346" s="9">
        <f t="shared" si="12"/>
        <v>-8.3743933847986299E-2</v>
      </c>
      <c r="C346" s="17">
        <f t="shared" si="13"/>
        <v>0.39754582980259945</v>
      </c>
      <c r="D346" s="9">
        <f t="shared" si="14"/>
        <v>0.17197806019257494</v>
      </c>
      <c r="E346" s="17">
        <f t="shared" si="15"/>
        <v>0.3930860399916084</v>
      </c>
      <c r="F346" s="9">
        <f t="shared" si="16"/>
        <v>0.14347786119863495</v>
      </c>
      <c r="G346" s="17">
        <f t="shared" si="17"/>
        <v>0.3948570487303778</v>
      </c>
      <c r="H346" s="9">
        <f t="shared" si="18"/>
        <v>1.4779907809828341</v>
      </c>
      <c r="I346" s="17">
        <f t="shared" si="19"/>
        <v>0.13383241346300759</v>
      </c>
      <c r="J346" s="9">
        <f t="shared" si="20"/>
        <v>1.1645734575205728</v>
      </c>
      <c r="K346" s="17">
        <f t="shared" si="21"/>
        <v>0.20249214117815781</v>
      </c>
      <c r="L346" s="9">
        <f t="shared" si="22"/>
        <v>0.60110231604468267</v>
      </c>
      <c r="M346" s="17">
        <f t="shared" si="23"/>
        <v>0.33300408214544064</v>
      </c>
    </row>
    <row r="347" spans="1:13" x14ac:dyDescent="0.25">
      <c r="A347" s="18">
        <v>43241</v>
      </c>
      <c r="B347" s="9">
        <f t="shared" si="12"/>
        <v>-1.1464606587690027</v>
      </c>
      <c r="C347" s="17">
        <f t="shared" si="13"/>
        <v>0.206774892300642</v>
      </c>
      <c r="D347" s="9">
        <f t="shared" si="14"/>
        <v>0.54875890968118468</v>
      </c>
      <c r="E347" s="17">
        <f t="shared" si="15"/>
        <v>0.34317776399834665</v>
      </c>
      <c r="F347" s="9">
        <f t="shared" si="16"/>
        <v>-1.0272234399459594</v>
      </c>
      <c r="G347" s="17">
        <f t="shared" si="17"/>
        <v>0.23538506508861656</v>
      </c>
      <c r="H347" s="9">
        <f t="shared" si="18"/>
        <v>0.99033434564049982</v>
      </c>
      <c r="I347" s="17">
        <f t="shared" si="19"/>
        <v>0.24430945689829103</v>
      </c>
      <c r="J347" s="9">
        <f t="shared" si="20"/>
        <v>1.2298162507712167</v>
      </c>
      <c r="K347" s="17">
        <f t="shared" si="21"/>
        <v>0.18727773715893309</v>
      </c>
      <c r="L347" s="9">
        <f t="shared" si="22"/>
        <v>-1.5482247237405025</v>
      </c>
      <c r="M347" s="17">
        <f t="shared" si="23"/>
        <v>0.12033949197187284</v>
      </c>
    </row>
    <row r="348" spans="1:13" x14ac:dyDescent="0.25">
      <c r="A348" s="18">
        <v>43238</v>
      </c>
      <c r="B348" s="9">
        <f t="shared" si="12"/>
        <v>-0.79858166011008802</v>
      </c>
      <c r="C348" s="17">
        <f t="shared" si="13"/>
        <v>0.29002015247098528</v>
      </c>
      <c r="D348" s="9">
        <f t="shared" si="14"/>
        <v>-1.6594205736447096</v>
      </c>
      <c r="E348" s="17">
        <f t="shared" si="15"/>
        <v>0.10068314684211273</v>
      </c>
      <c r="F348" s="9">
        <f t="shared" si="16"/>
        <v>0.10288183768059</v>
      </c>
      <c r="G348" s="17">
        <f t="shared" si="17"/>
        <v>0.39683652081321164</v>
      </c>
      <c r="H348" s="9">
        <f t="shared" si="18"/>
        <v>-0.70576856234060703</v>
      </c>
      <c r="I348" s="17">
        <f t="shared" si="19"/>
        <v>0.31099042190855947</v>
      </c>
      <c r="J348" s="9">
        <f t="shared" si="20"/>
        <v>-0.49265679286892705</v>
      </c>
      <c r="K348" s="17">
        <f t="shared" si="21"/>
        <v>0.35335082007706325</v>
      </c>
      <c r="L348" s="9">
        <f t="shared" si="22"/>
        <v>-1.3043800942674046</v>
      </c>
      <c r="M348" s="17">
        <f t="shared" si="23"/>
        <v>0.17039393663206176</v>
      </c>
    </row>
    <row r="349" spans="1:13" x14ac:dyDescent="0.25">
      <c r="A349" s="18">
        <v>43237</v>
      </c>
      <c r="B349" s="9">
        <f t="shared" si="12"/>
        <v>0.10888583834350699</v>
      </c>
      <c r="C349" s="17">
        <f t="shared" si="13"/>
        <v>0.39658432144116168</v>
      </c>
      <c r="D349" s="9">
        <f t="shared" si="14"/>
        <v>-0.35732920616383734</v>
      </c>
      <c r="E349" s="17">
        <f t="shared" si="15"/>
        <v>0.37426895313197139</v>
      </c>
      <c r="F349" s="9">
        <f t="shared" si="16"/>
        <v>-0.31720731999898805</v>
      </c>
      <c r="G349" s="17">
        <f t="shared" si="17"/>
        <v>0.37936792169989075</v>
      </c>
      <c r="H349" s="9">
        <f t="shared" si="18"/>
        <v>1.6440896258355812E-2</v>
      </c>
      <c r="I349" s="17">
        <f t="shared" si="19"/>
        <v>0.39888836638326758</v>
      </c>
      <c r="J349" s="9">
        <f t="shared" si="20"/>
        <v>0.38197788441611713</v>
      </c>
      <c r="K349" s="17">
        <f t="shared" si="21"/>
        <v>0.37087430092908913</v>
      </c>
      <c r="L349" s="9">
        <f t="shared" si="22"/>
        <v>3.6264588753896803</v>
      </c>
      <c r="M349" s="17">
        <f t="shared" si="23"/>
        <v>5.5611218045831007E-4</v>
      </c>
    </row>
    <row r="350" spans="1:13" x14ac:dyDescent="0.25">
      <c r="A350" s="18">
        <v>43236</v>
      </c>
      <c r="B350" s="9">
        <f t="shared" si="12"/>
        <v>-0.80717929108591258</v>
      </c>
      <c r="C350" s="17">
        <f t="shared" si="13"/>
        <v>0.28802507485032486</v>
      </c>
      <c r="D350" s="9">
        <f t="shared" si="14"/>
        <v>-1.6951106163804863</v>
      </c>
      <c r="E350" s="17">
        <f t="shared" si="15"/>
        <v>9.4832933137157585E-2</v>
      </c>
      <c r="F350" s="9">
        <f t="shared" si="16"/>
        <v>0.45985434918586343</v>
      </c>
      <c r="G350" s="17">
        <f t="shared" si="17"/>
        <v>0.3589143334570582</v>
      </c>
      <c r="H350" s="9">
        <f t="shared" si="18"/>
        <v>-0.91783176138646072</v>
      </c>
      <c r="I350" s="17">
        <f t="shared" si="19"/>
        <v>0.26180741459431117</v>
      </c>
      <c r="J350" s="9">
        <f t="shared" si="20"/>
        <v>-3.220380711231968</v>
      </c>
      <c r="K350" s="17">
        <f t="shared" si="21"/>
        <v>2.2331000636015958E-3</v>
      </c>
      <c r="L350" s="9">
        <f t="shared" si="22"/>
        <v>-1.6093483031437728</v>
      </c>
      <c r="M350" s="17">
        <f t="shared" si="23"/>
        <v>0.1092693314640299</v>
      </c>
    </row>
    <row r="351" spans="1:13" x14ac:dyDescent="0.25">
      <c r="A351" s="18">
        <v>43235</v>
      </c>
      <c r="B351" s="9">
        <f t="shared" si="12"/>
        <v>0.88772617494986261</v>
      </c>
      <c r="C351" s="17">
        <f t="shared" si="13"/>
        <v>0.26902057534063417</v>
      </c>
      <c r="D351" s="9">
        <f t="shared" si="14"/>
        <v>-0.3359549143940726</v>
      </c>
      <c r="E351" s="17">
        <f t="shared" si="15"/>
        <v>0.37705229581770189</v>
      </c>
      <c r="F351" s="9">
        <f t="shared" si="16"/>
        <v>0.18549523014877675</v>
      </c>
      <c r="G351" s="17">
        <f t="shared" si="17"/>
        <v>0.39213748509119672</v>
      </c>
      <c r="H351" s="9">
        <f t="shared" si="18"/>
        <v>-0.78497424146386485</v>
      </c>
      <c r="I351" s="17">
        <f t="shared" si="19"/>
        <v>0.29316173868989664</v>
      </c>
      <c r="J351" s="9">
        <f t="shared" si="20"/>
        <v>-0.90757153526868439</v>
      </c>
      <c r="K351" s="17">
        <f t="shared" si="21"/>
        <v>0.26427063218022817</v>
      </c>
      <c r="L351" s="9">
        <f t="shared" si="22"/>
        <v>-0.61712110606199078</v>
      </c>
      <c r="M351" s="17">
        <f t="shared" si="23"/>
        <v>0.32977068402171761</v>
      </c>
    </row>
    <row r="352" spans="1:13" x14ac:dyDescent="0.25">
      <c r="A352" s="18">
        <v>43234</v>
      </c>
      <c r="B352" s="9">
        <f t="shared" si="12"/>
        <v>0.50589350771355091</v>
      </c>
      <c r="C352" s="17">
        <f t="shared" si="13"/>
        <v>0.35102330778395174</v>
      </c>
      <c r="D352" s="9">
        <f t="shared" si="14"/>
        <v>-0.20482969070873705</v>
      </c>
      <c r="E352" s="17">
        <f t="shared" si="15"/>
        <v>0.39066059700813088</v>
      </c>
      <c r="F352" s="9">
        <f t="shared" si="16"/>
        <v>-0.42356637845342515</v>
      </c>
      <c r="G352" s="17">
        <f t="shared" si="17"/>
        <v>0.36471364349428653</v>
      </c>
      <c r="H352" s="9">
        <f t="shared" si="18"/>
        <v>0.3896342389767769</v>
      </c>
      <c r="I352" s="17">
        <f t="shared" si="19"/>
        <v>0.36978040360908193</v>
      </c>
      <c r="J352" s="9">
        <f t="shared" si="20"/>
        <v>0.29490682766917092</v>
      </c>
      <c r="K352" s="17">
        <f t="shared" si="21"/>
        <v>0.38196604883998841</v>
      </c>
      <c r="L352" s="9">
        <f t="shared" si="22"/>
        <v>-1.0492539646789989</v>
      </c>
      <c r="M352" s="17">
        <f t="shared" si="23"/>
        <v>0.23006222241617039</v>
      </c>
    </row>
    <row r="353" spans="1:13" x14ac:dyDescent="0.25">
      <c r="A353" s="18">
        <v>43231</v>
      </c>
      <c r="B353" s="9">
        <f t="shared" si="12"/>
        <v>1.0567364015061798</v>
      </c>
      <c r="C353" s="17">
        <f t="shared" si="13"/>
        <v>0.22825669128523557</v>
      </c>
      <c r="D353" s="9">
        <f t="shared" si="14"/>
        <v>0.64845756257092657</v>
      </c>
      <c r="E353" s="17">
        <f t="shared" si="15"/>
        <v>0.32329594449151344</v>
      </c>
      <c r="F353" s="9">
        <f t="shared" si="16"/>
        <v>0.59532900904432595</v>
      </c>
      <c r="G353" s="17">
        <f t="shared" si="17"/>
        <v>0.33415616088578115</v>
      </c>
      <c r="H353" s="9">
        <f t="shared" si="18"/>
        <v>0.4761529390835948</v>
      </c>
      <c r="I353" s="17">
        <f t="shared" si="19"/>
        <v>0.35618702181264439</v>
      </c>
      <c r="J353" s="9">
        <f t="shared" si="20"/>
        <v>-0.67015801106821582</v>
      </c>
      <c r="K353" s="17">
        <f t="shared" si="21"/>
        <v>0.31870339240577444</v>
      </c>
      <c r="L353" s="9">
        <f t="shared" si="22"/>
        <v>-1.0732465888490332</v>
      </c>
      <c r="M353" s="17">
        <f t="shared" si="23"/>
        <v>0.22427828522535961</v>
      </c>
    </row>
    <row r="354" spans="1:13" x14ac:dyDescent="0.25">
      <c r="A354" s="18">
        <v>43230</v>
      </c>
      <c r="B354" s="9">
        <f t="shared" si="12"/>
        <v>0.52259119908119289</v>
      </c>
      <c r="C354" s="17">
        <f t="shared" si="13"/>
        <v>0.34802209359420389</v>
      </c>
      <c r="D354" s="9">
        <f t="shared" si="14"/>
        <v>-3.499099632113107E-2</v>
      </c>
      <c r="E354" s="17">
        <f t="shared" si="15"/>
        <v>0.39869812869732252</v>
      </c>
      <c r="F354" s="9">
        <f t="shared" si="16"/>
        <v>-0.2168134434563366</v>
      </c>
      <c r="G354" s="17">
        <f t="shared" si="17"/>
        <v>0.38967486469342755</v>
      </c>
      <c r="H354" s="9">
        <f t="shared" si="18"/>
        <v>-0.14918399428803134</v>
      </c>
      <c r="I354" s="17">
        <f t="shared" si="19"/>
        <v>0.39452748712003133</v>
      </c>
      <c r="J354" s="9">
        <f t="shared" si="20"/>
        <v>-0.40344741080553176</v>
      </c>
      <c r="K354" s="17">
        <f t="shared" si="21"/>
        <v>0.36776047354155855</v>
      </c>
      <c r="L354" s="9">
        <f t="shared" si="22"/>
        <v>-0.38774510787098859</v>
      </c>
      <c r="M354" s="17">
        <f t="shared" si="23"/>
        <v>0.37005202780371299</v>
      </c>
    </row>
    <row r="355" spans="1:13" x14ac:dyDescent="0.25">
      <c r="A355" s="18">
        <v>43229</v>
      </c>
      <c r="B355" s="9">
        <f t="shared" si="12"/>
        <v>0.61648189575181056</v>
      </c>
      <c r="C355" s="17">
        <f t="shared" si="13"/>
        <v>0.32990072698429451</v>
      </c>
      <c r="D355" s="9">
        <f t="shared" si="14"/>
        <v>-0.36941111897021606</v>
      </c>
      <c r="E355" s="17">
        <f t="shared" si="15"/>
        <v>0.37262943663746451</v>
      </c>
      <c r="F355" s="9">
        <f t="shared" si="16"/>
        <v>0.52506532336201106</v>
      </c>
      <c r="G355" s="17">
        <f t="shared" si="17"/>
        <v>0.34757134346879315</v>
      </c>
      <c r="H355" s="9">
        <f t="shared" si="18"/>
        <v>-0.20615512365631494</v>
      </c>
      <c r="I355" s="17">
        <f t="shared" si="19"/>
        <v>0.39055420867394602</v>
      </c>
      <c r="J355" s="9">
        <f t="shared" si="20"/>
        <v>0.19002649571967767</v>
      </c>
      <c r="K355" s="17">
        <f t="shared" si="21"/>
        <v>0.39180399862513382</v>
      </c>
      <c r="L355" s="9">
        <f t="shared" si="22"/>
        <v>-5.2845425636964413E-2</v>
      </c>
      <c r="M355" s="17">
        <f t="shared" si="23"/>
        <v>0.39838561824334767</v>
      </c>
    </row>
    <row r="356" spans="1:13" x14ac:dyDescent="0.25">
      <c r="A356" s="18">
        <v>43228</v>
      </c>
      <c r="B356" s="9">
        <f t="shared" si="12"/>
        <v>-0.74463029394079849</v>
      </c>
      <c r="C356" s="17">
        <f t="shared" si="13"/>
        <v>0.30234828318026108</v>
      </c>
      <c r="D356" s="9">
        <f t="shared" si="14"/>
        <v>3.317096307029801</v>
      </c>
      <c r="E356" s="17">
        <f t="shared" si="15"/>
        <v>1.6278380597295476E-3</v>
      </c>
      <c r="F356" s="9">
        <f t="shared" si="16"/>
        <v>-0.31467062676303936</v>
      </c>
      <c r="G356" s="17">
        <f t="shared" si="17"/>
        <v>0.37967208429225252</v>
      </c>
      <c r="H356" s="9">
        <f t="shared" si="18"/>
        <v>0.56930334433762764</v>
      </c>
      <c r="I356" s="17">
        <f t="shared" si="19"/>
        <v>0.339258921756382</v>
      </c>
      <c r="J356" s="9">
        <f t="shared" si="20"/>
        <v>-0.23401594217745539</v>
      </c>
      <c r="K356" s="17">
        <f t="shared" si="21"/>
        <v>0.38816674993796568</v>
      </c>
      <c r="L356" s="9">
        <f t="shared" si="22"/>
        <v>-0.56852747937860149</v>
      </c>
      <c r="M356" s="17">
        <f t="shared" si="23"/>
        <v>0.33940870421910346</v>
      </c>
    </row>
    <row r="357" spans="1:13" x14ac:dyDescent="0.25">
      <c r="A357" s="18">
        <v>43227</v>
      </c>
      <c r="B357" s="9">
        <f t="shared" si="12"/>
        <v>-0.47331708695162461</v>
      </c>
      <c r="C357" s="17">
        <f t="shared" si="13"/>
        <v>0.35666687160362454</v>
      </c>
      <c r="D357" s="9">
        <f t="shared" si="14"/>
        <v>1.1236054549467911</v>
      </c>
      <c r="E357" s="17">
        <f t="shared" si="15"/>
        <v>0.21220910578319757</v>
      </c>
      <c r="F357" s="9">
        <f t="shared" si="16"/>
        <v>0.29162907768756974</v>
      </c>
      <c r="G357" s="17">
        <f t="shared" si="17"/>
        <v>0.38233339368073666</v>
      </c>
      <c r="H357" s="9">
        <f t="shared" si="18"/>
        <v>0.75514520581150868</v>
      </c>
      <c r="I357" s="17">
        <f t="shared" si="19"/>
        <v>0.29997364021549472</v>
      </c>
      <c r="J357" s="9">
        <f t="shared" si="20"/>
        <v>0.67103407338479892</v>
      </c>
      <c r="K357" s="17">
        <f t="shared" si="21"/>
        <v>0.31851621427422627</v>
      </c>
      <c r="L357" s="9">
        <f t="shared" si="22"/>
        <v>-1.157045618146777</v>
      </c>
      <c r="M357" s="17">
        <f t="shared" si="23"/>
        <v>0.20426934968260005</v>
      </c>
    </row>
    <row r="358" spans="1:13" x14ac:dyDescent="0.25">
      <c r="A358" s="18">
        <v>43224</v>
      </c>
      <c r="B358" s="9">
        <f t="shared" si="12"/>
        <v>1.0347019455500122</v>
      </c>
      <c r="C358" s="17">
        <f t="shared" si="13"/>
        <v>0.23357721033908141</v>
      </c>
      <c r="D358" s="9">
        <f t="shared" si="14"/>
        <v>0.17727701810719529</v>
      </c>
      <c r="E358" s="17">
        <f t="shared" si="15"/>
        <v>0.39272246843092962</v>
      </c>
      <c r="F358" s="9">
        <f t="shared" si="16"/>
        <v>-0.73660961528176927</v>
      </c>
      <c r="G358" s="17">
        <f t="shared" si="17"/>
        <v>0.30414966006632566</v>
      </c>
      <c r="H358" s="9">
        <f t="shared" si="18"/>
        <v>1.6582046567370622E-2</v>
      </c>
      <c r="I358" s="17">
        <f t="shared" si="19"/>
        <v>0.3988874367354065</v>
      </c>
      <c r="J358" s="9">
        <f t="shared" si="20"/>
        <v>-1.6839807527776144E-2</v>
      </c>
      <c r="K358" s="17">
        <f t="shared" si="21"/>
        <v>0.39888571856154731</v>
      </c>
      <c r="L358" s="9">
        <f t="shared" si="22"/>
        <v>-0.8598242938594427</v>
      </c>
      <c r="M358" s="17">
        <f t="shared" si="23"/>
        <v>0.27565989396898011</v>
      </c>
    </row>
    <row r="359" spans="1:13" x14ac:dyDescent="0.25">
      <c r="A359" s="18">
        <v>43223</v>
      </c>
      <c r="B359" s="9">
        <f t="shared" si="12"/>
        <v>-0.1936302637718425</v>
      </c>
      <c r="C359" s="17">
        <f t="shared" si="13"/>
        <v>0.39153323616768415</v>
      </c>
      <c r="D359" s="9">
        <f t="shared" si="14"/>
        <v>0.82708359225767725</v>
      </c>
      <c r="E359" s="17">
        <f t="shared" si="15"/>
        <v>0.28337840127386077</v>
      </c>
      <c r="F359" s="9">
        <f t="shared" si="16"/>
        <v>6.4634685732520417E-2</v>
      </c>
      <c r="G359" s="17">
        <f t="shared" si="17"/>
        <v>0.39810983099041836</v>
      </c>
      <c r="H359" s="9">
        <f t="shared" si="18"/>
        <v>0.18664496049517043</v>
      </c>
      <c r="I359" s="17">
        <f t="shared" si="19"/>
        <v>0.39205360392106081</v>
      </c>
      <c r="J359" s="9">
        <f t="shared" si="20"/>
        <v>-0.14031450706306006</v>
      </c>
      <c r="K359" s="17">
        <f t="shared" si="21"/>
        <v>0.39503432716141723</v>
      </c>
      <c r="L359" s="9">
        <f t="shared" si="22"/>
        <v>-0.75451579244098643</v>
      </c>
      <c r="M359" s="17">
        <f t="shared" si="23"/>
        <v>0.30011619167498566</v>
      </c>
    </row>
    <row r="360" spans="1:13" x14ac:dyDescent="0.25">
      <c r="A360" s="18">
        <v>43222</v>
      </c>
      <c r="B360" s="9">
        <f t="shared" si="12"/>
        <v>1.3384950413245842</v>
      </c>
      <c r="C360" s="17">
        <f t="shared" si="13"/>
        <v>0.1628830173131755</v>
      </c>
      <c r="D360" s="9">
        <f t="shared" si="14"/>
        <v>-1.3349471659054353</v>
      </c>
      <c r="E360" s="17">
        <f t="shared" si="15"/>
        <v>0.16365732791205764</v>
      </c>
      <c r="F360" s="9">
        <f t="shared" si="16"/>
        <v>-0.6422122548969913</v>
      </c>
      <c r="G360" s="17">
        <f t="shared" si="17"/>
        <v>0.32460155825481563</v>
      </c>
      <c r="H360" s="9">
        <f t="shared" si="18"/>
        <v>-0.96048159473101313</v>
      </c>
      <c r="I360" s="17">
        <f t="shared" si="19"/>
        <v>0.25152799585435359</v>
      </c>
      <c r="J360" s="9">
        <f t="shared" si="20"/>
        <v>-0.57024998701283358</v>
      </c>
      <c r="K360" s="17">
        <f t="shared" si="21"/>
        <v>0.33907598334761752</v>
      </c>
      <c r="L360" s="9">
        <f t="shared" si="22"/>
        <v>-0.47905635782207384</v>
      </c>
      <c r="M360" s="17">
        <f t="shared" si="23"/>
        <v>0.35569344445185053</v>
      </c>
    </row>
    <row r="361" spans="1:13" x14ac:dyDescent="0.25">
      <c r="A361" s="18">
        <v>43220</v>
      </c>
      <c r="B361" s="9">
        <f t="shared" si="12"/>
        <v>1.1380526923927006</v>
      </c>
      <c r="C361" s="17">
        <f t="shared" si="13"/>
        <v>0.20877033672988451</v>
      </c>
      <c r="D361" s="9">
        <f t="shared" si="14"/>
        <v>-0.65098984614806332</v>
      </c>
      <c r="E361" s="17">
        <f t="shared" si="15"/>
        <v>0.32276446796636771</v>
      </c>
      <c r="F361" s="9">
        <f t="shared" si="16"/>
        <v>1.3725565695492261</v>
      </c>
      <c r="G361" s="17">
        <f t="shared" si="17"/>
        <v>0.15553347433243214</v>
      </c>
      <c r="H361" s="9">
        <f t="shared" si="18"/>
        <v>0.60339250410378964</v>
      </c>
      <c r="I361" s="17">
        <f t="shared" si="19"/>
        <v>0.33254509959351053</v>
      </c>
      <c r="J361" s="9">
        <f t="shared" si="20"/>
        <v>0.53933234084625159</v>
      </c>
      <c r="K361" s="17">
        <f t="shared" si="21"/>
        <v>0.34494226625388336</v>
      </c>
      <c r="L361" s="9">
        <f t="shared" si="22"/>
        <v>4.9248742488183839E-2</v>
      </c>
      <c r="M361" s="17">
        <f t="shared" si="23"/>
        <v>0.39845876863237917</v>
      </c>
    </row>
    <row r="362" spans="1:13" x14ac:dyDescent="0.25">
      <c r="A362" s="18">
        <v>43217</v>
      </c>
      <c r="B362" s="9">
        <f t="shared" si="12"/>
        <v>-0.45060288976293039</v>
      </c>
      <c r="C362" s="17">
        <f t="shared" si="13"/>
        <v>0.36042909911814469</v>
      </c>
      <c r="D362" s="9">
        <f t="shared" si="14"/>
        <v>1.6315742545716398</v>
      </c>
      <c r="E362" s="17">
        <f t="shared" si="15"/>
        <v>0.10540388254160792</v>
      </c>
      <c r="F362" s="9">
        <f t="shared" si="16"/>
        <v>-0.25644615754065087</v>
      </c>
      <c r="G362" s="17">
        <f t="shared" si="17"/>
        <v>0.3860374671534853</v>
      </c>
      <c r="H362" s="9">
        <f t="shared" si="18"/>
        <v>1.5937222471772812</v>
      </c>
      <c r="I362" s="17">
        <f t="shared" si="19"/>
        <v>0.11203837485048443</v>
      </c>
      <c r="J362" s="9">
        <f t="shared" si="20"/>
        <v>0.75675876702979261</v>
      </c>
      <c r="K362" s="17">
        <f t="shared" si="21"/>
        <v>0.29960796299331505</v>
      </c>
      <c r="L362" s="9">
        <f t="shared" si="22"/>
        <v>-8.1313103615521035E-2</v>
      </c>
      <c r="M362" s="17">
        <f t="shared" si="23"/>
        <v>0.39762559059219982</v>
      </c>
    </row>
    <row r="363" spans="1:13" x14ac:dyDescent="0.25">
      <c r="A363" s="18">
        <v>43216</v>
      </c>
      <c r="B363" s="9">
        <f t="shared" si="12"/>
        <v>0.67157206265299396</v>
      </c>
      <c r="C363" s="17">
        <f t="shared" si="13"/>
        <v>0.31840120168820107</v>
      </c>
      <c r="D363" s="9">
        <f t="shared" si="14"/>
        <v>-4.5665442514049553E-2</v>
      </c>
      <c r="E363" s="17">
        <f t="shared" si="15"/>
        <v>0.39852653350234307</v>
      </c>
      <c r="F363" s="9">
        <f t="shared" si="16"/>
        <v>2.7492971371778099</v>
      </c>
      <c r="G363" s="17">
        <f t="shared" si="17"/>
        <v>9.1111539480334975E-3</v>
      </c>
      <c r="H363" s="9">
        <f t="shared" si="18"/>
        <v>-0.71445306876608028</v>
      </c>
      <c r="I363" s="17">
        <f t="shared" si="19"/>
        <v>0.30907845737859879</v>
      </c>
      <c r="J363" s="9">
        <f t="shared" si="20"/>
        <v>-0.26712195835217667</v>
      </c>
      <c r="K363" s="17">
        <f t="shared" si="21"/>
        <v>0.38496009341987109</v>
      </c>
      <c r="L363" s="9">
        <f t="shared" si="22"/>
        <v>-0.34001612439123263</v>
      </c>
      <c r="M363" s="17">
        <f t="shared" si="23"/>
        <v>0.37653509750290992</v>
      </c>
    </row>
    <row r="364" spans="1:13" x14ac:dyDescent="0.25">
      <c r="A364" s="18">
        <v>43215</v>
      </c>
      <c r="B364" s="9">
        <f t="shared" si="12"/>
        <v>-1.0698058138527766</v>
      </c>
      <c r="C364" s="17">
        <f t="shared" si="13"/>
        <v>0.22510669866782826</v>
      </c>
      <c r="D364" s="9">
        <f t="shared" si="14"/>
        <v>-0.96516808689119149</v>
      </c>
      <c r="E364" s="17">
        <f t="shared" si="15"/>
        <v>0.25039559013799195</v>
      </c>
      <c r="F364" s="9">
        <f t="shared" si="16"/>
        <v>0.27448680248825325</v>
      </c>
      <c r="G364" s="17">
        <f t="shared" si="17"/>
        <v>0.38419308180089434</v>
      </c>
      <c r="H364" s="9">
        <f t="shared" si="18"/>
        <v>-0.55790185516183322</v>
      </c>
      <c r="I364" s="17">
        <f t="shared" si="19"/>
        <v>0.34144598811372312</v>
      </c>
      <c r="J364" s="9">
        <f t="shared" si="20"/>
        <v>-0.18061587791082284</v>
      </c>
      <c r="K364" s="17">
        <f t="shared" si="21"/>
        <v>0.39248789583135607</v>
      </c>
      <c r="L364" s="9">
        <f t="shared" si="22"/>
        <v>9.3535059355279615E-2</v>
      </c>
      <c r="M364" s="17">
        <f t="shared" si="23"/>
        <v>0.39720095723017501</v>
      </c>
    </row>
    <row r="365" spans="1:13" x14ac:dyDescent="0.25">
      <c r="A365" s="18">
        <v>43214</v>
      </c>
      <c r="B365" s="9">
        <f t="shared" si="12"/>
        <v>0.11611682869192677</v>
      </c>
      <c r="C365" s="17">
        <f t="shared" si="13"/>
        <v>0.39626183284884409</v>
      </c>
      <c r="D365" s="9">
        <f t="shared" si="14"/>
        <v>0.81088782049901509</v>
      </c>
      <c r="E365" s="17">
        <f t="shared" si="15"/>
        <v>0.28716220119102032</v>
      </c>
      <c r="F365" s="9">
        <f t="shared" si="16"/>
        <v>1.1793360913399451</v>
      </c>
      <c r="G365" s="17">
        <f t="shared" si="17"/>
        <v>0.19901892836416335</v>
      </c>
      <c r="H365" s="9">
        <f t="shared" si="18"/>
        <v>-0.36521036792816391</v>
      </c>
      <c r="I365" s="17">
        <f t="shared" si="19"/>
        <v>0.37320484057838854</v>
      </c>
      <c r="J365" s="9">
        <f t="shared" si="20"/>
        <v>-0.16444491695452479</v>
      </c>
      <c r="K365" s="17">
        <f t="shared" si="21"/>
        <v>0.39358445910656953</v>
      </c>
      <c r="L365" s="9">
        <f t="shared" si="22"/>
        <v>-0.16440794741576065</v>
      </c>
      <c r="M365" s="17">
        <f t="shared" si="23"/>
        <v>0.39358685162299134</v>
      </c>
    </row>
    <row r="366" spans="1:13" x14ac:dyDescent="0.25">
      <c r="A366" s="18">
        <v>43213</v>
      </c>
      <c r="B366" s="9">
        <f t="shared" si="12"/>
        <v>-1.5503270892563703</v>
      </c>
      <c r="C366" s="17">
        <f t="shared" si="13"/>
        <v>0.11994816653636357</v>
      </c>
      <c r="D366" s="9">
        <f t="shared" si="14"/>
        <v>-0.4484542213678544</v>
      </c>
      <c r="E366" s="17">
        <f t="shared" si="15"/>
        <v>0.36077740137112752</v>
      </c>
      <c r="F366" s="9">
        <f t="shared" si="16"/>
        <v>0.58484219662755788</v>
      </c>
      <c r="G366" s="17">
        <f t="shared" si="17"/>
        <v>0.33623036941819667</v>
      </c>
      <c r="H366" s="9">
        <f t="shared" si="18"/>
        <v>0.21139099565026237</v>
      </c>
      <c r="I366" s="17">
        <f t="shared" si="19"/>
        <v>0.39012752359629671</v>
      </c>
      <c r="J366" s="9">
        <f t="shared" si="20"/>
        <v>0.22953773892407717</v>
      </c>
      <c r="K366" s="17">
        <f t="shared" si="21"/>
        <v>0.38856985437366365</v>
      </c>
      <c r="L366" s="9">
        <f t="shared" si="22"/>
        <v>-0.67270784219433177</v>
      </c>
      <c r="M366" s="17">
        <f t="shared" si="23"/>
        <v>0.31815822607305227</v>
      </c>
    </row>
    <row r="367" spans="1:13" x14ac:dyDescent="0.25">
      <c r="A367" s="18">
        <v>43210</v>
      </c>
      <c r="B367" s="9">
        <f t="shared" si="12"/>
        <v>0.97919427459587249</v>
      </c>
      <c r="C367" s="17">
        <f t="shared" si="13"/>
        <v>0.24700437081452986</v>
      </c>
      <c r="D367" s="9">
        <f t="shared" si="14"/>
        <v>-1.2865153845904354</v>
      </c>
      <c r="E367" s="17">
        <f t="shared" si="15"/>
        <v>0.17438331366718077</v>
      </c>
      <c r="F367" s="9">
        <f t="shared" si="16"/>
        <v>-0.93443637473112895</v>
      </c>
      <c r="G367" s="17">
        <f t="shared" si="17"/>
        <v>0.25781211329137216</v>
      </c>
      <c r="H367" s="9">
        <f t="shared" si="18"/>
        <v>-0.82455477239161823</v>
      </c>
      <c r="I367" s="17">
        <f t="shared" si="19"/>
        <v>0.28397081234329941</v>
      </c>
      <c r="J367" s="9">
        <f t="shared" si="20"/>
        <v>-0.5912848200251335</v>
      </c>
      <c r="K367" s="17">
        <f t="shared" si="21"/>
        <v>0.33495891301318614</v>
      </c>
      <c r="L367" s="9">
        <f t="shared" si="22"/>
        <v>0.6038793574572906</v>
      </c>
      <c r="M367" s="17">
        <f t="shared" si="23"/>
        <v>0.3324473848746371</v>
      </c>
    </row>
    <row r="368" spans="1:13" x14ac:dyDescent="0.25">
      <c r="A368" s="18">
        <v>43209</v>
      </c>
      <c r="B368" s="9">
        <f t="shared" si="12"/>
        <v>0.22138071507756765</v>
      </c>
      <c r="C368" s="17">
        <f t="shared" si="13"/>
        <v>0.38928512149406674</v>
      </c>
      <c r="D368" s="9">
        <f t="shared" si="14"/>
        <v>-0.20087482227331482</v>
      </c>
      <c r="E368" s="17">
        <f t="shared" si="15"/>
        <v>0.39097413177979562</v>
      </c>
      <c r="F368" s="9">
        <f t="shared" si="16"/>
        <v>1.0241823619977835</v>
      </c>
      <c r="G368" s="17">
        <f t="shared" si="17"/>
        <v>0.23612043448275666</v>
      </c>
      <c r="H368" s="9">
        <f t="shared" si="18"/>
        <v>-8.8485324912766072E-3</v>
      </c>
      <c r="I368" s="17">
        <f t="shared" si="19"/>
        <v>0.39892666280957134</v>
      </c>
      <c r="J368" s="9">
        <f t="shared" si="20"/>
        <v>-0.22279989960060159</v>
      </c>
      <c r="K368" s="17">
        <f t="shared" si="21"/>
        <v>0.3891624431694114</v>
      </c>
      <c r="L368" s="9">
        <f t="shared" si="22"/>
        <v>-3.3655151834494815E-2</v>
      </c>
      <c r="M368" s="17">
        <f t="shared" si="23"/>
        <v>0.39871640954094301</v>
      </c>
    </row>
    <row r="369" spans="1:13" x14ac:dyDescent="0.25">
      <c r="A369" s="18">
        <v>43208</v>
      </c>
      <c r="B369" s="9">
        <f t="shared" si="12"/>
        <v>-0.604265756473783</v>
      </c>
      <c r="C369" s="17">
        <f t="shared" si="13"/>
        <v>0.33236979637469749</v>
      </c>
      <c r="D369" s="9">
        <f t="shared" si="14"/>
        <v>-0.27784538614720661</v>
      </c>
      <c r="E369" s="17">
        <f t="shared" si="15"/>
        <v>0.38383689758137929</v>
      </c>
      <c r="F369" s="9">
        <f t="shared" si="16"/>
        <v>0.22961257333479276</v>
      </c>
      <c r="G369" s="17">
        <f t="shared" si="17"/>
        <v>0.38856317875368918</v>
      </c>
      <c r="H369" s="9">
        <f t="shared" si="18"/>
        <v>-0.3322935280813043</v>
      </c>
      <c r="I369" s="17">
        <f t="shared" si="19"/>
        <v>0.37751384796796311</v>
      </c>
      <c r="J369" s="9">
        <f t="shared" si="20"/>
        <v>-0.14144369473488724</v>
      </c>
      <c r="K369" s="17">
        <f t="shared" si="21"/>
        <v>0.39497149051595321</v>
      </c>
      <c r="L369" s="9">
        <f t="shared" si="22"/>
        <v>-0.62364241099096196</v>
      </c>
      <c r="M369" s="17">
        <f t="shared" si="23"/>
        <v>0.32843922637480011</v>
      </c>
    </row>
    <row r="370" spans="1:13" x14ac:dyDescent="0.25">
      <c r="A370" s="18">
        <v>43207</v>
      </c>
      <c r="B370" s="9">
        <f t="shared" si="12"/>
        <v>0.42916131830240445</v>
      </c>
      <c r="C370" s="17">
        <f t="shared" si="13"/>
        <v>0.36384466324046144</v>
      </c>
      <c r="D370" s="9">
        <f t="shared" si="14"/>
        <v>0.72811651561340629</v>
      </c>
      <c r="E370" s="17">
        <f t="shared" si="15"/>
        <v>0.30604737665037934</v>
      </c>
      <c r="F370" s="9">
        <f t="shared" si="16"/>
        <v>-0.17208120673112395</v>
      </c>
      <c r="G370" s="17">
        <f t="shared" si="17"/>
        <v>0.39307906503211604</v>
      </c>
      <c r="H370" s="9">
        <f t="shared" si="18"/>
        <v>-0.19018546381381812</v>
      </c>
      <c r="I370" s="17">
        <f t="shared" si="19"/>
        <v>0.391792158179531</v>
      </c>
      <c r="J370" s="9">
        <f t="shared" si="20"/>
        <v>-0.19097421763025069</v>
      </c>
      <c r="K370" s="17">
        <f t="shared" si="21"/>
        <v>0.39173326818266513</v>
      </c>
      <c r="L370" s="9">
        <f t="shared" si="22"/>
        <v>-0.15631485236901327</v>
      </c>
      <c r="M370" s="17">
        <f t="shared" si="23"/>
        <v>0.39409798814076696</v>
      </c>
    </row>
    <row r="371" spans="1:13" x14ac:dyDescent="0.25">
      <c r="A371" s="18">
        <v>43206</v>
      </c>
      <c r="B371" s="9">
        <f t="shared" si="12"/>
        <v>0.5321051850155657</v>
      </c>
      <c r="C371" s="17">
        <f t="shared" si="13"/>
        <v>0.34628037587664018</v>
      </c>
      <c r="D371" s="9">
        <f t="shared" si="14"/>
        <v>-0.15838430317419014</v>
      </c>
      <c r="E371" s="17">
        <f t="shared" si="15"/>
        <v>0.39396968000370319</v>
      </c>
      <c r="F371" s="9">
        <f t="shared" si="16"/>
        <v>0.19114577342531403</v>
      </c>
      <c r="G371" s="17">
        <f t="shared" si="17"/>
        <v>0.39172042837570348</v>
      </c>
      <c r="H371" s="9">
        <f t="shared" si="18"/>
        <v>-0.32019042407622789</v>
      </c>
      <c r="I371" s="17">
        <f t="shared" si="19"/>
        <v>0.37900742349263389</v>
      </c>
      <c r="J371" s="9">
        <f t="shared" si="20"/>
        <v>-0.45370534139861052</v>
      </c>
      <c r="K371" s="17">
        <f t="shared" si="21"/>
        <v>0.35992384858673282</v>
      </c>
      <c r="L371" s="9">
        <f t="shared" si="22"/>
        <v>-7.1694767645718499E-2</v>
      </c>
      <c r="M371" s="17">
        <f t="shared" si="23"/>
        <v>0.39791828730367262</v>
      </c>
    </row>
    <row r="372" spans="1:13" x14ac:dyDescent="0.25">
      <c r="A372" s="18">
        <v>43203</v>
      </c>
      <c r="B372" s="9">
        <f t="shared" si="12"/>
        <v>5.1281478800844764E-2</v>
      </c>
      <c r="C372" s="17">
        <f t="shared" si="13"/>
        <v>0.39841805790238977</v>
      </c>
      <c r="D372" s="9">
        <f t="shared" si="14"/>
        <v>0.28763593810020899</v>
      </c>
      <c r="E372" s="17">
        <f t="shared" si="15"/>
        <v>0.38277583450511277</v>
      </c>
      <c r="F372" s="9">
        <f t="shared" si="16"/>
        <v>-0.13319302700905283</v>
      </c>
      <c r="G372" s="17">
        <f t="shared" si="17"/>
        <v>0.39541923423385422</v>
      </c>
      <c r="H372" s="9">
        <f t="shared" si="18"/>
        <v>-0.51180677828535714</v>
      </c>
      <c r="I372" s="17">
        <f t="shared" si="19"/>
        <v>0.34996867715229008</v>
      </c>
      <c r="J372" s="9">
        <f t="shared" si="20"/>
        <v>9.2854016208421611E-2</v>
      </c>
      <c r="K372" s="17">
        <f t="shared" si="21"/>
        <v>0.39722616817689338</v>
      </c>
      <c r="L372" s="9">
        <f t="shared" si="22"/>
        <v>-0.73034317284694905</v>
      </c>
      <c r="M372" s="17">
        <f t="shared" si="23"/>
        <v>0.30555083701701441</v>
      </c>
    </row>
    <row r="373" spans="1:13" x14ac:dyDescent="0.25">
      <c r="A373" s="18">
        <v>43202</v>
      </c>
      <c r="B373" s="9">
        <f t="shared" si="12"/>
        <v>0.50563828171663705</v>
      </c>
      <c r="C373" s="17">
        <f t="shared" si="13"/>
        <v>0.35106862241351938</v>
      </c>
      <c r="D373" s="9">
        <f t="shared" si="14"/>
        <v>0.39559266097583556</v>
      </c>
      <c r="E373" s="17">
        <f t="shared" si="15"/>
        <v>0.36891636641449788</v>
      </c>
      <c r="F373" s="9">
        <f t="shared" si="16"/>
        <v>2.9133460885245249E-2</v>
      </c>
      <c r="G373" s="17">
        <f t="shared" si="17"/>
        <v>0.39877301348630051</v>
      </c>
      <c r="H373" s="9">
        <f t="shared" si="18"/>
        <v>-0.48977829145129415</v>
      </c>
      <c r="I373" s="17">
        <f t="shared" si="19"/>
        <v>0.35385080107031414</v>
      </c>
      <c r="J373" s="9">
        <f t="shared" si="20"/>
        <v>-0.12034014552134824</v>
      </c>
      <c r="K373" s="17">
        <f t="shared" si="21"/>
        <v>0.39606402222228149</v>
      </c>
      <c r="L373" s="9">
        <f t="shared" si="22"/>
        <v>0.17766783884661452</v>
      </c>
      <c r="M373" s="17">
        <f t="shared" si="23"/>
        <v>0.39269523018217573</v>
      </c>
    </row>
    <row r="374" spans="1:13" x14ac:dyDescent="0.25">
      <c r="A374" s="18">
        <v>43201</v>
      </c>
      <c r="B374" s="9">
        <f t="shared" si="12"/>
        <v>-0.20036722960611461</v>
      </c>
      <c r="C374" s="17">
        <f t="shared" si="13"/>
        <v>0.39101394817363599</v>
      </c>
      <c r="D374" s="9">
        <f t="shared" si="14"/>
        <v>-0.86105425245065148</v>
      </c>
      <c r="E374" s="17">
        <f t="shared" si="15"/>
        <v>0.27536831613045265</v>
      </c>
      <c r="F374" s="9">
        <f t="shared" si="16"/>
        <v>-0.67693603725178542</v>
      </c>
      <c r="G374" s="17">
        <f t="shared" si="17"/>
        <v>0.31725172581864536</v>
      </c>
      <c r="H374" s="9">
        <f t="shared" si="18"/>
        <v>-0.94632286059128046</v>
      </c>
      <c r="I374" s="17">
        <f t="shared" si="19"/>
        <v>0.2549463848441838</v>
      </c>
      <c r="J374" s="9">
        <f t="shared" si="20"/>
        <v>-0.70673657985351301</v>
      </c>
      <c r="K374" s="17">
        <f t="shared" si="21"/>
        <v>0.31077788134766055</v>
      </c>
      <c r="L374" s="9">
        <f t="shared" si="22"/>
        <v>-0.39395995302672648</v>
      </c>
      <c r="M374" s="17">
        <f t="shared" si="23"/>
        <v>0.36915422973676632</v>
      </c>
    </row>
    <row r="375" spans="1:13" x14ac:dyDescent="0.25">
      <c r="A375" s="18">
        <v>43200</v>
      </c>
      <c r="B375" s="9">
        <f t="shared" si="12"/>
        <v>-1.1013324753785212</v>
      </c>
      <c r="C375" s="17">
        <f t="shared" si="13"/>
        <v>0.21753290688676977</v>
      </c>
      <c r="D375" s="9">
        <f t="shared" si="14"/>
        <v>1.4740107816298751</v>
      </c>
      <c r="E375" s="17">
        <f t="shared" si="15"/>
        <v>0.13462092336367709</v>
      </c>
      <c r="F375" s="9">
        <f t="shared" si="16"/>
        <v>0.41565895881391335</v>
      </c>
      <c r="G375" s="17">
        <f t="shared" si="17"/>
        <v>0.36592579273577303</v>
      </c>
      <c r="H375" s="9">
        <f t="shared" si="18"/>
        <v>0.41390580370896352</v>
      </c>
      <c r="I375" s="17">
        <f t="shared" si="19"/>
        <v>0.36619198263865443</v>
      </c>
      <c r="J375" s="9">
        <f t="shared" si="20"/>
        <v>0.10449900803033822</v>
      </c>
      <c r="K375" s="17">
        <f t="shared" si="21"/>
        <v>0.39676998282937542</v>
      </c>
      <c r="L375" s="9">
        <f t="shared" si="22"/>
        <v>-0.10659435878907526</v>
      </c>
      <c r="M375" s="17">
        <f t="shared" si="23"/>
        <v>0.39668224394446688</v>
      </c>
    </row>
    <row r="376" spans="1:13" x14ac:dyDescent="0.25">
      <c r="A376" s="18">
        <v>43199</v>
      </c>
      <c r="B376" s="9">
        <f t="shared" si="12"/>
        <v>0.81602822487913629</v>
      </c>
      <c r="C376" s="17">
        <f t="shared" si="13"/>
        <v>0.28596393854823077</v>
      </c>
      <c r="D376" s="9">
        <f t="shared" si="14"/>
        <v>-4.5501516207236942E-2</v>
      </c>
      <c r="E376" s="17">
        <f t="shared" si="15"/>
        <v>0.39852951143580834</v>
      </c>
      <c r="F376" s="9">
        <f t="shared" si="16"/>
        <v>0.29053541041717046</v>
      </c>
      <c r="G376" s="17">
        <f t="shared" si="17"/>
        <v>0.382455127792586</v>
      </c>
      <c r="H376" s="9">
        <f t="shared" si="18"/>
        <v>0.10936085296407125</v>
      </c>
      <c r="I376" s="17">
        <f t="shared" si="19"/>
        <v>0.39656376495241757</v>
      </c>
      <c r="J376" s="9">
        <f t="shared" si="20"/>
        <v>0.84304615436872166</v>
      </c>
      <c r="K376" s="17">
        <f t="shared" si="21"/>
        <v>0.27962609522873955</v>
      </c>
      <c r="L376" s="9">
        <f t="shared" si="22"/>
        <v>0.74678788073162738</v>
      </c>
      <c r="M376" s="17">
        <f t="shared" si="23"/>
        <v>0.30186221645816147</v>
      </c>
    </row>
    <row r="377" spans="1:13" x14ac:dyDescent="0.25">
      <c r="A377" s="18">
        <v>43196</v>
      </c>
      <c r="B377" s="9">
        <f t="shared" si="12"/>
        <v>0.77904044436654962</v>
      </c>
      <c r="C377" s="17">
        <f t="shared" si="13"/>
        <v>0.29452525024794546</v>
      </c>
      <c r="D377" s="9">
        <f t="shared" si="14"/>
        <v>0.46755204709935494</v>
      </c>
      <c r="E377" s="17">
        <f t="shared" si="15"/>
        <v>0.35763549145297269</v>
      </c>
      <c r="F377" s="9">
        <f t="shared" si="16"/>
        <v>0.23274218531339216</v>
      </c>
      <c r="G377" s="17">
        <f t="shared" si="17"/>
        <v>0.38828215671548599</v>
      </c>
      <c r="H377" s="9">
        <f t="shared" si="18"/>
        <v>0.21272487569975496</v>
      </c>
      <c r="I377" s="17">
        <f t="shared" si="19"/>
        <v>0.39001718778911593</v>
      </c>
      <c r="J377" s="9">
        <f t="shared" si="20"/>
        <v>1.2952265481677703</v>
      </c>
      <c r="K377" s="17">
        <f t="shared" si="21"/>
        <v>0.17243335952540789</v>
      </c>
      <c r="L377" s="9">
        <f t="shared" si="22"/>
        <v>-0.2707827005668878</v>
      </c>
      <c r="M377" s="17">
        <f t="shared" si="23"/>
        <v>0.38458126165209272</v>
      </c>
    </row>
    <row r="378" spans="1:13" x14ac:dyDescent="0.25">
      <c r="A378" s="18">
        <v>43195</v>
      </c>
      <c r="B378" s="9">
        <f t="shared" si="12"/>
        <v>1.2251616693915433</v>
      </c>
      <c r="C378" s="17">
        <f t="shared" si="13"/>
        <v>0.1883508011609123</v>
      </c>
      <c r="D378" s="9">
        <f t="shared" si="14"/>
        <v>1.7209707794228353</v>
      </c>
      <c r="E378" s="17">
        <f t="shared" si="15"/>
        <v>9.0735305209176997E-2</v>
      </c>
      <c r="F378" s="9">
        <f t="shared" si="16"/>
        <v>0.86927912126356677</v>
      </c>
      <c r="G378" s="17">
        <f t="shared" si="17"/>
        <v>0.2734157827863769</v>
      </c>
      <c r="H378" s="9">
        <f t="shared" si="18"/>
        <v>1.8580017756122584</v>
      </c>
      <c r="I378" s="17">
        <f t="shared" si="19"/>
        <v>7.1003661539348062E-2</v>
      </c>
      <c r="J378" s="9">
        <f t="shared" si="20"/>
        <v>0.83806393517649425</v>
      </c>
      <c r="K378" s="17">
        <f t="shared" si="21"/>
        <v>0.2807995770885765</v>
      </c>
      <c r="L378" s="9">
        <f t="shared" si="22"/>
        <v>1.2434962472639977</v>
      </c>
      <c r="M378" s="17">
        <f t="shared" si="23"/>
        <v>0.18413612379030098</v>
      </c>
    </row>
    <row r="379" spans="1:13" x14ac:dyDescent="0.25">
      <c r="A379" s="18">
        <v>43194</v>
      </c>
      <c r="B379" s="9">
        <f t="shared" si="12"/>
        <v>-1.7752718174041811</v>
      </c>
      <c r="C379" s="17">
        <f t="shared" si="13"/>
        <v>8.2518435826739914E-2</v>
      </c>
      <c r="D379" s="9">
        <f t="shared" si="14"/>
        <v>-0.233555361699959</v>
      </c>
      <c r="E379" s="17">
        <f t="shared" si="15"/>
        <v>0.3882085488610641</v>
      </c>
      <c r="F379" s="9">
        <f t="shared" si="16"/>
        <v>-0.67120101618367833</v>
      </c>
      <c r="G379" s="17">
        <f t="shared" si="17"/>
        <v>0.31848053027677586</v>
      </c>
      <c r="H379" s="9">
        <f t="shared" si="18"/>
        <v>-0.57788123533134506</v>
      </c>
      <c r="I379" s="17">
        <f t="shared" si="19"/>
        <v>0.33759379563800757</v>
      </c>
      <c r="J379" s="9">
        <f t="shared" si="20"/>
        <v>-0.26818920161022547</v>
      </c>
      <c r="K379" s="17">
        <f t="shared" si="21"/>
        <v>0.38485014388273142</v>
      </c>
      <c r="L379" s="9">
        <f t="shared" si="22"/>
        <v>-0.84820950528743344</v>
      </c>
      <c r="M379" s="17">
        <f t="shared" si="23"/>
        <v>0.27840783286279086</v>
      </c>
    </row>
    <row r="380" spans="1:13" x14ac:dyDescent="0.25">
      <c r="A380" s="18">
        <v>43193</v>
      </c>
      <c r="B380" s="9">
        <f t="shared" si="12"/>
        <v>-0.82838448317553426</v>
      </c>
      <c r="C380" s="17">
        <f t="shared" si="13"/>
        <v>0.28307342599255031</v>
      </c>
      <c r="D380" s="9">
        <f t="shared" si="14"/>
        <v>1.4383848453720098</v>
      </c>
      <c r="E380" s="17">
        <f t="shared" si="15"/>
        <v>0.14178917398066634</v>
      </c>
      <c r="F380" s="9">
        <f t="shared" si="16"/>
        <v>0.78752666308324959</v>
      </c>
      <c r="G380" s="17">
        <f t="shared" si="17"/>
        <v>0.29257399915621185</v>
      </c>
      <c r="H380" s="9">
        <f t="shared" si="18"/>
        <v>0.65995747362770263</v>
      </c>
      <c r="I380" s="17">
        <f t="shared" si="19"/>
        <v>0.32087280942197072</v>
      </c>
      <c r="J380" s="9">
        <f t="shared" si="20"/>
        <v>-9.2188750853387125E-2</v>
      </c>
      <c r="K380" s="17">
        <f t="shared" si="21"/>
        <v>0.39725061870491696</v>
      </c>
      <c r="L380" s="9">
        <f t="shared" si="22"/>
        <v>2.2078687322549868</v>
      </c>
      <c r="M380" s="17">
        <f t="shared" si="23"/>
        <v>3.4864690249205958E-2</v>
      </c>
    </row>
    <row r="381" spans="1:13" x14ac:dyDescent="0.25">
      <c r="A381" s="18">
        <v>43192</v>
      </c>
      <c r="B381" s="9">
        <f t="shared" si="12"/>
        <v>2.1009871777630349</v>
      </c>
      <c r="C381" s="17">
        <f t="shared" si="13"/>
        <v>4.3892487822198595E-2</v>
      </c>
      <c r="D381" s="9">
        <f t="shared" si="14"/>
        <v>-3.0906473691154006</v>
      </c>
      <c r="E381" s="17">
        <f t="shared" si="15"/>
        <v>3.362773788382554E-3</v>
      </c>
      <c r="F381" s="9">
        <f t="shared" si="16"/>
        <v>0.23102301800710107</v>
      </c>
      <c r="G381" s="17">
        <f t="shared" si="17"/>
        <v>0.3884369743076414</v>
      </c>
      <c r="H381" s="9">
        <f t="shared" si="18"/>
        <v>-0.63668460072542199</v>
      </c>
      <c r="I381" s="17">
        <f t="shared" si="19"/>
        <v>0.32575094121430992</v>
      </c>
      <c r="J381" s="9">
        <f t="shared" si="20"/>
        <v>0.3193700014580424</v>
      </c>
      <c r="K381" s="17">
        <f t="shared" si="21"/>
        <v>0.37910687099937812</v>
      </c>
      <c r="L381" s="9">
        <f t="shared" si="22"/>
        <v>1.8055343326370921</v>
      </c>
      <c r="M381" s="17">
        <f t="shared" si="23"/>
        <v>7.8166380060792254E-2</v>
      </c>
    </row>
    <row r="382" spans="1:13" x14ac:dyDescent="0.25">
      <c r="A382" s="18">
        <v>43187</v>
      </c>
      <c r="B382" s="9">
        <f t="shared" si="12"/>
        <v>-0.14136219522312735</v>
      </c>
      <c r="C382" s="17">
        <f t="shared" si="13"/>
        <v>0.39497604230066613</v>
      </c>
      <c r="D382" s="9">
        <f t="shared" si="14"/>
        <v>-1.0022868927002198</v>
      </c>
      <c r="E382" s="17">
        <f t="shared" si="15"/>
        <v>0.24141736439969175</v>
      </c>
      <c r="F382" s="9">
        <f t="shared" si="16"/>
        <v>0.25373625563132579</v>
      </c>
      <c r="G382" s="17">
        <f t="shared" si="17"/>
        <v>0.38630441635917284</v>
      </c>
      <c r="H382" s="9">
        <f t="shared" si="18"/>
        <v>-0.61914068917567577</v>
      </c>
      <c r="I382" s="17">
        <f t="shared" si="19"/>
        <v>0.32935926612723865</v>
      </c>
      <c r="J382" s="9">
        <f t="shared" si="20"/>
        <v>-0.91434807507815341</v>
      </c>
      <c r="K382" s="17">
        <f t="shared" si="21"/>
        <v>0.26264427355121034</v>
      </c>
      <c r="L382" s="9">
        <f t="shared" si="22"/>
        <v>-0.68239775693813709</v>
      </c>
      <c r="M382" s="17">
        <f t="shared" si="23"/>
        <v>0.3160762229731584</v>
      </c>
    </row>
    <row r="383" spans="1:13" x14ac:dyDescent="0.25">
      <c r="A383" s="18">
        <v>43186</v>
      </c>
      <c r="B383" s="9">
        <f t="shared" si="12"/>
        <v>-4.1385579644237613E-2</v>
      </c>
      <c r="C383" s="17">
        <f t="shared" si="13"/>
        <v>0.3986007792229152</v>
      </c>
      <c r="D383" s="9">
        <f t="shared" si="14"/>
        <v>0.41719072913285293</v>
      </c>
      <c r="E383" s="17">
        <f t="shared" si="15"/>
        <v>0.36569245509620024</v>
      </c>
      <c r="F383" s="9">
        <f t="shared" si="16"/>
        <v>0.13810031382971658</v>
      </c>
      <c r="G383" s="17">
        <f t="shared" si="17"/>
        <v>0.39515610819156349</v>
      </c>
      <c r="H383" s="9">
        <f t="shared" si="18"/>
        <v>1.2209559722286178</v>
      </c>
      <c r="I383" s="17">
        <f t="shared" si="19"/>
        <v>0.18932213888868041</v>
      </c>
      <c r="J383" s="9">
        <f t="shared" si="20"/>
        <v>0.99493738821890187</v>
      </c>
      <c r="K383" s="17">
        <f t="shared" si="21"/>
        <v>0.24319571788093761</v>
      </c>
      <c r="L383" s="9">
        <f t="shared" si="22"/>
        <v>1.3915636127236393</v>
      </c>
      <c r="M383" s="17">
        <f t="shared" si="23"/>
        <v>0.15150098122319833</v>
      </c>
    </row>
    <row r="384" spans="1:13" x14ac:dyDescent="0.25">
      <c r="A384" s="18">
        <v>43185</v>
      </c>
      <c r="B384" s="9">
        <f t="shared" si="12"/>
        <v>2.971741732669273</v>
      </c>
      <c r="C384" s="17">
        <f t="shared" si="13"/>
        <v>4.8220168923365364E-3</v>
      </c>
      <c r="D384" s="9">
        <f t="shared" si="14"/>
        <v>1.0010438471035348</v>
      </c>
      <c r="E384" s="17">
        <f t="shared" si="15"/>
        <v>0.24171814417092852</v>
      </c>
      <c r="F384" s="9">
        <f t="shared" si="16"/>
        <v>1.9375324237535794</v>
      </c>
      <c r="G384" s="17">
        <f t="shared" si="17"/>
        <v>6.1056569252373696E-2</v>
      </c>
      <c r="H384" s="9">
        <f t="shared" si="18"/>
        <v>1.9952096188218766</v>
      </c>
      <c r="I384" s="17">
        <f t="shared" si="19"/>
        <v>5.451010156212395E-2</v>
      </c>
      <c r="J384" s="9">
        <f t="shared" si="20"/>
        <v>0.7816475610433542</v>
      </c>
      <c r="K384" s="17">
        <f t="shared" si="21"/>
        <v>0.29392666308559878</v>
      </c>
      <c r="L384" s="9">
        <f t="shared" si="22"/>
        <v>0.31192876072362352</v>
      </c>
      <c r="M384" s="17">
        <f t="shared" si="23"/>
        <v>0.37999837252950824</v>
      </c>
    </row>
    <row r="385" spans="1:13" x14ac:dyDescent="0.25">
      <c r="A385" s="18">
        <v>43182</v>
      </c>
      <c r="B385" s="9">
        <f t="shared" si="12"/>
        <v>-1.67128152717069</v>
      </c>
      <c r="C385" s="17">
        <f t="shared" si="13"/>
        <v>9.8713900683332412E-2</v>
      </c>
      <c r="D385" s="9">
        <f t="shared" si="14"/>
        <v>-1.4120529476466566</v>
      </c>
      <c r="E385" s="17">
        <f t="shared" si="15"/>
        <v>0.14721144907299735</v>
      </c>
      <c r="F385" s="9">
        <f t="shared" si="16"/>
        <v>-1.2364507073429105</v>
      </c>
      <c r="G385" s="17">
        <f t="shared" si="17"/>
        <v>0.18575183639584175</v>
      </c>
      <c r="H385" s="9">
        <f t="shared" si="18"/>
        <v>-1.2145114044826946</v>
      </c>
      <c r="I385" s="17">
        <f t="shared" si="19"/>
        <v>0.19081374018474195</v>
      </c>
      <c r="J385" s="9">
        <f t="shared" si="20"/>
        <v>-0.80668797159952654</v>
      </c>
      <c r="K385" s="17">
        <f t="shared" si="21"/>
        <v>0.28813928854934978</v>
      </c>
      <c r="L385" s="9">
        <f t="shared" si="22"/>
        <v>-1.2077931731807015</v>
      </c>
      <c r="M385" s="17">
        <f t="shared" si="23"/>
        <v>0.19237268747930839</v>
      </c>
    </row>
    <row r="386" spans="1:13" x14ac:dyDescent="0.25">
      <c r="A386" s="18">
        <v>43181</v>
      </c>
      <c r="B386" s="9">
        <f t="shared" ref="B386:B449" si="24">(B132-$B$251)/$B$252</f>
        <v>0.55669505848598411</v>
      </c>
      <c r="C386" s="17">
        <f t="shared" ref="C386:C449" si="25">_xlfn.NORM.S.DIST(B386,FALSE)</f>
        <v>0.34167570346008952</v>
      </c>
      <c r="D386" s="9">
        <f t="shared" ref="D386:D449" si="26">(D132-$D$251)/$D$252</f>
        <v>-1.080176129866981</v>
      </c>
      <c r="E386" s="17">
        <f t="shared" ref="E386:E449" si="27">_xlfn.NORM.S.DIST(D386,FALSE)</f>
        <v>0.22261114612122562</v>
      </c>
      <c r="F386" s="9">
        <f t="shared" ref="F386:F449" si="28">(F132-$F$251)/$F$252</f>
        <v>-0.17493749747647844</v>
      </c>
      <c r="G386" s="17">
        <f t="shared" ref="G386:G449" si="29">_xlfn.NORM.S.DIST(F386,FALSE)</f>
        <v>0.39288430600207264</v>
      </c>
      <c r="H386" s="9">
        <f t="shared" ref="H386:H449" si="30">(H132-$H$251)/$H$252</f>
        <v>-1.031347962393907</v>
      </c>
      <c r="I386" s="17">
        <f t="shared" ref="I386:I449" si="31">_xlfn.NORM.S.DIST(H386,FALSE)</f>
        <v>0.23438790018760461</v>
      </c>
      <c r="J386" s="9">
        <f t="shared" ref="J386:J449" si="32">(J132-$J$251)/$J$252</f>
        <v>-0.22170660624636312</v>
      </c>
      <c r="K386" s="17">
        <f t="shared" ref="K386:K449" si="33">_xlfn.NORM.S.DIST(J386,FALSE)</f>
        <v>0.38925701646447924</v>
      </c>
      <c r="L386" s="9">
        <f t="shared" ref="L386:L449" si="34">(L132-$L$251)/$L$252</f>
        <v>8.2155272540672727E-3</v>
      </c>
      <c r="M386" s="17">
        <f t="shared" ref="M386:M449" si="35">_xlfn.NORM.S.DIST(L386,FALSE)</f>
        <v>0.39892881734632635</v>
      </c>
    </row>
    <row r="387" spans="1:13" x14ac:dyDescent="0.25">
      <c r="A387" s="18">
        <v>43180</v>
      </c>
      <c r="B387" s="9">
        <f t="shared" si="24"/>
        <v>1.0049585415228601</v>
      </c>
      <c r="C387" s="17">
        <f t="shared" si="25"/>
        <v>0.24077091245546647</v>
      </c>
      <c r="D387" s="9">
        <f t="shared" si="26"/>
        <v>-0.39053086817692034</v>
      </c>
      <c r="E387" s="17">
        <f t="shared" si="27"/>
        <v>0.36965109204930979</v>
      </c>
      <c r="F387" s="9">
        <f t="shared" si="28"/>
        <v>-7.3092974345439418E-2</v>
      </c>
      <c r="G387" s="17">
        <f t="shared" si="29"/>
        <v>0.39787801141820417</v>
      </c>
      <c r="H387" s="9">
        <f t="shared" si="30"/>
        <v>-0.26465196386823941</v>
      </c>
      <c r="I387" s="17">
        <f t="shared" si="31"/>
        <v>0.38521299488873878</v>
      </c>
      <c r="J387" s="9">
        <f t="shared" si="32"/>
        <v>0.30312355780405842</v>
      </c>
      <c r="K387" s="17">
        <f t="shared" si="33"/>
        <v>0.38102873800986142</v>
      </c>
      <c r="L387" s="9">
        <f t="shared" si="34"/>
        <v>0.43686301925792198</v>
      </c>
      <c r="M387" s="17">
        <f t="shared" si="35"/>
        <v>0.36263328772166487</v>
      </c>
    </row>
    <row r="388" spans="1:13" x14ac:dyDescent="0.25">
      <c r="A388" s="18">
        <v>43179</v>
      </c>
      <c r="B388" s="9">
        <f t="shared" si="24"/>
        <v>-0.63966386112130946</v>
      </c>
      <c r="C388" s="17">
        <f t="shared" si="25"/>
        <v>0.32513218351996681</v>
      </c>
      <c r="D388" s="9">
        <f t="shared" si="26"/>
        <v>-0.57564242084782191</v>
      </c>
      <c r="E388" s="17">
        <f t="shared" si="27"/>
        <v>0.33802999949191731</v>
      </c>
      <c r="F388" s="9">
        <f t="shared" si="28"/>
        <v>-0.22118755417662456</v>
      </c>
      <c r="G388" s="17">
        <f t="shared" si="29"/>
        <v>0.38930176123601112</v>
      </c>
      <c r="H388" s="9">
        <f t="shared" si="30"/>
        <v>0.18078819244792524</v>
      </c>
      <c r="I388" s="17">
        <f t="shared" si="31"/>
        <v>0.39247567489540536</v>
      </c>
      <c r="J388" s="9">
        <f t="shared" si="32"/>
        <v>0.15939163098785153</v>
      </c>
      <c r="K388" s="17">
        <f t="shared" si="33"/>
        <v>0.39390662930853759</v>
      </c>
      <c r="L388" s="9">
        <f t="shared" si="34"/>
        <v>-0.54718254039757275</v>
      </c>
      <c r="M388" s="17">
        <f t="shared" si="35"/>
        <v>0.34347433046809178</v>
      </c>
    </row>
    <row r="389" spans="1:13" x14ac:dyDescent="0.25">
      <c r="A389" s="18">
        <v>43178</v>
      </c>
      <c r="B389" s="9">
        <f t="shared" si="24"/>
        <v>-0.4892918199582269</v>
      </c>
      <c r="C389" s="17">
        <f t="shared" si="25"/>
        <v>0.35393507885082681</v>
      </c>
      <c r="D389" s="9">
        <f t="shared" si="26"/>
        <v>-0.5442443462907397</v>
      </c>
      <c r="E389" s="17">
        <f t="shared" si="27"/>
        <v>0.34402550309956981</v>
      </c>
      <c r="F389" s="9">
        <f t="shared" si="28"/>
        <v>-0.78591808211462921</v>
      </c>
      <c r="G389" s="17">
        <f t="shared" si="29"/>
        <v>0.29294448787222849</v>
      </c>
      <c r="H389" s="9">
        <f t="shared" si="30"/>
        <v>-0.74595898596404187</v>
      </c>
      <c r="I389" s="17">
        <f t="shared" si="31"/>
        <v>0.30204902583669596</v>
      </c>
      <c r="J389" s="9">
        <f t="shared" si="32"/>
        <v>-0.57169278395489453</v>
      </c>
      <c r="K389" s="17">
        <f t="shared" si="33"/>
        <v>0.33879676901075806</v>
      </c>
      <c r="L389" s="9">
        <f t="shared" si="34"/>
        <v>-1.6619592623503936</v>
      </c>
      <c r="M389" s="17">
        <f t="shared" si="35"/>
        <v>0.10025956277571318</v>
      </c>
    </row>
    <row r="390" spans="1:13" x14ac:dyDescent="0.25">
      <c r="A390" s="18">
        <v>43175</v>
      </c>
      <c r="B390" s="9">
        <f t="shared" si="24"/>
        <v>-1.315256306378038</v>
      </c>
      <c r="C390" s="17">
        <f t="shared" si="25"/>
        <v>0.16798373681484874</v>
      </c>
      <c r="D390" s="9">
        <f t="shared" si="26"/>
        <v>-0.58052374185539468</v>
      </c>
      <c r="E390" s="17">
        <f t="shared" si="27"/>
        <v>0.33707748790192499</v>
      </c>
      <c r="F390" s="9">
        <f t="shared" si="28"/>
        <v>0.14195567261491254</v>
      </c>
      <c r="G390" s="17">
        <f t="shared" si="29"/>
        <v>0.39494283751765125</v>
      </c>
      <c r="H390" s="9">
        <f t="shared" si="30"/>
        <v>-0.25163673383555324</v>
      </c>
      <c r="I390" s="17">
        <f t="shared" si="31"/>
        <v>0.38650941326116817</v>
      </c>
      <c r="J390" s="9">
        <f t="shared" si="32"/>
        <v>0.15762980003470967</v>
      </c>
      <c r="K390" s="17">
        <f t="shared" si="33"/>
        <v>0.39401665061453672</v>
      </c>
      <c r="L390" s="9">
        <f t="shared" si="34"/>
        <v>-0.47777427487484292</v>
      </c>
      <c r="M390" s="17">
        <f t="shared" si="35"/>
        <v>0.35591168239399379</v>
      </c>
    </row>
    <row r="391" spans="1:13" x14ac:dyDescent="0.25">
      <c r="A391" s="18">
        <v>43174</v>
      </c>
      <c r="B391" s="9">
        <f t="shared" si="24"/>
        <v>0.78368019983491388</v>
      </c>
      <c r="C391" s="17">
        <f t="shared" si="25"/>
        <v>0.29345943485278131</v>
      </c>
      <c r="D391" s="9">
        <f t="shared" si="26"/>
        <v>-0.82936436450111739</v>
      </c>
      <c r="E391" s="17">
        <f t="shared" si="27"/>
        <v>0.28284360750274623</v>
      </c>
      <c r="F391" s="9">
        <f t="shared" si="28"/>
        <v>-0.60242172631847712</v>
      </c>
      <c r="G391" s="17">
        <f t="shared" si="29"/>
        <v>0.33273979149706262</v>
      </c>
      <c r="H391" s="9">
        <f t="shared" si="30"/>
        <v>-0.47420176172659007</v>
      </c>
      <c r="I391" s="17">
        <f t="shared" si="31"/>
        <v>0.35651741563248263</v>
      </c>
      <c r="J391" s="9">
        <f t="shared" si="32"/>
        <v>-9.9873725926976631E-2</v>
      </c>
      <c r="K391" s="17">
        <f t="shared" si="33"/>
        <v>0.39695755682538375</v>
      </c>
      <c r="L391" s="9">
        <f t="shared" si="34"/>
        <v>0.70995793056868095</v>
      </c>
      <c r="M391" s="17">
        <f t="shared" si="35"/>
        <v>0.3100695459798441</v>
      </c>
    </row>
    <row r="392" spans="1:13" x14ac:dyDescent="0.25">
      <c r="A392" s="18">
        <v>43173</v>
      </c>
      <c r="B392" s="9">
        <f t="shared" si="24"/>
        <v>0.26337624809407495</v>
      </c>
      <c r="C392" s="17">
        <f t="shared" si="25"/>
        <v>0.38534275915787425</v>
      </c>
      <c r="D392" s="9">
        <f t="shared" si="26"/>
        <v>0.36858251732336833</v>
      </c>
      <c r="E392" s="17">
        <f t="shared" si="27"/>
        <v>0.37274338601786705</v>
      </c>
      <c r="F392" s="9">
        <f t="shared" si="28"/>
        <v>0.70397602004677839</v>
      </c>
      <c r="G392" s="17">
        <f t="shared" si="29"/>
        <v>0.31138361081937538</v>
      </c>
      <c r="H392" s="9">
        <f t="shared" si="30"/>
        <v>0.32760303486945397</v>
      </c>
      <c r="I392" s="17">
        <f t="shared" si="31"/>
        <v>0.37809854834558726</v>
      </c>
      <c r="J392" s="9">
        <f t="shared" si="32"/>
        <v>0.42883691781607813</v>
      </c>
      <c r="K392" s="17">
        <f t="shared" si="33"/>
        <v>0.36389530212439336</v>
      </c>
      <c r="L392" s="9">
        <f t="shared" si="34"/>
        <v>-0.59935904471595591</v>
      </c>
      <c r="M392" s="17">
        <f t="shared" si="35"/>
        <v>0.33335270830373753</v>
      </c>
    </row>
    <row r="393" spans="1:13" x14ac:dyDescent="0.25">
      <c r="A393" s="18">
        <v>43172</v>
      </c>
      <c r="B393" s="9">
        <f t="shared" si="24"/>
        <v>-0.42773945959144921</v>
      </c>
      <c r="C393" s="17">
        <f t="shared" si="25"/>
        <v>0.36406638345266468</v>
      </c>
      <c r="D393" s="9">
        <f t="shared" si="26"/>
        <v>0.53019226367565664</v>
      </c>
      <c r="E393" s="17">
        <f t="shared" si="27"/>
        <v>0.34663239137538615</v>
      </c>
      <c r="F393" s="9">
        <f t="shared" si="28"/>
        <v>0.26554403556077327</v>
      </c>
      <c r="G393" s="17">
        <f t="shared" si="29"/>
        <v>0.38512190801697077</v>
      </c>
      <c r="H393" s="9">
        <f t="shared" si="30"/>
        <v>0.32227667471632349</v>
      </c>
      <c r="I393" s="17">
        <f t="shared" si="31"/>
        <v>0.3787535077793639</v>
      </c>
      <c r="J393" s="9">
        <f t="shared" si="32"/>
        <v>0.97987294555237592</v>
      </c>
      <c r="K393" s="17">
        <f t="shared" si="33"/>
        <v>0.24684022156660937</v>
      </c>
      <c r="L393" s="9">
        <f t="shared" si="34"/>
        <v>0.83157209551127309</v>
      </c>
      <c r="M393" s="17">
        <f t="shared" si="35"/>
        <v>0.28232550286396757</v>
      </c>
    </row>
    <row r="394" spans="1:13" x14ac:dyDescent="0.25">
      <c r="A394" s="18">
        <v>43171</v>
      </c>
      <c r="B394" s="9">
        <f t="shared" si="24"/>
        <v>0.71872766593518023</v>
      </c>
      <c r="C394" s="17">
        <f t="shared" si="25"/>
        <v>0.30813315682075454</v>
      </c>
      <c r="D394" s="9">
        <f t="shared" si="26"/>
        <v>1.3372311665086523</v>
      </c>
      <c r="E394" s="17">
        <f t="shared" si="27"/>
        <v>0.16315866780192764</v>
      </c>
      <c r="F394" s="9">
        <f t="shared" si="28"/>
        <v>0.96114309670319042</v>
      </c>
      <c r="G394" s="17">
        <f t="shared" si="29"/>
        <v>0.25136818066946925</v>
      </c>
      <c r="H394" s="9">
        <f t="shared" si="30"/>
        <v>-5.7473211016159285E-2</v>
      </c>
      <c r="I394" s="17">
        <f t="shared" si="31"/>
        <v>0.39828393712293408</v>
      </c>
      <c r="J394" s="9">
        <f t="shared" si="32"/>
        <v>-0.16096917290153681</v>
      </c>
      <c r="K394" s="17">
        <f t="shared" si="33"/>
        <v>0.39380710510613776</v>
      </c>
      <c r="L394" s="9">
        <f t="shared" si="34"/>
        <v>-0.19137857356871565</v>
      </c>
      <c r="M394" s="17">
        <f t="shared" si="35"/>
        <v>0.39170298707449264</v>
      </c>
    </row>
    <row r="395" spans="1:13" x14ac:dyDescent="0.25">
      <c r="A395" s="18">
        <v>43168</v>
      </c>
      <c r="B395" s="9">
        <f t="shared" si="24"/>
        <v>5.513820354479973E-2</v>
      </c>
      <c r="C395" s="17">
        <f t="shared" si="25"/>
        <v>0.39833630464614617</v>
      </c>
      <c r="D395" s="9">
        <f t="shared" si="26"/>
        <v>-0.74345805771558882</v>
      </c>
      <c r="E395" s="17">
        <f t="shared" si="27"/>
        <v>0.30261210503858582</v>
      </c>
      <c r="F395" s="9">
        <f t="shared" si="28"/>
        <v>-0.3891016686106446</v>
      </c>
      <c r="G395" s="17">
        <f t="shared" si="29"/>
        <v>0.36985709138170386</v>
      </c>
      <c r="H395" s="9">
        <f t="shared" si="30"/>
        <v>-0.58789132376138931</v>
      </c>
      <c r="I395" s="17">
        <f t="shared" si="31"/>
        <v>0.335629757933394</v>
      </c>
      <c r="J395" s="9">
        <f t="shared" si="32"/>
        <v>-0.23786942642604236</v>
      </c>
      <c r="K395" s="17">
        <f t="shared" si="33"/>
        <v>0.38781398856855487</v>
      </c>
      <c r="L395" s="9">
        <f t="shared" si="34"/>
        <v>-0.87661776971967786</v>
      </c>
      <c r="M395" s="17">
        <f t="shared" si="35"/>
        <v>0.27166980826820042</v>
      </c>
    </row>
    <row r="396" spans="1:13" x14ac:dyDescent="0.25">
      <c r="A396" s="18">
        <v>43167</v>
      </c>
      <c r="B396" s="9">
        <f t="shared" si="24"/>
        <v>0.92537795948830903</v>
      </c>
      <c r="C396" s="17">
        <f t="shared" si="25"/>
        <v>0.25999296210548195</v>
      </c>
      <c r="D396" s="9">
        <f t="shared" si="26"/>
        <v>1.747657482893092</v>
      </c>
      <c r="E396" s="17">
        <f t="shared" si="27"/>
        <v>8.6631492744726327E-2</v>
      </c>
      <c r="F396" s="9">
        <f t="shared" si="28"/>
        <v>-0.4628961153262981</v>
      </c>
      <c r="G396" s="17">
        <f t="shared" si="29"/>
        <v>0.35841098795427356</v>
      </c>
      <c r="H396" s="9">
        <f t="shared" si="30"/>
        <v>1.6368580326347211</v>
      </c>
      <c r="I396" s="17">
        <f t="shared" si="31"/>
        <v>0.10449765555544331</v>
      </c>
      <c r="J396" s="9">
        <f t="shared" si="32"/>
        <v>0.38507307322656248</v>
      </c>
      <c r="K396" s="17">
        <f t="shared" si="33"/>
        <v>0.37043430327424209</v>
      </c>
      <c r="L396" s="9">
        <f t="shared" si="34"/>
        <v>-0.26370379585838705</v>
      </c>
      <c r="M396" s="17">
        <f t="shared" si="35"/>
        <v>0.38530949705705542</v>
      </c>
    </row>
    <row r="397" spans="1:13" x14ac:dyDescent="0.25">
      <c r="A397" s="18">
        <v>43166</v>
      </c>
      <c r="B397" s="9">
        <f t="shared" si="24"/>
        <v>-1.042081867029224</v>
      </c>
      <c r="C397" s="17">
        <f t="shared" si="25"/>
        <v>0.23179409058380365</v>
      </c>
      <c r="D397" s="9">
        <f t="shared" si="26"/>
        <v>-1.4706514778785362</v>
      </c>
      <c r="E397" s="17">
        <f t="shared" si="27"/>
        <v>0.13528840879183315</v>
      </c>
      <c r="F397" s="9">
        <f t="shared" si="28"/>
        <v>7.7596177397783517E-2</v>
      </c>
      <c r="G397" s="17">
        <f t="shared" si="29"/>
        <v>0.39774303752124723</v>
      </c>
      <c r="H397" s="9">
        <f t="shared" si="30"/>
        <v>-1.6146069138268113</v>
      </c>
      <c r="I397" s="17">
        <f t="shared" si="31"/>
        <v>0.10834699600608477</v>
      </c>
      <c r="J397" s="9">
        <f t="shared" si="32"/>
        <v>-0.49968363706487012</v>
      </c>
      <c r="K397" s="17">
        <f t="shared" si="33"/>
        <v>0.35212100375807265</v>
      </c>
      <c r="L397" s="9">
        <f t="shared" si="34"/>
        <v>-1.2041712607665389</v>
      </c>
      <c r="M397" s="17">
        <f t="shared" si="35"/>
        <v>0.193214801883868</v>
      </c>
    </row>
    <row r="398" spans="1:13" x14ac:dyDescent="0.25">
      <c r="A398" s="18">
        <v>43165</v>
      </c>
      <c r="B398" s="9">
        <f t="shared" si="24"/>
        <v>-1.1787741870583825</v>
      </c>
      <c r="C398" s="17">
        <f t="shared" si="25"/>
        <v>0.19915082530166184</v>
      </c>
      <c r="D398" s="9">
        <f t="shared" si="26"/>
        <v>-1.3635808397768596</v>
      </c>
      <c r="E398" s="17">
        <f t="shared" si="27"/>
        <v>0.15745510853665204</v>
      </c>
      <c r="F398" s="9">
        <f t="shared" si="28"/>
        <v>5.0828098956166294E-2</v>
      </c>
      <c r="G398" s="17">
        <f t="shared" si="29"/>
        <v>0.39842728027647673</v>
      </c>
      <c r="H398" s="9">
        <f t="shared" si="30"/>
        <v>-1.1596051687375157</v>
      </c>
      <c r="I398" s="17">
        <f t="shared" si="31"/>
        <v>0.2036646303345391</v>
      </c>
      <c r="J398" s="9">
        <f t="shared" si="32"/>
        <v>-0.51225245344458026</v>
      </c>
      <c r="K398" s="17">
        <f t="shared" si="33"/>
        <v>0.34988882380349567</v>
      </c>
      <c r="L398" s="9">
        <f t="shared" si="34"/>
        <v>-0.75299002620086941</v>
      </c>
      <c r="M398" s="17">
        <f t="shared" si="35"/>
        <v>0.30046153906948747</v>
      </c>
    </row>
    <row r="399" spans="1:13" x14ac:dyDescent="0.25">
      <c r="A399" s="18">
        <v>43164</v>
      </c>
      <c r="B399" s="9">
        <f t="shared" si="24"/>
        <v>-0.3637006782082442</v>
      </c>
      <c r="C399" s="17">
        <f t="shared" si="25"/>
        <v>0.37341023989057281</v>
      </c>
      <c r="D399" s="9">
        <f t="shared" si="26"/>
        <v>-0.37402423745208441</v>
      </c>
      <c r="E399" s="17">
        <f t="shared" si="27"/>
        <v>0.37199100753079678</v>
      </c>
      <c r="F399" s="9">
        <f t="shared" si="28"/>
        <v>-0.6945975527880287</v>
      </c>
      <c r="G399" s="17">
        <f t="shared" si="29"/>
        <v>0.3134324497638129</v>
      </c>
      <c r="H399" s="9">
        <f t="shared" si="30"/>
        <v>0.18592150887577069</v>
      </c>
      <c r="I399" s="17">
        <f t="shared" si="31"/>
        <v>0.39210644333337535</v>
      </c>
      <c r="J399" s="9">
        <f t="shared" si="32"/>
        <v>-0.16050254048185933</v>
      </c>
      <c r="K399" s="17">
        <f t="shared" si="33"/>
        <v>0.39383664354321007</v>
      </c>
      <c r="L399" s="9">
        <f t="shared" si="34"/>
        <v>-0.77725301526424817</v>
      </c>
      <c r="M399" s="17">
        <f t="shared" si="35"/>
        <v>0.2949351851691619</v>
      </c>
    </row>
    <row r="400" spans="1:13" x14ac:dyDescent="0.25">
      <c r="A400" s="18">
        <v>43160</v>
      </c>
      <c r="B400" s="9">
        <f t="shared" si="24"/>
        <v>-0.38226209806051609</v>
      </c>
      <c r="C400" s="17">
        <f t="shared" si="25"/>
        <v>0.37083402478920496</v>
      </c>
      <c r="D400" s="9">
        <f t="shared" si="26"/>
        <v>-1.3595454638316067</v>
      </c>
      <c r="E400" s="17">
        <f t="shared" si="27"/>
        <v>0.15832261394345268</v>
      </c>
      <c r="F400" s="9">
        <f t="shared" si="28"/>
        <v>-6.8180714890211019E-2</v>
      </c>
      <c r="G400" s="17">
        <f t="shared" si="29"/>
        <v>0.3980160936748956</v>
      </c>
      <c r="H400" s="9">
        <f t="shared" si="30"/>
        <v>-0.96594903156974343</v>
      </c>
      <c r="I400" s="17">
        <f t="shared" si="31"/>
        <v>0.25020685105753487</v>
      </c>
      <c r="J400" s="9">
        <f t="shared" si="32"/>
        <v>-7.8655136228984908E-3</v>
      </c>
      <c r="K400" s="17">
        <f t="shared" si="33"/>
        <v>0.39892994004998766</v>
      </c>
      <c r="L400" s="9">
        <f t="shared" si="34"/>
        <v>-0.50202954407111022</v>
      </c>
      <c r="M400" s="17">
        <f t="shared" si="35"/>
        <v>0.35170751757548785</v>
      </c>
    </row>
    <row r="401" spans="1:13" x14ac:dyDescent="0.25">
      <c r="A401" s="18">
        <v>43159</v>
      </c>
      <c r="B401" s="9">
        <f t="shared" si="24"/>
        <v>-1.1790125444141186</v>
      </c>
      <c r="C401" s="17">
        <f t="shared" si="25"/>
        <v>0.19909487219862354</v>
      </c>
      <c r="D401" s="9">
        <f t="shared" si="26"/>
        <v>-0.99545620253326728</v>
      </c>
      <c r="E401" s="17">
        <f t="shared" si="27"/>
        <v>0.24307018290910543</v>
      </c>
      <c r="F401" s="9">
        <f t="shared" si="28"/>
        <v>-0.40761865327617763</v>
      </c>
      <c r="G401" s="17">
        <f t="shared" si="29"/>
        <v>0.36713890439185209</v>
      </c>
      <c r="H401" s="9">
        <f t="shared" si="30"/>
        <v>0.13636256714725153</v>
      </c>
      <c r="I401" s="17">
        <f t="shared" si="31"/>
        <v>0.39525035368107886</v>
      </c>
      <c r="J401" s="9">
        <f t="shared" si="32"/>
        <v>0.84579422386720926</v>
      </c>
      <c r="K401" s="17">
        <f t="shared" si="33"/>
        <v>0.2789779680704651</v>
      </c>
      <c r="L401" s="9">
        <f t="shared" si="34"/>
        <v>-0.12427629475123937</v>
      </c>
      <c r="M401" s="17">
        <f t="shared" si="35"/>
        <v>0.39587339362172858</v>
      </c>
    </row>
    <row r="402" spans="1:13" x14ac:dyDescent="0.25">
      <c r="A402" s="18">
        <v>43158</v>
      </c>
      <c r="B402" s="9">
        <f t="shared" si="24"/>
        <v>-0.35830548281372393</v>
      </c>
      <c r="C402" s="17">
        <f t="shared" si="25"/>
        <v>0.37413823307172095</v>
      </c>
      <c r="D402" s="9">
        <f t="shared" si="26"/>
        <v>-1.1617000750078779</v>
      </c>
      <c r="E402" s="17">
        <f t="shared" si="27"/>
        <v>0.20317002979108154</v>
      </c>
      <c r="F402" s="9">
        <f t="shared" si="28"/>
        <v>0.25796531794896477</v>
      </c>
      <c r="G402" s="17">
        <f t="shared" si="29"/>
        <v>0.38588665758443236</v>
      </c>
      <c r="H402" s="9">
        <f t="shared" si="30"/>
        <v>-1.0594905075261043</v>
      </c>
      <c r="I402" s="17">
        <f t="shared" si="31"/>
        <v>0.22759248380624916</v>
      </c>
      <c r="J402" s="9">
        <f t="shared" si="32"/>
        <v>-3.2081634034130224</v>
      </c>
      <c r="K402" s="17">
        <f t="shared" si="33"/>
        <v>2.3225379559343013E-3</v>
      </c>
      <c r="L402" s="9">
        <f t="shared" si="34"/>
        <v>-1.1870058523283709</v>
      </c>
      <c r="M402" s="17">
        <f t="shared" si="35"/>
        <v>0.19722107330224076</v>
      </c>
    </row>
    <row r="403" spans="1:13" x14ac:dyDescent="0.25">
      <c r="A403" s="18">
        <v>43157</v>
      </c>
      <c r="B403" s="9">
        <f t="shared" si="24"/>
        <v>1.628249262048542</v>
      </c>
      <c r="C403" s="17">
        <f t="shared" si="25"/>
        <v>0.10597666369953058</v>
      </c>
      <c r="D403" s="9">
        <f t="shared" si="26"/>
        <v>0.86558732216955703</v>
      </c>
      <c r="E403" s="17">
        <f t="shared" si="27"/>
        <v>0.27429277000909008</v>
      </c>
      <c r="F403" s="9">
        <f t="shared" si="28"/>
        <v>0.27437205760707378</v>
      </c>
      <c r="G403" s="17">
        <f t="shared" si="29"/>
        <v>0.38420517999038001</v>
      </c>
      <c r="H403" s="9">
        <f t="shared" si="30"/>
        <v>-0.20984445097194479</v>
      </c>
      <c r="I403" s="17">
        <f t="shared" si="31"/>
        <v>0.39025462042347203</v>
      </c>
      <c r="J403" s="9">
        <f t="shared" si="32"/>
        <v>-0.25898044969383616</v>
      </c>
      <c r="K403" s="17">
        <f t="shared" si="33"/>
        <v>0.38578542037035851</v>
      </c>
      <c r="L403" s="9">
        <f t="shared" si="34"/>
        <v>0.46475601097560409</v>
      </c>
      <c r="M403" s="17">
        <f t="shared" si="35"/>
        <v>0.35810193156226733</v>
      </c>
    </row>
    <row r="404" spans="1:13" x14ac:dyDescent="0.25">
      <c r="A404" s="18">
        <v>43154</v>
      </c>
      <c r="B404" s="9">
        <f t="shared" si="24"/>
        <v>1.3545505052191602</v>
      </c>
      <c r="C404" s="17">
        <f t="shared" si="25"/>
        <v>0.15939943314696933</v>
      </c>
      <c r="D404" s="9">
        <f t="shared" si="26"/>
        <v>0.50048933086251457</v>
      </c>
      <c r="E404" s="17">
        <f t="shared" si="27"/>
        <v>0.35197915694618526</v>
      </c>
      <c r="F404" s="9">
        <f t="shared" si="28"/>
        <v>0.84304132817972155</v>
      </c>
      <c r="G404" s="17">
        <f t="shared" si="29"/>
        <v>0.27962723294251263</v>
      </c>
      <c r="H404" s="9">
        <f t="shared" si="30"/>
        <v>0.51429990044106288</v>
      </c>
      <c r="I404" s="17">
        <f t="shared" si="31"/>
        <v>0.3495213167622625</v>
      </c>
      <c r="J404" s="9">
        <f t="shared" si="32"/>
        <v>-0.19902834569170064</v>
      </c>
      <c r="K404" s="17">
        <f t="shared" si="33"/>
        <v>0.39111850839346229</v>
      </c>
      <c r="L404" s="9">
        <f t="shared" si="34"/>
        <v>0.28309103232091681</v>
      </c>
      <c r="M404" s="17">
        <f t="shared" si="35"/>
        <v>0.38327259775124073</v>
      </c>
    </row>
    <row r="405" spans="1:13" x14ac:dyDescent="0.25">
      <c r="A405" s="18">
        <v>43153</v>
      </c>
      <c r="B405" s="9">
        <f t="shared" si="24"/>
        <v>-0.29318075417436013</v>
      </c>
      <c r="C405" s="17">
        <f t="shared" si="25"/>
        <v>0.38215996154959825</v>
      </c>
      <c r="D405" s="9">
        <f t="shared" si="26"/>
        <v>-0.22375113290149173</v>
      </c>
      <c r="E405" s="17">
        <f t="shared" si="27"/>
        <v>0.38907979886081723</v>
      </c>
      <c r="F405" s="9">
        <f t="shared" si="28"/>
        <v>0.54191606215411958</v>
      </c>
      <c r="G405" s="17">
        <f t="shared" si="29"/>
        <v>0.34446077956882076</v>
      </c>
      <c r="H405" s="9">
        <f t="shared" si="30"/>
        <v>-8.3993885053523051E-2</v>
      </c>
      <c r="I405" s="17">
        <f t="shared" si="31"/>
        <v>0.39753749608304173</v>
      </c>
      <c r="J405" s="9">
        <f t="shared" si="32"/>
        <v>-0.45842909411197308</v>
      </c>
      <c r="K405" s="17">
        <f t="shared" si="33"/>
        <v>0.35914928173393662</v>
      </c>
      <c r="L405" s="9">
        <f t="shared" si="34"/>
        <v>-0.15578368511433438</v>
      </c>
      <c r="M405" s="17">
        <f t="shared" si="35"/>
        <v>0.39413065559178789</v>
      </c>
    </row>
    <row r="406" spans="1:13" x14ac:dyDescent="0.25">
      <c r="A406" s="18">
        <v>43152</v>
      </c>
      <c r="B406" s="9">
        <f t="shared" si="24"/>
        <v>-0.28977238638500202</v>
      </c>
      <c r="C406" s="17">
        <f t="shared" si="25"/>
        <v>0.38253981058897973</v>
      </c>
      <c r="D406" s="9">
        <f t="shared" si="26"/>
        <v>0.24189294516285495</v>
      </c>
      <c r="E406" s="17">
        <f t="shared" si="27"/>
        <v>0.38743986409487086</v>
      </c>
      <c r="F406" s="9">
        <f t="shared" si="28"/>
        <v>0.39596696145397348</v>
      </c>
      <c r="G406" s="17">
        <f t="shared" si="29"/>
        <v>0.36886171898059594</v>
      </c>
      <c r="H406" s="9">
        <f t="shared" si="30"/>
        <v>0.51247948617214756</v>
      </c>
      <c r="I406" s="17">
        <f t="shared" si="31"/>
        <v>0.34984812575778718</v>
      </c>
      <c r="J406" s="9">
        <f t="shared" si="32"/>
        <v>0.20021422380735873</v>
      </c>
      <c r="K406" s="17">
        <f t="shared" si="33"/>
        <v>0.39102593123096574</v>
      </c>
      <c r="L406" s="9">
        <f t="shared" si="34"/>
        <v>-0.80369289440393787</v>
      </c>
      <c r="M406" s="17">
        <f t="shared" si="35"/>
        <v>0.28883500598131712</v>
      </c>
    </row>
    <row r="407" spans="1:13" x14ac:dyDescent="0.25">
      <c r="A407" s="18">
        <v>43151</v>
      </c>
      <c r="B407" s="9">
        <f t="shared" si="24"/>
        <v>-0.66550104888808781</v>
      </c>
      <c r="C407" s="17">
        <f t="shared" si="25"/>
        <v>0.31969612099988054</v>
      </c>
      <c r="D407" s="9">
        <f t="shared" si="26"/>
        <v>-0.34993738563489413</v>
      </c>
      <c r="E407" s="17">
        <f t="shared" si="27"/>
        <v>0.3752485696740841</v>
      </c>
      <c r="F407" s="9">
        <f t="shared" si="28"/>
        <v>-0.26765842127270101</v>
      </c>
      <c r="G407" s="17">
        <f t="shared" si="29"/>
        <v>0.38490487680960689</v>
      </c>
      <c r="H407" s="9">
        <f t="shared" si="30"/>
        <v>0.29643340915134242</v>
      </c>
      <c r="I407" s="17">
        <f t="shared" si="31"/>
        <v>0.38179368181790196</v>
      </c>
      <c r="J407" s="9">
        <f t="shared" si="32"/>
        <v>0.11307995940525364</v>
      </c>
      <c r="K407" s="17">
        <f t="shared" si="33"/>
        <v>0.39639976402794058</v>
      </c>
      <c r="L407" s="9">
        <f t="shared" si="34"/>
        <v>-0.14960749752739136</v>
      </c>
      <c r="M407" s="17">
        <f t="shared" si="35"/>
        <v>0.39450252632033822</v>
      </c>
    </row>
    <row r="408" spans="1:13" x14ac:dyDescent="0.25">
      <c r="A408" s="18">
        <v>43150</v>
      </c>
      <c r="B408" s="9">
        <f t="shared" si="24"/>
        <v>-0.32410808888341314</v>
      </c>
      <c r="C408" s="17">
        <f t="shared" si="25"/>
        <v>0.37852939025046661</v>
      </c>
      <c r="D408" s="9">
        <f t="shared" si="26"/>
        <v>-0.21479923064238354</v>
      </c>
      <c r="E408" s="17">
        <f t="shared" si="27"/>
        <v>0.38984428533972743</v>
      </c>
      <c r="F408" s="9">
        <f t="shared" si="28"/>
        <v>0.16350848450520303</v>
      </c>
      <c r="G408" s="17">
        <f t="shared" si="29"/>
        <v>0.39364489986206724</v>
      </c>
      <c r="H408" s="9">
        <f t="shared" si="30"/>
        <v>-0.63224915700938245</v>
      </c>
      <c r="I408" s="17">
        <f t="shared" si="31"/>
        <v>0.32666894174831934</v>
      </c>
      <c r="J408" s="9">
        <f t="shared" si="32"/>
        <v>-1.8679214951692136</v>
      </c>
      <c r="K408" s="17">
        <f t="shared" si="33"/>
        <v>6.9703559806053708E-2</v>
      </c>
      <c r="L408" s="9">
        <f t="shared" si="34"/>
        <v>-2.1724064246421833</v>
      </c>
      <c r="M408" s="17">
        <f t="shared" si="35"/>
        <v>3.7680469463922076E-2</v>
      </c>
    </row>
    <row r="409" spans="1:13" x14ac:dyDescent="0.25">
      <c r="A409" s="18">
        <v>43147</v>
      </c>
      <c r="B409" s="9">
        <f t="shared" si="24"/>
        <v>-0.12800028186459556</v>
      </c>
      <c r="C409" s="17">
        <f t="shared" si="25"/>
        <v>0.39568748076737653</v>
      </c>
      <c r="D409" s="9">
        <f t="shared" si="26"/>
        <v>-1.1952159208206203</v>
      </c>
      <c r="E409" s="17">
        <f t="shared" si="27"/>
        <v>0.19530182786095607</v>
      </c>
      <c r="F409" s="9">
        <f t="shared" si="28"/>
        <v>-0.76640708376613231</v>
      </c>
      <c r="G409" s="17">
        <f t="shared" si="29"/>
        <v>0.29741451428545962</v>
      </c>
      <c r="H409" s="9">
        <f t="shared" si="30"/>
        <v>-1.0664746560547835</v>
      </c>
      <c r="I409" s="17">
        <f t="shared" si="31"/>
        <v>0.22590908730392553</v>
      </c>
      <c r="J409" s="9">
        <f t="shared" si="32"/>
        <v>-0.46139419358098943</v>
      </c>
      <c r="K409" s="17">
        <f t="shared" si="33"/>
        <v>0.35865984947834179</v>
      </c>
      <c r="L409" s="9">
        <f t="shared" si="34"/>
        <v>1.4899213249536061</v>
      </c>
      <c r="M409" s="17">
        <f t="shared" si="35"/>
        <v>0.13148384186303305</v>
      </c>
    </row>
    <row r="410" spans="1:13" x14ac:dyDescent="0.25">
      <c r="A410" s="18">
        <v>43146</v>
      </c>
      <c r="B410" s="9">
        <f t="shared" si="24"/>
        <v>-0.21721669054139239</v>
      </c>
      <c r="C410" s="17">
        <f t="shared" si="25"/>
        <v>0.3896407654679484</v>
      </c>
      <c r="D410" s="9">
        <f t="shared" si="26"/>
        <v>1.5432291300107792</v>
      </c>
      <c r="E410" s="17">
        <f t="shared" si="27"/>
        <v>0.12127232928580146</v>
      </c>
      <c r="F410" s="9">
        <f t="shared" si="28"/>
        <v>6.211562887466085E-2</v>
      </c>
      <c r="G410" s="17">
        <f t="shared" si="29"/>
        <v>0.39817339255658357</v>
      </c>
      <c r="H410" s="9">
        <f t="shared" si="30"/>
        <v>0.29373164071512925</v>
      </c>
      <c r="I410" s="17">
        <f t="shared" si="31"/>
        <v>0.38209818615497532</v>
      </c>
      <c r="J410" s="9">
        <f t="shared" si="32"/>
        <v>-3.1674466519048208</v>
      </c>
      <c r="K410" s="17">
        <f t="shared" si="33"/>
        <v>2.6444354430478151E-3</v>
      </c>
      <c r="L410" s="9">
        <f t="shared" si="34"/>
        <v>0.34771768223506516</v>
      </c>
      <c r="M410" s="17">
        <f t="shared" si="35"/>
        <v>0.37553923477919615</v>
      </c>
    </row>
    <row r="411" spans="1:13" x14ac:dyDescent="0.25">
      <c r="A411" s="18">
        <v>43145</v>
      </c>
      <c r="B411" s="9">
        <f t="shared" si="24"/>
        <v>0.39181238811660596</v>
      </c>
      <c r="C411" s="17">
        <f t="shared" si="25"/>
        <v>0.36946583452371673</v>
      </c>
      <c r="D411" s="9">
        <f t="shared" si="26"/>
        <v>-1.1810288979179044</v>
      </c>
      <c r="E411" s="17">
        <f t="shared" si="27"/>
        <v>0.19862172113787735</v>
      </c>
      <c r="F411" s="9">
        <f t="shared" si="28"/>
        <v>-1.4222660248583432</v>
      </c>
      <c r="G411" s="17">
        <f t="shared" si="29"/>
        <v>0.14509612053552909</v>
      </c>
      <c r="H411" s="9">
        <f t="shared" si="30"/>
        <v>-1.7065247090420204</v>
      </c>
      <c r="I411" s="17">
        <f t="shared" si="31"/>
        <v>9.3009668907089657E-2</v>
      </c>
      <c r="J411" s="9">
        <f t="shared" si="32"/>
        <v>-2.5489285163101441</v>
      </c>
      <c r="K411" s="17">
        <f t="shared" si="33"/>
        <v>1.5491607956592037E-2</v>
      </c>
      <c r="L411" s="9">
        <f t="shared" si="34"/>
        <v>3.105814676476187E-2</v>
      </c>
      <c r="M411" s="17">
        <f t="shared" si="35"/>
        <v>0.39874991524098302</v>
      </c>
    </row>
    <row r="412" spans="1:13" x14ac:dyDescent="0.25">
      <c r="A412" s="18">
        <v>43143</v>
      </c>
      <c r="B412" s="9">
        <f t="shared" si="24"/>
        <v>1.3059159162731866</v>
      </c>
      <c r="C412" s="17">
        <f t="shared" si="25"/>
        <v>0.17005272832728865</v>
      </c>
      <c r="D412" s="9">
        <f t="shared" si="26"/>
        <v>-0.13416155936806462</v>
      </c>
      <c r="E412" s="17">
        <f t="shared" si="27"/>
        <v>0.39536804230954337</v>
      </c>
      <c r="F412" s="9">
        <f t="shared" si="28"/>
        <v>1.0430945486868968</v>
      </c>
      <c r="G412" s="17">
        <f t="shared" si="29"/>
        <v>0.23154948922454408</v>
      </c>
      <c r="H412" s="9">
        <f t="shared" si="30"/>
        <v>-1.1166395399984761</v>
      </c>
      <c r="I412" s="17">
        <f t="shared" si="31"/>
        <v>0.21387138178341913</v>
      </c>
      <c r="J412" s="9">
        <f t="shared" si="32"/>
        <v>0.85636903940917508</v>
      </c>
      <c r="K412" s="17">
        <f t="shared" si="33"/>
        <v>0.27647842250154359</v>
      </c>
      <c r="L412" s="9">
        <f t="shared" si="34"/>
        <v>1.0585255595243857</v>
      </c>
      <c r="M412" s="17">
        <f t="shared" si="35"/>
        <v>0.22782517663554014</v>
      </c>
    </row>
    <row r="413" spans="1:13" x14ac:dyDescent="0.25">
      <c r="A413" s="18">
        <v>43140</v>
      </c>
      <c r="B413" s="9">
        <f t="shared" si="24"/>
        <v>-1.5900919171414949</v>
      </c>
      <c r="C413" s="17">
        <f t="shared" si="25"/>
        <v>0.11268773578019865</v>
      </c>
      <c r="D413" s="9">
        <f t="shared" si="26"/>
        <v>-1.2048152519781699</v>
      </c>
      <c r="E413" s="17">
        <f t="shared" si="27"/>
        <v>0.19306498654499232</v>
      </c>
      <c r="F413" s="9">
        <f t="shared" si="28"/>
        <v>-0.87647871442467973</v>
      </c>
      <c r="G413" s="17">
        <f t="shared" si="29"/>
        <v>0.27170292375916039</v>
      </c>
      <c r="H413" s="9">
        <f t="shared" si="30"/>
        <v>-0.70162867090935377</v>
      </c>
      <c r="I413" s="17">
        <f t="shared" si="31"/>
        <v>0.31189773132334708</v>
      </c>
      <c r="J413" s="9">
        <f t="shared" si="32"/>
        <v>-0.32273313094049605</v>
      </c>
      <c r="K413" s="17">
        <f t="shared" si="33"/>
        <v>0.37869775581772053</v>
      </c>
      <c r="L413" s="9">
        <f t="shared" si="34"/>
        <v>1.0009077134547604</v>
      </c>
      <c r="M413" s="17">
        <f t="shared" si="35"/>
        <v>0.24175108449714922</v>
      </c>
    </row>
    <row r="414" spans="1:13" x14ac:dyDescent="0.25">
      <c r="A414" s="18">
        <v>43139</v>
      </c>
      <c r="B414" s="9">
        <f t="shared" si="24"/>
        <v>0.44054043503079404</v>
      </c>
      <c r="C414" s="17">
        <f t="shared" si="25"/>
        <v>0.36204872721331671</v>
      </c>
      <c r="D414" s="9">
        <f t="shared" si="26"/>
        <v>0.32826195383650086</v>
      </c>
      <c r="E414" s="17">
        <f t="shared" si="27"/>
        <v>0.37801685728194051</v>
      </c>
      <c r="F414" s="9">
        <f t="shared" si="28"/>
        <v>0.27403175797959317</v>
      </c>
      <c r="G414" s="17">
        <f t="shared" si="29"/>
        <v>0.38424103215847921</v>
      </c>
      <c r="H414" s="9">
        <f t="shared" si="30"/>
        <v>1.1920424846071618</v>
      </c>
      <c r="I414" s="17">
        <f t="shared" si="31"/>
        <v>0.19604301574217742</v>
      </c>
      <c r="J414" s="9">
        <f t="shared" si="32"/>
        <v>0.45891142219472097</v>
      </c>
      <c r="K414" s="17">
        <f t="shared" si="33"/>
        <v>0.35906983608949627</v>
      </c>
      <c r="L414" s="9">
        <f t="shared" si="34"/>
        <v>1.1246887628917805</v>
      </c>
      <c r="M414" s="17">
        <f t="shared" si="35"/>
        <v>0.21195083535833648</v>
      </c>
    </row>
    <row r="415" spans="1:13" x14ac:dyDescent="0.25">
      <c r="A415" s="18">
        <v>43138</v>
      </c>
      <c r="B415" s="9">
        <f t="shared" si="24"/>
        <v>-1.4971521658145357</v>
      </c>
      <c r="C415" s="17">
        <f t="shared" si="25"/>
        <v>0.13007151856313839</v>
      </c>
      <c r="D415" s="9">
        <f t="shared" si="26"/>
        <v>0.20890512867975755</v>
      </c>
      <c r="E415" s="17">
        <f t="shared" si="27"/>
        <v>0.39033137950657426</v>
      </c>
      <c r="F415" s="9">
        <f t="shared" si="28"/>
        <v>-0.44597257197391083</v>
      </c>
      <c r="G415" s="17">
        <f t="shared" si="29"/>
        <v>0.36117802408958305</v>
      </c>
      <c r="H415" s="9">
        <f t="shared" si="30"/>
        <v>0.16661946060556862</v>
      </c>
      <c r="I415" s="17">
        <f t="shared" si="31"/>
        <v>0.39344281113228669</v>
      </c>
      <c r="J415" s="9">
        <f t="shared" si="32"/>
        <v>-0.48163440124142221</v>
      </c>
      <c r="K415" s="17">
        <f t="shared" si="33"/>
        <v>0.35525324365003608</v>
      </c>
      <c r="L415" s="9">
        <f t="shared" si="34"/>
        <v>1.1043819510893829</v>
      </c>
      <c r="M415" s="17">
        <f t="shared" si="35"/>
        <v>0.21680254291977713</v>
      </c>
    </row>
    <row r="416" spans="1:13" x14ac:dyDescent="0.25">
      <c r="A416" s="18">
        <v>43137</v>
      </c>
      <c r="B416" s="9">
        <f t="shared" si="24"/>
        <v>-0.95419873079360762</v>
      </c>
      <c r="C416" s="17">
        <f t="shared" si="25"/>
        <v>0.25304545505868298</v>
      </c>
      <c r="D416" s="9">
        <f t="shared" si="26"/>
        <v>-0.15525088850446869</v>
      </c>
      <c r="E416" s="17">
        <f t="shared" si="27"/>
        <v>0.39416331424958084</v>
      </c>
      <c r="F416" s="9">
        <f t="shared" si="28"/>
        <v>-0.45709641953164959</v>
      </c>
      <c r="G416" s="17">
        <f t="shared" si="29"/>
        <v>0.35936844716263383</v>
      </c>
      <c r="H416" s="9">
        <f t="shared" si="30"/>
        <v>-0.87188855467076609</v>
      </c>
      <c r="I416" s="17">
        <f t="shared" si="31"/>
        <v>0.2727953607822472</v>
      </c>
      <c r="J416" s="9">
        <f t="shared" si="32"/>
        <v>-0.38389662702819632</v>
      </c>
      <c r="K416" s="17">
        <f t="shared" si="33"/>
        <v>0.3706018981455686</v>
      </c>
      <c r="L416" s="9">
        <f t="shared" si="34"/>
        <v>-2.3247529166502834</v>
      </c>
      <c r="M416" s="17">
        <f t="shared" si="35"/>
        <v>2.6751182662326484E-2</v>
      </c>
    </row>
    <row r="417" spans="1:13" x14ac:dyDescent="0.25">
      <c r="A417" s="18">
        <v>43136</v>
      </c>
      <c r="B417" s="9">
        <f t="shared" si="24"/>
        <v>-1.9407582362858433</v>
      </c>
      <c r="C417" s="17">
        <f t="shared" si="25"/>
        <v>6.0675832970874123E-2</v>
      </c>
      <c r="D417" s="9">
        <f t="shared" si="26"/>
        <v>-0.49393721464763451</v>
      </c>
      <c r="E417" s="17">
        <f t="shared" si="27"/>
        <v>0.35312770419563694</v>
      </c>
      <c r="F417" s="9">
        <f t="shared" si="28"/>
        <v>-0.48192826992784216</v>
      </c>
      <c r="G417" s="17">
        <f t="shared" si="29"/>
        <v>0.35520295029692672</v>
      </c>
      <c r="H417" s="9">
        <f t="shared" si="30"/>
        <v>0.10149612182847897</v>
      </c>
      <c r="I417" s="17">
        <f t="shared" si="31"/>
        <v>0.3968927187836146</v>
      </c>
      <c r="J417" s="9">
        <f t="shared" si="32"/>
        <v>0.35460086269731389</v>
      </c>
      <c r="K417" s="17">
        <f t="shared" si="33"/>
        <v>0.37463261778753926</v>
      </c>
      <c r="L417" s="9">
        <f t="shared" si="34"/>
        <v>0.56986864532146664</v>
      </c>
      <c r="M417" s="17">
        <f t="shared" si="35"/>
        <v>0.33914970220103319</v>
      </c>
    </row>
    <row r="418" spans="1:13" x14ac:dyDescent="0.25">
      <c r="A418" s="18">
        <v>43133</v>
      </c>
      <c r="B418" s="9">
        <f t="shared" si="24"/>
        <v>-2.361836130758753</v>
      </c>
      <c r="C418" s="17">
        <f t="shared" si="25"/>
        <v>2.4524724979352049E-2</v>
      </c>
      <c r="D418" s="9">
        <f t="shared" si="26"/>
        <v>-1.6368192399013859</v>
      </c>
      <c r="E418" s="17">
        <f t="shared" si="27"/>
        <v>0.10450429110021915</v>
      </c>
      <c r="F418" s="9">
        <f t="shared" si="28"/>
        <v>-0.77730367857641203</v>
      </c>
      <c r="G418" s="17">
        <f t="shared" si="29"/>
        <v>0.29492357099903799</v>
      </c>
      <c r="H418" s="9">
        <f t="shared" si="30"/>
        <v>-1.186484060673868</v>
      </c>
      <c r="I418" s="17">
        <f t="shared" si="31"/>
        <v>0.1973432370403258</v>
      </c>
      <c r="J418" s="9">
        <f t="shared" si="32"/>
        <v>-0.75690590240759592</v>
      </c>
      <c r="K418" s="17">
        <f t="shared" si="33"/>
        <v>0.29957460146340659</v>
      </c>
      <c r="L418" s="9">
        <f t="shared" si="34"/>
        <v>-2.4149316763973809</v>
      </c>
      <c r="M418" s="17">
        <f t="shared" si="35"/>
        <v>2.1603800427773344E-2</v>
      </c>
    </row>
    <row r="419" spans="1:13" x14ac:dyDescent="0.25">
      <c r="A419" s="18">
        <v>43132</v>
      </c>
      <c r="B419" s="9">
        <f t="shared" si="24"/>
        <v>-0.78542050636566529</v>
      </c>
      <c r="C419" s="17">
        <f t="shared" si="25"/>
        <v>0.29305903104493802</v>
      </c>
      <c r="D419" s="9">
        <f t="shared" si="26"/>
        <v>-1.0549470454164318</v>
      </c>
      <c r="E419" s="17">
        <f t="shared" si="27"/>
        <v>0.22868833898316449</v>
      </c>
      <c r="F419" s="9">
        <f t="shared" si="28"/>
        <v>0.53015763548910944</v>
      </c>
      <c r="G419" s="17">
        <f t="shared" si="29"/>
        <v>0.34663875525685622</v>
      </c>
      <c r="H419" s="9">
        <f t="shared" si="30"/>
        <v>-0.96392652039045645</v>
      </c>
      <c r="I419" s="17">
        <f t="shared" si="31"/>
        <v>0.25069563090294938</v>
      </c>
      <c r="J419" s="9">
        <f t="shared" si="32"/>
        <v>-0.5523650860136321</v>
      </c>
      <c r="K419" s="17">
        <f t="shared" si="33"/>
        <v>0.34249708669086848</v>
      </c>
      <c r="L419" s="9">
        <f t="shared" si="34"/>
        <v>0.72902721796439873</v>
      </c>
      <c r="M419" s="17">
        <f t="shared" si="35"/>
        <v>0.30584437786266544</v>
      </c>
    </row>
    <row r="420" spans="1:13" x14ac:dyDescent="0.25">
      <c r="A420" s="18">
        <v>43131</v>
      </c>
      <c r="B420" s="9">
        <f t="shared" si="24"/>
        <v>0.34947431268518719</v>
      </c>
      <c r="C420" s="17">
        <f t="shared" si="25"/>
        <v>0.37530934209253974</v>
      </c>
      <c r="D420" s="9">
        <f t="shared" si="26"/>
        <v>3.1271189073577316E-2</v>
      </c>
      <c r="E420" s="17">
        <f t="shared" si="27"/>
        <v>0.39874726779245268</v>
      </c>
      <c r="F420" s="9">
        <f t="shared" si="28"/>
        <v>0.18307908570806017</v>
      </c>
      <c r="G420" s="17">
        <f t="shared" si="29"/>
        <v>0.39231212882855832</v>
      </c>
      <c r="H420" s="9">
        <f t="shared" si="30"/>
        <v>-2.195812576720536E-2</v>
      </c>
      <c r="I420" s="17">
        <f t="shared" si="31"/>
        <v>0.39884611513086521</v>
      </c>
      <c r="J420" s="9">
        <f t="shared" si="32"/>
        <v>-0.13454250488426167</v>
      </c>
      <c r="K420" s="17">
        <f t="shared" si="33"/>
        <v>0.39534780757299043</v>
      </c>
      <c r="L420" s="9">
        <f t="shared" si="34"/>
        <v>0.84144764347387291</v>
      </c>
      <c r="M420" s="17">
        <f t="shared" si="35"/>
        <v>0.28000282080542616</v>
      </c>
    </row>
    <row r="421" spans="1:13" x14ac:dyDescent="0.25">
      <c r="A421" s="18">
        <v>43130</v>
      </c>
      <c r="B421" s="9">
        <f t="shared" si="24"/>
        <v>-8.0963276727973779E-2</v>
      </c>
      <c r="C421" s="17">
        <f t="shared" si="25"/>
        <v>0.39763687708459261</v>
      </c>
      <c r="D421" s="9">
        <f t="shared" si="26"/>
        <v>-0.68442279194358413</v>
      </c>
      <c r="E421" s="17">
        <f t="shared" si="27"/>
        <v>0.31563909823633773</v>
      </c>
      <c r="F421" s="9">
        <f t="shared" si="28"/>
        <v>-0.29853188502722638</v>
      </c>
      <c r="G421" s="17">
        <f t="shared" si="29"/>
        <v>0.3815554176107735</v>
      </c>
      <c r="H421" s="9">
        <f t="shared" si="30"/>
        <v>0.22117663347274219</v>
      </c>
      <c r="I421" s="17">
        <f t="shared" si="31"/>
        <v>0.38930270158159491</v>
      </c>
      <c r="J421" s="9">
        <f t="shared" si="32"/>
        <v>-0.10347060855793548</v>
      </c>
      <c r="K421" s="17">
        <f t="shared" si="33"/>
        <v>0.39681241485560215</v>
      </c>
      <c r="L421" s="9">
        <f t="shared" si="34"/>
        <v>-0.91727530651326772</v>
      </c>
      <c r="M421" s="17">
        <f t="shared" si="35"/>
        <v>0.26194112160504307</v>
      </c>
    </row>
    <row r="422" spans="1:13" x14ac:dyDescent="0.25">
      <c r="A422" s="18">
        <v>43129</v>
      </c>
      <c r="B422" s="9">
        <f t="shared" si="24"/>
        <v>1.5073818536187906</v>
      </c>
      <c r="C422" s="17">
        <f t="shared" si="25"/>
        <v>0.12808789647523428</v>
      </c>
      <c r="D422" s="9">
        <f t="shared" si="26"/>
        <v>-0.1591460419100133</v>
      </c>
      <c r="E422" s="17">
        <f t="shared" si="27"/>
        <v>0.39392203714425539</v>
      </c>
      <c r="F422" s="9">
        <f t="shared" si="28"/>
        <v>-0.46526603329001393</v>
      </c>
      <c r="G422" s="17">
        <f t="shared" si="29"/>
        <v>0.35801701203078856</v>
      </c>
      <c r="H422" s="9">
        <f t="shared" si="30"/>
        <v>-0.27817735074644839</v>
      </c>
      <c r="I422" s="17">
        <f t="shared" si="31"/>
        <v>0.3838014749346082</v>
      </c>
      <c r="J422" s="9">
        <f t="shared" si="32"/>
        <v>-0.90375402817129968</v>
      </c>
      <c r="K422" s="17">
        <f t="shared" si="33"/>
        <v>0.26518589591138603</v>
      </c>
      <c r="L422" s="9">
        <f t="shared" si="34"/>
        <v>0.38087876932270442</v>
      </c>
      <c r="M422" s="17">
        <f t="shared" si="35"/>
        <v>0.37102981650535793</v>
      </c>
    </row>
    <row r="423" spans="1:13" x14ac:dyDescent="0.25">
      <c r="A423" s="18">
        <v>43125</v>
      </c>
      <c r="B423" s="9">
        <f t="shared" si="24"/>
        <v>0.52015599723788741</v>
      </c>
      <c r="C423" s="17">
        <f t="shared" si="25"/>
        <v>0.34846424045346397</v>
      </c>
      <c r="D423" s="9">
        <f t="shared" si="26"/>
        <v>0.78059359945592788</v>
      </c>
      <c r="E423" s="17">
        <f t="shared" si="27"/>
        <v>0.29416874404439053</v>
      </c>
      <c r="F423" s="9">
        <f t="shared" si="28"/>
        <v>-3.1429499132156438E-2</v>
      </c>
      <c r="G423" s="17">
        <f t="shared" si="29"/>
        <v>0.39874528878484283</v>
      </c>
      <c r="H423" s="9">
        <f t="shared" si="30"/>
        <v>-2.0958508333376722</v>
      </c>
      <c r="I423" s="17">
        <f t="shared" si="31"/>
        <v>4.4368128627585456E-2</v>
      </c>
      <c r="J423" s="9">
        <f t="shared" si="32"/>
        <v>-1.7871590445603072</v>
      </c>
      <c r="K423" s="17">
        <f t="shared" si="33"/>
        <v>8.078958191355827E-2</v>
      </c>
      <c r="L423" s="9">
        <f t="shared" si="34"/>
        <v>-3.7860540850846516E-2</v>
      </c>
      <c r="M423" s="17">
        <f t="shared" si="35"/>
        <v>0.39865645680782363</v>
      </c>
    </row>
    <row r="424" spans="1:13" x14ac:dyDescent="0.25">
      <c r="A424" s="18">
        <v>43124</v>
      </c>
      <c r="B424" s="9">
        <f t="shared" si="24"/>
        <v>0.40732958269955483</v>
      </c>
      <c r="C424" s="17">
        <f t="shared" si="25"/>
        <v>0.36718215178182545</v>
      </c>
      <c r="D424" s="9">
        <f t="shared" si="26"/>
        <v>-1.341344072769874</v>
      </c>
      <c r="E424" s="17">
        <f t="shared" si="27"/>
        <v>0.16226240114661833</v>
      </c>
      <c r="F424" s="9">
        <f t="shared" si="28"/>
        <v>0.63990536231992279</v>
      </c>
      <c r="G424" s="17">
        <f t="shared" si="29"/>
        <v>0.32508195163324916</v>
      </c>
      <c r="H424" s="9">
        <f t="shared" si="30"/>
        <v>1.4479171184889437</v>
      </c>
      <c r="I424" s="17">
        <f t="shared" si="31"/>
        <v>0.13985200478129753</v>
      </c>
      <c r="J424" s="9">
        <f t="shared" si="32"/>
        <v>1.2389847508773697</v>
      </c>
      <c r="K424" s="17">
        <f t="shared" si="33"/>
        <v>0.1851701513347645</v>
      </c>
      <c r="L424" s="9">
        <f t="shared" si="34"/>
        <v>-0.48731285374784084</v>
      </c>
      <c r="M424" s="17">
        <f t="shared" si="35"/>
        <v>0.35427726359512313</v>
      </c>
    </row>
    <row r="425" spans="1:13" x14ac:dyDescent="0.25">
      <c r="A425" s="18">
        <v>43123</v>
      </c>
      <c r="B425" s="9">
        <f t="shared" si="24"/>
        <v>-0.71532087530106281</v>
      </c>
      <c r="C425" s="17">
        <f t="shared" si="25"/>
        <v>0.30888676964293299</v>
      </c>
      <c r="D425" s="9">
        <f t="shared" si="26"/>
        <v>1.4969701554767481</v>
      </c>
      <c r="E425" s="17">
        <f t="shared" si="27"/>
        <v>0.13010696535860272</v>
      </c>
      <c r="F425" s="9">
        <f t="shared" si="28"/>
        <v>0.42650847670917191</v>
      </c>
      <c r="G425" s="17">
        <f t="shared" si="29"/>
        <v>0.36425785344206163</v>
      </c>
      <c r="H425" s="9">
        <f t="shared" si="30"/>
        <v>1.5350422219806688</v>
      </c>
      <c r="I425" s="17">
        <f t="shared" si="31"/>
        <v>0.1228101214006307</v>
      </c>
      <c r="J425" s="9">
        <f t="shared" si="32"/>
        <v>1.5034799773737335</v>
      </c>
      <c r="K425" s="17">
        <f t="shared" si="33"/>
        <v>0.12884249953733046</v>
      </c>
      <c r="L425" s="9">
        <f t="shared" si="34"/>
        <v>-0.24135020089750817</v>
      </c>
      <c r="M425" s="17">
        <f t="shared" si="35"/>
        <v>0.38749067579556218</v>
      </c>
    </row>
    <row r="426" spans="1:13" x14ac:dyDescent="0.25">
      <c r="A426" s="18">
        <v>43122</v>
      </c>
      <c r="B426" s="9">
        <f t="shared" si="24"/>
        <v>0.63238447700485023</v>
      </c>
      <c r="C426" s="17">
        <f t="shared" si="25"/>
        <v>0.32664099148057413</v>
      </c>
      <c r="D426" s="9">
        <f t="shared" si="26"/>
        <v>-0.33963291528894007</v>
      </c>
      <c r="E426" s="17">
        <f t="shared" si="27"/>
        <v>0.37658413454548684</v>
      </c>
      <c r="F426" s="9">
        <f t="shared" si="28"/>
        <v>0.75102352111995196</v>
      </c>
      <c r="G426" s="17">
        <f t="shared" si="29"/>
        <v>0.30090619785271111</v>
      </c>
      <c r="H426" s="9">
        <f t="shared" si="30"/>
        <v>-0.38206437304040908</v>
      </c>
      <c r="I426" s="17">
        <f t="shared" si="31"/>
        <v>0.37086204726590632</v>
      </c>
      <c r="J426" s="9">
        <f t="shared" si="32"/>
        <v>-1.3756089195595072E-2</v>
      </c>
      <c r="K426" s="17">
        <f t="shared" si="33"/>
        <v>0.39890453626518457</v>
      </c>
      <c r="L426" s="9">
        <f t="shared" si="34"/>
        <v>0.68735505594968849</v>
      </c>
      <c r="M426" s="17">
        <f t="shared" si="35"/>
        <v>0.31500492049027007</v>
      </c>
    </row>
    <row r="427" spans="1:13" x14ac:dyDescent="0.25">
      <c r="A427" s="18">
        <v>43119</v>
      </c>
      <c r="B427" s="9">
        <f t="shared" si="24"/>
        <v>1.0060940606145514</v>
      </c>
      <c r="C427" s="17">
        <f t="shared" si="25"/>
        <v>0.240496158483226</v>
      </c>
      <c r="D427" s="9">
        <f t="shared" si="26"/>
        <v>1.0522469599429682</v>
      </c>
      <c r="E427" s="17">
        <f t="shared" si="27"/>
        <v>0.22933983827240087</v>
      </c>
      <c r="F427" s="9">
        <f t="shared" si="28"/>
        <v>0.87264505796261949</v>
      </c>
      <c r="G427" s="17">
        <f t="shared" si="29"/>
        <v>0.27261540994700845</v>
      </c>
      <c r="H427" s="9">
        <f t="shared" si="30"/>
        <v>0.83571511155655143</v>
      </c>
      <c r="I427" s="17">
        <f t="shared" si="31"/>
        <v>0.2813520893286659</v>
      </c>
      <c r="J427" s="9">
        <f t="shared" si="32"/>
        <v>0.93925990387424618</v>
      </c>
      <c r="K427" s="17">
        <f t="shared" si="33"/>
        <v>0.25664971082188592</v>
      </c>
      <c r="L427" s="9">
        <f t="shared" si="34"/>
        <v>0.79751806480883169</v>
      </c>
      <c r="M427" s="17">
        <f t="shared" si="35"/>
        <v>0.29026642668501695</v>
      </c>
    </row>
    <row r="428" spans="1:13" x14ac:dyDescent="0.25">
      <c r="A428" s="18">
        <v>43118</v>
      </c>
      <c r="B428" s="9">
        <f t="shared" si="24"/>
        <v>2.1939149438874423</v>
      </c>
      <c r="C428" s="17">
        <f t="shared" si="25"/>
        <v>3.5952023003109776E-2</v>
      </c>
      <c r="D428" s="9">
        <f t="shared" si="26"/>
        <v>0.41912905675484718</v>
      </c>
      <c r="E428" s="17">
        <f t="shared" si="27"/>
        <v>0.36539617016235176</v>
      </c>
      <c r="F428" s="9">
        <f t="shared" si="28"/>
        <v>-0.13276176424643041</v>
      </c>
      <c r="G428" s="17">
        <f t="shared" si="29"/>
        <v>0.39544191146503238</v>
      </c>
      <c r="H428" s="9">
        <f t="shared" si="30"/>
        <v>-0.49358412827925546</v>
      </c>
      <c r="I428" s="17">
        <f t="shared" si="31"/>
        <v>0.35318927390379207</v>
      </c>
      <c r="J428" s="9">
        <f t="shared" si="32"/>
        <v>-0.59759327775073257</v>
      </c>
      <c r="K428" s="17">
        <f t="shared" si="33"/>
        <v>0.3337051714602845</v>
      </c>
      <c r="L428" s="9">
        <f t="shared" si="34"/>
        <v>-0.93766871300426158</v>
      </c>
      <c r="M428" s="17">
        <f t="shared" si="35"/>
        <v>0.25703324592482574</v>
      </c>
    </row>
    <row r="429" spans="1:13" x14ac:dyDescent="0.25">
      <c r="A429" s="18">
        <v>43117</v>
      </c>
      <c r="B429" s="9">
        <f t="shared" si="24"/>
        <v>-0.74213716487338421</v>
      </c>
      <c r="C429" s="17">
        <f t="shared" si="25"/>
        <v>0.30290916044065369</v>
      </c>
      <c r="D429" s="9">
        <f t="shared" si="26"/>
        <v>1.3104339083817669</v>
      </c>
      <c r="E429" s="17">
        <f t="shared" si="27"/>
        <v>0.16905062590966494</v>
      </c>
      <c r="F429" s="9">
        <f t="shared" si="28"/>
        <v>0.94129130088956459</v>
      </c>
      <c r="G429" s="17">
        <f t="shared" si="29"/>
        <v>0.2561599590051496</v>
      </c>
      <c r="H429" s="9">
        <f t="shared" si="30"/>
        <v>1.3797303957528824</v>
      </c>
      <c r="I429" s="17">
        <f t="shared" si="31"/>
        <v>0.15400556887645855</v>
      </c>
      <c r="J429" s="9">
        <f t="shared" si="32"/>
        <v>1.5236836019889519</v>
      </c>
      <c r="K429" s="17">
        <f t="shared" si="33"/>
        <v>0.12496214935561095</v>
      </c>
      <c r="L429" s="9">
        <f t="shared" si="34"/>
        <v>0.6540187987294569</v>
      </c>
      <c r="M429" s="17">
        <f t="shared" si="35"/>
        <v>0.32212718474264523</v>
      </c>
    </row>
    <row r="430" spans="1:13" x14ac:dyDescent="0.25">
      <c r="A430" s="18">
        <v>43116</v>
      </c>
      <c r="B430" s="9">
        <f t="shared" si="24"/>
        <v>0.45669286069864956</v>
      </c>
      <c r="C430" s="17">
        <f t="shared" si="25"/>
        <v>0.35943471501604957</v>
      </c>
      <c r="D430" s="9">
        <f t="shared" si="26"/>
        <v>0.69364793616210441</v>
      </c>
      <c r="E430" s="17">
        <f t="shared" si="27"/>
        <v>0.31363911702427882</v>
      </c>
      <c r="F430" s="9">
        <f t="shared" si="28"/>
        <v>-0.11698951283073912</v>
      </c>
      <c r="G430" s="17">
        <f t="shared" si="29"/>
        <v>0.39622152948152894</v>
      </c>
      <c r="H430" s="9">
        <f t="shared" si="30"/>
        <v>-0.84491200254429544</v>
      </c>
      <c r="I430" s="17">
        <f t="shared" si="31"/>
        <v>0.27918610424562407</v>
      </c>
      <c r="J430" s="9">
        <f t="shared" si="32"/>
        <v>-0.9674581266105674</v>
      </c>
      <c r="K430" s="17">
        <f t="shared" si="33"/>
        <v>0.24984210351930311</v>
      </c>
      <c r="L430" s="9">
        <f t="shared" si="34"/>
        <v>-1.029369448759146</v>
      </c>
      <c r="M430" s="17">
        <f t="shared" si="35"/>
        <v>0.2348662057457675</v>
      </c>
    </row>
    <row r="431" spans="1:13" x14ac:dyDescent="0.25">
      <c r="A431" s="18">
        <v>43115</v>
      </c>
      <c r="B431" s="9">
        <f t="shared" si="24"/>
        <v>1.5770555019895094</v>
      </c>
      <c r="C431" s="17">
        <f t="shared" si="25"/>
        <v>0.11503825412330229</v>
      </c>
      <c r="D431" s="9">
        <f t="shared" si="26"/>
        <v>1.8233049204965239</v>
      </c>
      <c r="E431" s="17">
        <f t="shared" si="27"/>
        <v>7.5686236628037987E-2</v>
      </c>
      <c r="F431" s="9">
        <f t="shared" si="28"/>
        <v>-0.3776923102086277</v>
      </c>
      <c r="G431" s="17">
        <f t="shared" si="29"/>
        <v>0.37147850601233806</v>
      </c>
      <c r="H431" s="9">
        <f t="shared" si="30"/>
        <v>5.2249279781674825E-2</v>
      </c>
      <c r="I431" s="17">
        <f t="shared" si="31"/>
        <v>0.39839809822148975</v>
      </c>
      <c r="J431" s="9">
        <f t="shared" si="32"/>
        <v>-0.11101341488401349</v>
      </c>
      <c r="K431" s="17">
        <f t="shared" si="33"/>
        <v>0.39649156080953313</v>
      </c>
      <c r="L431" s="9">
        <f t="shared" si="34"/>
        <v>-3.2828301620608909E-2</v>
      </c>
      <c r="M431" s="17">
        <f t="shared" si="35"/>
        <v>0.3987273687824206</v>
      </c>
    </row>
    <row r="432" spans="1:13" x14ac:dyDescent="0.25">
      <c r="A432" s="18">
        <v>43112</v>
      </c>
      <c r="B432" s="9">
        <f t="shared" si="24"/>
        <v>-0.29456444830023887</v>
      </c>
      <c r="C432" s="17">
        <f t="shared" si="25"/>
        <v>0.38200459551425875</v>
      </c>
      <c r="D432" s="9">
        <f t="shared" si="26"/>
        <v>1.288523330879578</v>
      </c>
      <c r="E432" s="17">
        <f t="shared" si="27"/>
        <v>0.17393306802127223</v>
      </c>
      <c r="F432" s="9">
        <f t="shared" si="28"/>
        <v>-0.10314458576579871</v>
      </c>
      <c r="G432" s="17">
        <f t="shared" si="29"/>
        <v>0.39682577997330409</v>
      </c>
      <c r="H432" s="9">
        <f t="shared" si="30"/>
        <v>-3.6014354894422146E-2</v>
      </c>
      <c r="I432" s="17">
        <f t="shared" si="31"/>
        <v>0.3986836434730251</v>
      </c>
      <c r="J432" s="9">
        <f t="shared" si="32"/>
        <v>0.30850287065012183</v>
      </c>
      <c r="K432" s="17">
        <f t="shared" si="33"/>
        <v>0.38040243628209175</v>
      </c>
      <c r="L432" s="9">
        <f t="shared" si="34"/>
        <v>-0.6366833045945709</v>
      </c>
      <c r="M432" s="17">
        <f t="shared" si="35"/>
        <v>0.32575121003247365</v>
      </c>
    </row>
    <row r="433" spans="1:13" x14ac:dyDescent="0.25">
      <c r="A433" s="18">
        <v>43111</v>
      </c>
      <c r="B433" s="9">
        <f t="shared" si="24"/>
        <v>0.38385427934732308</v>
      </c>
      <c r="C433" s="17">
        <f t="shared" si="25"/>
        <v>0.37060792278615434</v>
      </c>
      <c r="D433" s="9">
        <f t="shared" si="26"/>
        <v>-0.43126167363470835</v>
      </c>
      <c r="E433" s="17">
        <f t="shared" si="27"/>
        <v>0.36351604278339783</v>
      </c>
      <c r="F433" s="9">
        <f t="shared" si="28"/>
        <v>0.3685084980584582</v>
      </c>
      <c r="G433" s="17">
        <f t="shared" si="29"/>
        <v>0.37275355439766944</v>
      </c>
      <c r="H433" s="9">
        <f t="shared" si="30"/>
        <v>0.12034970736424484</v>
      </c>
      <c r="I433" s="17">
        <f t="shared" si="31"/>
        <v>0.39606356646403718</v>
      </c>
      <c r="J433" s="9">
        <f t="shared" si="32"/>
        <v>0.2956451311982552</v>
      </c>
      <c r="K433" s="17">
        <f t="shared" si="33"/>
        <v>0.3818827880576357</v>
      </c>
      <c r="L433" s="9">
        <f t="shared" si="34"/>
        <v>-0.49444806274353059</v>
      </c>
      <c r="M433" s="17">
        <f t="shared" si="35"/>
        <v>0.35303856575699832</v>
      </c>
    </row>
    <row r="434" spans="1:13" x14ac:dyDescent="0.25">
      <c r="A434" s="18">
        <v>43110</v>
      </c>
      <c r="B434" s="9">
        <f t="shared" si="24"/>
        <v>-0.10339912432871295</v>
      </c>
      <c r="C434" s="17">
        <f t="shared" si="25"/>
        <v>0.39681534888224773</v>
      </c>
      <c r="D434" s="9">
        <f t="shared" si="26"/>
        <v>-4.2783376184908829E-2</v>
      </c>
      <c r="E434" s="17">
        <f t="shared" si="27"/>
        <v>0.39857733200742607</v>
      </c>
      <c r="F434" s="9">
        <f t="shared" si="28"/>
        <v>-4.4701240837481011E-2</v>
      </c>
      <c r="G434" s="17">
        <f t="shared" si="29"/>
        <v>0.39854389602923967</v>
      </c>
      <c r="H434" s="9">
        <f t="shared" si="30"/>
        <v>-0.44242859606929663</v>
      </c>
      <c r="I434" s="17">
        <f t="shared" si="31"/>
        <v>0.36174705137183094</v>
      </c>
      <c r="J434" s="9">
        <f t="shared" si="32"/>
        <v>-0.50950905054625162</v>
      </c>
      <c r="K434" s="17">
        <f t="shared" si="33"/>
        <v>0.35037955490399036</v>
      </c>
      <c r="L434" s="9">
        <f t="shared" si="34"/>
        <v>1.7106626525841855</v>
      </c>
      <c r="M434" s="17">
        <f t="shared" si="35"/>
        <v>9.2354403690903059E-2</v>
      </c>
    </row>
    <row r="435" spans="1:13" x14ac:dyDescent="0.25">
      <c r="A435" s="18">
        <v>43109</v>
      </c>
      <c r="B435" s="9">
        <f t="shared" si="24"/>
        <v>0.1732065603593185</v>
      </c>
      <c r="C435" s="17">
        <f t="shared" si="25"/>
        <v>0.39300270291884765</v>
      </c>
      <c r="D435" s="9">
        <f t="shared" si="26"/>
        <v>-0.33975251395483508</v>
      </c>
      <c r="E435" s="17">
        <f t="shared" si="27"/>
        <v>0.37656883544964925</v>
      </c>
      <c r="F435" s="9">
        <f t="shared" si="28"/>
        <v>0.85416955579628351</v>
      </c>
      <c r="G435" s="17">
        <f t="shared" si="29"/>
        <v>0.27699900960641838</v>
      </c>
      <c r="H435" s="9">
        <f t="shared" si="30"/>
        <v>-0.1971076937243568</v>
      </c>
      <c r="I435" s="17">
        <f t="shared" si="31"/>
        <v>0.39126732589625862</v>
      </c>
      <c r="J435" s="9">
        <f t="shared" si="32"/>
        <v>-3.6065363393378479E-2</v>
      </c>
      <c r="K435" s="17">
        <f t="shared" si="33"/>
        <v>0.39868291055796146</v>
      </c>
      <c r="L435" s="9">
        <f t="shared" si="34"/>
        <v>0.30667995363735268</v>
      </c>
      <c r="M435" s="17">
        <f t="shared" si="35"/>
        <v>0.38061579291889935</v>
      </c>
    </row>
    <row r="436" spans="1:13" x14ac:dyDescent="0.25">
      <c r="A436" s="18">
        <v>43108</v>
      </c>
      <c r="B436" s="9">
        <f t="shared" si="24"/>
        <v>-8.6541192920721696E-2</v>
      </c>
      <c r="C436" s="17">
        <f t="shared" si="25"/>
        <v>0.3974511592529576</v>
      </c>
      <c r="D436" s="9">
        <f t="shared" si="26"/>
        <v>0.23008719898966237</v>
      </c>
      <c r="E436" s="17">
        <f t="shared" si="27"/>
        <v>0.38852079167786258</v>
      </c>
      <c r="F436" s="9">
        <f t="shared" si="28"/>
        <v>0.12354475494692092</v>
      </c>
      <c r="G436" s="17">
        <f t="shared" si="29"/>
        <v>0.39590927938236498</v>
      </c>
      <c r="H436" s="9">
        <f t="shared" si="30"/>
        <v>-8.2571667751966837E-2</v>
      </c>
      <c r="I436" s="17">
        <f t="shared" si="31"/>
        <v>0.39758458567974231</v>
      </c>
      <c r="J436" s="9">
        <f t="shared" si="32"/>
        <v>1.5063840969782565E-2</v>
      </c>
      <c r="K436" s="17">
        <f t="shared" si="33"/>
        <v>0.39889701911669145</v>
      </c>
      <c r="L436" s="9">
        <f t="shared" si="34"/>
        <v>0.61537368001782367</v>
      </c>
      <c r="M436" s="17">
        <f t="shared" si="35"/>
        <v>0.33012598777866758</v>
      </c>
    </row>
    <row r="437" spans="1:13" x14ac:dyDescent="0.25">
      <c r="A437" s="18">
        <v>43105</v>
      </c>
      <c r="B437" s="9">
        <f t="shared" si="24"/>
        <v>0.13394817917982016</v>
      </c>
      <c r="C437" s="17">
        <f t="shared" si="25"/>
        <v>0.39537935183704787</v>
      </c>
      <c r="D437" s="9">
        <f t="shared" si="26"/>
        <v>-0.37124714916464685</v>
      </c>
      <c r="E437" s="17">
        <f t="shared" si="27"/>
        <v>0.37237615878163094</v>
      </c>
      <c r="F437" s="9">
        <f t="shared" si="28"/>
        <v>1.7344034943358366</v>
      </c>
      <c r="G437" s="17">
        <f t="shared" si="29"/>
        <v>8.8653809609498688E-2</v>
      </c>
      <c r="H437" s="9">
        <f t="shared" si="30"/>
        <v>-0.25585813153521503</v>
      </c>
      <c r="I437" s="17">
        <f t="shared" si="31"/>
        <v>0.38609561808752102</v>
      </c>
      <c r="J437" s="9">
        <f t="shared" si="32"/>
        <v>-2.0830989445915576E-2</v>
      </c>
      <c r="K437" s="17">
        <f t="shared" si="33"/>
        <v>0.39885573325456336</v>
      </c>
      <c r="L437" s="9">
        <f t="shared" si="34"/>
        <v>-0.17151485985994011</v>
      </c>
      <c r="M437" s="17">
        <f t="shared" si="35"/>
        <v>0.39311731241608405</v>
      </c>
    </row>
    <row r="438" spans="1:13" x14ac:dyDescent="0.25">
      <c r="A438" s="18">
        <v>43104</v>
      </c>
      <c r="B438" s="9">
        <f t="shared" si="24"/>
        <v>0.2193151701184464</v>
      </c>
      <c r="C438" s="17">
        <f t="shared" si="25"/>
        <v>0.38946234049883477</v>
      </c>
      <c r="D438" s="9">
        <f t="shared" si="26"/>
        <v>-5.8530972311904482E-2</v>
      </c>
      <c r="E438" s="17">
        <f t="shared" si="27"/>
        <v>0.39825950220997836</v>
      </c>
      <c r="F438" s="9">
        <f t="shared" si="28"/>
        <v>0.22610745250717143</v>
      </c>
      <c r="G438" s="17">
        <f t="shared" si="29"/>
        <v>0.38887363914210465</v>
      </c>
      <c r="H438" s="9">
        <f t="shared" si="30"/>
        <v>0.68927079559552573</v>
      </c>
      <c r="I438" s="17">
        <f t="shared" si="31"/>
        <v>0.31458981981028095</v>
      </c>
      <c r="J438" s="9">
        <f t="shared" si="32"/>
        <v>1.5564448667360891</v>
      </c>
      <c r="K438" s="17">
        <f t="shared" si="33"/>
        <v>0.11881366602378535</v>
      </c>
      <c r="L438" s="9">
        <f t="shared" si="34"/>
        <v>0.7547143991997417</v>
      </c>
      <c r="M438" s="17">
        <f t="shared" si="35"/>
        <v>0.30007121613402371</v>
      </c>
    </row>
    <row r="439" spans="1:13" x14ac:dyDescent="0.25">
      <c r="A439" s="18">
        <v>43103</v>
      </c>
      <c r="B439" s="9">
        <f t="shared" si="24"/>
        <v>-1.1755415644248155</v>
      </c>
      <c r="C439" s="17">
        <f t="shared" si="25"/>
        <v>0.19991009908834304</v>
      </c>
      <c r="D439" s="9">
        <f t="shared" si="26"/>
        <v>0.91569024087288753</v>
      </c>
      <c r="E439" s="17">
        <f t="shared" si="27"/>
        <v>0.26232191615652961</v>
      </c>
      <c r="F439" s="9">
        <f t="shared" si="28"/>
        <v>0.53201929594693387</v>
      </c>
      <c r="G439" s="17">
        <f t="shared" si="29"/>
        <v>0.34629620067321026</v>
      </c>
      <c r="H439" s="9">
        <f t="shared" si="30"/>
        <v>-1.5618125146814524E-2</v>
      </c>
      <c r="I439" s="17">
        <f t="shared" si="31"/>
        <v>0.39889362720438271</v>
      </c>
      <c r="J439" s="9">
        <f t="shared" si="32"/>
        <v>0.13378524948467987</v>
      </c>
      <c r="K439" s="17">
        <f t="shared" si="33"/>
        <v>0.39538797549595062</v>
      </c>
      <c r="L439" s="9">
        <f t="shared" si="34"/>
        <v>1.2520525609027473</v>
      </c>
      <c r="M439" s="17">
        <f t="shared" si="35"/>
        <v>0.1821806793193769</v>
      </c>
    </row>
    <row r="440" spans="1:13" x14ac:dyDescent="0.25">
      <c r="A440" s="18">
        <v>43102</v>
      </c>
      <c r="B440" s="9">
        <f t="shared" si="24"/>
        <v>0.84072048601275229</v>
      </c>
      <c r="C440" s="17">
        <f t="shared" si="25"/>
        <v>0.28017412306444089</v>
      </c>
      <c r="D440" s="9">
        <f t="shared" si="26"/>
        <v>-0.22954314539124515</v>
      </c>
      <c r="E440" s="17">
        <f t="shared" si="27"/>
        <v>0.38856937215766063</v>
      </c>
      <c r="F440" s="9">
        <f t="shared" si="28"/>
        <v>-7.8094477478675497E-2</v>
      </c>
      <c r="G440" s="17">
        <f t="shared" si="29"/>
        <v>0.39772760923562561</v>
      </c>
      <c r="H440" s="9">
        <f t="shared" si="30"/>
        <v>-0.56686435946589664</v>
      </c>
      <c r="I440" s="17">
        <f t="shared" si="31"/>
        <v>0.33972930704541598</v>
      </c>
      <c r="J440" s="9">
        <f t="shared" si="32"/>
        <v>-0.41989573021511345</v>
      </c>
      <c r="K440" s="17">
        <f t="shared" si="33"/>
        <v>0.36527866704805662</v>
      </c>
      <c r="L440" s="9">
        <f t="shared" si="34"/>
        <v>-0.45855563856313702</v>
      </c>
      <c r="M440" s="17">
        <f t="shared" si="35"/>
        <v>0.35912844461746241</v>
      </c>
    </row>
    <row r="441" spans="1:13" x14ac:dyDescent="0.25">
      <c r="A441" s="18">
        <v>43101</v>
      </c>
      <c r="B441" s="9">
        <f t="shared" si="24"/>
        <v>-0.97673917516611253</v>
      </c>
      <c r="C441" s="17">
        <f t="shared" si="25"/>
        <v>0.24759814221834742</v>
      </c>
      <c r="D441" s="9">
        <f t="shared" si="26"/>
        <v>-0.57413304503103779</v>
      </c>
      <c r="E441" s="17">
        <f t="shared" si="27"/>
        <v>0.33832344273305398</v>
      </c>
      <c r="F441" s="9">
        <f t="shared" si="28"/>
        <v>-0.10922788608510989</v>
      </c>
      <c r="G441" s="17">
        <f t="shared" si="29"/>
        <v>0.39656952806958223</v>
      </c>
      <c r="H441" s="9">
        <f t="shared" si="30"/>
        <v>-0.33474977970461017</v>
      </c>
      <c r="I441" s="17">
        <f t="shared" si="31"/>
        <v>0.37720471031894376</v>
      </c>
      <c r="J441" s="9">
        <f t="shared" si="32"/>
        <v>-0.18103837179869323</v>
      </c>
      <c r="K441" s="17">
        <f t="shared" si="33"/>
        <v>0.39245791154714194</v>
      </c>
      <c r="L441" s="9">
        <f t="shared" si="34"/>
        <v>0.13667574590636952</v>
      </c>
      <c r="M441" s="17">
        <f t="shared" si="35"/>
        <v>0.39523345515296765</v>
      </c>
    </row>
    <row r="442" spans="1:13" x14ac:dyDescent="0.25">
      <c r="A442" s="18">
        <v>43098</v>
      </c>
      <c r="B442" s="9">
        <f t="shared" si="24"/>
        <v>-0.10585322922008662</v>
      </c>
      <c r="C442" s="17">
        <f t="shared" si="25"/>
        <v>0.39671347421931002</v>
      </c>
      <c r="D442" s="9">
        <f t="shared" si="26"/>
        <v>-5.8632628108852829E-2</v>
      </c>
      <c r="E442" s="17">
        <f t="shared" si="27"/>
        <v>0.39825713051018241</v>
      </c>
      <c r="F442" s="9">
        <f t="shared" si="28"/>
        <v>0.25374327380494138</v>
      </c>
      <c r="G442" s="17">
        <f t="shared" si="29"/>
        <v>0.38630372843285116</v>
      </c>
      <c r="H442" s="9">
        <f t="shared" si="30"/>
        <v>0.15045295920880042</v>
      </c>
      <c r="I442" s="17">
        <f t="shared" si="31"/>
        <v>0.3944524888962434</v>
      </c>
      <c r="J442" s="9">
        <f t="shared" si="32"/>
        <v>0.1993921143342616</v>
      </c>
      <c r="K442" s="17">
        <f t="shared" si="33"/>
        <v>0.39109016645644562</v>
      </c>
      <c r="L442" s="9">
        <f t="shared" si="34"/>
        <v>0.13667574590636952</v>
      </c>
      <c r="M442" s="17">
        <f t="shared" si="35"/>
        <v>0.39523345515296765</v>
      </c>
    </row>
    <row r="443" spans="1:13" x14ac:dyDescent="0.25">
      <c r="A443" s="18">
        <v>43097</v>
      </c>
      <c r="B443" s="9">
        <f t="shared" si="24"/>
        <v>0.90200906896615707</v>
      </c>
      <c r="C443" s="17">
        <f t="shared" si="25"/>
        <v>0.2656040233197744</v>
      </c>
      <c r="D443" s="9">
        <f t="shared" si="26"/>
        <v>0.23804846354336148</v>
      </c>
      <c r="E443" s="17">
        <f t="shared" si="27"/>
        <v>0.38779746669361953</v>
      </c>
      <c r="F443" s="9">
        <f t="shared" si="28"/>
        <v>-9.3080950037171872E-2</v>
      </c>
      <c r="G443" s="17">
        <f t="shared" si="29"/>
        <v>0.3972177877993634</v>
      </c>
      <c r="H443" s="9">
        <f t="shared" si="30"/>
        <v>-0.77966349541601632</v>
      </c>
      <c r="I443" s="17">
        <f t="shared" si="31"/>
        <v>0.29438227055311911</v>
      </c>
      <c r="J443" s="9">
        <f t="shared" si="32"/>
        <v>-0.39291499622933451</v>
      </c>
      <c r="K443" s="17">
        <f t="shared" si="33"/>
        <v>0.36930602953202896</v>
      </c>
      <c r="L443" s="9">
        <f t="shared" si="34"/>
        <v>0.90815194262858667</v>
      </c>
      <c r="M443" s="17">
        <f t="shared" si="35"/>
        <v>0.26413141683402341</v>
      </c>
    </row>
    <row r="444" spans="1:13" x14ac:dyDescent="0.25">
      <c r="A444" s="18">
        <v>43096</v>
      </c>
      <c r="B444" s="9">
        <f t="shared" si="24"/>
        <v>-0.4873312825675768</v>
      </c>
      <c r="C444" s="17">
        <f t="shared" si="25"/>
        <v>0.35427408192659554</v>
      </c>
      <c r="D444" s="9">
        <f t="shared" si="26"/>
        <v>-0.79262790593423949</v>
      </c>
      <c r="E444" s="17">
        <f t="shared" si="27"/>
        <v>0.29139718898951356</v>
      </c>
      <c r="F444" s="9">
        <f t="shared" si="28"/>
        <v>6.172097837792085E-2</v>
      </c>
      <c r="G444" s="17">
        <f t="shared" si="29"/>
        <v>0.39818312247603443</v>
      </c>
      <c r="H444" s="9">
        <f t="shared" si="30"/>
        <v>-0.35978056341481424</v>
      </c>
      <c r="I444" s="17">
        <f t="shared" si="31"/>
        <v>0.37394013541671001</v>
      </c>
      <c r="J444" s="9">
        <f t="shared" si="32"/>
        <v>2.9044153977719471E-2</v>
      </c>
      <c r="K444" s="17">
        <f t="shared" si="33"/>
        <v>0.3987740494327161</v>
      </c>
      <c r="L444" s="9">
        <f t="shared" si="34"/>
        <v>0.49079108439375735</v>
      </c>
      <c r="M444" s="17">
        <f t="shared" si="35"/>
        <v>0.35367513764052805</v>
      </c>
    </row>
    <row r="445" spans="1:13" x14ac:dyDescent="0.25">
      <c r="A445" s="18">
        <v>43095</v>
      </c>
      <c r="B445" s="9">
        <f t="shared" si="24"/>
        <v>-0.69843409682745794</v>
      </c>
      <c r="C445" s="17">
        <f t="shared" si="25"/>
        <v>0.31259600936902532</v>
      </c>
      <c r="D445" s="9">
        <f t="shared" si="26"/>
        <v>0.1558923046595975</v>
      </c>
      <c r="E445" s="17">
        <f t="shared" si="27"/>
        <v>0.3941239841780948</v>
      </c>
      <c r="F445" s="9">
        <f t="shared" si="28"/>
        <v>0.66747125202533408</v>
      </c>
      <c r="G445" s="17">
        <f t="shared" si="29"/>
        <v>0.31927659933389746</v>
      </c>
      <c r="H445" s="9">
        <f t="shared" si="30"/>
        <v>-0.3952827484747814</v>
      </c>
      <c r="I445" s="17">
        <f t="shared" si="31"/>
        <v>0.3689615802870615</v>
      </c>
      <c r="J445" s="9">
        <f t="shared" si="32"/>
        <v>-0.15984385787244251</v>
      </c>
      <c r="K445" s="17">
        <f t="shared" si="33"/>
        <v>0.39387819680104136</v>
      </c>
      <c r="L445" s="9">
        <f t="shared" si="34"/>
        <v>0.42154349162545407</v>
      </c>
      <c r="M445" s="17">
        <f t="shared" si="35"/>
        <v>0.36502552699571417</v>
      </c>
    </row>
    <row r="446" spans="1:13" x14ac:dyDescent="0.25">
      <c r="A446" s="18">
        <v>43091</v>
      </c>
      <c r="B446" s="9">
        <f t="shared" si="24"/>
        <v>0.47217869919869226</v>
      </c>
      <c r="C446" s="17">
        <f t="shared" si="25"/>
        <v>0.35685887082027035</v>
      </c>
      <c r="D446" s="9">
        <f t="shared" si="26"/>
        <v>0.24428691498216215</v>
      </c>
      <c r="E446" s="17">
        <f t="shared" si="27"/>
        <v>0.38721445907660107</v>
      </c>
      <c r="F446" s="9">
        <f t="shared" si="28"/>
        <v>6.1279437172852641E-2</v>
      </c>
      <c r="G446" s="17">
        <f t="shared" si="29"/>
        <v>0.39819393523610097</v>
      </c>
      <c r="H446" s="9">
        <f t="shared" si="30"/>
        <v>0.4164301519016268</v>
      </c>
      <c r="I446" s="17">
        <f t="shared" si="31"/>
        <v>0.36580840402754555</v>
      </c>
      <c r="J446" s="9">
        <f t="shared" si="32"/>
        <v>0.4376211840521857</v>
      </c>
      <c r="K446" s="17">
        <f t="shared" si="33"/>
        <v>0.36251309414144078</v>
      </c>
      <c r="L446" s="9">
        <f t="shared" si="34"/>
        <v>0.10099015529689841</v>
      </c>
      <c r="M446" s="17">
        <f t="shared" si="35"/>
        <v>0.39691305038775787</v>
      </c>
    </row>
    <row r="447" spans="1:13" x14ac:dyDescent="0.25">
      <c r="A447" s="18">
        <v>43090</v>
      </c>
      <c r="B447" s="9">
        <f t="shared" si="24"/>
        <v>-3.8535143153038832E-2</v>
      </c>
      <c r="C447" s="17">
        <f t="shared" si="25"/>
        <v>0.39864618422021086</v>
      </c>
      <c r="D447" s="9">
        <f t="shared" si="26"/>
        <v>-0.16218671983357233</v>
      </c>
      <c r="E447" s="17">
        <f t="shared" si="27"/>
        <v>0.3937296395534492</v>
      </c>
      <c r="F447" s="9">
        <f t="shared" si="28"/>
        <v>-4.6533679347451326E-2</v>
      </c>
      <c r="G447" s="17">
        <f t="shared" si="29"/>
        <v>0.3985105826628354</v>
      </c>
      <c r="H447" s="9">
        <f t="shared" si="30"/>
        <v>-9.9428453172670489E-2</v>
      </c>
      <c r="I447" s="17">
        <f t="shared" si="31"/>
        <v>0.39697517098318291</v>
      </c>
      <c r="J447" s="9">
        <f t="shared" si="32"/>
        <v>0.50237071565803793</v>
      </c>
      <c r="K447" s="17">
        <f t="shared" si="33"/>
        <v>0.3516472624323036</v>
      </c>
      <c r="L447" s="9">
        <f t="shared" si="34"/>
        <v>0.6382966874624767</v>
      </c>
      <c r="M447" s="17">
        <f t="shared" si="35"/>
        <v>0.32541634212191828</v>
      </c>
    </row>
    <row r="448" spans="1:13" x14ac:dyDescent="0.25">
      <c r="A448" s="18">
        <v>43089</v>
      </c>
      <c r="B448" s="9">
        <f t="shared" si="24"/>
        <v>-1.0019165277173987</v>
      </c>
      <c r="C448" s="17">
        <f t="shared" si="25"/>
        <v>0.24150698148631988</v>
      </c>
      <c r="D448" s="9">
        <f t="shared" si="26"/>
        <v>0.30900743861220675</v>
      </c>
      <c r="E448" s="17">
        <f t="shared" si="27"/>
        <v>0.38034317877880824</v>
      </c>
      <c r="F448" s="9">
        <f t="shared" si="28"/>
        <v>-3.0736764156186107E-3</v>
      </c>
      <c r="G448" s="17">
        <f t="shared" si="29"/>
        <v>0.39894039590493802</v>
      </c>
      <c r="H448" s="9">
        <f t="shared" si="30"/>
        <v>-0.29223265485259364</v>
      </c>
      <c r="I448" s="17">
        <f t="shared" si="31"/>
        <v>0.38226603139934595</v>
      </c>
      <c r="J448" s="9">
        <f t="shared" si="32"/>
        <v>-1.051591912736817</v>
      </c>
      <c r="K448" s="17">
        <f t="shared" si="33"/>
        <v>0.22949792092534127</v>
      </c>
      <c r="L448" s="9">
        <f t="shared" si="34"/>
        <v>0.10070048142368487</v>
      </c>
      <c r="M448" s="17">
        <f t="shared" si="35"/>
        <v>0.39692464528194349</v>
      </c>
    </row>
    <row r="449" spans="1:13" x14ac:dyDescent="0.25">
      <c r="A449" s="18">
        <v>43088</v>
      </c>
      <c r="B449" s="9">
        <f t="shared" si="24"/>
        <v>0.35804057492383834</v>
      </c>
      <c r="C449" s="17">
        <f t="shared" si="25"/>
        <v>0.37417373406198451</v>
      </c>
      <c r="D449" s="9">
        <f t="shared" si="26"/>
        <v>0.74881572085850046</v>
      </c>
      <c r="E449" s="17">
        <f t="shared" si="27"/>
        <v>0.30140481269797487</v>
      </c>
      <c r="F449" s="9">
        <f t="shared" si="28"/>
        <v>0.1151671340042584</v>
      </c>
      <c r="G449" s="17">
        <f t="shared" si="29"/>
        <v>0.39630535452619836</v>
      </c>
      <c r="H449" s="9">
        <f t="shared" si="30"/>
        <v>6.18141123296721E-2</v>
      </c>
      <c r="I449" s="17">
        <f t="shared" si="31"/>
        <v>0.39818083187225811</v>
      </c>
      <c r="J449" s="9">
        <f t="shared" si="32"/>
        <v>7.3128028704172995E-2</v>
      </c>
      <c r="K449" s="17">
        <f t="shared" si="33"/>
        <v>0.39787699172113267</v>
      </c>
      <c r="L449" s="9">
        <f t="shared" si="34"/>
        <v>1.1525728204135672</v>
      </c>
      <c r="M449" s="17">
        <f t="shared" si="35"/>
        <v>0.20532717706700693</v>
      </c>
    </row>
    <row r="450" spans="1:13" x14ac:dyDescent="0.25">
      <c r="A450" s="18">
        <v>43087</v>
      </c>
      <c r="B450" s="9">
        <f t="shared" ref="B450:B503" si="36">(B196-$B$251)/$B$252</f>
        <v>0.23044214962080928</v>
      </c>
      <c r="C450" s="17">
        <f t="shared" ref="C450:C503" si="37">_xlfn.NORM.S.DIST(B450,FALSE)</f>
        <v>0.38848903816438279</v>
      </c>
      <c r="D450" s="9">
        <f t="shared" ref="D450:D503" si="38">(D196-$D$251)/$D$252</f>
        <v>0.86830078943708933</v>
      </c>
      <c r="E450" s="17">
        <f t="shared" ref="E450:E503" si="39">_xlfn.NORM.S.DIST(D450,FALSE)</f>
        <v>0.27364827538623915</v>
      </c>
      <c r="F450" s="9">
        <f t="shared" ref="F450:F503" si="40">(F196-$F$251)/$F$252</f>
        <v>-0.32816315225196918</v>
      </c>
      <c r="G450" s="17">
        <f t="shared" ref="G450:G503" si="41">_xlfn.NORM.S.DIST(F450,FALSE)</f>
        <v>0.37802911578121973</v>
      </c>
      <c r="H450" s="9">
        <f t="shared" ref="H450:H503" si="42">(H196-$H$251)/$H$252</f>
        <v>0.78969444267585165</v>
      </c>
      <c r="I450" s="17">
        <f t="shared" ref="I450:I503" si="43">_xlfn.NORM.S.DIST(H450,FALSE)</f>
        <v>0.29207426127832808</v>
      </c>
      <c r="J450" s="9">
        <f t="shared" ref="J450:J503" si="44">(J196-$J$251)/$J$252</f>
        <v>1.0703690804635873</v>
      </c>
      <c r="K450" s="17">
        <f t="shared" ref="K450:K503" si="45">_xlfn.NORM.S.DIST(J450,FALSE)</f>
        <v>0.22497105771914921</v>
      </c>
      <c r="L450" s="9">
        <f t="shared" ref="L450:L503" si="46">(L196-$L$251)/$L$252</f>
        <v>0.28327731151215507</v>
      </c>
      <c r="M450" s="17">
        <f t="shared" ref="M450:M503" si="47">_xlfn.NORM.S.DIST(L450,FALSE)</f>
        <v>0.38325238014961549</v>
      </c>
    </row>
    <row r="451" spans="1:13" x14ac:dyDescent="0.25">
      <c r="A451" s="18">
        <v>43084</v>
      </c>
      <c r="B451" s="9">
        <f t="shared" si="36"/>
        <v>1.9870565077477753</v>
      </c>
      <c r="C451" s="17">
        <f t="shared" si="37"/>
        <v>5.5402236517262275E-2</v>
      </c>
      <c r="D451" s="9">
        <f t="shared" si="38"/>
        <v>-0.20055649531366046</v>
      </c>
      <c r="E451" s="17">
        <f t="shared" si="39"/>
        <v>0.39099911316837282</v>
      </c>
      <c r="F451" s="9">
        <f t="shared" si="40"/>
        <v>1.3977009632523829</v>
      </c>
      <c r="G451" s="17">
        <f t="shared" si="41"/>
        <v>0.15020976558684032</v>
      </c>
      <c r="H451" s="9">
        <f t="shared" si="42"/>
        <v>-0.17894721175402023</v>
      </c>
      <c r="I451" s="17">
        <f t="shared" si="43"/>
        <v>0.39260565804978464</v>
      </c>
      <c r="J451" s="9">
        <f t="shared" si="44"/>
        <v>0.42405757023807833</v>
      </c>
      <c r="K451" s="17">
        <f t="shared" si="45"/>
        <v>0.36463772787761817</v>
      </c>
      <c r="L451" s="9">
        <f t="shared" si="46"/>
        <v>0.57873201324276979</v>
      </c>
      <c r="M451" s="17">
        <f t="shared" si="47"/>
        <v>0.33742773679984844</v>
      </c>
    </row>
    <row r="452" spans="1:13" x14ac:dyDescent="0.25">
      <c r="A452" s="18">
        <v>43083</v>
      </c>
      <c r="B452" s="9">
        <f t="shared" si="36"/>
        <v>0.84058308394340642</v>
      </c>
      <c r="C452" s="17">
        <f t="shared" si="37"/>
        <v>0.28020648708858903</v>
      </c>
      <c r="D452" s="9">
        <f t="shared" si="38"/>
        <v>0.2296501498574198</v>
      </c>
      <c r="E452" s="17">
        <f t="shared" si="39"/>
        <v>0.38855982595438154</v>
      </c>
      <c r="F452" s="9">
        <f t="shared" si="40"/>
        <v>0.32086126629505518</v>
      </c>
      <c r="G452" s="17">
        <f t="shared" si="41"/>
        <v>0.37892593721739587</v>
      </c>
      <c r="H452" s="9">
        <f t="shared" si="42"/>
        <v>9.5744050704313854E-2</v>
      </c>
      <c r="I452" s="17">
        <f t="shared" si="43"/>
        <v>0.3971179278882816</v>
      </c>
      <c r="J452" s="9">
        <f t="shared" si="44"/>
        <v>0.30700460606937752</v>
      </c>
      <c r="K452" s="17">
        <f t="shared" si="45"/>
        <v>0.38057787896875644</v>
      </c>
      <c r="L452" s="9">
        <f t="shared" si="46"/>
        <v>-4.7926732425944356E-2</v>
      </c>
      <c r="M452" s="17">
        <f t="shared" si="47"/>
        <v>0.39848436384688218</v>
      </c>
    </row>
    <row r="453" spans="1:13" x14ac:dyDescent="0.25">
      <c r="A453" s="18">
        <v>43082</v>
      </c>
      <c r="B453" s="9">
        <f t="shared" si="36"/>
        <v>-0.1738916128757742</v>
      </c>
      <c r="C453" s="17">
        <f t="shared" si="37"/>
        <v>0.39295598151117495</v>
      </c>
      <c r="D453" s="9">
        <f t="shared" si="38"/>
        <v>-0.73523404700934547</v>
      </c>
      <c r="E453" s="17">
        <f t="shared" si="39"/>
        <v>0.3044577099230551</v>
      </c>
      <c r="F453" s="9">
        <f t="shared" si="40"/>
        <v>-0.42446102209910946</v>
      </c>
      <c r="G453" s="17">
        <f t="shared" si="41"/>
        <v>0.36457531883451183</v>
      </c>
      <c r="H453" s="9">
        <f t="shared" si="42"/>
        <v>-0.67754080805832217</v>
      </c>
      <c r="I453" s="17">
        <f t="shared" si="43"/>
        <v>0.31712181435769782</v>
      </c>
      <c r="J453" s="9">
        <f t="shared" si="44"/>
        <v>-0.77813571714275942</v>
      </c>
      <c r="K453" s="17">
        <f t="shared" si="45"/>
        <v>0.29473278981809659</v>
      </c>
      <c r="L453" s="9">
        <f t="shared" si="46"/>
        <v>-0.63225976555464758</v>
      </c>
      <c r="M453" s="17">
        <f t="shared" si="47"/>
        <v>0.32666675068905099</v>
      </c>
    </row>
    <row r="454" spans="1:13" x14ac:dyDescent="0.25">
      <c r="A454" s="18">
        <v>43081</v>
      </c>
      <c r="B454" s="9">
        <f t="shared" si="36"/>
        <v>-1.5175591002168223</v>
      </c>
      <c r="C454" s="17">
        <f t="shared" si="37"/>
        <v>0.12613136389557755</v>
      </c>
      <c r="D454" s="9">
        <f t="shared" si="38"/>
        <v>-0.62021670760629288</v>
      </c>
      <c r="E454" s="17">
        <f t="shared" si="39"/>
        <v>0.32913972727906443</v>
      </c>
      <c r="F454" s="9">
        <f t="shared" si="40"/>
        <v>-0.4544486793968916</v>
      </c>
      <c r="G454" s="17">
        <f t="shared" si="41"/>
        <v>0.3598023830202271</v>
      </c>
      <c r="H454" s="9">
        <f t="shared" si="42"/>
        <v>4.0325128220605987E-3</v>
      </c>
      <c r="I454" s="17">
        <f t="shared" si="43"/>
        <v>0.3989390367825606</v>
      </c>
      <c r="J454" s="9">
        <f t="shared" si="44"/>
        <v>0.18323795744995322</v>
      </c>
      <c r="K454" s="17">
        <f t="shared" si="45"/>
        <v>0.3923007132164622</v>
      </c>
      <c r="L454" s="9">
        <f t="shared" si="46"/>
        <v>-0.33423979284015942</v>
      </c>
      <c r="M454" s="17">
        <f t="shared" si="47"/>
        <v>0.37726906238484847</v>
      </c>
    </row>
    <row r="455" spans="1:13" x14ac:dyDescent="0.25">
      <c r="A455" s="18">
        <v>43080</v>
      </c>
      <c r="B455" s="9">
        <f t="shared" si="36"/>
        <v>0.5170122644773516</v>
      </c>
      <c r="C455" s="17">
        <f t="shared" si="37"/>
        <v>0.34903280152636307</v>
      </c>
      <c r="D455" s="9">
        <f t="shared" si="38"/>
        <v>7.0357879388051991E-2</v>
      </c>
      <c r="E455" s="17">
        <f t="shared" si="39"/>
        <v>0.39795607313328069</v>
      </c>
      <c r="F455" s="9">
        <f t="shared" si="40"/>
        <v>2.9142951825443617E-2</v>
      </c>
      <c r="G455" s="17">
        <f t="shared" si="41"/>
        <v>0.39877290320604802</v>
      </c>
      <c r="H455" s="9">
        <f t="shared" si="42"/>
        <v>0.66005554826250212</v>
      </c>
      <c r="I455" s="17">
        <f t="shared" si="43"/>
        <v>0.32085204003010542</v>
      </c>
      <c r="J455" s="9">
        <f t="shared" si="44"/>
        <v>0.12452656847885582</v>
      </c>
      <c r="K455" s="17">
        <f t="shared" si="45"/>
        <v>0.39586106852904723</v>
      </c>
      <c r="L455" s="9">
        <f t="shared" si="46"/>
        <v>-7.4503685204659106E-3</v>
      </c>
      <c r="M455" s="17">
        <f t="shared" si="47"/>
        <v>0.39893120831280759</v>
      </c>
    </row>
    <row r="456" spans="1:13" x14ac:dyDescent="0.25">
      <c r="A456" s="18">
        <v>43077</v>
      </c>
      <c r="B456" s="9">
        <f t="shared" si="36"/>
        <v>1.7359697862400887</v>
      </c>
      <c r="C456" s="17">
        <f t="shared" si="37"/>
        <v>8.8413192630316204E-2</v>
      </c>
      <c r="D456" s="9">
        <f t="shared" si="38"/>
        <v>0.72353652915682931</v>
      </c>
      <c r="E456" s="17">
        <f t="shared" si="39"/>
        <v>0.30706645540084648</v>
      </c>
      <c r="F456" s="9">
        <f t="shared" si="40"/>
        <v>0.25533764951505261</v>
      </c>
      <c r="G456" s="17">
        <f t="shared" si="41"/>
        <v>0.38614698538978781</v>
      </c>
      <c r="H456" s="9">
        <f t="shared" si="42"/>
        <v>-0.45815349776406888</v>
      </c>
      <c r="I456" s="17">
        <f t="shared" si="43"/>
        <v>0.35919464637679227</v>
      </c>
      <c r="J456" s="9">
        <f t="shared" si="44"/>
        <v>-9.6299219695124463E-2</v>
      </c>
      <c r="K456" s="17">
        <f t="shared" si="45"/>
        <v>0.39709675879698159</v>
      </c>
      <c r="L456" s="9">
        <f t="shared" si="46"/>
        <v>0.53389338083877569</v>
      </c>
      <c r="M456" s="17">
        <f t="shared" si="47"/>
        <v>0.34595049082760582</v>
      </c>
    </row>
    <row r="457" spans="1:13" x14ac:dyDescent="0.25">
      <c r="A457" s="18">
        <v>43076</v>
      </c>
      <c r="B457" s="9">
        <f t="shared" si="36"/>
        <v>0.34583144180891362</v>
      </c>
      <c r="C457" s="17">
        <f t="shared" si="37"/>
        <v>0.37578495542108875</v>
      </c>
      <c r="D457" s="9">
        <f t="shared" si="38"/>
        <v>1.0777631441661493</v>
      </c>
      <c r="E457" s="17">
        <f t="shared" si="39"/>
        <v>0.22319147789763411</v>
      </c>
      <c r="F457" s="9">
        <f t="shared" si="40"/>
        <v>0.55607158886586339</v>
      </c>
      <c r="G457" s="17">
        <f t="shared" si="41"/>
        <v>0.34179424725501945</v>
      </c>
      <c r="H457" s="9">
        <f t="shared" si="42"/>
        <v>0.55848058421413105</v>
      </c>
      <c r="I457" s="17">
        <f t="shared" si="43"/>
        <v>0.3413357047119106</v>
      </c>
      <c r="J457" s="9">
        <f t="shared" si="44"/>
        <v>0.33077128320025889</v>
      </c>
      <c r="K457" s="17">
        <f t="shared" si="45"/>
        <v>0.37770441728930354</v>
      </c>
      <c r="L457" s="9">
        <f t="shared" si="46"/>
        <v>1.1603084827530823</v>
      </c>
      <c r="M457" s="17">
        <f t="shared" si="47"/>
        <v>0.20349854565590536</v>
      </c>
    </row>
    <row r="458" spans="1:13" x14ac:dyDescent="0.25">
      <c r="A458" s="18">
        <v>43075</v>
      </c>
      <c r="B458" s="9">
        <f t="shared" si="36"/>
        <v>-1.2444238067513074</v>
      </c>
      <c r="C458" s="17">
        <f t="shared" si="37"/>
        <v>0.1839237814189601</v>
      </c>
      <c r="D458" s="9">
        <f t="shared" si="38"/>
        <v>-1.0163047728753678</v>
      </c>
      <c r="E458" s="17">
        <f t="shared" si="39"/>
        <v>0.23802579498604332</v>
      </c>
      <c r="F458" s="9">
        <f t="shared" si="40"/>
        <v>-0.16812864328378488</v>
      </c>
      <c r="G458" s="17">
        <f t="shared" si="41"/>
        <v>0.39334344080812211</v>
      </c>
      <c r="H458" s="9">
        <f t="shared" si="42"/>
        <v>-0.924405500690892</v>
      </c>
      <c r="I458" s="17">
        <f t="shared" si="43"/>
        <v>0.26022690993415865</v>
      </c>
      <c r="J458" s="9">
        <f t="shared" si="44"/>
        <v>-0.49803613786781237</v>
      </c>
      <c r="K458" s="17">
        <f t="shared" si="45"/>
        <v>0.35241052084912022</v>
      </c>
      <c r="L458" s="9">
        <f t="shared" si="46"/>
        <v>-0.34084499503766669</v>
      </c>
      <c r="M458" s="17">
        <f t="shared" si="47"/>
        <v>0.37642886449195562</v>
      </c>
    </row>
    <row r="459" spans="1:13" x14ac:dyDescent="0.25">
      <c r="A459" s="18">
        <v>43074</v>
      </c>
      <c r="B459" s="9">
        <f t="shared" si="36"/>
        <v>-0.87969545815589056</v>
      </c>
      <c r="C459" s="17">
        <f t="shared" si="37"/>
        <v>0.27093655964599522</v>
      </c>
      <c r="D459" s="9">
        <f t="shared" si="38"/>
        <v>0.1710813860322131</v>
      </c>
      <c r="E459" s="17">
        <f t="shared" si="39"/>
        <v>0.39314650373911764</v>
      </c>
      <c r="F459" s="9">
        <f t="shared" si="40"/>
        <v>0.67500596144257363</v>
      </c>
      <c r="G459" s="17">
        <f t="shared" si="41"/>
        <v>0.31766590642766696</v>
      </c>
      <c r="H459" s="9">
        <f t="shared" si="42"/>
        <v>0.76904657582259028</v>
      </c>
      <c r="I459" s="17">
        <f t="shared" si="43"/>
        <v>0.29681244110525212</v>
      </c>
      <c r="J459" s="9">
        <f t="shared" si="44"/>
        <v>0.50356291296924649</v>
      </c>
      <c r="K459" s="17">
        <f t="shared" si="45"/>
        <v>0.35143646539272039</v>
      </c>
      <c r="L459" s="9">
        <f t="shared" si="46"/>
        <v>-0.30062718234461466</v>
      </c>
      <c r="M459" s="17">
        <f t="shared" si="47"/>
        <v>0.38131598730299476</v>
      </c>
    </row>
    <row r="460" spans="1:13" x14ac:dyDescent="0.25">
      <c r="A460" s="18">
        <v>43073</v>
      </c>
      <c r="B460" s="9">
        <f t="shared" si="36"/>
        <v>-0.38678665935173134</v>
      </c>
      <c r="C460" s="17">
        <f t="shared" si="37"/>
        <v>0.37018940714207416</v>
      </c>
      <c r="D460" s="9">
        <f t="shared" si="38"/>
        <v>-0.18360928702321905</v>
      </c>
      <c r="E460" s="17">
        <f t="shared" si="39"/>
        <v>0.39227399428340604</v>
      </c>
      <c r="F460" s="9">
        <f t="shared" si="40"/>
        <v>-0.27478151429802156</v>
      </c>
      <c r="G460" s="17">
        <f t="shared" si="41"/>
        <v>0.38416198726657352</v>
      </c>
      <c r="H460" s="9">
        <f t="shared" si="42"/>
        <v>8.9434187923424072E-2</v>
      </c>
      <c r="I460" s="17">
        <f t="shared" si="43"/>
        <v>0.39735000175092866</v>
      </c>
      <c r="J460" s="9">
        <f t="shared" si="44"/>
        <v>0.33914978933525541</v>
      </c>
      <c r="K460" s="17">
        <f t="shared" si="45"/>
        <v>0.3766458876457669</v>
      </c>
      <c r="L460" s="9">
        <f t="shared" si="46"/>
        <v>-1.2620614753242656</v>
      </c>
      <c r="M460" s="17">
        <f t="shared" si="47"/>
        <v>0.17990288221396708</v>
      </c>
    </row>
    <row r="461" spans="1:13" x14ac:dyDescent="0.25">
      <c r="A461" s="18">
        <v>43070</v>
      </c>
      <c r="B461" s="9">
        <f t="shared" si="36"/>
        <v>-0.52480565147538771</v>
      </c>
      <c r="C461" s="17">
        <f t="shared" si="37"/>
        <v>0.34761872449135534</v>
      </c>
      <c r="D461" s="9">
        <f t="shared" si="38"/>
        <v>-0.43691581302466537</v>
      </c>
      <c r="E461" s="17">
        <f t="shared" si="39"/>
        <v>0.36262492366758847</v>
      </c>
      <c r="F461" s="9">
        <f t="shared" si="40"/>
        <v>5.549956269184507E-2</v>
      </c>
      <c r="G461" s="17">
        <f t="shared" si="41"/>
        <v>0.39832834198920963</v>
      </c>
      <c r="H461" s="9">
        <f t="shared" si="42"/>
        <v>-1.03245232237359</v>
      </c>
      <c r="I461" s="17">
        <f t="shared" si="43"/>
        <v>0.23412094640090642</v>
      </c>
      <c r="J461" s="9">
        <f t="shared" si="44"/>
        <v>-0.62360847731877278</v>
      </c>
      <c r="K461" s="17">
        <f t="shared" si="45"/>
        <v>0.32844617684686384</v>
      </c>
      <c r="L461" s="9">
        <f t="shared" si="46"/>
        <v>-0.49761745910797611</v>
      </c>
      <c r="M461" s="17">
        <f t="shared" si="47"/>
        <v>0.35248398125549507</v>
      </c>
    </row>
    <row r="462" spans="1:13" x14ac:dyDescent="0.25">
      <c r="A462" s="18">
        <v>43069</v>
      </c>
      <c r="B462" s="9">
        <f t="shared" si="36"/>
        <v>-1.0747995580645551</v>
      </c>
      <c r="C462" s="17">
        <f t="shared" si="37"/>
        <v>0.22390451771279238</v>
      </c>
      <c r="D462" s="9">
        <f t="shared" si="38"/>
        <v>-1.1892350144127419</v>
      </c>
      <c r="E462" s="17">
        <f t="shared" si="39"/>
        <v>0.19669942182673411</v>
      </c>
      <c r="F462" s="9">
        <f t="shared" si="40"/>
        <v>-0.50766683834718285</v>
      </c>
      <c r="G462" s="17">
        <f t="shared" si="41"/>
        <v>0.35070798877488252</v>
      </c>
      <c r="H462" s="9">
        <f t="shared" si="42"/>
        <v>-1.063683256962288</v>
      </c>
      <c r="I462" s="17">
        <f t="shared" si="43"/>
        <v>0.22658172807813601</v>
      </c>
      <c r="J462" s="9">
        <f t="shared" si="44"/>
        <v>-0.68200479708171413</v>
      </c>
      <c r="K462" s="17">
        <f t="shared" si="45"/>
        <v>0.31616096732358079</v>
      </c>
      <c r="L462" s="9">
        <f t="shared" si="46"/>
        <v>-0.73286059283494109</v>
      </c>
      <c r="M462" s="17">
        <f t="shared" si="47"/>
        <v>0.30498860690877927</v>
      </c>
    </row>
    <row r="463" spans="1:13" x14ac:dyDescent="0.25">
      <c r="A463" s="18">
        <v>43068</v>
      </c>
      <c r="B463" s="9">
        <f t="shared" si="36"/>
        <v>0.36970270500152969</v>
      </c>
      <c r="C463" s="17">
        <f t="shared" si="37"/>
        <v>0.37258928513462491</v>
      </c>
      <c r="D463" s="9">
        <f t="shared" si="38"/>
        <v>0.18929374476692237</v>
      </c>
      <c r="E463" s="17">
        <f t="shared" si="39"/>
        <v>0.39185845283432524</v>
      </c>
      <c r="F463" s="9">
        <f t="shared" si="40"/>
        <v>-0.22171778382788315</v>
      </c>
      <c r="G463" s="17">
        <f t="shared" si="41"/>
        <v>0.3892560518065486</v>
      </c>
      <c r="H463" s="9">
        <f t="shared" si="42"/>
        <v>-0.48621792240117151</v>
      </c>
      <c r="I463" s="17">
        <f t="shared" si="43"/>
        <v>0.35446613473428046</v>
      </c>
      <c r="J463" s="9">
        <f t="shared" si="44"/>
        <v>-0.24748453455531508</v>
      </c>
      <c r="K463" s="17">
        <f t="shared" si="45"/>
        <v>0.38691013174714289</v>
      </c>
      <c r="L463" s="9">
        <f t="shared" si="46"/>
        <v>-0.37881577109405384</v>
      </c>
      <c r="M463" s="17">
        <f t="shared" si="47"/>
        <v>0.37132067841374883</v>
      </c>
    </row>
    <row r="464" spans="1:13" x14ac:dyDescent="0.25">
      <c r="A464" s="18">
        <v>43067</v>
      </c>
      <c r="B464" s="9">
        <f t="shared" si="36"/>
        <v>0.17327664051755876</v>
      </c>
      <c r="C464" s="17">
        <f t="shared" si="37"/>
        <v>0.39299793158107843</v>
      </c>
      <c r="D464" s="9">
        <f t="shared" si="38"/>
        <v>-0.53678447693364983</v>
      </c>
      <c r="E464" s="17">
        <f t="shared" si="39"/>
        <v>0.34541547175421394</v>
      </c>
      <c r="F464" s="9">
        <f t="shared" si="40"/>
        <v>8.8314187810032932E-2</v>
      </c>
      <c r="G464" s="17">
        <f t="shared" si="41"/>
        <v>0.39738955558122568</v>
      </c>
      <c r="H464" s="9">
        <f t="shared" si="42"/>
        <v>-0.32811260749804283</v>
      </c>
      <c r="I464" s="17">
        <f t="shared" si="43"/>
        <v>0.3780353856912112</v>
      </c>
      <c r="J464" s="9">
        <f t="shared" si="44"/>
        <v>-0.20224024225920856</v>
      </c>
      <c r="K464" s="17">
        <f t="shared" si="45"/>
        <v>0.39086654632701845</v>
      </c>
      <c r="L464" s="9">
        <f t="shared" si="46"/>
        <v>-3.4134886757607258E-2</v>
      </c>
      <c r="M464" s="17">
        <f t="shared" si="47"/>
        <v>0.39870992621584667</v>
      </c>
    </row>
    <row r="465" spans="1:13" x14ac:dyDescent="0.25">
      <c r="A465" s="18">
        <v>43066</v>
      </c>
      <c r="B465" s="9">
        <f t="shared" si="36"/>
        <v>0.41194066388370565</v>
      </c>
      <c r="C465" s="17">
        <f t="shared" si="37"/>
        <v>0.36648925040855712</v>
      </c>
      <c r="D465" s="9">
        <f t="shared" si="38"/>
        <v>-2.654546697240065E-2</v>
      </c>
      <c r="E465" s="17">
        <f t="shared" si="39"/>
        <v>0.39880174546423797</v>
      </c>
      <c r="F465" s="9">
        <f t="shared" si="40"/>
        <v>0.3446875121066218</v>
      </c>
      <c r="G465" s="17">
        <f t="shared" si="41"/>
        <v>0.37593340196800179</v>
      </c>
      <c r="H465" s="9">
        <f t="shared" si="42"/>
        <v>0.35975446549920914</v>
      </c>
      <c r="I465" s="17">
        <f t="shared" si="43"/>
        <v>0.37394364642526723</v>
      </c>
      <c r="J465" s="9">
        <f t="shared" si="44"/>
        <v>5.9720557312776264E-2</v>
      </c>
      <c r="K465" s="17">
        <f t="shared" si="45"/>
        <v>0.39823149156398779</v>
      </c>
      <c r="L465" s="9">
        <f t="shared" si="46"/>
        <v>-0.20343376712969879</v>
      </c>
      <c r="M465" s="17">
        <f t="shared" si="47"/>
        <v>0.39077193250317749</v>
      </c>
    </row>
    <row r="466" spans="1:13" x14ac:dyDescent="0.25">
      <c r="A466" s="18">
        <v>43063</v>
      </c>
      <c r="B466" s="9">
        <f t="shared" si="36"/>
        <v>0.20312986647174835</v>
      </c>
      <c r="C466" s="17">
        <f t="shared" si="37"/>
        <v>0.39079607415328932</v>
      </c>
      <c r="D466" s="9">
        <f t="shared" si="38"/>
        <v>-0.3426842405092374</v>
      </c>
      <c r="E466" s="17">
        <f t="shared" si="39"/>
        <v>0.37619231979131351</v>
      </c>
      <c r="F466" s="9">
        <f t="shared" si="40"/>
        <v>0.13660310596360331</v>
      </c>
      <c r="G466" s="17">
        <f t="shared" si="41"/>
        <v>0.39523737805422188</v>
      </c>
      <c r="H466" s="9">
        <f t="shared" si="42"/>
        <v>-0.33461818301865903</v>
      </c>
      <c r="I466" s="17">
        <f t="shared" si="43"/>
        <v>0.377221324026072</v>
      </c>
      <c r="J466" s="9">
        <f t="shared" si="44"/>
        <v>1.8721874022378598E-2</v>
      </c>
      <c r="K466" s="17">
        <f t="shared" si="45"/>
        <v>0.39887237018415256</v>
      </c>
      <c r="L466" s="9">
        <f t="shared" si="46"/>
        <v>0.51090689701237002</v>
      </c>
      <c r="M466" s="17">
        <f t="shared" si="47"/>
        <v>0.35012975595166296</v>
      </c>
    </row>
    <row r="467" spans="1:13" x14ac:dyDescent="0.25">
      <c r="A467" s="18">
        <v>43062</v>
      </c>
      <c r="B467" s="9">
        <f t="shared" si="36"/>
        <v>-0.45882572963599511</v>
      </c>
      <c r="C467" s="17">
        <f t="shared" si="37"/>
        <v>0.35908395557560097</v>
      </c>
      <c r="D467" s="9">
        <f t="shared" si="38"/>
        <v>1.2909513980147112E-2</v>
      </c>
      <c r="E467" s="17">
        <f t="shared" si="39"/>
        <v>0.3989090388136064</v>
      </c>
      <c r="F467" s="9">
        <f t="shared" si="40"/>
        <v>0.35785930036151109</v>
      </c>
      <c r="G467" s="17">
        <f t="shared" si="41"/>
        <v>0.37419801394246011</v>
      </c>
      <c r="H467" s="9">
        <f t="shared" si="42"/>
        <v>-4.556556889555527E-2</v>
      </c>
      <c r="I467" s="17">
        <f t="shared" si="43"/>
        <v>0.398528349107927</v>
      </c>
      <c r="J467" s="9">
        <f t="shared" si="44"/>
        <v>-0.29265830898171868</v>
      </c>
      <c r="K467" s="17">
        <f t="shared" si="45"/>
        <v>0.38221844964567103</v>
      </c>
      <c r="L467" s="9">
        <f t="shared" si="46"/>
        <v>1.1003796705907518</v>
      </c>
      <c r="M467" s="17">
        <f t="shared" si="47"/>
        <v>0.2177611970625877</v>
      </c>
    </row>
    <row r="468" spans="1:13" x14ac:dyDescent="0.25">
      <c r="A468" s="18">
        <v>43061</v>
      </c>
      <c r="B468" s="9">
        <f t="shared" si="36"/>
        <v>0.40750433755753357</v>
      </c>
      <c r="C468" s="17">
        <f t="shared" si="37"/>
        <v>0.36715601004346499</v>
      </c>
      <c r="D468" s="9">
        <f t="shared" si="38"/>
        <v>-0.19961293381051642</v>
      </c>
      <c r="E468" s="17">
        <f t="shared" si="39"/>
        <v>0.39107293773298396</v>
      </c>
      <c r="F468" s="9">
        <f t="shared" si="40"/>
        <v>-0.14362475549454939</v>
      </c>
      <c r="G468" s="17">
        <f t="shared" si="41"/>
        <v>0.39484872251955455</v>
      </c>
      <c r="H468" s="9">
        <f t="shared" si="42"/>
        <v>0.53918963581846702</v>
      </c>
      <c r="I468" s="17">
        <f t="shared" si="43"/>
        <v>0.34496881239512911</v>
      </c>
      <c r="J468" s="9">
        <f t="shared" si="44"/>
        <v>0.50105490603015668</v>
      </c>
      <c r="K468" s="17">
        <f t="shared" si="45"/>
        <v>0.3518794820205457</v>
      </c>
      <c r="L468" s="9">
        <f t="shared" si="46"/>
        <v>1.1520877118282293</v>
      </c>
      <c r="M468" s="17">
        <f t="shared" si="47"/>
        <v>0.20544198813530576</v>
      </c>
    </row>
    <row r="469" spans="1:13" x14ac:dyDescent="0.25">
      <c r="A469" s="18">
        <v>43060</v>
      </c>
      <c r="B469" s="9">
        <f t="shared" si="36"/>
        <v>0.47809421761131055</v>
      </c>
      <c r="C469" s="17">
        <f t="shared" si="37"/>
        <v>0.35585726353327102</v>
      </c>
      <c r="D469" s="9">
        <f t="shared" si="38"/>
        <v>0.22549131792178947</v>
      </c>
      <c r="E469" s="17">
        <f t="shared" si="39"/>
        <v>0.38892774409927555</v>
      </c>
      <c r="F469" s="9">
        <f t="shared" si="40"/>
        <v>-4.04460981395783E-2</v>
      </c>
      <c r="G469" s="17">
        <f t="shared" si="41"/>
        <v>0.39861610160137123</v>
      </c>
      <c r="H469" s="9">
        <f t="shared" si="42"/>
        <v>-0.29301856714054475</v>
      </c>
      <c r="I469" s="17">
        <f t="shared" si="43"/>
        <v>0.38217812870595447</v>
      </c>
      <c r="J469" s="9">
        <f t="shared" si="44"/>
        <v>-9.0239051901386647E-2</v>
      </c>
      <c r="K469" s="17">
        <f t="shared" si="45"/>
        <v>0.39732127189736799</v>
      </c>
      <c r="L469" s="9">
        <f t="shared" si="46"/>
        <v>-0.28566738564819827</v>
      </c>
      <c r="M469" s="17">
        <f t="shared" si="47"/>
        <v>0.38299189158719427</v>
      </c>
    </row>
    <row r="470" spans="1:13" x14ac:dyDescent="0.25">
      <c r="A470" s="18">
        <v>43059</v>
      </c>
      <c r="B470" s="9">
        <f t="shared" si="36"/>
        <v>0.51808749086420636</v>
      </c>
      <c r="C470" s="17">
        <f t="shared" si="37"/>
        <v>0.34883862463950904</v>
      </c>
      <c r="D470" s="9">
        <f t="shared" si="38"/>
        <v>-1.0499147821149482</v>
      </c>
      <c r="E470" s="17">
        <f t="shared" si="39"/>
        <v>0.22990271034307613</v>
      </c>
      <c r="F470" s="9">
        <f t="shared" si="40"/>
        <v>0.81910591164597302</v>
      </c>
      <c r="G470" s="17">
        <f t="shared" si="41"/>
        <v>0.28524529620597844</v>
      </c>
      <c r="H470" s="9">
        <f t="shared" si="42"/>
        <v>-0.54097506058954925</v>
      </c>
      <c r="I470" s="17">
        <f t="shared" si="43"/>
        <v>0.34463632743905898</v>
      </c>
      <c r="J470" s="9">
        <f t="shared" si="44"/>
        <v>-0.36446580435945208</v>
      </c>
      <c r="K470" s="17">
        <f t="shared" si="45"/>
        <v>0.37330623363316789</v>
      </c>
      <c r="L470" s="9">
        <f t="shared" si="46"/>
        <v>0.13667574590636952</v>
      </c>
      <c r="M470" s="17">
        <f t="shared" si="47"/>
        <v>0.39523345515296765</v>
      </c>
    </row>
    <row r="471" spans="1:13" x14ac:dyDescent="0.25">
      <c r="A471" s="18">
        <v>43056</v>
      </c>
      <c r="B471" s="9">
        <f t="shared" si="36"/>
        <v>1.2058048665179821</v>
      </c>
      <c r="C471" s="17">
        <f t="shared" si="37"/>
        <v>0.19283483739149554</v>
      </c>
      <c r="D471" s="9">
        <f t="shared" si="38"/>
        <v>0.91017283217164524</v>
      </c>
      <c r="E471" s="17">
        <f t="shared" si="39"/>
        <v>0.26364656930024211</v>
      </c>
      <c r="F471" s="9">
        <f t="shared" si="40"/>
        <v>0.62897018669062787</v>
      </c>
      <c r="G471" s="17">
        <f t="shared" si="41"/>
        <v>0.32734511041531039</v>
      </c>
      <c r="H471" s="9">
        <f t="shared" si="42"/>
        <v>0.4740575156776704</v>
      </c>
      <c r="I471" s="17">
        <f t="shared" si="43"/>
        <v>0.35654179916545875</v>
      </c>
      <c r="J471" s="9">
        <f t="shared" si="44"/>
        <v>0.24781778914263514</v>
      </c>
      <c r="K471" s="17">
        <f t="shared" si="45"/>
        <v>0.38687820102892079</v>
      </c>
      <c r="L471" s="9">
        <f t="shared" si="46"/>
        <v>0.55901887746094137</v>
      </c>
      <c r="M471" s="17">
        <f t="shared" si="47"/>
        <v>0.34123305619772432</v>
      </c>
    </row>
    <row r="472" spans="1:13" x14ac:dyDescent="0.25">
      <c r="A472" s="18">
        <v>43055</v>
      </c>
      <c r="B472" s="9">
        <f t="shared" si="36"/>
        <v>0.34952127496394658</v>
      </c>
      <c r="C472" s="17">
        <f t="shared" si="37"/>
        <v>0.37530318211098751</v>
      </c>
      <c r="D472" s="9">
        <f t="shared" si="38"/>
        <v>0.5517859414999996</v>
      </c>
      <c r="E472" s="17">
        <f t="shared" si="39"/>
        <v>0.34260661130812337</v>
      </c>
      <c r="F472" s="9">
        <f t="shared" si="40"/>
        <v>0.15511987953678638</v>
      </c>
      <c r="G472" s="17">
        <f t="shared" si="41"/>
        <v>0.39417132793805393</v>
      </c>
      <c r="H472" s="9">
        <f t="shared" si="42"/>
        <v>1.0184766182851253</v>
      </c>
      <c r="I472" s="17">
        <f t="shared" si="43"/>
        <v>0.23750043018556841</v>
      </c>
      <c r="J472" s="9">
        <f t="shared" si="44"/>
        <v>1.2920635184594254</v>
      </c>
      <c r="K472" s="17">
        <f t="shared" si="45"/>
        <v>0.1731403743503743</v>
      </c>
      <c r="L472" s="9">
        <f t="shared" si="46"/>
        <v>1.2062804292967972</v>
      </c>
      <c r="M472" s="17">
        <f t="shared" si="47"/>
        <v>0.19272426887595415</v>
      </c>
    </row>
    <row r="473" spans="1:13" x14ac:dyDescent="0.25">
      <c r="A473" s="18">
        <v>43054</v>
      </c>
      <c r="B473" s="9">
        <f t="shared" si="36"/>
        <v>-0.23389653589108242</v>
      </c>
      <c r="C473" s="17">
        <f t="shared" si="37"/>
        <v>0.38817759385585515</v>
      </c>
      <c r="D473" s="9">
        <f t="shared" si="38"/>
        <v>0.25300681794715385</v>
      </c>
      <c r="E473" s="17">
        <f t="shared" si="39"/>
        <v>0.38637581925547043</v>
      </c>
      <c r="F473" s="9">
        <f t="shared" si="40"/>
        <v>-7.8451220180804832E-2</v>
      </c>
      <c r="G473" s="17">
        <f t="shared" si="41"/>
        <v>0.39771650353621746</v>
      </c>
      <c r="H473" s="9">
        <f t="shared" si="42"/>
        <v>-0.51016049009434661</v>
      </c>
      <c r="I473" s="17">
        <f t="shared" si="43"/>
        <v>0.35026320388010362</v>
      </c>
      <c r="J473" s="9">
        <f t="shared" si="44"/>
        <v>-0.40861904245293712</v>
      </c>
      <c r="K473" s="17">
        <f t="shared" si="45"/>
        <v>0.36698904036752689</v>
      </c>
      <c r="L473" s="9">
        <f t="shared" si="46"/>
        <v>-0.86223643266770456</v>
      </c>
      <c r="M473" s="17">
        <f t="shared" si="47"/>
        <v>0.27508796324555213</v>
      </c>
    </row>
    <row r="474" spans="1:13" x14ac:dyDescent="0.25">
      <c r="A474" s="18">
        <v>43053</v>
      </c>
      <c r="B474" s="9">
        <f t="shared" si="36"/>
        <v>-0.75625387461350402</v>
      </c>
      <c r="C474" s="17">
        <f t="shared" si="37"/>
        <v>0.29972242140191951</v>
      </c>
      <c r="D474" s="9">
        <f t="shared" si="38"/>
        <v>-6.6655232958616972E-2</v>
      </c>
      <c r="E474" s="17">
        <f t="shared" si="39"/>
        <v>0.3980570297056753</v>
      </c>
      <c r="F474" s="9">
        <f t="shared" si="40"/>
        <v>-5.0026407947387483E-2</v>
      </c>
      <c r="G474" s="17">
        <f t="shared" si="41"/>
        <v>0.39844338785188216</v>
      </c>
      <c r="H474" s="9">
        <f t="shared" si="42"/>
        <v>-0.25722486674178757</v>
      </c>
      <c r="I474" s="17">
        <f t="shared" si="43"/>
        <v>0.38596026731217375</v>
      </c>
      <c r="J474" s="9">
        <f t="shared" si="44"/>
        <v>-0.36544882321375688</v>
      </c>
      <c r="K474" s="17">
        <f t="shared" si="45"/>
        <v>0.37317233033948288</v>
      </c>
      <c r="L474" s="9">
        <f t="shared" si="46"/>
        <v>0.56266204288582766</v>
      </c>
      <c r="M474" s="17">
        <f t="shared" si="47"/>
        <v>0.34053654882600726</v>
      </c>
    </row>
    <row r="475" spans="1:13" x14ac:dyDescent="0.25">
      <c r="A475" s="18">
        <v>43052</v>
      </c>
      <c r="B475" s="9">
        <f t="shared" si="36"/>
        <v>-0.33054191042719872</v>
      </c>
      <c r="C475" s="17">
        <f t="shared" si="37"/>
        <v>0.37773306484615887</v>
      </c>
      <c r="D475" s="9">
        <f t="shared" si="38"/>
        <v>-0.7258713511025352</v>
      </c>
      <c r="E475" s="17">
        <f t="shared" si="39"/>
        <v>0.30654732149829367</v>
      </c>
      <c r="F475" s="9">
        <f t="shared" si="40"/>
        <v>6.0714405705000037E-2</v>
      </c>
      <c r="G475" s="17">
        <f t="shared" si="41"/>
        <v>0.39820765929827551</v>
      </c>
      <c r="H475" s="9">
        <f t="shared" si="42"/>
        <v>-0.2557295155121061</v>
      </c>
      <c r="I475" s="17">
        <f t="shared" si="43"/>
        <v>0.38610832052737343</v>
      </c>
      <c r="J475" s="9">
        <f t="shared" si="44"/>
        <v>-0.27747823228007801</v>
      </c>
      <c r="K475" s="17">
        <f t="shared" si="45"/>
        <v>0.38387602967767709</v>
      </c>
      <c r="L475" s="9">
        <f t="shared" si="46"/>
        <v>-0.39531680765212029</v>
      </c>
      <c r="M475" s="17">
        <f t="shared" si="47"/>
        <v>0.36895661277481417</v>
      </c>
    </row>
    <row r="476" spans="1:13" x14ac:dyDescent="0.25">
      <c r="A476" s="18">
        <v>43049</v>
      </c>
      <c r="B476" s="9">
        <f t="shared" si="36"/>
        <v>-0.45932682671491726</v>
      </c>
      <c r="C476" s="17">
        <f t="shared" si="37"/>
        <v>0.35900136076306732</v>
      </c>
      <c r="D476" s="9">
        <f t="shared" si="38"/>
        <v>1.0984518106712957</v>
      </c>
      <c r="E476" s="17">
        <f t="shared" si="39"/>
        <v>0.2182232356520121</v>
      </c>
      <c r="F476" s="9">
        <f t="shared" si="40"/>
        <v>5.6508420205516625E-3</v>
      </c>
      <c r="G476" s="17">
        <f t="shared" si="41"/>
        <v>0.39893591093673136</v>
      </c>
      <c r="H476" s="9">
        <f t="shared" si="42"/>
        <v>2.4575641230346115</v>
      </c>
      <c r="I476" s="17">
        <f t="shared" si="43"/>
        <v>1.947255496222252E-2</v>
      </c>
      <c r="J476" s="9">
        <f t="shared" si="44"/>
        <v>-0.19307318880060415</v>
      </c>
      <c r="K476" s="17">
        <f t="shared" si="45"/>
        <v>0.39157541103489629</v>
      </c>
      <c r="L476" s="9">
        <f t="shared" si="46"/>
        <v>-0.1099163085379246</v>
      </c>
      <c r="M476" s="17">
        <f t="shared" si="47"/>
        <v>0.39653961520797992</v>
      </c>
    </row>
    <row r="477" spans="1:13" x14ac:dyDescent="0.25">
      <c r="A477" s="18">
        <v>43048</v>
      </c>
      <c r="B477" s="9">
        <f t="shared" si="36"/>
        <v>-3.8406525852614233E-2</v>
      </c>
      <c r="C477" s="17">
        <f t="shared" si="37"/>
        <v>0.39864815673234177</v>
      </c>
      <c r="D477" s="9">
        <f t="shared" si="38"/>
        <v>0.92613255495000191</v>
      </c>
      <c r="E477" s="17">
        <f t="shared" si="39"/>
        <v>0.2598114020595067</v>
      </c>
      <c r="F477" s="9">
        <f t="shared" si="40"/>
        <v>0.1985773157045462</v>
      </c>
      <c r="G477" s="17">
        <f t="shared" si="41"/>
        <v>0.39115358001291034</v>
      </c>
      <c r="H477" s="9">
        <f t="shared" si="42"/>
        <v>0.51730858068877672</v>
      </c>
      <c r="I477" s="17">
        <f t="shared" si="43"/>
        <v>0.34897931878481675</v>
      </c>
      <c r="J477" s="9">
        <f t="shared" si="44"/>
        <v>0.46108320452782231</v>
      </c>
      <c r="K477" s="17">
        <f t="shared" si="45"/>
        <v>0.35871129940387558</v>
      </c>
      <c r="L477" s="9">
        <f t="shared" si="46"/>
        <v>0.20702298809794822</v>
      </c>
      <c r="M477" s="17">
        <f t="shared" si="47"/>
        <v>0.39048419198073986</v>
      </c>
    </row>
    <row r="478" spans="1:13" x14ac:dyDescent="0.25">
      <c r="A478" s="18">
        <v>43047</v>
      </c>
      <c r="B478" s="9">
        <f t="shared" si="36"/>
        <v>8.5408696120737523E-2</v>
      </c>
      <c r="C478" s="17">
        <f t="shared" si="37"/>
        <v>0.39748985950547849</v>
      </c>
      <c r="D478" s="9">
        <f t="shared" si="38"/>
        <v>-1.0600899435305202</v>
      </c>
      <c r="E478" s="17">
        <f t="shared" si="39"/>
        <v>0.22744794558402556</v>
      </c>
      <c r="F478" s="9">
        <f t="shared" si="40"/>
        <v>-0.75689221001059837</v>
      </c>
      <c r="G478" s="17">
        <f t="shared" si="41"/>
        <v>0.29957770619947499</v>
      </c>
      <c r="H478" s="9">
        <f t="shared" si="42"/>
        <v>-0.98345606349082526</v>
      </c>
      <c r="I478" s="17">
        <f t="shared" si="43"/>
        <v>0.24597350610420232</v>
      </c>
      <c r="J478" s="9">
        <f t="shared" si="44"/>
        <v>-0.12086807119036375</v>
      </c>
      <c r="K478" s="17">
        <f t="shared" si="45"/>
        <v>0.3960388056269476</v>
      </c>
      <c r="L478" s="9">
        <f t="shared" si="46"/>
        <v>-0.4933784768532592</v>
      </c>
      <c r="M478" s="17">
        <f t="shared" si="47"/>
        <v>0.35322511918328225</v>
      </c>
    </row>
    <row r="479" spans="1:13" x14ac:dyDescent="0.25">
      <c r="A479" s="18">
        <v>43046</v>
      </c>
      <c r="B479" s="9">
        <f t="shared" si="36"/>
        <v>-0.44387520152086474</v>
      </c>
      <c r="C479" s="17">
        <f t="shared" si="37"/>
        <v>0.36151522197062524</v>
      </c>
      <c r="D479" s="9">
        <f t="shared" si="38"/>
        <v>-0.65079834457340957</v>
      </c>
      <c r="E479" s="17">
        <f t="shared" si="39"/>
        <v>0.3228047021753131</v>
      </c>
      <c r="F479" s="9">
        <f t="shared" si="40"/>
        <v>-0.82007679124364663</v>
      </c>
      <c r="G479" s="17">
        <f t="shared" si="41"/>
        <v>0.28501840981063703</v>
      </c>
      <c r="H479" s="9">
        <f t="shared" si="42"/>
        <v>-1.5004003651878921</v>
      </c>
      <c r="I479" s="17">
        <f t="shared" si="43"/>
        <v>0.1294398271380828</v>
      </c>
      <c r="J479" s="9">
        <f t="shared" si="44"/>
        <v>-1.2722495446217794</v>
      </c>
      <c r="K479" s="17">
        <f t="shared" si="45"/>
        <v>0.17759528714891559</v>
      </c>
      <c r="L479" s="9">
        <f t="shared" si="46"/>
        <v>-1.4428401453159345</v>
      </c>
      <c r="M479" s="17">
        <f t="shared" si="47"/>
        <v>0.14088203419817363</v>
      </c>
    </row>
    <row r="480" spans="1:13" x14ac:dyDescent="0.25">
      <c r="A480" s="18">
        <v>43045</v>
      </c>
      <c r="B480" s="9">
        <f t="shared" si="36"/>
        <v>-5.8511401411680687E-2</v>
      </c>
      <c r="C480" s="17">
        <f t="shared" si="37"/>
        <v>0.39825995834174965</v>
      </c>
      <c r="D480" s="9">
        <f t="shared" si="38"/>
        <v>2.9120797024008604E-2</v>
      </c>
      <c r="E480" s="17">
        <f t="shared" si="39"/>
        <v>0.39877316057850676</v>
      </c>
      <c r="F480" s="9">
        <f t="shared" si="40"/>
        <v>-0.52963030901498809</v>
      </c>
      <c r="G480" s="17">
        <f t="shared" si="41"/>
        <v>0.34673562905988747</v>
      </c>
      <c r="H480" s="9">
        <f t="shared" si="42"/>
        <v>0.48653753436575531</v>
      </c>
      <c r="I480" s="17">
        <f t="shared" si="43"/>
        <v>0.35441103649729871</v>
      </c>
      <c r="J480" s="9">
        <f t="shared" si="44"/>
        <v>-0.68700782808523719</v>
      </c>
      <c r="K480" s="17">
        <f t="shared" si="45"/>
        <v>0.31508009232385503</v>
      </c>
      <c r="L480" s="9">
        <f t="shared" si="46"/>
        <v>-0.60370620229831939</v>
      </c>
      <c r="M480" s="17">
        <f t="shared" si="47"/>
        <v>0.33248214401079995</v>
      </c>
    </row>
    <row r="481" spans="1:13" x14ac:dyDescent="0.25">
      <c r="A481" s="18">
        <v>43042</v>
      </c>
      <c r="B481" s="9">
        <f t="shared" si="36"/>
        <v>0.4765573962519446</v>
      </c>
      <c r="C481" s="17">
        <f t="shared" si="37"/>
        <v>0.35611840355706842</v>
      </c>
      <c r="D481" s="9">
        <f t="shared" si="38"/>
        <v>-0.14581059361138141</v>
      </c>
      <c r="E481" s="17">
        <f t="shared" si="39"/>
        <v>0.39472384000947647</v>
      </c>
      <c r="F481" s="9">
        <f t="shared" si="40"/>
        <v>0.66959215594303867</v>
      </c>
      <c r="G481" s="17">
        <f t="shared" si="41"/>
        <v>0.31882422054214482</v>
      </c>
      <c r="H481" s="9">
        <f t="shared" si="42"/>
        <v>1.2792280339929543</v>
      </c>
      <c r="I481" s="17">
        <f t="shared" si="43"/>
        <v>0.17602122146951563</v>
      </c>
      <c r="J481" s="9">
        <f t="shared" si="44"/>
        <v>1.3399080104215872</v>
      </c>
      <c r="K481" s="17">
        <f t="shared" si="45"/>
        <v>0.16257509328983435</v>
      </c>
      <c r="L481" s="9">
        <f t="shared" si="46"/>
        <v>-0.39587001402134209</v>
      </c>
      <c r="M481" s="17">
        <f t="shared" si="47"/>
        <v>0.36887587737529637</v>
      </c>
    </row>
    <row r="482" spans="1:13" x14ac:dyDescent="0.25">
      <c r="A482" s="18">
        <v>43041</v>
      </c>
      <c r="B482" s="9">
        <f t="shared" si="36"/>
        <v>5.971519206797276E-2</v>
      </c>
      <c r="C482" s="17">
        <f t="shared" si="37"/>
        <v>0.3982316191577831</v>
      </c>
      <c r="D482" s="9">
        <f t="shared" si="38"/>
        <v>0.53222804899603926</v>
      </c>
      <c r="E482" s="17">
        <f t="shared" si="39"/>
        <v>0.34625773538302684</v>
      </c>
      <c r="F482" s="9">
        <f t="shared" si="40"/>
        <v>0.34055047570876035</v>
      </c>
      <c r="G482" s="17">
        <f t="shared" si="41"/>
        <v>0.37646663803792363</v>
      </c>
      <c r="H482" s="9">
        <f t="shared" si="42"/>
        <v>-0.63551064040799632</v>
      </c>
      <c r="I482" s="17">
        <f t="shared" si="43"/>
        <v>0.32599428767425392</v>
      </c>
      <c r="J482" s="9">
        <f t="shared" si="44"/>
        <v>-0.12550481143026748</v>
      </c>
      <c r="K482" s="17">
        <f t="shared" si="45"/>
        <v>0.39581265937581206</v>
      </c>
      <c r="L482" s="9">
        <f t="shared" si="46"/>
        <v>1.1055690588009262</v>
      </c>
      <c r="M482" s="17">
        <f t="shared" si="47"/>
        <v>0.21651834405264758</v>
      </c>
    </row>
    <row r="483" spans="1:13" x14ac:dyDescent="0.25">
      <c r="A483" s="18">
        <v>43040</v>
      </c>
      <c r="B483" s="9">
        <f t="shared" si="36"/>
        <v>0.62773998927890495</v>
      </c>
      <c r="C483" s="17">
        <f t="shared" si="37"/>
        <v>0.32759824627298678</v>
      </c>
      <c r="D483" s="9">
        <f t="shared" si="38"/>
        <v>2.154878989989145</v>
      </c>
      <c r="E483" s="17">
        <f t="shared" si="39"/>
        <v>3.9136871001894551E-2</v>
      </c>
      <c r="F483" s="9">
        <f t="shared" si="40"/>
        <v>0.47026121504236745</v>
      </c>
      <c r="G483" s="17">
        <f t="shared" si="41"/>
        <v>0.35718145879665947</v>
      </c>
      <c r="H483" s="9">
        <f t="shared" si="42"/>
        <v>1.8268009813121588</v>
      </c>
      <c r="I483" s="17">
        <f t="shared" si="43"/>
        <v>7.5204858239366984E-2</v>
      </c>
      <c r="J483" s="9">
        <f t="shared" si="44"/>
        <v>0.36363975438708568</v>
      </c>
      <c r="K483" s="17">
        <f t="shared" si="45"/>
        <v>0.3734185133264234</v>
      </c>
      <c r="L483" s="9">
        <f t="shared" si="46"/>
        <v>-0.23275613844999959</v>
      </c>
      <c r="M483" s="17">
        <f t="shared" si="47"/>
        <v>0.3882808957398366</v>
      </c>
    </row>
    <row r="484" spans="1:13" x14ac:dyDescent="0.25">
      <c r="A484" s="18">
        <v>43039</v>
      </c>
      <c r="B484" s="9">
        <f t="shared" si="36"/>
        <v>-0.34009567416018704</v>
      </c>
      <c r="C484" s="17">
        <f t="shared" si="37"/>
        <v>0.37652491185110848</v>
      </c>
      <c r="D484" s="9">
        <f t="shared" si="38"/>
        <v>-0.1190953029172768</v>
      </c>
      <c r="E484" s="17">
        <f t="shared" si="39"/>
        <v>0.39612305193251102</v>
      </c>
      <c r="F484" s="9">
        <f t="shared" si="40"/>
        <v>8.2979473953907743E-2</v>
      </c>
      <c r="G484" s="17">
        <f t="shared" si="41"/>
        <v>0.39757116488546779</v>
      </c>
      <c r="H484" s="9">
        <f t="shared" si="42"/>
        <v>-0.84507393883045823</v>
      </c>
      <c r="I484" s="17">
        <f t="shared" si="43"/>
        <v>0.27914790442208337</v>
      </c>
      <c r="J484" s="9">
        <f t="shared" si="44"/>
        <v>-0.84188480787248066</v>
      </c>
      <c r="K484" s="17">
        <f t="shared" si="45"/>
        <v>0.27989981369661082</v>
      </c>
      <c r="L484" s="9">
        <f t="shared" si="46"/>
        <v>-1.0560740577331758</v>
      </c>
      <c r="M484" s="17">
        <f t="shared" si="47"/>
        <v>0.22841645916259293</v>
      </c>
    </row>
    <row r="485" spans="1:13" x14ac:dyDescent="0.25">
      <c r="A485" s="18">
        <v>43038</v>
      </c>
      <c r="B485" s="9">
        <f t="shared" si="36"/>
        <v>1.1680517954760326</v>
      </c>
      <c r="C485" s="17">
        <f t="shared" si="37"/>
        <v>0.20167232913422531</v>
      </c>
      <c r="D485" s="9">
        <f t="shared" si="38"/>
        <v>-8.5490554229816634E-2</v>
      </c>
      <c r="E485" s="17">
        <f t="shared" si="39"/>
        <v>0.39748707917509901</v>
      </c>
      <c r="F485" s="9">
        <f t="shared" si="40"/>
        <v>0.86538399834673685</v>
      </c>
      <c r="G485" s="17">
        <f t="shared" si="41"/>
        <v>0.27434104261192294</v>
      </c>
      <c r="H485" s="9">
        <f t="shared" si="42"/>
        <v>0.14252898803983718</v>
      </c>
      <c r="I485" s="17">
        <f t="shared" si="43"/>
        <v>0.3949106313522443</v>
      </c>
      <c r="J485" s="9">
        <f t="shared" si="44"/>
        <v>1.0607762669770111</v>
      </c>
      <c r="K485" s="17">
        <f t="shared" si="45"/>
        <v>0.22728246916985254</v>
      </c>
      <c r="L485" s="9">
        <f t="shared" si="46"/>
        <v>1.4299450008021537</v>
      </c>
      <c r="M485" s="17">
        <f t="shared" si="47"/>
        <v>0.14351583723513536</v>
      </c>
    </row>
    <row r="486" spans="1:13" x14ac:dyDescent="0.25">
      <c r="A486" s="18">
        <v>43035</v>
      </c>
      <c r="B486" s="9">
        <f t="shared" si="36"/>
        <v>-0.33099236222230327</v>
      </c>
      <c r="C486" s="17">
        <f t="shared" si="37"/>
        <v>0.37767678883276473</v>
      </c>
      <c r="D486" s="9">
        <f t="shared" si="38"/>
        <v>0.26622141998071847</v>
      </c>
      <c r="E486" s="17">
        <f t="shared" si="39"/>
        <v>0.38505255195194793</v>
      </c>
      <c r="F486" s="9">
        <f t="shared" si="40"/>
        <v>-2.4854297211430416</v>
      </c>
      <c r="G486" s="17">
        <f t="shared" si="41"/>
        <v>1.8176622608970537E-2</v>
      </c>
      <c r="H486" s="9">
        <f t="shared" si="42"/>
        <v>-1.2684980229915175</v>
      </c>
      <c r="I486" s="17">
        <f t="shared" si="43"/>
        <v>0.17844369702079796</v>
      </c>
      <c r="J486" s="9">
        <f t="shared" si="44"/>
        <v>-2.0303037710515515</v>
      </c>
      <c r="K486" s="17">
        <f t="shared" si="45"/>
        <v>5.0792567986556472E-2</v>
      </c>
      <c r="L486" s="9">
        <f t="shared" si="46"/>
        <v>2.7084081206871091</v>
      </c>
      <c r="M486" s="17">
        <f t="shared" si="47"/>
        <v>1.018666458904849E-2</v>
      </c>
    </row>
    <row r="487" spans="1:13" x14ac:dyDescent="0.25">
      <c r="A487" s="18">
        <v>43034</v>
      </c>
      <c r="B487" s="9">
        <f t="shared" si="36"/>
        <v>0.16063779129861688</v>
      </c>
      <c r="C487" s="17">
        <f t="shared" si="37"/>
        <v>0.39382809058877916</v>
      </c>
      <c r="D487" s="9">
        <f t="shared" si="38"/>
        <v>-1.0744201994166538</v>
      </c>
      <c r="E487" s="17">
        <f t="shared" si="39"/>
        <v>0.22399581380731365</v>
      </c>
      <c r="F487" s="9">
        <f t="shared" si="40"/>
        <v>0.50037716603778959</v>
      </c>
      <c r="G487" s="17">
        <f t="shared" si="41"/>
        <v>0.35199891444541748</v>
      </c>
      <c r="H487" s="9">
        <f t="shared" si="42"/>
        <v>-0.5235452098231963</v>
      </c>
      <c r="I487" s="17">
        <f t="shared" si="43"/>
        <v>0.34784846947846615</v>
      </c>
      <c r="J487" s="9">
        <f t="shared" si="44"/>
        <v>1.4677164129250371</v>
      </c>
      <c r="K487" s="17">
        <f t="shared" si="45"/>
        <v>0.13587305237509456</v>
      </c>
      <c r="L487" s="9">
        <f t="shared" si="46"/>
        <v>1.09133911818928</v>
      </c>
      <c r="M487" s="17">
        <f t="shared" si="47"/>
        <v>0.21992931743264121</v>
      </c>
    </row>
    <row r="488" spans="1:13" x14ac:dyDescent="0.25">
      <c r="A488" s="18">
        <v>43033</v>
      </c>
      <c r="B488" s="9">
        <f t="shared" si="36"/>
        <v>-4.1028302602880871</v>
      </c>
      <c r="C488" s="17">
        <f t="shared" si="37"/>
        <v>8.8231492084067507E-5</v>
      </c>
      <c r="D488" s="9">
        <f t="shared" si="38"/>
        <v>6.8745537437340127</v>
      </c>
      <c r="E488" s="17">
        <f t="shared" si="39"/>
        <v>2.1809332946262166E-11</v>
      </c>
      <c r="F488" s="9">
        <f t="shared" si="40"/>
        <v>-1.9568982386599381</v>
      </c>
      <c r="G488" s="17">
        <f t="shared" si="41"/>
        <v>5.8797032593975916E-2</v>
      </c>
      <c r="H488" s="9">
        <f t="shared" si="42"/>
        <v>9.9804443280809654</v>
      </c>
      <c r="I488" s="17">
        <f t="shared" si="43"/>
        <v>9.3547488494110376E-23</v>
      </c>
      <c r="J488" s="9">
        <f t="shared" si="44"/>
        <v>9.7564058486031158</v>
      </c>
      <c r="K488" s="17">
        <f t="shared" si="45"/>
        <v>8.5352613037878242E-22</v>
      </c>
      <c r="L488" s="9">
        <f t="shared" si="46"/>
        <v>0.13667574590636952</v>
      </c>
      <c r="M488" s="17">
        <f t="shared" si="47"/>
        <v>0.39523345515296765</v>
      </c>
    </row>
    <row r="489" spans="1:13" x14ac:dyDescent="0.25">
      <c r="A489" s="18">
        <v>43032</v>
      </c>
      <c r="B489" s="9">
        <f t="shared" si="36"/>
        <v>9.6814284067337303E-2</v>
      </c>
      <c r="C489" s="17">
        <f t="shared" si="37"/>
        <v>0.39707701049766858</v>
      </c>
      <c r="D489" s="9">
        <f t="shared" si="38"/>
        <v>0.72279495180761799</v>
      </c>
      <c r="E489" s="17">
        <f t="shared" si="39"/>
        <v>0.30723117418698265</v>
      </c>
      <c r="F489" s="9">
        <f t="shared" si="40"/>
        <v>-0.47045370743900983</v>
      </c>
      <c r="G489" s="17">
        <f t="shared" si="41"/>
        <v>0.35714912096740437</v>
      </c>
      <c r="H489" s="9">
        <f t="shared" si="42"/>
        <v>1.4258187878485351</v>
      </c>
      <c r="I489" s="17">
        <f t="shared" si="43"/>
        <v>0.14436389172549671</v>
      </c>
      <c r="J489" s="9">
        <f t="shared" si="44"/>
        <v>1.4444357820309113</v>
      </c>
      <c r="K489" s="17">
        <f t="shared" si="45"/>
        <v>0.14055788285807228</v>
      </c>
      <c r="L489" s="9">
        <f t="shared" si="46"/>
        <v>0.10103430697383591</v>
      </c>
      <c r="M489" s="17">
        <f t="shared" si="47"/>
        <v>0.39691128021530819</v>
      </c>
    </row>
    <row r="490" spans="1:13" x14ac:dyDescent="0.25">
      <c r="A490" s="18">
        <v>43031</v>
      </c>
      <c r="B490" s="9">
        <f t="shared" si="36"/>
        <v>0.65220647205967242</v>
      </c>
      <c r="C490" s="17">
        <f t="shared" si="37"/>
        <v>0.32250869744026611</v>
      </c>
      <c r="D490" s="9">
        <f t="shared" si="38"/>
        <v>0.88965298674124194</v>
      </c>
      <c r="E490" s="17">
        <f t="shared" si="39"/>
        <v>0.26856031547677905</v>
      </c>
      <c r="F490" s="9">
        <f t="shared" si="40"/>
        <v>-0.28377683581116636</v>
      </c>
      <c r="G490" s="17">
        <f t="shared" si="41"/>
        <v>0.38319810447111663</v>
      </c>
      <c r="H490" s="9">
        <f t="shared" si="42"/>
        <v>0.53707708963285461</v>
      </c>
      <c r="I490" s="17">
        <f t="shared" si="43"/>
        <v>0.34536120683706978</v>
      </c>
      <c r="J490" s="9">
        <f t="shared" si="44"/>
        <v>0.33455559925065292</v>
      </c>
      <c r="K490" s="17">
        <f t="shared" si="45"/>
        <v>0.37722922301329004</v>
      </c>
      <c r="L490" s="9">
        <f t="shared" si="46"/>
        <v>-0.28931055107308656</v>
      </c>
      <c r="M490" s="17">
        <f t="shared" si="47"/>
        <v>0.38259096741425686</v>
      </c>
    </row>
    <row r="491" spans="1:13" x14ac:dyDescent="0.25">
      <c r="A491" s="18">
        <v>43027</v>
      </c>
      <c r="B491" s="9">
        <f t="shared" si="36"/>
        <v>-1.1319752420775107</v>
      </c>
      <c r="C491" s="17">
        <f t="shared" si="37"/>
        <v>0.21021541095674687</v>
      </c>
      <c r="D491" s="9">
        <f t="shared" si="38"/>
        <v>-1.0225491258436439</v>
      </c>
      <c r="E491" s="17">
        <f t="shared" si="39"/>
        <v>0.2365154156820547</v>
      </c>
      <c r="F491" s="9">
        <f t="shared" si="40"/>
        <v>-0.30748010830771533</v>
      </c>
      <c r="G491" s="17">
        <f t="shared" si="41"/>
        <v>0.38052228272225752</v>
      </c>
      <c r="H491" s="9">
        <f t="shared" si="42"/>
        <v>-0.29531599136175218</v>
      </c>
      <c r="I491" s="17">
        <f t="shared" si="43"/>
        <v>0.38191992965414528</v>
      </c>
      <c r="J491" s="9">
        <f t="shared" si="44"/>
        <v>-0.15454593047825171</v>
      </c>
      <c r="K491" s="17">
        <f t="shared" si="45"/>
        <v>0.39420635800261139</v>
      </c>
      <c r="L491" s="9">
        <f t="shared" si="46"/>
        <v>6.5983241090008873E-2</v>
      </c>
      <c r="M491" s="17">
        <f t="shared" si="47"/>
        <v>0.39807476990579138</v>
      </c>
    </row>
    <row r="492" spans="1:13" x14ac:dyDescent="0.25">
      <c r="A492" s="18">
        <v>43026</v>
      </c>
      <c r="B492" s="9">
        <f t="shared" si="36"/>
        <v>1.0152544648679478</v>
      </c>
      <c r="C492" s="17">
        <f t="shared" si="37"/>
        <v>0.23827987580845497</v>
      </c>
      <c r="D492" s="9">
        <f t="shared" si="38"/>
        <v>-2.0509569082961305</v>
      </c>
      <c r="E492" s="17">
        <f t="shared" si="39"/>
        <v>4.8696376652454527E-2</v>
      </c>
      <c r="F492" s="9">
        <f t="shared" si="40"/>
        <v>-0.91492031973216026</v>
      </c>
      <c r="G492" s="17">
        <f t="shared" si="41"/>
        <v>0.26250684294349214</v>
      </c>
      <c r="H492" s="9">
        <f t="shared" si="42"/>
        <v>-1.159614717052039</v>
      </c>
      <c r="I492" s="17">
        <f t="shared" si="43"/>
        <v>0.20366237530697007</v>
      </c>
      <c r="J492" s="9">
        <f t="shared" si="44"/>
        <v>-0.63041355380472563</v>
      </c>
      <c r="K492" s="17">
        <f t="shared" si="45"/>
        <v>0.32704772928661507</v>
      </c>
      <c r="L492" s="9">
        <f t="shared" si="46"/>
        <v>-0.11006717596405402</v>
      </c>
      <c r="M492" s="17">
        <f t="shared" si="47"/>
        <v>0.39653303501637405</v>
      </c>
    </row>
    <row r="493" spans="1:13" x14ac:dyDescent="0.25">
      <c r="A493" s="18">
        <v>43025</v>
      </c>
      <c r="B493" s="9">
        <f t="shared" si="36"/>
        <v>-0.40131776368448813</v>
      </c>
      <c r="C493" s="17">
        <f t="shared" si="37"/>
        <v>0.36807575466554715</v>
      </c>
      <c r="D493" s="9">
        <f t="shared" si="38"/>
        <v>-4.6144295398690978E-2</v>
      </c>
      <c r="E493" s="17">
        <f t="shared" si="39"/>
        <v>0.3985177733163251</v>
      </c>
      <c r="F493" s="9">
        <f t="shared" si="40"/>
        <v>0.61355083036270697</v>
      </c>
      <c r="G493" s="17">
        <f t="shared" si="41"/>
        <v>0.33049595991546882</v>
      </c>
      <c r="H493" s="9">
        <f t="shared" si="42"/>
        <v>-0.18806013341908476</v>
      </c>
      <c r="I493" s="17">
        <f t="shared" si="43"/>
        <v>0.39194967007698328</v>
      </c>
      <c r="J493" s="9">
        <f t="shared" si="44"/>
        <v>0.22273381396937433</v>
      </c>
      <c r="K493" s="17">
        <f t="shared" si="45"/>
        <v>0.38916817233978757</v>
      </c>
      <c r="L493" s="9">
        <f t="shared" si="46"/>
        <v>0.2422933450479807</v>
      </c>
      <c r="M493" s="17">
        <f t="shared" si="47"/>
        <v>0.38740230979311141</v>
      </c>
    </row>
    <row r="494" spans="1:13" x14ac:dyDescent="0.25">
      <c r="A494" s="18">
        <v>43024</v>
      </c>
      <c r="B494" s="9">
        <f t="shared" si="36"/>
        <v>0.16544983889102674</v>
      </c>
      <c r="C494" s="17">
        <f t="shared" si="37"/>
        <v>0.39351922425315417</v>
      </c>
      <c r="D494" s="9">
        <f t="shared" si="38"/>
        <v>0.46996523519611361</v>
      </c>
      <c r="E494" s="17">
        <f t="shared" si="39"/>
        <v>0.3572311619257495</v>
      </c>
      <c r="F494" s="9">
        <f t="shared" si="40"/>
        <v>-0.10280891219925152</v>
      </c>
      <c r="G494" s="17">
        <f t="shared" si="41"/>
        <v>0.39683949711751398</v>
      </c>
      <c r="H494" s="9">
        <f t="shared" si="42"/>
        <v>-4.1348480630229702E-2</v>
      </c>
      <c r="I494" s="17">
        <f t="shared" si="43"/>
        <v>0.39860139094644625</v>
      </c>
      <c r="J494" s="9">
        <f t="shared" si="44"/>
        <v>-0.16616458056281713</v>
      </c>
      <c r="K494" s="17">
        <f t="shared" si="45"/>
        <v>0.39347259131985896</v>
      </c>
      <c r="L494" s="9">
        <f t="shared" si="46"/>
        <v>-0.10946481118315388</v>
      </c>
      <c r="M494" s="17">
        <f t="shared" si="47"/>
        <v>0.39655925431778888</v>
      </c>
    </row>
    <row r="495" spans="1:13" x14ac:dyDescent="0.25">
      <c r="A495" s="18">
        <v>43021</v>
      </c>
      <c r="B495" s="9">
        <f t="shared" si="36"/>
        <v>2.133148603247053</v>
      </c>
      <c r="C495" s="17">
        <f t="shared" si="37"/>
        <v>4.1003411231435589E-2</v>
      </c>
      <c r="D495" s="9">
        <f t="shared" si="38"/>
        <v>0.69977659878119136</v>
      </c>
      <c r="E495" s="17">
        <f t="shared" si="39"/>
        <v>0.31230275992832562</v>
      </c>
      <c r="F495" s="9">
        <f t="shared" si="40"/>
        <v>0.4808364443701697</v>
      </c>
      <c r="G495" s="17">
        <f t="shared" si="41"/>
        <v>0.35538968890792683</v>
      </c>
      <c r="H495" s="9">
        <f t="shared" si="42"/>
        <v>0.1294544904054149</v>
      </c>
      <c r="I495" s="17">
        <f t="shared" si="43"/>
        <v>0.39561341640249731</v>
      </c>
      <c r="J495" s="9">
        <f t="shared" si="44"/>
        <v>0.34575920629561752</v>
      </c>
      <c r="K495" s="17">
        <f t="shared" si="45"/>
        <v>0.37579434215901369</v>
      </c>
      <c r="L495" s="9">
        <f t="shared" si="46"/>
        <v>0.31238306170932589</v>
      </c>
      <c r="M495" s="17">
        <f t="shared" si="47"/>
        <v>0.37994448774066908</v>
      </c>
    </row>
    <row r="496" spans="1:13" x14ac:dyDescent="0.25">
      <c r="A496" s="18">
        <v>43020</v>
      </c>
      <c r="B496" s="9">
        <f t="shared" si="36"/>
        <v>1.4162125140891595</v>
      </c>
      <c r="C496" s="17">
        <f t="shared" si="37"/>
        <v>0.14634806674510425</v>
      </c>
      <c r="D496" s="9">
        <f t="shared" si="38"/>
        <v>2.8390424823188345E-2</v>
      </c>
      <c r="E496" s="17">
        <f t="shared" si="39"/>
        <v>0.3987815358195424</v>
      </c>
      <c r="F496" s="9">
        <f t="shared" si="40"/>
        <v>0.31865442346418205</v>
      </c>
      <c r="G496" s="17">
        <f t="shared" si="41"/>
        <v>0.37919342268134526</v>
      </c>
      <c r="H496" s="9">
        <f t="shared" si="42"/>
        <v>-8.8485324912766072E-3</v>
      </c>
      <c r="I496" s="17">
        <f t="shared" si="43"/>
        <v>0.39892666280957134</v>
      </c>
      <c r="J496" s="9">
        <f t="shared" si="44"/>
        <v>0.45473060307346042</v>
      </c>
      <c r="K496" s="17">
        <f t="shared" si="45"/>
        <v>0.35975627385159048</v>
      </c>
      <c r="L496" s="9">
        <f t="shared" si="46"/>
        <v>0.13667574590636952</v>
      </c>
      <c r="M496" s="17">
        <f t="shared" si="47"/>
        <v>0.39523345515296765</v>
      </c>
    </row>
    <row r="497" spans="1:13" x14ac:dyDescent="0.25">
      <c r="A497" s="18">
        <v>43019</v>
      </c>
      <c r="B497" s="9">
        <f t="shared" si="36"/>
        <v>-0.76085182643953608</v>
      </c>
      <c r="C497" s="17">
        <f t="shared" si="37"/>
        <v>0.29867887359375683</v>
      </c>
      <c r="D497" s="9">
        <f t="shared" si="38"/>
        <v>-0.38409891932170859</v>
      </c>
      <c r="E497" s="17">
        <f t="shared" si="39"/>
        <v>0.37057311098596313</v>
      </c>
      <c r="F497" s="9">
        <f t="shared" si="40"/>
        <v>-0.80570591129221525</v>
      </c>
      <c r="G497" s="17">
        <f t="shared" si="41"/>
        <v>0.28836750855831111</v>
      </c>
      <c r="H497" s="9">
        <f t="shared" si="42"/>
        <v>-0.82376714608176183</v>
      </c>
      <c r="I497" s="17">
        <f t="shared" si="43"/>
        <v>0.28415520640098674</v>
      </c>
      <c r="J497" s="9">
        <f t="shared" si="44"/>
        <v>-0.90631646297011026</v>
      </c>
      <c r="K497" s="17">
        <f t="shared" si="45"/>
        <v>0.26457161750230435</v>
      </c>
      <c r="L497" s="9">
        <f t="shared" si="46"/>
        <v>-0.97870106909001475</v>
      </c>
      <c r="M497" s="17">
        <f t="shared" si="47"/>
        <v>0.24712365884828569</v>
      </c>
    </row>
    <row r="498" spans="1:13" x14ac:dyDescent="0.25">
      <c r="A498" s="18">
        <v>43018</v>
      </c>
      <c r="B498" s="9">
        <f t="shared" si="36"/>
        <v>0.40575876309307896</v>
      </c>
      <c r="C498" s="17">
        <f t="shared" si="37"/>
        <v>0.367416711966982</v>
      </c>
      <c r="D498" s="9">
        <f t="shared" si="38"/>
        <v>-0.50183071509259358</v>
      </c>
      <c r="E498" s="17">
        <f t="shared" si="39"/>
        <v>0.35174261912350274</v>
      </c>
      <c r="F498" s="9">
        <f t="shared" si="40"/>
        <v>0.21910001881293545</v>
      </c>
      <c r="G498" s="17">
        <f t="shared" si="41"/>
        <v>0.38948070906650994</v>
      </c>
      <c r="H498" s="9">
        <f t="shared" si="42"/>
        <v>1.5125047506265541E-2</v>
      </c>
      <c r="I498" s="17">
        <f t="shared" si="43"/>
        <v>0.39889665058442142</v>
      </c>
      <c r="J498" s="9">
        <f t="shared" si="44"/>
        <v>6.1666170104846832E-2</v>
      </c>
      <c r="K498" s="17">
        <f t="shared" si="45"/>
        <v>0.39818446886217512</v>
      </c>
      <c r="L498" s="9">
        <f t="shared" si="46"/>
        <v>0.20575774962309118</v>
      </c>
      <c r="M498" s="17">
        <f t="shared" si="47"/>
        <v>0.39058617361792303</v>
      </c>
    </row>
    <row r="499" spans="1:13" x14ac:dyDescent="0.25">
      <c r="A499" s="18">
        <v>43017</v>
      </c>
      <c r="B499" s="9">
        <f t="shared" si="36"/>
        <v>-0.2985738646113551</v>
      </c>
      <c r="C499" s="17">
        <f t="shared" si="37"/>
        <v>0.38155063555879676</v>
      </c>
      <c r="D499" s="9">
        <f t="shared" si="38"/>
        <v>-9.2545593892361194E-2</v>
      </c>
      <c r="E499" s="17">
        <f t="shared" si="39"/>
        <v>0.39723752530891371</v>
      </c>
      <c r="F499" s="9">
        <f t="shared" si="40"/>
        <v>0.63498411748483019</v>
      </c>
      <c r="G499" s="17">
        <f t="shared" si="41"/>
        <v>0.32610334197249208</v>
      </c>
      <c r="H499" s="9">
        <f t="shared" si="42"/>
        <v>-3.2822112488819138E-2</v>
      </c>
      <c r="I499" s="17">
        <f t="shared" si="43"/>
        <v>0.39872744978769464</v>
      </c>
      <c r="J499" s="9">
        <f t="shared" si="44"/>
        <v>0.10817966013091285</v>
      </c>
      <c r="K499" s="17">
        <f t="shared" si="45"/>
        <v>0.39661471820171623</v>
      </c>
      <c r="L499" s="9">
        <f t="shared" si="46"/>
        <v>-0.17354304591481803</v>
      </c>
      <c r="M499" s="17">
        <f t="shared" si="47"/>
        <v>0.39297977654995292</v>
      </c>
    </row>
    <row r="500" spans="1:13" x14ac:dyDescent="0.25">
      <c r="A500" s="18">
        <v>43014</v>
      </c>
      <c r="B500" s="9">
        <f t="shared" si="36"/>
        <v>-5.2923361589781892E-2</v>
      </c>
      <c r="C500" s="17">
        <f t="shared" si="37"/>
        <v>0.39838397626231808</v>
      </c>
      <c r="D500" s="9">
        <f t="shared" si="38"/>
        <v>7.3814806300866481E-2</v>
      </c>
      <c r="E500" s="17">
        <f t="shared" si="39"/>
        <v>0.39785691594208206</v>
      </c>
      <c r="F500" s="9">
        <f t="shared" si="40"/>
        <v>0.62536824797222412</v>
      </c>
      <c r="G500" s="17">
        <f t="shared" si="41"/>
        <v>0.32808542711397731</v>
      </c>
      <c r="H500" s="9">
        <f t="shared" si="42"/>
        <v>0.84683637078517093</v>
      </c>
      <c r="I500" s="17">
        <f t="shared" si="43"/>
        <v>0.27873202219734144</v>
      </c>
      <c r="J500" s="9">
        <f t="shared" si="44"/>
        <v>0.93211585964908461</v>
      </c>
      <c r="K500" s="17">
        <f t="shared" si="45"/>
        <v>0.25837105719421638</v>
      </c>
      <c r="L500" s="9">
        <f t="shared" si="46"/>
        <v>0.13667574590636952</v>
      </c>
      <c r="M500" s="17">
        <f t="shared" si="47"/>
        <v>0.39523345515296765</v>
      </c>
    </row>
    <row r="501" spans="1:13" x14ac:dyDescent="0.25">
      <c r="A501" s="18">
        <v>43013</v>
      </c>
      <c r="B501" s="9">
        <f t="shared" si="36"/>
        <v>0.11073910902257426</v>
      </c>
      <c r="C501" s="17">
        <f t="shared" si="37"/>
        <v>0.39650361989063443</v>
      </c>
      <c r="D501" s="9">
        <f t="shared" si="38"/>
        <v>-0.7989068787759952</v>
      </c>
      <c r="E501" s="17">
        <f t="shared" si="39"/>
        <v>0.28994482472202998</v>
      </c>
      <c r="F501" s="9">
        <f t="shared" si="40"/>
        <v>0.3977618505870143</v>
      </c>
      <c r="G501" s="17">
        <f t="shared" si="41"/>
        <v>0.36859906215398153</v>
      </c>
      <c r="H501" s="9">
        <f t="shared" si="42"/>
        <v>-0.33384969808251441</v>
      </c>
      <c r="I501" s="17">
        <f t="shared" si="43"/>
        <v>0.37731822718158431</v>
      </c>
      <c r="J501" s="9">
        <f t="shared" si="44"/>
        <v>0.49754176258420801</v>
      </c>
      <c r="K501" s="17">
        <f t="shared" si="45"/>
        <v>0.35249725783118885</v>
      </c>
      <c r="L501" s="9">
        <f t="shared" si="46"/>
        <v>0.27434459085314544</v>
      </c>
      <c r="M501" s="17">
        <f t="shared" si="47"/>
        <v>0.3842080752687812</v>
      </c>
    </row>
    <row r="502" spans="1:13" x14ac:dyDescent="0.25">
      <c r="A502" s="18">
        <v>43012</v>
      </c>
      <c r="B502" s="9">
        <f t="shared" si="36"/>
        <v>-0.73797072557615873</v>
      </c>
      <c r="C502" s="17">
        <f t="shared" si="37"/>
        <v>0.3038445888723782</v>
      </c>
      <c r="D502" s="9">
        <f t="shared" si="38"/>
        <v>-0.46298878621478279</v>
      </c>
      <c r="E502" s="17">
        <f t="shared" si="39"/>
        <v>0.35839561199100117</v>
      </c>
      <c r="F502" s="9">
        <f t="shared" si="40"/>
        <v>0.60570638229790685</v>
      </c>
      <c r="G502" s="17">
        <f t="shared" si="41"/>
        <v>0.33208024283507387</v>
      </c>
      <c r="H502" s="9">
        <f t="shared" si="42"/>
        <v>0.32431075655625663</v>
      </c>
      <c r="I502" s="17">
        <f t="shared" si="43"/>
        <v>0.37850451912428934</v>
      </c>
      <c r="J502" s="9">
        <f t="shared" si="44"/>
        <v>0.17829695449717237</v>
      </c>
      <c r="K502" s="17">
        <f t="shared" si="45"/>
        <v>0.39265126196542344</v>
      </c>
      <c r="L502" s="9">
        <f t="shared" si="46"/>
        <v>0.62112387270832592</v>
      </c>
      <c r="M502" s="17">
        <f t="shared" si="47"/>
        <v>0.32895445717814392</v>
      </c>
    </row>
    <row r="503" spans="1:13" x14ac:dyDescent="0.25">
      <c r="A503" s="18">
        <v>43011</v>
      </c>
      <c r="B503" s="9" t="e">
        <f t="shared" si="36"/>
        <v>#DIV/0!</v>
      </c>
      <c r="C503" s="17" t="e">
        <f t="shared" si="37"/>
        <v>#DIV/0!</v>
      </c>
      <c r="D503" s="17" t="e">
        <f t="shared" si="38"/>
        <v>#DIV/0!</v>
      </c>
      <c r="E503" s="17" t="e">
        <f t="shared" si="39"/>
        <v>#DIV/0!</v>
      </c>
      <c r="F503" s="17" t="e">
        <f t="shared" si="40"/>
        <v>#DIV/0!</v>
      </c>
      <c r="G503" s="17" t="e">
        <f t="shared" si="41"/>
        <v>#DIV/0!</v>
      </c>
      <c r="H503" s="17" t="e">
        <f t="shared" si="42"/>
        <v>#DIV/0!</v>
      </c>
      <c r="I503" s="17" t="e">
        <f t="shared" si="43"/>
        <v>#DIV/0!</v>
      </c>
      <c r="J503" s="17" t="e">
        <f t="shared" si="44"/>
        <v>#DIV/0!</v>
      </c>
      <c r="K503" s="17" t="e">
        <f t="shared" si="45"/>
        <v>#DIV/0!</v>
      </c>
      <c r="L503" s="9" t="e">
        <f t="shared" si="46"/>
        <v>#DIV/0!</v>
      </c>
      <c r="M503" s="17" t="e">
        <f t="shared" si="47"/>
        <v>#DIV/0!</v>
      </c>
    </row>
    <row r="505" spans="1:13" s="17" customFormat="1" x14ac:dyDescent="0.25">
      <c r="A505" s="17" t="s">
        <v>42</v>
      </c>
    </row>
    <row r="506" spans="1:13" x14ac:dyDescent="0.25">
      <c r="A506" s="1" t="s">
        <v>22</v>
      </c>
      <c r="B506" s="6">
        <v>1000000</v>
      </c>
    </row>
    <row r="507" spans="1:13" x14ac:dyDescent="0.25">
      <c r="A507" s="17" t="s">
        <v>43</v>
      </c>
      <c r="B507">
        <f>B506*V320</f>
        <v>-91310.624063376366</v>
      </c>
    </row>
    <row r="509" spans="1:13" x14ac:dyDescent="0.25">
      <c r="A509" s="24" t="s">
        <v>45</v>
      </c>
      <c r="B509" s="24" t="s">
        <v>44</v>
      </c>
      <c r="C509" s="24" t="s">
        <v>46</v>
      </c>
      <c r="D509" s="25" t="s">
        <v>48</v>
      </c>
      <c r="E509" s="25" t="s">
        <v>49</v>
      </c>
    </row>
    <row r="510" spans="1:13" x14ac:dyDescent="0.25">
      <c r="A510" s="24"/>
      <c r="B510" s="24">
        <v>1000</v>
      </c>
      <c r="C510" s="24">
        <f>IF(B510&gt;$B$507, 1,0)</f>
        <v>1</v>
      </c>
      <c r="D510" s="24"/>
      <c r="E510" s="24">
        <f>B510-$B$507</f>
        <v>92310.624063376366</v>
      </c>
    </row>
    <row r="511" spans="1:13" x14ac:dyDescent="0.25">
      <c r="A511" s="24"/>
      <c r="B511" s="24">
        <v>2000</v>
      </c>
      <c r="C511" s="24">
        <f>IF(B511&gt;$B$507, 1,0)</f>
        <v>1</v>
      </c>
      <c r="D511" s="24"/>
      <c r="E511" s="24">
        <f t="shared" ref="E511:E516" si="48">B511-$B$507</f>
        <v>93310.624063376366</v>
      </c>
    </row>
    <row r="512" spans="1:13" x14ac:dyDescent="0.25">
      <c r="A512" s="24"/>
      <c r="B512" s="24">
        <v>30000</v>
      </c>
      <c r="C512" s="24">
        <f t="shared" ref="C511:C516" si="49">IF(B512&gt;$B$507, 1,0)</f>
        <v>1</v>
      </c>
      <c r="D512" s="24"/>
      <c r="E512" s="24">
        <f t="shared" si="48"/>
        <v>121310.62406337637</v>
      </c>
    </row>
    <row r="513" spans="1:5" x14ac:dyDescent="0.25">
      <c r="A513" s="24"/>
      <c r="B513" s="24">
        <v>-92000</v>
      </c>
      <c r="C513" s="24">
        <f t="shared" si="49"/>
        <v>0</v>
      </c>
      <c r="D513" s="24" t="s">
        <v>47</v>
      </c>
      <c r="E513" s="26">
        <f t="shared" si="48"/>
        <v>-689.37593662363361</v>
      </c>
    </row>
    <row r="514" spans="1:5" x14ac:dyDescent="0.25">
      <c r="A514" s="24"/>
      <c r="B514" s="24">
        <v>500</v>
      </c>
      <c r="C514" s="24">
        <f t="shared" si="49"/>
        <v>1</v>
      </c>
      <c r="D514" s="24"/>
      <c r="E514" s="24">
        <f t="shared" si="48"/>
        <v>91810.624063376366</v>
      </c>
    </row>
    <row r="515" spans="1:5" x14ac:dyDescent="0.25">
      <c r="A515" s="24"/>
      <c r="B515" s="24">
        <v>200</v>
      </c>
      <c r="C515" s="24">
        <f t="shared" si="49"/>
        <v>1</v>
      </c>
      <c r="D515" s="24"/>
      <c r="E515" s="24">
        <f t="shared" si="48"/>
        <v>91510.624063376366</v>
      </c>
    </row>
    <row r="516" spans="1:5" x14ac:dyDescent="0.25">
      <c r="A516" s="24"/>
      <c r="B516" s="24">
        <v>0</v>
      </c>
      <c r="C516" s="24">
        <f t="shared" si="49"/>
        <v>1</v>
      </c>
      <c r="D516" s="24"/>
      <c r="E516" s="24">
        <f t="shared" si="48"/>
        <v>91310.624063376366</v>
      </c>
    </row>
  </sheetData>
  <mergeCells count="6">
    <mergeCell ref="L255:M255"/>
    <mergeCell ref="B255:C255"/>
    <mergeCell ref="D255:E255"/>
    <mergeCell ref="F255:G255"/>
    <mergeCell ref="H255:I255"/>
    <mergeCell ref="J255:K25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4"/>
  <sheetViews>
    <sheetView topLeftCell="A751" workbookViewId="0">
      <selection activeCell="B761" sqref="B761"/>
    </sheetView>
  </sheetViews>
  <sheetFormatPr defaultRowHeight="15" x14ac:dyDescent="0.25"/>
  <cols>
    <col min="1" max="1" width="17.28515625" customWidth="1"/>
    <col min="2" max="2" width="17.42578125" customWidth="1"/>
    <col min="3" max="3" width="16.5703125" customWidth="1"/>
    <col min="4" max="4" width="12.85546875" customWidth="1"/>
  </cols>
  <sheetData>
    <row r="1" spans="1:16" x14ac:dyDescent="0.25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19"/>
      <c r="B4" s="19" t="s">
        <v>9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x14ac:dyDescent="0.25">
      <c r="A5" s="17" t="s">
        <v>0</v>
      </c>
      <c r="B5" s="17" t="s">
        <v>7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8</v>
      </c>
      <c r="H5" s="17"/>
      <c r="I5" s="17"/>
      <c r="J5" s="17"/>
      <c r="K5" s="17"/>
      <c r="L5" s="17"/>
      <c r="M5" s="17"/>
      <c r="N5" s="17"/>
      <c r="O5" s="17"/>
      <c r="P5" s="17"/>
    </row>
    <row r="6" spans="1:16" x14ac:dyDescent="0.25">
      <c r="A6" s="18">
        <v>43371</v>
      </c>
      <c r="B6" s="17">
        <v>2005.65</v>
      </c>
      <c r="C6" s="17">
        <v>305</v>
      </c>
      <c r="D6" s="17">
        <v>183.45</v>
      </c>
      <c r="E6" s="17">
        <v>265</v>
      </c>
      <c r="F6" s="17">
        <v>59.75</v>
      </c>
      <c r="G6" s="17">
        <v>46.25</v>
      </c>
      <c r="H6" s="17"/>
      <c r="I6" s="17"/>
      <c r="J6" s="17"/>
      <c r="K6" s="17"/>
      <c r="L6" s="17"/>
      <c r="M6" s="17"/>
      <c r="N6" s="17"/>
      <c r="O6" s="17"/>
      <c r="P6" s="17"/>
    </row>
    <row r="7" spans="1:16" x14ac:dyDescent="0.25">
      <c r="A7" s="18">
        <v>43370</v>
      </c>
      <c r="B7" s="17">
        <v>1977.95</v>
      </c>
      <c r="C7" s="17">
        <v>306.64999999999998</v>
      </c>
      <c r="D7" s="17">
        <v>203.2</v>
      </c>
      <c r="E7" s="17">
        <v>265</v>
      </c>
      <c r="F7" s="17">
        <v>62.85</v>
      </c>
      <c r="G7" s="17">
        <v>49.15</v>
      </c>
      <c r="H7" s="17"/>
      <c r="I7" s="17"/>
      <c r="J7" s="17"/>
      <c r="K7" s="17"/>
      <c r="L7" s="17"/>
      <c r="M7" s="17"/>
      <c r="N7" s="17"/>
      <c r="O7" s="17"/>
      <c r="P7" s="17"/>
    </row>
    <row r="8" spans="1:16" x14ac:dyDescent="0.25">
      <c r="A8" s="18">
        <v>43369</v>
      </c>
      <c r="B8" s="17">
        <v>1967.35</v>
      </c>
      <c r="C8" s="17">
        <v>312.5</v>
      </c>
      <c r="D8" s="17">
        <v>223.65</v>
      </c>
      <c r="E8" s="17">
        <v>264</v>
      </c>
      <c r="F8" s="17">
        <v>67.150000000000006</v>
      </c>
      <c r="G8" s="17">
        <v>50.95</v>
      </c>
      <c r="H8" s="17"/>
      <c r="I8" s="17"/>
      <c r="J8" s="17"/>
      <c r="K8" s="17"/>
      <c r="L8" s="17"/>
      <c r="M8" s="17"/>
      <c r="N8" s="17"/>
      <c r="O8" s="17"/>
      <c r="P8" s="17"/>
    </row>
    <row r="9" spans="1:16" x14ac:dyDescent="0.25">
      <c r="A9" s="18">
        <v>43368</v>
      </c>
      <c r="B9" s="17">
        <v>1951.7</v>
      </c>
      <c r="C9" s="17">
        <v>310.14999999999998</v>
      </c>
      <c r="D9" s="17">
        <v>219.85</v>
      </c>
      <c r="E9" s="17">
        <v>270.25</v>
      </c>
      <c r="F9" s="17">
        <v>67.05</v>
      </c>
      <c r="G9" s="17">
        <v>50.8</v>
      </c>
      <c r="H9" s="17"/>
      <c r="I9" s="17"/>
      <c r="J9" s="17"/>
      <c r="K9" s="17"/>
      <c r="L9" s="17"/>
      <c r="M9" s="17"/>
      <c r="N9" s="17"/>
      <c r="O9" s="17"/>
      <c r="P9" s="17"/>
    </row>
    <row r="10" spans="1:16" x14ac:dyDescent="0.25">
      <c r="A10" s="18">
        <v>43367</v>
      </c>
      <c r="B10" s="17">
        <v>1926.25</v>
      </c>
      <c r="C10" s="17">
        <v>308.75</v>
      </c>
      <c r="D10" s="17">
        <v>226.25</v>
      </c>
      <c r="E10" s="17">
        <v>264.55</v>
      </c>
      <c r="F10" s="17">
        <v>69.3</v>
      </c>
      <c r="G10" s="17">
        <v>51.55</v>
      </c>
      <c r="H10" s="17"/>
      <c r="I10" s="17"/>
      <c r="J10" s="17"/>
      <c r="K10" s="17"/>
      <c r="L10" s="17"/>
      <c r="M10" s="17"/>
      <c r="N10" s="17"/>
      <c r="O10" s="17"/>
      <c r="P10" s="17"/>
    </row>
    <row r="11" spans="1:16" x14ac:dyDescent="0.25">
      <c r="A11" s="18">
        <v>43364</v>
      </c>
      <c r="B11" s="17">
        <v>1968.85</v>
      </c>
      <c r="C11" s="17">
        <v>317.8</v>
      </c>
      <c r="D11" s="17">
        <v>227.05</v>
      </c>
      <c r="E11" s="17">
        <v>270.05</v>
      </c>
      <c r="F11" s="17">
        <v>72.8</v>
      </c>
      <c r="G11" s="17">
        <v>53.95</v>
      </c>
      <c r="H11" s="17"/>
      <c r="I11" s="17"/>
      <c r="J11" s="17"/>
      <c r="K11" s="17"/>
      <c r="L11" s="17"/>
      <c r="M11" s="17"/>
      <c r="N11" s="17"/>
      <c r="O11" s="17"/>
      <c r="P11" s="17"/>
    </row>
    <row r="12" spans="1:16" x14ac:dyDescent="0.25">
      <c r="A12" s="18">
        <v>43362</v>
      </c>
      <c r="B12" s="17">
        <v>1961.95</v>
      </c>
      <c r="C12" s="17">
        <v>320.85000000000002</v>
      </c>
      <c r="D12" s="17">
        <v>318.5</v>
      </c>
      <c r="E12" s="17">
        <v>271.39999999999998</v>
      </c>
      <c r="F12" s="17">
        <v>79.3</v>
      </c>
      <c r="G12" s="17">
        <v>55.15</v>
      </c>
      <c r="H12" s="17"/>
      <c r="I12" s="17"/>
      <c r="J12" s="17"/>
      <c r="K12" s="17"/>
      <c r="L12" s="17"/>
      <c r="M12" s="17"/>
      <c r="N12" s="17"/>
      <c r="O12" s="17"/>
      <c r="P12" s="17"/>
    </row>
    <row r="13" spans="1:16" x14ac:dyDescent="0.25">
      <c r="A13" s="18">
        <v>43361</v>
      </c>
      <c r="B13" s="17">
        <v>1993.35</v>
      </c>
      <c r="C13" s="17">
        <v>318.7</v>
      </c>
      <c r="D13" s="17">
        <v>323.14999999999998</v>
      </c>
      <c r="E13" s="17">
        <v>274</v>
      </c>
      <c r="F13" s="17">
        <v>79.3</v>
      </c>
      <c r="G13" s="17">
        <v>55.55</v>
      </c>
      <c r="H13" s="17"/>
      <c r="I13" s="17"/>
      <c r="J13" s="17"/>
      <c r="K13" s="17"/>
      <c r="L13" s="17"/>
      <c r="M13" s="17"/>
      <c r="N13" s="17"/>
      <c r="O13" s="17"/>
      <c r="P13" s="17"/>
    </row>
    <row r="14" spans="1:16" x14ac:dyDescent="0.25">
      <c r="A14" s="18">
        <v>43360</v>
      </c>
      <c r="B14" s="17">
        <v>1992.45</v>
      </c>
      <c r="C14" s="17">
        <v>325.45</v>
      </c>
      <c r="D14" s="17">
        <v>318.60000000000002</v>
      </c>
      <c r="E14" s="17">
        <v>285.60000000000002</v>
      </c>
      <c r="F14" s="17">
        <v>83</v>
      </c>
      <c r="G14" s="17">
        <v>56.35</v>
      </c>
      <c r="H14" s="17"/>
      <c r="I14" s="17"/>
      <c r="J14" s="17"/>
      <c r="K14" s="17"/>
      <c r="L14" s="17"/>
      <c r="M14" s="17"/>
      <c r="N14" s="17"/>
      <c r="O14" s="17"/>
      <c r="P14" s="17"/>
    </row>
    <row r="15" spans="1:16" x14ac:dyDescent="0.25">
      <c r="A15" s="18">
        <v>43357</v>
      </c>
      <c r="B15" s="17">
        <v>2029.2</v>
      </c>
      <c r="C15" s="17">
        <v>328.15</v>
      </c>
      <c r="D15" s="17">
        <v>323.10000000000002</v>
      </c>
      <c r="E15" s="17">
        <v>290.39999999999998</v>
      </c>
      <c r="F15" s="17">
        <v>82.85</v>
      </c>
      <c r="G15" s="17">
        <v>56.55</v>
      </c>
      <c r="H15" s="17"/>
      <c r="I15" s="17"/>
      <c r="J15" s="17"/>
      <c r="K15" s="17"/>
      <c r="L15" s="17"/>
      <c r="M15" s="17"/>
      <c r="N15" s="17"/>
      <c r="O15" s="17"/>
      <c r="P15" s="17"/>
    </row>
    <row r="16" spans="1:16" x14ac:dyDescent="0.25">
      <c r="A16" s="18">
        <v>43355</v>
      </c>
      <c r="B16" s="17">
        <v>2018.45</v>
      </c>
      <c r="C16" s="17">
        <v>323.10000000000002</v>
      </c>
      <c r="D16" s="17">
        <v>314.45</v>
      </c>
      <c r="E16" s="17">
        <v>285.45</v>
      </c>
      <c r="F16" s="17">
        <v>81.349999999999994</v>
      </c>
      <c r="G16" s="17">
        <v>56</v>
      </c>
      <c r="H16" s="17"/>
      <c r="I16" s="17"/>
      <c r="J16" s="17"/>
      <c r="K16" s="17"/>
      <c r="L16" s="17"/>
      <c r="M16" s="17"/>
      <c r="N16" s="17"/>
      <c r="O16" s="17"/>
      <c r="P16" s="17"/>
    </row>
    <row r="17" spans="1:16" x14ac:dyDescent="0.25">
      <c r="A17" s="18">
        <v>43354</v>
      </c>
      <c r="B17" s="17">
        <v>2000.2</v>
      </c>
      <c r="C17" s="17">
        <v>326.60000000000002</v>
      </c>
      <c r="D17" s="17">
        <v>316.7</v>
      </c>
      <c r="E17" s="17">
        <v>282.3</v>
      </c>
      <c r="F17" s="17">
        <v>81.8</v>
      </c>
      <c r="G17" s="17">
        <v>56.75</v>
      </c>
      <c r="H17" s="17"/>
      <c r="I17" s="17"/>
      <c r="J17" s="17"/>
      <c r="K17" s="17"/>
      <c r="L17" s="17"/>
      <c r="M17" s="17"/>
      <c r="N17" s="17"/>
      <c r="O17" s="17"/>
      <c r="P17" s="17"/>
    </row>
    <row r="18" spans="1:16" x14ac:dyDescent="0.25">
      <c r="A18" s="18">
        <v>43353</v>
      </c>
      <c r="B18" s="17">
        <v>2042.4</v>
      </c>
      <c r="C18" s="17">
        <v>333.05</v>
      </c>
      <c r="D18" s="17">
        <v>323.75</v>
      </c>
      <c r="E18" s="17">
        <v>285</v>
      </c>
      <c r="F18" s="17">
        <v>82.75</v>
      </c>
      <c r="G18" s="17">
        <v>58.75</v>
      </c>
      <c r="H18" s="17"/>
      <c r="I18" s="17"/>
      <c r="J18" s="17"/>
      <c r="K18" s="17"/>
      <c r="L18" s="17"/>
      <c r="M18" s="17"/>
      <c r="N18" s="17"/>
      <c r="O18" s="17"/>
      <c r="P18" s="17"/>
    </row>
    <row r="19" spans="1:16" x14ac:dyDescent="0.25">
      <c r="A19" s="18">
        <v>43350</v>
      </c>
      <c r="B19" s="17">
        <v>2057.85</v>
      </c>
      <c r="C19" s="17">
        <v>335.05</v>
      </c>
      <c r="D19" s="17">
        <v>323.45</v>
      </c>
      <c r="E19" s="17">
        <v>291.85000000000002</v>
      </c>
      <c r="F19" s="17">
        <v>84.35</v>
      </c>
      <c r="G19" s="17">
        <v>58.6</v>
      </c>
      <c r="H19" s="17"/>
      <c r="I19" s="17"/>
      <c r="J19" s="17"/>
      <c r="K19" s="17"/>
      <c r="L19" s="17"/>
      <c r="M19" s="17"/>
      <c r="N19" s="17"/>
      <c r="O19" s="17"/>
      <c r="P19" s="17"/>
    </row>
    <row r="20" spans="1:16" x14ac:dyDescent="0.25">
      <c r="A20" s="18">
        <v>43349</v>
      </c>
      <c r="B20" s="17">
        <v>2056.5500000000002</v>
      </c>
      <c r="C20" s="17">
        <v>328.45</v>
      </c>
      <c r="D20" s="17">
        <v>339</v>
      </c>
      <c r="E20" s="17">
        <v>296.64999999999998</v>
      </c>
      <c r="F20" s="17">
        <v>83.25</v>
      </c>
      <c r="G20" s="17">
        <v>59.65</v>
      </c>
      <c r="H20" s="17"/>
      <c r="I20" s="17"/>
      <c r="J20" s="17"/>
      <c r="K20" s="17"/>
      <c r="L20" s="17"/>
      <c r="M20" s="17"/>
      <c r="N20" s="17"/>
      <c r="O20" s="17"/>
      <c r="P20" s="17"/>
    </row>
    <row r="21" spans="1:16" x14ac:dyDescent="0.25">
      <c r="A21" s="18">
        <v>43348</v>
      </c>
      <c r="B21" s="17">
        <v>2044.15</v>
      </c>
      <c r="C21" s="17">
        <v>329.95</v>
      </c>
      <c r="D21" s="17">
        <v>343.9</v>
      </c>
      <c r="E21" s="17">
        <v>296.75</v>
      </c>
      <c r="F21" s="17">
        <v>83.15</v>
      </c>
      <c r="G21" s="17">
        <v>55.65</v>
      </c>
      <c r="H21" s="17"/>
      <c r="I21" s="17"/>
      <c r="J21" s="17"/>
      <c r="K21" s="17"/>
      <c r="L21" s="17"/>
      <c r="M21" s="17"/>
      <c r="N21" s="17"/>
      <c r="O21" s="17"/>
      <c r="P21" s="17"/>
    </row>
    <row r="22" spans="1:16" x14ac:dyDescent="0.25">
      <c r="A22" s="18">
        <v>43347</v>
      </c>
      <c r="B22" s="17">
        <v>2052</v>
      </c>
      <c r="C22" s="17">
        <v>328.3</v>
      </c>
      <c r="D22" s="17">
        <v>334.1</v>
      </c>
      <c r="E22" s="17">
        <v>296.60000000000002</v>
      </c>
      <c r="F22" s="17">
        <v>83.15</v>
      </c>
      <c r="G22" s="17">
        <v>56.2</v>
      </c>
      <c r="H22" s="17"/>
      <c r="I22" s="17"/>
      <c r="J22" s="17"/>
      <c r="K22" s="17"/>
      <c r="L22" s="17"/>
      <c r="M22" s="17"/>
      <c r="N22" s="17"/>
      <c r="O22" s="17"/>
      <c r="P22" s="17"/>
    </row>
    <row r="23" spans="1:16" x14ac:dyDescent="0.25">
      <c r="A23" s="18">
        <v>43346</v>
      </c>
      <c r="B23" s="17">
        <v>2074.3000000000002</v>
      </c>
      <c r="C23" s="17">
        <v>334.05</v>
      </c>
      <c r="D23" s="17">
        <v>339.6</v>
      </c>
      <c r="E23" s="17">
        <v>306.39999999999998</v>
      </c>
      <c r="F23" s="17">
        <v>86.35</v>
      </c>
      <c r="G23" s="17">
        <v>57.1</v>
      </c>
      <c r="H23" s="17"/>
      <c r="I23" s="17"/>
      <c r="J23" s="17"/>
      <c r="K23" s="17"/>
      <c r="L23" s="17"/>
      <c r="M23" s="17"/>
      <c r="N23" s="17"/>
      <c r="O23" s="17"/>
      <c r="P23" s="17"/>
    </row>
    <row r="24" spans="1:16" x14ac:dyDescent="0.25">
      <c r="A24" s="18">
        <v>43343</v>
      </c>
      <c r="B24" s="17">
        <v>2062.25</v>
      </c>
      <c r="C24" s="17">
        <v>342.65</v>
      </c>
      <c r="D24" s="17">
        <v>343.4</v>
      </c>
      <c r="E24" s="17">
        <v>308.85000000000002</v>
      </c>
      <c r="F24" s="17">
        <v>88.15</v>
      </c>
      <c r="G24" s="17">
        <v>55.5</v>
      </c>
      <c r="H24" s="17"/>
      <c r="I24" s="17"/>
      <c r="J24" s="17"/>
      <c r="K24" s="17"/>
      <c r="L24" s="17"/>
      <c r="M24" s="17"/>
      <c r="N24" s="17"/>
      <c r="O24" s="17"/>
      <c r="P24" s="17"/>
    </row>
    <row r="25" spans="1:16" x14ac:dyDescent="0.25">
      <c r="A25" s="18">
        <v>43342</v>
      </c>
      <c r="B25" s="17">
        <v>2067.15</v>
      </c>
      <c r="C25" s="17">
        <v>344.4</v>
      </c>
      <c r="D25" s="17">
        <v>361.9</v>
      </c>
      <c r="E25" s="17">
        <v>308.14999999999998</v>
      </c>
      <c r="F25" s="17">
        <v>85.05</v>
      </c>
      <c r="G25" s="17">
        <v>55.55</v>
      </c>
      <c r="H25" s="17"/>
      <c r="I25" s="17"/>
      <c r="J25" s="17"/>
      <c r="K25" s="17"/>
      <c r="L25" s="17"/>
      <c r="M25" s="17"/>
      <c r="N25" s="17"/>
      <c r="O25" s="17"/>
      <c r="P25" s="17"/>
    </row>
    <row r="26" spans="1:16" x14ac:dyDescent="0.25">
      <c r="A26" s="18">
        <v>43341</v>
      </c>
      <c r="B26" s="17">
        <v>2078.4499999999998</v>
      </c>
      <c r="C26" s="17">
        <v>340.65</v>
      </c>
      <c r="D26" s="17">
        <v>366</v>
      </c>
      <c r="E26" s="17">
        <v>309.64999999999998</v>
      </c>
      <c r="F26" s="17">
        <v>84.2</v>
      </c>
      <c r="G26" s="17">
        <v>55.4</v>
      </c>
      <c r="H26" s="17"/>
      <c r="I26" s="17"/>
      <c r="J26" s="17"/>
      <c r="K26" s="17"/>
      <c r="L26" s="17"/>
      <c r="M26" s="17"/>
      <c r="N26" s="17"/>
      <c r="O26" s="17"/>
      <c r="P26" s="17"/>
    </row>
    <row r="27" spans="1:16" x14ac:dyDescent="0.25">
      <c r="A27" s="18">
        <v>43340</v>
      </c>
      <c r="B27" s="17">
        <v>2096.9</v>
      </c>
      <c r="C27" s="17">
        <v>338.85</v>
      </c>
      <c r="D27" s="17">
        <v>371.35</v>
      </c>
      <c r="E27" s="17">
        <v>304.95</v>
      </c>
      <c r="F27" s="17">
        <v>82.9</v>
      </c>
      <c r="G27" s="17">
        <v>55.15</v>
      </c>
      <c r="H27" s="17"/>
      <c r="I27" s="17"/>
      <c r="J27" s="17"/>
      <c r="K27" s="17"/>
      <c r="L27" s="17"/>
      <c r="M27" s="17"/>
      <c r="N27" s="17"/>
      <c r="O27" s="17"/>
      <c r="P27" s="17"/>
    </row>
    <row r="28" spans="1:16" x14ac:dyDescent="0.25">
      <c r="A28" s="18">
        <v>43339</v>
      </c>
      <c r="B28" s="17">
        <v>2079.75</v>
      </c>
      <c r="C28" s="17">
        <v>339.9</v>
      </c>
      <c r="D28" s="17">
        <v>383.1</v>
      </c>
      <c r="E28" s="17">
        <v>308.25</v>
      </c>
      <c r="F28" s="17">
        <v>85.4</v>
      </c>
      <c r="G28" s="17">
        <v>55.95</v>
      </c>
      <c r="H28" s="17"/>
      <c r="I28" s="17"/>
      <c r="J28" s="17"/>
      <c r="K28" s="17"/>
      <c r="L28" s="17"/>
      <c r="M28" s="17"/>
      <c r="N28" s="17"/>
      <c r="O28" s="17"/>
      <c r="P28" s="17"/>
    </row>
    <row r="29" spans="1:16" x14ac:dyDescent="0.25">
      <c r="A29" s="18">
        <v>43336</v>
      </c>
      <c r="B29" s="17">
        <v>2070.5500000000002</v>
      </c>
      <c r="C29" s="17">
        <v>330.1</v>
      </c>
      <c r="D29" s="17">
        <v>374.65</v>
      </c>
      <c r="E29" s="17">
        <v>300.3</v>
      </c>
      <c r="F29" s="17">
        <v>85.75</v>
      </c>
      <c r="G29" s="17">
        <v>55.15</v>
      </c>
      <c r="H29" s="17"/>
      <c r="I29" s="17"/>
      <c r="J29" s="17"/>
      <c r="K29" s="17"/>
      <c r="L29" s="17"/>
      <c r="M29" s="17"/>
      <c r="N29" s="17"/>
      <c r="O29" s="17"/>
      <c r="P29" s="17"/>
    </row>
    <row r="30" spans="1:16" x14ac:dyDescent="0.25">
      <c r="A30" s="18">
        <v>43335</v>
      </c>
      <c r="B30" s="17">
        <v>2081.4</v>
      </c>
      <c r="C30" s="17">
        <v>336.9</v>
      </c>
      <c r="D30" s="17">
        <v>388.3</v>
      </c>
      <c r="E30" s="17">
        <v>302.25</v>
      </c>
      <c r="F30" s="17">
        <v>84.55</v>
      </c>
      <c r="G30" s="17">
        <v>54.25</v>
      </c>
      <c r="H30" s="17"/>
      <c r="I30" s="17"/>
      <c r="J30" s="17"/>
      <c r="K30" s="17"/>
      <c r="L30" s="17"/>
      <c r="M30" s="17"/>
      <c r="N30" s="17"/>
      <c r="O30" s="17"/>
      <c r="P30" s="17"/>
    </row>
    <row r="31" spans="1:16" x14ac:dyDescent="0.25">
      <c r="A31" s="18">
        <v>43333</v>
      </c>
      <c r="B31" s="17">
        <v>2094.85</v>
      </c>
      <c r="C31" s="17">
        <v>338.9</v>
      </c>
      <c r="D31" s="17">
        <v>391</v>
      </c>
      <c r="E31" s="17">
        <v>306.89999999999998</v>
      </c>
      <c r="F31" s="17">
        <v>83.7</v>
      </c>
      <c r="G31" s="17">
        <v>55.15</v>
      </c>
      <c r="H31" s="17"/>
      <c r="I31" s="17"/>
      <c r="J31" s="17"/>
      <c r="K31" s="17"/>
      <c r="L31" s="17"/>
      <c r="M31" s="17"/>
      <c r="N31" s="17"/>
      <c r="O31" s="17"/>
      <c r="P31" s="17"/>
    </row>
    <row r="32" spans="1:16" x14ac:dyDescent="0.25">
      <c r="A32" s="18">
        <v>43332</v>
      </c>
      <c r="B32" s="17">
        <v>2097.1</v>
      </c>
      <c r="C32" s="17">
        <v>338.35</v>
      </c>
      <c r="D32" s="17">
        <v>393.85</v>
      </c>
      <c r="E32" s="17">
        <v>307.55</v>
      </c>
      <c r="F32" s="17">
        <v>84.2</v>
      </c>
      <c r="G32" s="17">
        <v>55.15</v>
      </c>
      <c r="H32" s="17"/>
      <c r="I32" s="17"/>
      <c r="J32" s="17"/>
      <c r="K32" s="17"/>
      <c r="L32" s="17"/>
      <c r="M32" s="17"/>
      <c r="N32" s="17"/>
      <c r="O32" s="17"/>
      <c r="P32" s="17"/>
    </row>
    <row r="33" spans="1:16" x14ac:dyDescent="0.25">
      <c r="A33" s="18">
        <v>43329</v>
      </c>
      <c r="B33" s="17">
        <v>2077.25</v>
      </c>
      <c r="C33" s="17">
        <v>340.05</v>
      </c>
      <c r="D33" s="17">
        <v>392.95</v>
      </c>
      <c r="E33" s="17">
        <v>302</v>
      </c>
      <c r="F33" s="17">
        <v>83.45</v>
      </c>
      <c r="G33" s="17">
        <v>55.25</v>
      </c>
      <c r="H33" s="17"/>
      <c r="I33" s="17"/>
      <c r="J33" s="17"/>
      <c r="K33" s="17"/>
      <c r="L33" s="17"/>
      <c r="M33" s="17"/>
      <c r="N33" s="17"/>
      <c r="O33" s="17"/>
      <c r="P33" s="17"/>
    </row>
    <row r="34" spans="1:16" x14ac:dyDescent="0.25">
      <c r="A34" s="18">
        <v>43328</v>
      </c>
      <c r="B34" s="17">
        <v>2075.6</v>
      </c>
      <c r="C34" s="17">
        <v>334.45</v>
      </c>
      <c r="D34" s="17">
        <v>378.7</v>
      </c>
      <c r="E34" s="17">
        <v>292.7</v>
      </c>
      <c r="F34" s="17">
        <v>81.7</v>
      </c>
      <c r="G34" s="17">
        <v>54.6</v>
      </c>
      <c r="H34" s="17"/>
      <c r="I34" s="17"/>
      <c r="J34" s="17"/>
      <c r="K34" s="17"/>
      <c r="L34" s="17"/>
      <c r="M34" s="17"/>
      <c r="N34" s="17"/>
      <c r="O34" s="17"/>
      <c r="P34" s="17"/>
    </row>
    <row r="35" spans="1:16" x14ac:dyDescent="0.25">
      <c r="A35" s="18">
        <v>43326</v>
      </c>
      <c r="B35" s="17">
        <v>2089.15</v>
      </c>
      <c r="C35" s="17">
        <v>332.3</v>
      </c>
      <c r="D35" s="17">
        <v>381.75</v>
      </c>
      <c r="E35" s="17">
        <v>294.7</v>
      </c>
      <c r="F35" s="17">
        <v>79.900000000000006</v>
      </c>
      <c r="G35" s="17">
        <v>54.8</v>
      </c>
      <c r="H35" s="17"/>
      <c r="I35" s="17"/>
      <c r="J35" s="17"/>
      <c r="K35" s="17"/>
      <c r="L35" s="17"/>
      <c r="M35" s="17"/>
      <c r="N35" s="17"/>
      <c r="O35" s="17"/>
      <c r="P35" s="17"/>
    </row>
    <row r="36" spans="1:16" x14ac:dyDescent="0.25">
      <c r="A36" s="18">
        <v>43325</v>
      </c>
      <c r="B36" s="17">
        <v>2090.65</v>
      </c>
      <c r="C36" s="17">
        <v>325.25</v>
      </c>
      <c r="D36" s="17">
        <v>371.1</v>
      </c>
      <c r="E36" s="17">
        <v>294.8</v>
      </c>
      <c r="F36" s="17">
        <v>80.349999999999994</v>
      </c>
      <c r="G36" s="17">
        <v>54.8</v>
      </c>
      <c r="H36" s="17"/>
      <c r="I36" s="17"/>
      <c r="J36" s="17"/>
      <c r="K36" s="17"/>
      <c r="L36" s="17"/>
      <c r="M36" s="17"/>
      <c r="N36" s="17"/>
      <c r="O36" s="17"/>
      <c r="P36" s="17"/>
    </row>
    <row r="37" spans="1:16" x14ac:dyDescent="0.25">
      <c r="A37" s="18">
        <v>43322</v>
      </c>
      <c r="B37" s="17">
        <v>2115</v>
      </c>
      <c r="C37" s="17">
        <v>328.15</v>
      </c>
      <c r="D37" s="17">
        <v>383</v>
      </c>
      <c r="E37" s="17">
        <v>304.45</v>
      </c>
      <c r="F37" s="17">
        <v>83.15</v>
      </c>
      <c r="G37" s="17">
        <v>55.6</v>
      </c>
      <c r="H37" s="17"/>
      <c r="I37" s="17"/>
      <c r="J37" s="17"/>
      <c r="K37" s="17"/>
      <c r="L37" s="17"/>
      <c r="M37" s="17"/>
      <c r="N37" s="17"/>
      <c r="O37" s="17"/>
      <c r="P37" s="17"/>
    </row>
    <row r="38" spans="1:16" x14ac:dyDescent="0.25">
      <c r="A38" s="18">
        <v>43321</v>
      </c>
      <c r="B38" s="17">
        <v>2118.65</v>
      </c>
      <c r="C38" s="17">
        <v>332.95</v>
      </c>
      <c r="D38" s="17">
        <v>381.25</v>
      </c>
      <c r="E38" s="17">
        <v>316.45</v>
      </c>
      <c r="F38" s="17">
        <v>83.4</v>
      </c>
      <c r="G38" s="17">
        <v>55.8</v>
      </c>
      <c r="H38" s="17"/>
      <c r="I38" s="17"/>
      <c r="J38" s="17"/>
      <c r="K38" s="17"/>
      <c r="L38" s="17"/>
      <c r="M38" s="17"/>
      <c r="N38" s="17"/>
      <c r="O38" s="17"/>
      <c r="P38" s="17"/>
    </row>
    <row r="39" spans="1:16" x14ac:dyDescent="0.25">
      <c r="A39" s="18">
        <v>43320</v>
      </c>
      <c r="B39" s="17">
        <v>2136.85</v>
      </c>
      <c r="C39" s="17">
        <v>318.2</v>
      </c>
      <c r="D39" s="17">
        <v>382.7</v>
      </c>
      <c r="E39" s="17">
        <v>308.64999999999998</v>
      </c>
      <c r="F39" s="17">
        <v>80.45</v>
      </c>
      <c r="G39" s="17">
        <v>55.7</v>
      </c>
      <c r="H39" s="17"/>
      <c r="I39" s="17"/>
      <c r="J39" s="17"/>
      <c r="K39" s="17"/>
      <c r="L39" s="17"/>
      <c r="M39" s="17"/>
      <c r="N39" s="17"/>
      <c r="O39" s="17"/>
      <c r="P39" s="17"/>
    </row>
    <row r="40" spans="1:16" x14ac:dyDescent="0.25">
      <c r="A40" s="18">
        <v>43319</v>
      </c>
      <c r="B40" s="17">
        <v>2132.15</v>
      </c>
      <c r="C40" s="17">
        <v>313.10000000000002</v>
      </c>
      <c r="D40" s="17">
        <v>381.3</v>
      </c>
      <c r="E40" s="17">
        <v>304</v>
      </c>
      <c r="F40" s="17">
        <v>82.85</v>
      </c>
      <c r="G40" s="17">
        <v>57.05</v>
      </c>
      <c r="H40" s="17"/>
      <c r="I40" s="17"/>
      <c r="J40" s="17"/>
      <c r="K40" s="17"/>
      <c r="L40" s="17"/>
      <c r="M40" s="17"/>
      <c r="N40" s="17"/>
      <c r="O40" s="17"/>
      <c r="P40" s="17"/>
    </row>
    <row r="41" spans="1:16" x14ac:dyDescent="0.25">
      <c r="A41" s="18">
        <v>43318</v>
      </c>
      <c r="B41" s="17">
        <v>2115.1999999999998</v>
      </c>
      <c r="C41" s="17">
        <v>315.05</v>
      </c>
      <c r="D41" s="17">
        <v>377.35</v>
      </c>
      <c r="E41" s="17">
        <v>308.55</v>
      </c>
      <c r="F41" s="17">
        <v>90.15</v>
      </c>
      <c r="G41" s="17">
        <v>56.5</v>
      </c>
      <c r="H41" s="17"/>
      <c r="I41" s="17"/>
      <c r="J41" s="17"/>
      <c r="K41" s="17"/>
      <c r="L41" s="17"/>
      <c r="M41" s="17"/>
      <c r="N41" s="17"/>
      <c r="O41" s="17"/>
      <c r="P41" s="17"/>
    </row>
    <row r="42" spans="1:16" x14ac:dyDescent="0.25">
      <c r="A42" s="18">
        <v>43315</v>
      </c>
      <c r="B42" s="17">
        <v>2121</v>
      </c>
      <c r="C42" s="17">
        <v>304.8</v>
      </c>
      <c r="D42" s="17">
        <v>372.45</v>
      </c>
      <c r="E42" s="17">
        <v>298.60000000000002</v>
      </c>
      <c r="F42" s="17">
        <v>88.25</v>
      </c>
      <c r="G42" s="17">
        <v>56.25</v>
      </c>
      <c r="H42" s="17"/>
      <c r="I42" s="17"/>
      <c r="J42" s="17"/>
      <c r="K42" s="17"/>
      <c r="L42" s="17"/>
      <c r="M42" s="17"/>
      <c r="N42" s="17"/>
      <c r="O42" s="17"/>
      <c r="P42" s="17"/>
    </row>
    <row r="43" spans="1:16" x14ac:dyDescent="0.25">
      <c r="A43" s="18">
        <v>43314</v>
      </c>
      <c r="B43" s="17">
        <v>2129.25</v>
      </c>
      <c r="C43" s="17">
        <v>297.85000000000002</v>
      </c>
      <c r="D43" s="17">
        <v>361.75</v>
      </c>
      <c r="E43" s="17">
        <v>294</v>
      </c>
      <c r="F43" s="17">
        <v>85.25</v>
      </c>
      <c r="G43" s="17">
        <v>55.05</v>
      </c>
      <c r="H43" s="17"/>
      <c r="I43" s="17"/>
      <c r="J43" s="17"/>
      <c r="K43" s="17"/>
      <c r="L43" s="17"/>
      <c r="M43" s="17"/>
      <c r="N43" s="17"/>
      <c r="O43" s="17"/>
      <c r="P43" s="17"/>
    </row>
    <row r="44" spans="1:16" x14ac:dyDescent="0.25">
      <c r="A44" s="18">
        <v>43313</v>
      </c>
      <c r="B44" s="17">
        <v>2157.35</v>
      </c>
      <c r="C44" s="17">
        <v>299.05</v>
      </c>
      <c r="D44" s="17">
        <v>366</v>
      </c>
      <c r="E44" s="17">
        <v>295.10000000000002</v>
      </c>
      <c r="F44" s="17">
        <v>87.65</v>
      </c>
      <c r="G44" s="17">
        <v>56.05</v>
      </c>
      <c r="H44" s="17"/>
      <c r="I44" s="17"/>
      <c r="J44" s="17"/>
      <c r="K44" s="17"/>
      <c r="L44" s="17"/>
      <c r="M44" s="17"/>
      <c r="N44" s="17"/>
      <c r="O44" s="17"/>
      <c r="P44" s="17"/>
    </row>
    <row r="45" spans="1:16" x14ac:dyDescent="0.25">
      <c r="A45" s="18">
        <v>43312</v>
      </c>
      <c r="B45" s="17">
        <v>2181.0500000000002</v>
      </c>
      <c r="C45" s="17">
        <v>303.95</v>
      </c>
      <c r="D45" s="17">
        <v>367.9</v>
      </c>
      <c r="E45" s="17">
        <v>293.39999999999998</v>
      </c>
      <c r="F45" s="17">
        <v>85.15</v>
      </c>
      <c r="G45" s="17">
        <v>56.3</v>
      </c>
      <c r="H45" s="17"/>
      <c r="I45" s="17"/>
      <c r="J45" s="17"/>
      <c r="K45" s="17"/>
      <c r="L45" s="17"/>
      <c r="M45" s="17"/>
      <c r="N45" s="17"/>
      <c r="O45" s="17"/>
      <c r="P45" s="17"/>
    </row>
    <row r="46" spans="1:16" x14ac:dyDescent="0.25">
      <c r="A46" s="18">
        <v>43311</v>
      </c>
      <c r="B46" s="17">
        <v>2172.25</v>
      </c>
      <c r="C46" s="17">
        <v>307.25</v>
      </c>
      <c r="D46" s="17">
        <v>369.05</v>
      </c>
      <c r="E46" s="17">
        <v>297.35000000000002</v>
      </c>
      <c r="F46" s="17">
        <v>86.1</v>
      </c>
      <c r="G46" s="17">
        <v>54.9</v>
      </c>
      <c r="H46" s="17"/>
      <c r="I46" s="17"/>
      <c r="J46" s="17"/>
      <c r="K46" s="17"/>
      <c r="L46" s="17"/>
      <c r="M46" s="17"/>
      <c r="N46" s="17"/>
      <c r="O46" s="17"/>
      <c r="P46" s="17"/>
    </row>
    <row r="47" spans="1:16" x14ac:dyDescent="0.25">
      <c r="A47" s="18">
        <v>43308</v>
      </c>
      <c r="B47" s="17">
        <v>2203.4</v>
      </c>
      <c r="C47" s="17">
        <v>293.3</v>
      </c>
      <c r="D47" s="17">
        <v>369.9</v>
      </c>
      <c r="E47" s="17">
        <v>286.60000000000002</v>
      </c>
      <c r="F47" s="17">
        <v>82</v>
      </c>
      <c r="G47" s="17">
        <v>53.35</v>
      </c>
      <c r="H47" s="17"/>
      <c r="I47" s="17"/>
      <c r="J47" s="17"/>
      <c r="K47" s="17"/>
      <c r="L47" s="17"/>
      <c r="M47" s="17"/>
      <c r="N47" s="17"/>
      <c r="O47" s="17"/>
      <c r="P47" s="17"/>
    </row>
    <row r="48" spans="1:16" x14ac:dyDescent="0.25">
      <c r="A48" s="18">
        <v>43307</v>
      </c>
      <c r="B48" s="17">
        <v>2189.35</v>
      </c>
      <c r="C48" s="17">
        <v>285.8</v>
      </c>
      <c r="D48" s="17">
        <v>369.6</v>
      </c>
      <c r="E48" s="17">
        <v>286.7</v>
      </c>
      <c r="F48" s="17">
        <v>80.849999999999994</v>
      </c>
      <c r="G48" s="17">
        <v>52.95</v>
      </c>
      <c r="H48" s="17"/>
      <c r="I48" s="17"/>
      <c r="J48" s="17"/>
      <c r="K48" s="17"/>
      <c r="L48" s="17"/>
      <c r="M48" s="17"/>
      <c r="N48" s="17"/>
      <c r="O48" s="17"/>
      <c r="P48" s="17"/>
    </row>
    <row r="49" spans="1:16" x14ac:dyDescent="0.25">
      <c r="A49" s="18">
        <v>43306</v>
      </c>
      <c r="B49" s="17">
        <v>2173.6999999999998</v>
      </c>
      <c r="C49" s="17">
        <v>274.60000000000002</v>
      </c>
      <c r="D49" s="17">
        <v>383.45</v>
      </c>
      <c r="E49" s="17">
        <v>271.45</v>
      </c>
      <c r="F49" s="17">
        <v>79.25</v>
      </c>
      <c r="G49" s="17">
        <v>53.2</v>
      </c>
      <c r="H49" s="17"/>
      <c r="I49" s="17"/>
      <c r="J49" s="17"/>
      <c r="K49" s="17"/>
      <c r="L49" s="17"/>
      <c r="M49" s="17"/>
      <c r="N49" s="17"/>
      <c r="O49" s="17"/>
      <c r="P49" s="17"/>
    </row>
    <row r="50" spans="1:16" x14ac:dyDescent="0.25">
      <c r="A50" s="18">
        <v>43305</v>
      </c>
      <c r="B50" s="17">
        <v>2160.6</v>
      </c>
      <c r="C50" s="17">
        <v>274.5</v>
      </c>
      <c r="D50" s="17">
        <v>384.3</v>
      </c>
      <c r="E50" s="17">
        <v>266.7</v>
      </c>
      <c r="F50" s="17">
        <v>79.25</v>
      </c>
      <c r="G50" s="17">
        <v>53.85</v>
      </c>
      <c r="H50" s="17"/>
      <c r="I50" s="17"/>
      <c r="J50" s="17"/>
      <c r="K50" s="17"/>
      <c r="L50" s="17"/>
      <c r="M50" s="17"/>
      <c r="N50" s="17"/>
      <c r="O50" s="17"/>
      <c r="P50" s="17"/>
    </row>
    <row r="51" spans="1:16" x14ac:dyDescent="0.25">
      <c r="A51" s="18">
        <v>43304</v>
      </c>
      <c r="B51" s="17">
        <v>2157.75</v>
      </c>
      <c r="C51" s="17">
        <v>274.85000000000002</v>
      </c>
      <c r="D51" s="17">
        <v>387.55</v>
      </c>
      <c r="E51" s="17">
        <v>266.39999999999998</v>
      </c>
      <c r="F51" s="17">
        <v>78.95</v>
      </c>
      <c r="G51" s="17">
        <v>51.7</v>
      </c>
      <c r="H51" s="17"/>
      <c r="I51" s="17"/>
      <c r="J51" s="17"/>
      <c r="K51" s="17"/>
      <c r="L51" s="17"/>
      <c r="M51" s="17"/>
      <c r="N51" s="17"/>
      <c r="O51" s="17"/>
      <c r="P51" s="17"/>
    </row>
    <row r="52" spans="1:16" x14ac:dyDescent="0.25">
      <c r="A52" s="18">
        <v>43301</v>
      </c>
      <c r="B52" s="17">
        <v>2190.1</v>
      </c>
      <c r="C52" s="17">
        <v>266</v>
      </c>
      <c r="D52" s="17">
        <v>386.65</v>
      </c>
      <c r="E52" s="17">
        <v>260.95</v>
      </c>
      <c r="F52" s="17">
        <v>75.5</v>
      </c>
      <c r="G52" s="17">
        <v>51.25</v>
      </c>
      <c r="H52" s="17"/>
      <c r="I52" s="17"/>
      <c r="J52" s="17"/>
      <c r="K52" s="17"/>
      <c r="L52" s="17"/>
      <c r="M52" s="17"/>
      <c r="N52" s="17"/>
      <c r="O52" s="17"/>
      <c r="P52" s="17"/>
    </row>
    <row r="53" spans="1:16" x14ac:dyDescent="0.25">
      <c r="A53" s="18">
        <v>43300</v>
      </c>
      <c r="B53" s="17">
        <v>2185.6999999999998</v>
      </c>
      <c r="C53" s="17">
        <v>261.2</v>
      </c>
      <c r="D53" s="17">
        <v>391.2</v>
      </c>
      <c r="E53" s="17">
        <v>260.14999999999998</v>
      </c>
      <c r="F53" s="17">
        <v>75.25</v>
      </c>
      <c r="G53" s="17">
        <v>52.35</v>
      </c>
      <c r="H53" s="17"/>
      <c r="I53" s="17"/>
      <c r="J53" s="17"/>
      <c r="K53" s="17"/>
      <c r="L53" s="17"/>
      <c r="M53" s="17"/>
      <c r="N53" s="17"/>
      <c r="O53" s="17"/>
      <c r="P53" s="17"/>
    </row>
    <row r="54" spans="1:16" x14ac:dyDescent="0.25">
      <c r="A54" s="18">
        <v>43299</v>
      </c>
      <c r="B54" s="17">
        <v>2176.0500000000002</v>
      </c>
      <c r="C54" s="17">
        <v>262.60000000000002</v>
      </c>
      <c r="D54" s="17">
        <v>383.8</v>
      </c>
      <c r="E54" s="17">
        <v>259</v>
      </c>
      <c r="F54" s="17">
        <v>74.95</v>
      </c>
      <c r="G54" s="17">
        <v>52.25</v>
      </c>
      <c r="H54" s="17"/>
      <c r="I54" s="17"/>
      <c r="J54" s="17"/>
      <c r="K54" s="17"/>
      <c r="L54" s="17"/>
      <c r="M54" s="17"/>
      <c r="N54" s="17"/>
      <c r="O54" s="17"/>
      <c r="P54" s="17"/>
    </row>
    <row r="55" spans="1:16" x14ac:dyDescent="0.25">
      <c r="A55" s="18">
        <v>43298</v>
      </c>
      <c r="B55" s="17">
        <v>2176.6999999999998</v>
      </c>
      <c r="C55" s="17">
        <v>266.3</v>
      </c>
      <c r="D55" s="17">
        <v>380.75</v>
      </c>
      <c r="E55" s="17">
        <v>259.25</v>
      </c>
      <c r="F55" s="17">
        <v>78.7</v>
      </c>
      <c r="G55" s="17">
        <v>52.85</v>
      </c>
      <c r="H55" s="17"/>
      <c r="I55" s="17"/>
      <c r="J55" s="17"/>
      <c r="K55" s="17"/>
      <c r="L55" s="17"/>
      <c r="M55" s="17"/>
      <c r="N55" s="17"/>
      <c r="O55" s="17"/>
      <c r="P55" s="17"/>
    </row>
    <row r="56" spans="1:16" x14ac:dyDescent="0.25">
      <c r="A56" s="18">
        <v>43297</v>
      </c>
      <c r="B56" s="17">
        <v>2169.35</v>
      </c>
      <c r="C56" s="17">
        <v>259.3</v>
      </c>
      <c r="D56" s="17">
        <v>379</v>
      </c>
      <c r="E56" s="17">
        <v>251.75</v>
      </c>
      <c r="F56" s="17">
        <v>73.849999999999994</v>
      </c>
      <c r="G56" s="17">
        <v>52.85</v>
      </c>
      <c r="H56" s="17"/>
      <c r="I56" s="17"/>
      <c r="J56" s="17"/>
      <c r="K56" s="17"/>
      <c r="L56" s="17"/>
      <c r="M56" s="17"/>
      <c r="N56" s="17"/>
      <c r="O56" s="17"/>
      <c r="P56" s="17"/>
    </row>
    <row r="57" spans="1:16" x14ac:dyDescent="0.25">
      <c r="A57" s="18">
        <v>43294</v>
      </c>
      <c r="B57" s="17">
        <v>2180.6999999999998</v>
      </c>
      <c r="C57" s="17">
        <v>268.05</v>
      </c>
      <c r="D57" s="17">
        <v>376.4</v>
      </c>
      <c r="E57" s="17">
        <v>257.60000000000002</v>
      </c>
      <c r="F57" s="17">
        <v>73.650000000000006</v>
      </c>
      <c r="G57" s="17">
        <v>54.35</v>
      </c>
      <c r="H57" s="17"/>
      <c r="I57" s="17"/>
      <c r="J57" s="17"/>
      <c r="K57" s="17"/>
      <c r="L57" s="17"/>
      <c r="M57" s="17"/>
      <c r="N57" s="17"/>
      <c r="O57" s="17"/>
      <c r="P57" s="17"/>
    </row>
    <row r="58" spans="1:16" x14ac:dyDescent="0.25">
      <c r="A58" s="18">
        <v>43293</v>
      </c>
      <c r="B58" s="17">
        <v>2165.1999999999998</v>
      </c>
      <c r="C58" s="17">
        <v>272.39999999999998</v>
      </c>
      <c r="D58" s="17">
        <v>374.8</v>
      </c>
      <c r="E58" s="17">
        <v>262.75</v>
      </c>
      <c r="F58" s="17">
        <v>76.150000000000006</v>
      </c>
      <c r="G58" s="17">
        <v>55.35</v>
      </c>
      <c r="H58" s="17"/>
      <c r="I58" s="17"/>
      <c r="J58" s="17"/>
      <c r="K58" s="17"/>
      <c r="L58" s="17"/>
      <c r="M58" s="17"/>
      <c r="N58" s="17"/>
      <c r="O58" s="17"/>
      <c r="P58" s="17"/>
    </row>
    <row r="59" spans="1:16" x14ac:dyDescent="0.25">
      <c r="A59" s="18">
        <v>43292</v>
      </c>
      <c r="B59" s="17">
        <v>2146.5500000000002</v>
      </c>
      <c r="C59" s="17">
        <v>268.85000000000002</v>
      </c>
      <c r="D59" s="17">
        <v>371.35</v>
      </c>
      <c r="E59" s="17">
        <v>258.89999999999998</v>
      </c>
      <c r="F59" s="17">
        <v>75.5</v>
      </c>
      <c r="G59" s="17">
        <v>55.85</v>
      </c>
      <c r="H59" s="17"/>
      <c r="I59" s="17"/>
      <c r="J59" s="17"/>
      <c r="K59" s="17"/>
      <c r="L59" s="17"/>
      <c r="M59" s="17"/>
      <c r="N59" s="17"/>
      <c r="O59" s="17"/>
      <c r="P59" s="17"/>
    </row>
    <row r="60" spans="1:16" x14ac:dyDescent="0.25">
      <c r="A60" s="18">
        <v>43291</v>
      </c>
      <c r="B60" s="17">
        <v>2147.1</v>
      </c>
      <c r="C60" s="17">
        <v>273.39999999999998</v>
      </c>
      <c r="D60" s="17">
        <v>371.25</v>
      </c>
      <c r="E60" s="17">
        <v>263.5</v>
      </c>
      <c r="F60" s="17">
        <v>77.900000000000006</v>
      </c>
      <c r="G60" s="17">
        <v>56.55</v>
      </c>
      <c r="H60" s="17"/>
      <c r="I60" s="17"/>
      <c r="J60" s="17"/>
      <c r="K60" s="17"/>
      <c r="L60" s="17"/>
      <c r="M60" s="17"/>
      <c r="N60" s="17"/>
      <c r="O60" s="17"/>
      <c r="P60" s="17"/>
    </row>
    <row r="61" spans="1:16" x14ac:dyDescent="0.25">
      <c r="A61" s="18">
        <v>43290</v>
      </c>
      <c r="B61" s="17">
        <v>2121.3000000000002</v>
      </c>
      <c r="C61" s="17">
        <v>271.25</v>
      </c>
      <c r="D61" s="17">
        <v>361.9</v>
      </c>
      <c r="E61" s="17">
        <v>261.35000000000002</v>
      </c>
      <c r="F61" s="17">
        <v>77.849999999999994</v>
      </c>
      <c r="G61" s="17">
        <v>55.6</v>
      </c>
      <c r="H61" s="17"/>
      <c r="I61" s="17"/>
      <c r="J61" s="17"/>
      <c r="K61" s="17"/>
      <c r="L61" s="17"/>
      <c r="M61" s="17"/>
      <c r="N61" s="17"/>
      <c r="O61" s="17"/>
      <c r="P61" s="17"/>
    </row>
    <row r="62" spans="1:16" x14ac:dyDescent="0.25">
      <c r="A62" s="18">
        <v>43287</v>
      </c>
      <c r="B62" s="17">
        <v>2114.0500000000002</v>
      </c>
      <c r="C62" s="17">
        <v>270</v>
      </c>
      <c r="D62" s="17">
        <v>352.4</v>
      </c>
      <c r="E62" s="17">
        <v>257.45</v>
      </c>
      <c r="F62" s="17">
        <v>76.900000000000006</v>
      </c>
      <c r="G62" s="17">
        <v>55.35</v>
      </c>
      <c r="H62" s="17"/>
      <c r="I62" s="17"/>
      <c r="J62" s="17"/>
      <c r="K62" s="17"/>
      <c r="L62" s="17"/>
      <c r="M62" s="17"/>
      <c r="N62" s="17"/>
      <c r="O62" s="17"/>
      <c r="P62" s="17"/>
    </row>
    <row r="63" spans="1:16" x14ac:dyDescent="0.25">
      <c r="A63" s="18">
        <v>43286</v>
      </c>
      <c r="B63" s="17">
        <v>2123.35</v>
      </c>
      <c r="C63" s="17">
        <v>271.60000000000002</v>
      </c>
      <c r="D63" s="17">
        <v>348.8</v>
      </c>
      <c r="E63" s="17">
        <v>256.60000000000002</v>
      </c>
      <c r="F63" s="17">
        <v>75.599999999999994</v>
      </c>
      <c r="G63" s="17">
        <v>54.5</v>
      </c>
      <c r="H63" s="17"/>
      <c r="I63" s="17"/>
      <c r="J63" s="17"/>
      <c r="K63" s="17"/>
      <c r="L63" s="17"/>
      <c r="M63" s="17"/>
      <c r="N63" s="17"/>
      <c r="O63" s="17"/>
      <c r="P63" s="17"/>
    </row>
    <row r="64" spans="1:16" x14ac:dyDescent="0.25">
      <c r="A64" s="18">
        <v>43285</v>
      </c>
      <c r="B64" s="17">
        <v>2103</v>
      </c>
      <c r="C64" s="17">
        <v>273.2</v>
      </c>
      <c r="D64" s="17">
        <v>335.5</v>
      </c>
      <c r="E64" s="17">
        <v>257.5</v>
      </c>
      <c r="F64" s="17">
        <v>76.099999999999994</v>
      </c>
      <c r="G64" s="17">
        <v>54.65</v>
      </c>
      <c r="H64" s="17"/>
      <c r="I64" s="17"/>
      <c r="J64" s="17"/>
      <c r="K64" s="17"/>
      <c r="L64" s="17"/>
      <c r="M64" s="17"/>
      <c r="N64" s="17"/>
      <c r="O64" s="17"/>
      <c r="P64" s="17"/>
    </row>
    <row r="65" spans="1:16" x14ac:dyDescent="0.25">
      <c r="A65" s="18">
        <v>43284</v>
      </c>
      <c r="B65" s="17">
        <v>2070.4499999999998</v>
      </c>
      <c r="C65" s="17">
        <v>272.95</v>
      </c>
      <c r="D65" s="17">
        <v>336.8</v>
      </c>
      <c r="E65" s="17">
        <v>257.75</v>
      </c>
      <c r="F65" s="17">
        <v>76.900000000000006</v>
      </c>
      <c r="G65" s="17">
        <v>55.3</v>
      </c>
      <c r="H65" s="17"/>
      <c r="I65" s="17"/>
      <c r="J65" s="17"/>
      <c r="K65" s="17"/>
      <c r="L65" s="17"/>
      <c r="M65" s="17"/>
      <c r="N65" s="17"/>
      <c r="O65" s="17"/>
      <c r="P65" s="17"/>
    </row>
    <row r="66" spans="1:16" x14ac:dyDescent="0.25">
      <c r="A66" s="18">
        <v>43283</v>
      </c>
      <c r="B66" s="17">
        <v>2073.1999999999998</v>
      </c>
      <c r="C66" s="17">
        <v>277.45</v>
      </c>
      <c r="D66" s="17">
        <v>337</v>
      </c>
      <c r="E66" s="17">
        <v>259.10000000000002</v>
      </c>
      <c r="F66" s="17">
        <v>78.150000000000006</v>
      </c>
      <c r="G66" s="17">
        <v>55.35</v>
      </c>
      <c r="H66" s="17"/>
      <c r="I66" s="17"/>
      <c r="J66" s="17"/>
      <c r="K66" s="17"/>
      <c r="L66" s="17"/>
      <c r="M66" s="17"/>
      <c r="N66" s="17"/>
      <c r="O66" s="17"/>
      <c r="P66" s="17"/>
    </row>
    <row r="67" spans="1:16" x14ac:dyDescent="0.25">
      <c r="A67" s="18">
        <v>43280</v>
      </c>
      <c r="B67" s="17">
        <v>2108.0500000000002</v>
      </c>
      <c r="C67" s="17">
        <v>275.5</v>
      </c>
      <c r="D67" s="17">
        <v>339.6</v>
      </c>
      <c r="E67" s="17">
        <v>259.3</v>
      </c>
      <c r="F67" s="17">
        <v>75.95</v>
      </c>
      <c r="G67" s="17">
        <v>56.45</v>
      </c>
      <c r="H67" s="17"/>
      <c r="I67" s="17"/>
      <c r="J67" s="17"/>
      <c r="K67" s="17"/>
      <c r="L67" s="17"/>
      <c r="M67" s="17"/>
      <c r="N67" s="17"/>
      <c r="O67" s="17"/>
      <c r="P67" s="17"/>
    </row>
    <row r="68" spans="1:16" x14ac:dyDescent="0.25">
      <c r="A68" s="18">
        <v>43279</v>
      </c>
      <c r="B68" s="17">
        <v>2132.9</v>
      </c>
      <c r="C68" s="17">
        <v>271.14999999999998</v>
      </c>
      <c r="D68" s="17">
        <v>329.2</v>
      </c>
      <c r="E68" s="17">
        <v>256.85000000000002</v>
      </c>
      <c r="F68" s="17">
        <v>73.25</v>
      </c>
      <c r="G68" s="17">
        <v>55.3</v>
      </c>
      <c r="H68" s="17"/>
      <c r="I68" s="17"/>
      <c r="J68" s="17"/>
      <c r="K68" s="17"/>
      <c r="L68" s="17"/>
      <c r="M68" s="17"/>
      <c r="N68" s="17"/>
      <c r="O68" s="17"/>
      <c r="P68" s="17"/>
    </row>
    <row r="69" spans="1:16" x14ac:dyDescent="0.25">
      <c r="A69" s="18">
        <v>43278</v>
      </c>
      <c r="B69" s="17">
        <v>2111.65</v>
      </c>
      <c r="C69" s="17">
        <v>278.89999999999998</v>
      </c>
      <c r="D69" s="17">
        <v>335.1</v>
      </c>
      <c r="E69" s="17">
        <v>261.64999999999998</v>
      </c>
      <c r="F69" s="17">
        <v>76.7</v>
      </c>
      <c r="G69" s="17">
        <v>55.55</v>
      </c>
      <c r="H69" s="17"/>
      <c r="I69" s="17"/>
      <c r="J69" s="17"/>
      <c r="K69" s="17"/>
      <c r="L69" s="17"/>
      <c r="M69" s="17"/>
      <c r="N69" s="17"/>
      <c r="O69" s="17"/>
      <c r="P69" s="17"/>
    </row>
    <row r="70" spans="1:16" x14ac:dyDescent="0.25">
      <c r="A70" s="18">
        <v>43277</v>
      </c>
      <c r="B70" s="17">
        <v>2093.0500000000002</v>
      </c>
      <c r="C70" s="17">
        <v>288</v>
      </c>
      <c r="D70" s="17">
        <v>335.9</v>
      </c>
      <c r="E70" s="17">
        <v>267.14999999999998</v>
      </c>
      <c r="F70" s="17">
        <v>79.900000000000006</v>
      </c>
      <c r="G70" s="17">
        <v>56.9</v>
      </c>
      <c r="H70" s="17"/>
      <c r="I70" s="17"/>
      <c r="J70" s="17"/>
      <c r="K70" s="17"/>
      <c r="L70" s="17"/>
      <c r="M70" s="17"/>
      <c r="N70" s="17"/>
      <c r="O70" s="17"/>
      <c r="P70" s="17"/>
    </row>
    <row r="71" spans="1:16" x14ac:dyDescent="0.25">
      <c r="A71" s="18">
        <v>43276</v>
      </c>
      <c r="B71" s="17">
        <v>2093.9499999999998</v>
      </c>
      <c r="C71" s="17">
        <v>289.45</v>
      </c>
      <c r="D71" s="17">
        <v>334.2</v>
      </c>
      <c r="E71" s="17">
        <v>268.3</v>
      </c>
      <c r="F71" s="17">
        <v>79.7</v>
      </c>
      <c r="G71" s="17">
        <v>57.85</v>
      </c>
      <c r="H71" s="17"/>
      <c r="I71" s="17"/>
      <c r="J71" s="17"/>
      <c r="K71" s="17"/>
      <c r="L71" s="17"/>
      <c r="M71" s="17"/>
      <c r="N71" s="17"/>
      <c r="O71" s="17"/>
      <c r="P71" s="17"/>
    </row>
    <row r="72" spans="1:16" x14ac:dyDescent="0.25">
      <c r="A72" s="18">
        <v>43273</v>
      </c>
      <c r="B72" s="17">
        <v>2081.8000000000002</v>
      </c>
      <c r="C72" s="17">
        <v>300.85000000000002</v>
      </c>
      <c r="D72" s="17">
        <v>335.2</v>
      </c>
      <c r="E72" s="17">
        <v>273.25</v>
      </c>
      <c r="F72" s="17">
        <v>82.15</v>
      </c>
      <c r="G72" s="17">
        <v>58.45</v>
      </c>
      <c r="H72" s="17"/>
      <c r="I72" s="17"/>
      <c r="J72" s="17"/>
      <c r="K72" s="17"/>
      <c r="L72" s="17"/>
      <c r="M72" s="17"/>
      <c r="N72" s="17"/>
      <c r="O72" s="17"/>
      <c r="P72" s="17"/>
    </row>
    <row r="73" spans="1:16" x14ac:dyDescent="0.25">
      <c r="A73" s="18">
        <v>43272</v>
      </c>
      <c r="B73" s="17">
        <v>2056.6999999999998</v>
      </c>
      <c r="C73" s="17">
        <v>297.55</v>
      </c>
      <c r="D73" s="17">
        <v>332.9</v>
      </c>
      <c r="E73" s="17">
        <v>268.7</v>
      </c>
      <c r="F73" s="17">
        <v>83.4</v>
      </c>
      <c r="G73" s="17">
        <v>58.65</v>
      </c>
      <c r="H73" s="17"/>
      <c r="I73" s="17"/>
      <c r="J73" s="17"/>
      <c r="K73" s="17"/>
      <c r="L73" s="17"/>
      <c r="M73" s="17"/>
      <c r="N73" s="17"/>
      <c r="O73" s="17"/>
      <c r="P73" s="17"/>
    </row>
    <row r="74" spans="1:16" x14ac:dyDescent="0.25">
      <c r="A74" s="18">
        <v>43271</v>
      </c>
      <c r="B74" s="17">
        <v>2055.6999999999998</v>
      </c>
      <c r="C74" s="17">
        <v>293.25</v>
      </c>
      <c r="D74" s="17">
        <v>335.9</v>
      </c>
      <c r="E74" s="17">
        <v>273.25</v>
      </c>
      <c r="F74" s="17">
        <v>86.05</v>
      </c>
      <c r="G74" s="17">
        <v>59.5</v>
      </c>
      <c r="H74" s="17"/>
      <c r="I74" s="17"/>
      <c r="J74" s="17"/>
      <c r="K74" s="17"/>
      <c r="L74" s="17"/>
      <c r="M74" s="17"/>
      <c r="N74" s="17"/>
      <c r="O74" s="17"/>
      <c r="P74" s="17"/>
    </row>
    <row r="75" spans="1:16" x14ac:dyDescent="0.25">
      <c r="A75" s="18">
        <v>43270</v>
      </c>
      <c r="B75" s="17">
        <v>2025.4</v>
      </c>
      <c r="C75" s="17">
        <v>292</v>
      </c>
      <c r="D75" s="17">
        <v>330.4</v>
      </c>
      <c r="E75" s="17">
        <v>272.39999999999998</v>
      </c>
      <c r="F75" s="17">
        <v>86.7</v>
      </c>
      <c r="G75" s="17">
        <v>59.7</v>
      </c>
      <c r="H75" s="17"/>
      <c r="I75" s="17"/>
      <c r="J75" s="17"/>
      <c r="K75" s="17"/>
      <c r="L75" s="17"/>
      <c r="M75" s="17"/>
      <c r="N75" s="17"/>
      <c r="O75" s="17"/>
      <c r="P75" s="17"/>
    </row>
    <row r="76" spans="1:16" x14ac:dyDescent="0.25">
      <c r="A76" s="18">
        <v>43269</v>
      </c>
      <c r="B76" s="17">
        <v>2021.35</v>
      </c>
      <c r="C76" s="17">
        <v>292.5</v>
      </c>
      <c r="D76" s="17">
        <v>331.25</v>
      </c>
      <c r="E76" s="17">
        <v>276.85000000000002</v>
      </c>
      <c r="F76" s="17">
        <v>88.4</v>
      </c>
      <c r="G76" s="17">
        <v>59.45</v>
      </c>
      <c r="H76" s="17"/>
      <c r="I76" s="17"/>
      <c r="J76" s="17"/>
      <c r="K76" s="17"/>
      <c r="L76" s="17"/>
      <c r="M76" s="17"/>
      <c r="N76" s="17"/>
      <c r="O76" s="17"/>
      <c r="P76" s="17"/>
    </row>
    <row r="77" spans="1:16" x14ac:dyDescent="0.25">
      <c r="A77" s="18">
        <v>43266</v>
      </c>
      <c r="B77" s="17">
        <v>2030.7</v>
      </c>
      <c r="C77" s="17">
        <v>282.3</v>
      </c>
      <c r="D77" s="17">
        <v>330.55</v>
      </c>
      <c r="E77" s="17">
        <v>277.55</v>
      </c>
      <c r="F77" s="17">
        <v>89.85</v>
      </c>
      <c r="G77" s="17">
        <v>60.8</v>
      </c>
      <c r="H77" s="17"/>
      <c r="I77" s="17"/>
      <c r="J77" s="17"/>
      <c r="K77" s="17"/>
      <c r="L77" s="17"/>
      <c r="M77" s="17"/>
      <c r="N77" s="17"/>
      <c r="O77" s="17"/>
      <c r="P77" s="17"/>
    </row>
    <row r="78" spans="1:16" x14ac:dyDescent="0.25">
      <c r="A78" s="18">
        <v>43265</v>
      </c>
      <c r="B78" s="17">
        <v>2037.15</v>
      </c>
      <c r="C78" s="17">
        <v>284.64999999999998</v>
      </c>
      <c r="D78" s="17">
        <v>337</v>
      </c>
      <c r="E78" s="17">
        <v>282.7</v>
      </c>
      <c r="F78" s="17">
        <v>91.7</v>
      </c>
      <c r="G78" s="17">
        <v>61.55</v>
      </c>
      <c r="H78" s="17"/>
      <c r="I78" s="17"/>
      <c r="J78" s="17"/>
      <c r="K78" s="17"/>
      <c r="L78" s="17"/>
      <c r="M78" s="17"/>
      <c r="N78" s="17"/>
      <c r="O78" s="17"/>
      <c r="P78" s="17"/>
    </row>
    <row r="79" spans="1:16" x14ac:dyDescent="0.25">
      <c r="A79" s="18">
        <v>43264</v>
      </c>
      <c r="B79" s="17">
        <v>2035.25</v>
      </c>
      <c r="C79" s="17">
        <v>290.8</v>
      </c>
      <c r="D79" s="17">
        <v>333.1</v>
      </c>
      <c r="E79" s="17">
        <v>287.64999999999998</v>
      </c>
      <c r="F79" s="17">
        <v>91.2</v>
      </c>
      <c r="G79" s="17">
        <v>62.75</v>
      </c>
      <c r="H79" s="17"/>
      <c r="I79" s="17"/>
      <c r="J79" s="17"/>
      <c r="K79" s="17"/>
      <c r="L79" s="17"/>
      <c r="M79" s="17"/>
      <c r="N79" s="17"/>
      <c r="O79" s="17"/>
      <c r="P79" s="17"/>
    </row>
    <row r="80" spans="1:16" x14ac:dyDescent="0.25">
      <c r="A80" s="18">
        <v>43263</v>
      </c>
      <c r="B80" s="17">
        <v>2044.75</v>
      </c>
      <c r="C80" s="17">
        <v>287.25</v>
      </c>
      <c r="D80" s="17">
        <v>332.4</v>
      </c>
      <c r="E80" s="17">
        <v>282.85000000000002</v>
      </c>
      <c r="F80" s="17">
        <v>91.8</v>
      </c>
      <c r="G80" s="17">
        <v>59</v>
      </c>
      <c r="H80" s="17"/>
      <c r="I80" s="17"/>
      <c r="J80" s="17"/>
      <c r="K80" s="17"/>
      <c r="L80" s="17"/>
      <c r="M80" s="17"/>
      <c r="N80" s="17"/>
      <c r="O80" s="17"/>
      <c r="P80" s="17"/>
    </row>
    <row r="81" spans="1:16" x14ac:dyDescent="0.25">
      <c r="A81" s="18">
        <v>43262</v>
      </c>
      <c r="B81" s="17">
        <v>2045.15</v>
      </c>
      <c r="C81" s="17">
        <v>286.75</v>
      </c>
      <c r="D81" s="17">
        <v>335.7</v>
      </c>
      <c r="E81" s="17">
        <v>273.64999999999998</v>
      </c>
      <c r="F81" s="17">
        <v>91.65</v>
      </c>
      <c r="G81" s="17">
        <v>57.55</v>
      </c>
      <c r="H81" s="17"/>
      <c r="I81" s="17"/>
      <c r="J81" s="17"/>
      <c r="K81" s="17"/>
      <c r="L81" s="17"/>
      <c r="M81" s="17"/>
      <c r="N81" s="17"/>
      <c r="O81" s="17"/>
      <c r="P81" s="17"/>
    </row>
    <row r="82" spans="1:16" x14ac:dyDescent="0.25">
      <c r="A82" s="18">
        <v>43259</v>
      </c>
      <c r="B82" s="17">
        <v>2050.1</v>
      </c>
      <c r="C82" s="17">
        <v>288.3</v>
      </c>
      <c r="D82" s="17">
        <v>337.6</v>
      </c>
      <c r="E82" s="17">
        <v>272.7</v>
      </c>
      <c r="F82" s="17">
        <v>90.4</v>
      </c>
      <c r="G82" s="17">
        <v>57.1</v>
      </c>
      <c r="H82" s="17"/>
      <c r="I82" s="17"/>
      <c r="J82" s="17"/>
      <c r="K82" s="17"/>
      <c r="L82" s="17"/>
      <c r="M82" s="17"/>
      <c r="N82" s="17"/>
      <c r="O82" s="17"/>
      <c r="P82" s="17"/>
    </row>
    <row r="83" spans="1:16" x14ac:dyDescent="0.25">
      <c r="A83" s="18">
        <v>43258</v>
      </c>
      <c r="B83" s="17">
        <v>2064.85</v>
      </c>
      <c r="C83" s="17">
        <v>290.95</v>
      </c>
      <c r="D83" s="17">
        <v>339.6</v>
      </c>
      <c r="E83" s="17">
        <v>269.25</v>
      </c>
      <c r="F83" s="17">
        <v>86.05</v>
      </c>
      <c r="G83" s="17">
        <v>57.25</v>
      </c>
      <c r="H83" s="17"/>
      <c r="I83" s="17"/>
      <c r="J83" s="17"/>
      <c r="K83" s="17"/>
      <c r="L83" s="17"/>
      <c r="M83" s="17"/>
      <c r="N83" s="17"/>
      <c r="O83" s="17"/>
      <c r="P83" s="17"/>
    </row>
    <row r="84" spans="1:16" x14ac:dyDescent="0.25">
      <c r="A84" s="18">
        <v>43257</v>
      </c>
      <c r="B84" s="17">
        <v>2059.15</v>
      </c>
      <c r="C84" s="17">
        <v>283.8</v>
      </c>
      <c r="D84" s="17">
        <v>339.05</v>
      </c>
      <c r="E84" s="17">
        <v>269.89999999999998</v>
      </c>
      <c r="F84" s="17">
        <v>84.75</v>
      </c>
      <c r="G84" s="17">
        <v>56.25</v>
      </c>
      <c r="H84" s="17"/>
      <c r="I84" s="17"/>
      <c r="J84" s="17"/>
      <c r="K84" s="17"/>
      <c r="L84" s="17"/>
      <c r="M84" s="17"/>
      <c r="N84" s="17"/>
      <c r="O84" s="17"/>
      <c r="P84" s="17"/>
    </row>
    <row r="85" spans="1:16" x14ac:dyDescent="0.25">
      <c r="A85" s="18">
        <v>43256</v>
      </c>
      <c r="B85" s="17">
        <v>2060.5500000000002</v>
      </c>
      <c r="C85" s="17">
        <v>283.89999999999998</v>
      </c>
      <c r="D85" s="17">
        <v>336.7</v>
      </c>
      <c r="E85" s="17">
        <v>263.5</v>
      </c>
      <c r="F85" s="17">
        <v>82.8</v>
      </c>
      <c r="G85" s="17">
        <v>55.35</v>
      </c>
      <c r="H85" s="17"/>
      <c r="I85" s="17"/>
      <c r="J85" s="17"/>
      <c r="K85" s="17"/>
      <c r="L85" s="17"/>
      <c r="M85" s="17"/>
      <c r="N85" s="17"/>
      <c r="O85" s="17"/>
      <c r="P85" s="17"/>
    </row>
    <row r="86" spans="1:16" x14ac:dyDescent="0.25">
      <c r="A86" s="18">
        <v>43255</v>
      </c>
      <c r="B86" s="17">
        <v>2046.55</v>
      </c>
      <c r="C86" s="17">
        <v>286.2</v>
      </c>
      <c r="D86" s="17">
        <v>343</v>
      </c>
      <c r="E86" s="17">
        <v>263.10000000000002</v>
      </c>
      <c r="F86" s="17">
        <v>83.2</v>
      </c>
      <c r="G86" s="17">
        <v>56.35</v>
      </c>
      <c r="H86" s="17"/>
      <c r="I86" s="17"/>
      <c r="J86" s="17"/>
      <c r="K86" s="17"/>
      <c r="L86" s="17"/>
      <c r="M86" s="17"/>
      <c r="N86" s="17"/>
      <c r="O86" s="17"/>
      <c r="P86" s="17"/>
    </row>
    <row r="87" spans="1:16" x14ac:dyDescent="0.25">
      <c r="A87" s="18">
        <v>43252</v>
      </c>
      <c r="B87" s="17">
        <v>2109.5500000000002</v>
      </c>
      <c r="C87" s="17">
        <v>289.5</v>
      </c>
      <c r="D87" s="17">
        <v>342.25</v>
      </c>
      <c r="E87" s="17">
        <v>266.75</v>
      </c>
      <c r="F87" s="17">
        <v>82.9</v>
      </c>
      <c r="G87" s="17">
        <v>57.65</v>
      </c>
      <c r="H87" s="17"/>
      <c r="I87" s="17"/>
      <c r="J87" s="17"/>
      <c r="K87" s="17"/>
      <c r="L87" s="17"/>
      <c r="M87" s="17"/>
      <c r="N87" s="17"/>
      <c r="O87" s="17"/>
      <c r="P87" s="17"/>
    </row>
    <row r="88" spans="1:16" x14ac:dyDescent="0.25">
      <c r="A88" s="18">
        <v>43251</v>
      </c>
      <c r="B88" s="17">
        <v>2136.15</v>
      </c>
      <c r="C88" s="17">
        <v>285.60000000000002</v>
      </c>
      <c r="D88" s="17">
        <v>346.2</v>
      </c>
      <c r="E88" s="17">
        <v>269.2</v>
      </c>
      <c r="F88" s="17">
        <v>83.6</v>
      </c>
      <c r="G88" s="17">
        <v>59.5</v>
      </c>
      <c r="H88" s="17"/>
      <c r="I88" s="17"/>
      <c r="J88" s="17"/>
      <c r="K88" s="17"/>
      <c r="L88" s="17"/>
      <c r="M88" s="17"/>
      <c r="N88" s="17"/>
      <c r="O88" s="17"/>
      <c r="P88" s="17"/>
    </row>
    <row r="89" spans="1:16" x14ac:dyDescent="0.25">
      <c r="A89" s="18">
        <v>43250</v>
      </c>
      <c r="B89" s="17">
        <v>2046.85</v>
      </c>
      <c r="C89" s="17">
        <v>285.25</v>
      </c>
      <c r="D89" s="17">
        <v>343.15</v>
      </c>
      <c r="E89" s="17">
        <v>266.89999999999998</v>
      </c>
      <c r="F89" s="17">
        <v>86.15</v>
      </c>
      <c r="G89" s="17">
        <v>61.1</v>
      </c>
      <c r="H89" s="17"/>
      <c r="I89" s="17"/>
      <c r="J89" s="17"/>
      <c r="K89" s="17"/>
      <c r="L89" s="17"/>
      <c r="M89" s="17"/>
      <c r="N89" s="17"/>
      <c r="O89" s="17"/>
      <c r="P89" s="17"/>
    </row>
    <row r="90" spans="1:16" x14ac:dyDescent="0.25">
      <c r="A90" s="18">
        <v>43249</v>
      </c>
      <c r="B90" s="17">
        <v>2032.75</v>
      </c>
      <c r="C90" s="17">
        <v>290.64999999999998</v>
      </c>
      <c r="D90" s="17">
        <v>338.45</v>
      </c>
      <c r="E90" s="17">
        <v>264.89999999999998</v>
      </c>
      <c r="F90" s="17">
        <v>85.65</v>
      </c>
      <c r="G90" s="17">
        <v>61.15</v>
      </c>
      <c r="H90" s="17"/>
      <c r="I90" s="17"/>
      <c r="J90" s="17"/>
      <c r="K90" s="17"/>
      <c r="L90" s="17"/>
      <c r="M90" s="17"/>
      <c r="N90" s="17"/>
      <c r="O90" s="17"/>
      <c r="P90" s="17"/>
    </row>
    <row r="91" spans="1:16" x14ac:dyDescent="0.25">
      <c r="A91" s="18">
        <v>43248</v>
      </c>
      <c r="B91" s="17">
        <v>2042.3</v>
      </c>
      <c r="C91" s="17">
        <v>299.25</v>
      </c>
      <c r="D91" s="17">
        <v>344.6</v>
      </c>
      <c r="E91" s="17">
        <v>272.25</v>
      </c>
      <c r="F91" s="17">
        <v>88.7</v>
      </c>
      <c r="G91" s="17">
        <v>59.25</v>
      </c>
      <c r="H91" s="17"/>
      <c r="I91" s="17"/>
      <c r="J91" s="17"/>
      <c r="K91" s="17"/>
      <c r="L91" s="17"/>
      <c r="M91" s="17"/>
      <c r="N91" s="17"/>
      <c r="O91" s="17"/>
      <c r="P91" s="17"/>
    </row>
    <row r="92" spans="1:16" x14ac:dyDescent="0.25">
      <c r="A92" s="18">
        <v>43245</v>
      </c>
      <c r="B92" s="17">
        <v>2011.65</v>
      </c>
      <c r="C92" s="17">
        <v>296.5</v>
      </c>
      <c r="D92" s="17">
        <v>339.45</v>
      </c>
      <c r="E92" s="17">
        <v>267</v>
      </c>
      <c r="F92" s="17">
        <v>83.3</v>
      </c>
      <c r="G92" s="17">
        <v>57.8</v>
      </c>
      <c r="H92" s="17"/>
      <c r="I92" s="17"/>
      <c r="J92" s="17"/>
      <c r="K92" s="17"/>
      <c r="L92" s="17"/>
      <c r="M92" s="17"/>
      <c r="N92" s="17"/>
      <c r="O92" s="17"/>
      <c r="P92" s="17"/>
    </row>
    <row r="93" spans="1:16" x14ac:dyDescent="0.25">
      <c r="A93" s="18">
        <v>43244</v>
      </c>
      <c r="B93" s="17">
        <v>1985.9</v>
      </c>
      <c r="C93" s="17">
        <v>297.25</v>
      </c>
      <c r="D93" s="17">
        <v>330.5</v>
      </c>
      <c r="E93" s="17">
        <v>268.5</v>
      </c>
      <c r="F93" s="17">
        <v>82.1</v>
      </c>
      <c r="G93" s="17">
        <v>57.15</v>
      </c>
      <c r="H93" s="17"/>
      <c r="I93" s="17"/>
      <c r="J93" s="17"/>
      <c r="K93" s="17"/>
      <c r="L93" s="17"/>
      <c r="M93" s="17"/>
      <c r="N93" s="17"/>
      <c r="O93" s="17"/>
      <c r="P93" s="17"/>
    </row>
    <row r="94" spans="1:16" x14ac:dyDescent="0.25">
      <c r="A94" s="18">
        <v>43243</v>
      </c>
      <c r="B94" s="17">
        <v>1966.95</v>
      </c>
      <c r="C94" s="17">
        <v>291.7</v>
      </c>
      <c r="D94" s="17">
        <v>333.6</v>
      </c>
      <c r="E94" s="17">
        <v>263.2</v>
      </c>
      <c r="F94" s="17">
        <v>80.55</v>
      </c>
      <c r="G94" s="17">
        <v>56.15</v>
      </c>
      <c r="H94" s="17"/>
      <c r="I94" s="17"/>
      <c r="J94" s="17"/>
      <c r="K94" s="17"/>
      <c r="L94" s="17"/>
      <c r="M94" s="17"/>
      <c r="N94" s="17"/>
      <c r="O94" s="17"/>
      <c r="P94" s="17"/>
    </row>
    <row r="95" spans="1:16" x14ac:dyDescent="0.25">
      <c r="A95" s="18">
        <v>43242</v>
      </c>
      <c r="B95" s="17">
        <v>1991.15</v>
      </c>
      <c r="C95" s="17">
        <v>290.75</v>
      </c>
      <c r="D95" s="17">
        <v>334.7</v>
      </c>
      <c r="E95" s="17">
        <v>254.15</v>
      </c>
      <c r="F95" s="17">
        <v>81.599999999999994</v>
      </c>
      <c r="G95" s="17">
        <v>56.05</v>
      </c>
      <c r="H95" s="17"/>
      <c r="I95" s="17"/>
      <c r="J95" s="17"/>
      <c r="K95" s="17"/>
      <c r="L95" s="17"/>
      <c r="M95" s="17"/>
      <c r="N95" s="17"/>
      <c r="O95" s="17"/>
      <c r="P95" s="17"/>
    </row>
    <row r="96" spans="1:16" x14ac:dyDescent="0.25">
      <c r="A96" s="18">
        <v>43241</v>
      </c>
      <c r="B96" s="17">
        <v>1991.9</v>
      </c>
      <c r="C96" s="17">
        <v>289.64999999999998</v>
      </c>
      <c r="D96" s="17">
        <v>334.15</v>
      </c>
      <c r="E96" s="17">
        <v>245.1</v>
      </c>
      <c r="F96" s="17">
        <v>78.2</v>
      </c>
      <c r="G96" s="17">
        <v>55.6</v>
      </c>
      <c r="H96" s="17"/>
      <c r="I96" s="17"/>
      <c r="J96" s="17"/>
      <c r="K96" s="17"/>
      <c r="L96" s="17"/>
      <c r="M96" s="17"/>
      <c r="N96" s="17"/>
      <c r="O96" s="17"/>
      <c r="P96" s="17"/>
    </row>
    <row r="97" spans="1:16" x14ac:dyDescent="0.25">
      <c r="A97" s="18">
        <v>43238</v>
      </c>
      <c r="B97" s="17">
        <v>2012.9</v>
      </c>
      <c r="C97" s="17">
        <v>286.39999999999998</v>
      </c>
      <c r="D97" s="17">
        <v>345.45</v>
      </c>
      <c r="E97" s="17">
        <v>239.2</v>
      </c>
      <c r="F97" s="17">
        <v>74.75</v>
      </c>
      <c r="G97" s="17">
        <v>57.25</v>
      </c>
      <c r="H97" s="17"/>
      <c r="I97" s="17"/>
      <c r="J97" s="17"/>
      <c r="K97" s="17"/>
      <c r="L97" s="17"/>
      <c r="M97" s="17"/>
      <c r="N97" s="17"/>
      <c r="O97" s="17"/>
      <c r="P97" s="17"/>
    </row>
    <row r="98" spans="1:16" x14ac:dyDescent="0.25">
      <c r="A98" s="18">
        <v>43237</v>
      </c>
      <c r="B98" s="17">
        <v>2027.4</v>
      </c>
      <c r="C98" s="17">
        <v>295.89999999999998</v>
      </c>
      <c r="D98" s="17">
        <v>345.3</v>
      </c>
      <c r="E98" s="17">
        <v>243.3</v>
      </c>
      <c r="F98" s="17">
        <v>76.45</v>
      </c>
      <c r="G98" s="17">
        <v>58.7</v>
      </c>
      <c r="H98" s="17"/>
      <c r="I98" s="17"/>
      <c r="J98" s="17"/>
      <c r="K98" s="17"/>
      <c r="L98" s="17"/>
      <c r="M98" s="17"/>
      <c r="N98" s="17"/>
      <c r="O98" s="17"/>
      <c r="P98" s="17"/>
    </row>
    <row r="99" spans="1:16" x14ac:dyDescent="0.25">
      <c r="A99" s="18">
        <v>43236</v>
      </c>
      <c r="B99" s="17">
        <v>2024.45</v>
      </c>
      <c r="C99" s="17">
        <v>297.89999999999998</v>
      </c>
      <c r="D99" s="17">
        <v>349.5</v>
      </c>
      <c r="E99" s="17">
        <v>243.15</v>
      </c>
      <c r="F99" s="17">
        <v>75.55</v>
      </c>
      <c r="G99" s="17">
        <v>55.25</v>
      </c>
      <c r="H99" s="17"/>
      <c r="I99" s="17"/>
      <c r="J99" s="17"/>
      <c r="K99" s="17"/>
      <c r="L99" s="17"/>
      <c r="M99" s="17"/>
      <c r="N99" s="17"/>
      <c r="O99" s="17"/>
      <c r="P99" s="17"/>
    </row>
    <row r="100" spans="1:16" x14ac:dyDescent="0.25">
      <c r="A100" s="18">
        <v>43235</v>
      </c>
      <c r="B100" s="17">
        <v>2039.2</v>
      </c>
      <c r="C100" s="17">
        <v>308</v>
      </c>
      <c r="D100" s="17">
        <v>345.65</v>
      </c>
      <c r="E100" s="17">
        <v>248.6</v>
      </c>
      <c r="F100" s="17">
        <v>86</v>
      </c>
      <c r="G100" s="17">
        <v>56.95</v>
      </c>
      <c r="H100" s="17"/>
      <c r="I100" s="17"/>
      <c r="J100" s="17"/>
      <c r="K100" s="17"/>
      <c r="L100" s="17"/>
      <c r="M100" s="17"/>
      <c r="N100" s="17"/>
      <c r="O100" s="17"/>
      <c r="P100" s="17"/>
    </row>
    <row r="101" spans="1:16" x14ac:dyDescent="0.25">
      <c r="A101" s="18">
        <v>43234</v>
      </c>
      <c r="B101" s="17">
        <v>2021.2</v>
      </c>
      <c r="C101" s="17">
        <v>309.95</v>
      </c>
      <c r="D101" s="17">
        <v>344.65</v>
      </c>
      <c r="E101" s="17">
        <v>253.35</v>
      </c>
      <c r="F101" s="17">
        <v>89.4</v>
      </c>
      <c r="G101" s="17">
        <v>57.7</v>
      </c>
      <c r="H101" s="17"/>
      <c r="I101" s="17"/>
      <c r="J101" s="17"/>
      <c r="K101" s="17"/>
      <c r="L101" s="17"/>
      <c r="M101" s="17"/>
      <c r="N101" s="17"/>
      <c r="O101" s="17"/>
      <c r="P101" s="17"/>
    </row>
    <row r="102" spans="1:16" x14ac:dyDescent="0.25">
      <c r="A102" s="18">
        <v>43231</v>
      </c>
      <c r="B102" s="17">
        <v>2010.65</v>
      </c>
      <c r="C102" s="17">
        <v>311.10000000000002</v>
      </c>
      <c r="D102" s="17">
        <v>349.95</v>
      </c>
      <c r="E102" s="17">
        <v>250.9</v>
      </c>
      <c r="F102" s="17">
        <v>88.65</v>
      </c>
      <c r="G102" s="17">
        <v>58.9</v>
      </c>
      <c r="H102" s="17"/>
      <c r="I102" s="17"/>
      <c r="J102" s="17"/>
      <c r="K102" s="17"/>
      <c r="L102" s="17"/>
      <c r="M102" s="17"/>
      <c r="N102" s="17"/>
      <c r="O102" s="17"/>
      <c r="P102" s="17"/>
    </row>
    <row r="103" spans="1:16" x14ac:dyDescent="0.25">
      <c r="A103" s="18">
        <v>43230</v>
      </c>
      <c r="B103" s="17">
        <v>1989.7</v>
      </c>
      <c r="C103" s="17">
        <v>307</v>
      </c>
      <c r="D103" s="17">
        <v>344.7</v>
      </c>
      <c r="E103" s="17">
        <v>247.95</v>
      </c>
      <c r="F103" s="17">
        <v>91.3</v>
      </c>
      <c r="G103" s="17">
        <v>60.15</v>
      </c>
      <c r="H103" s="17"/>
      <c r="I103" s="17"/>
      <c r="J103" s="17"/>
      <c r="K103" s="17"/>
      <c r="L103" s="17"/>
      <c r="M103" s="17"/>
      <c r="N103" s="17"/>
      <c r="O103" s="17"/>
      <c r="P103" s="17"/>
    </row>
    <row r="104" spans="1:16" x14ac:dyDescent="0.25">
      <c r="A104" s="18">
        <v>43229</v>
      </c>
      <c r="B104" s="17">
        <v>1979</v>
      </c>
      <c r="C104" s="17">
        <v>307.10000000000002</v>
      </c>
      <c r="D104" s="17">
        <v>347.85</v>
      </c>
      <c r="E104" s="17">
        <v>248.8</v>
      </c>
      <c r="F104" s="17">
        <v>93.05</v>
      </c>
      <c r="G104" s="17">
        <v>60.7</v>
      </c>
      <c r="H104" s="17"/>
      <c r="I104" s="17"/>
      <c r="J104" s="17"/>
      <c r="K104" s="17"/>
      <c r="L104" s="17"/>
      <c r="M104" s="17"/>
      <c r="N104" s="17"/>
      <c r="O104" s="17"/>
      <c r="P104" s="17"/>
    </row>
    <row r="105" spans="1:16" x14ac:dyDescent="0.25">
      <c r="A105" s="18">
        <v>43228</v>
      </c>
      <c r="B105" s="17">
        <v>1966.6</v>
      </c>
      <c r="C105" s="17">
        <v>309.25</v>
      </c>
      <c r="D105" s="17">
        <v>343.35</v>
      </c>
      <c r="E105" s="17">
        <v>250</v>
      </c>
      <c r="F105" s="17">
        <v>92.65</v>
      </c>
      <c r="G105" s="17">
        <v>60.9</v>
      </c>
      <c r="H105" s="17"/>
      <c r="I105" s="17"/>
      <c r="J105" s="17"/>
      <c r="K105" s="17"/>
      <c r="L105" s="17"/>
      <c r="M105" s="17"/>
      <c r="N105" s="17"/>
      <c r="O105" s="17"/>
      <c r="P105" s="17"/>
    </row>
    <row r="106" spans="1:16" x14ac:dyDescent="0.25">
      <c r="A106" s="18">
        <v>43227</v>
      </c>
      <c r="B106" s="17">
        <v>1979.75</v>
      </c>
      <c r="C106" s="17">
        <v>289.39999999999998</v>
      </c>
      <c r="D106" s="17">
        <v>347.5</v>
      </c>
      <c r="E106" s="17">
        <v>246.5</v>
      </c>
      <c r="F106" s="17">
        <v>93.8</v>
      </c>
      <c r="G106" s="17">
        <v>61.65</v>
      </c>
      <c r="H106" s="17"/>
      <c r="I106" s="17"/>
      <c r="J106" s="17"/>
      <c r="K106" s="17"/>
      <c r="L106" s="17"/>
      <c r="M106" s="17"/>
      <c r="N106" s="17"/>
      <c r="O106" s="17"/>
      <c r="P106" s="17"/>
    </row>
    <row r="107" spans="1:16" x14ac:dyDescent="0.25">
      <c r="A107" s="18">
        <v>43224</v>
      </c>
      <c r="B107" s="17">
        <v>1987.85</v>
      </c>
      <c r="C107" s="17">
        <v>282.89999999999998</v>
      </c>
      <c r="D107" s="17">
        <v>345.4</v>
      </c>
      <c r="E107" s="17">
        <v>241.95</v>
      </c>
      <c r="F107" s="17">
        <v>91.65</v>
      </c>
      <c r="G107" s="17">
        <v>63.05</v>
      </c>
      <c r="H107" s="17"/>
      <c r="I107" s="17"/>
      <c r="J107" s="17"/>
      <c r="K107" s="17"/>
      <c r="L107" s="17"/>
      <c r="M107" s="17"/>
      <c r="N107" s="17"/>
      <c r="O107" s="17"/>
      <c r="P107" s="17"/>
    </row>
    <row r="108" spans="1:16" x14ac:dyDescent="0.25">
      <c r="A108" s="18">
        <v>43223</v>
      </c>
      <c r="B108" s="17">
        <v>1967.55</v>
      </c>
      <c r="C108" s="17">
        <v>281.8</v>
      </c>
      <c r="D108" s="17">
        <v>354</v>
      </c>
      <c r="E108" s="17">
        <v>241.8</v>
      </c>
      <c r="F108" s="17">
        <v>92</v>
      </c>
      <c r="G108" s="17">
        <v>64.150000000000006</v>
      </c>
      <c r="H108" s="17"/>
      <c r="I108" s="17"/>
      <c r="J108" s="17"/>
      <c r="K108" s="17"/>
      <c r="L108" s="17"/>
      <c r="M108" s="17"/>
      <c r="N108" s="17"/>
      <c r="O108" s="17"/>
      <c r="P108" s="17"/>
    </row>
    <row r="109" spans="1:16" x14ac:dyDescent="0.25">
      <c r="A109" s="18">
        <v>43222</v>
      </c>
      <c r="B109" s="17">
        <v>1970.35</v>
      </c>
      <c r="C109" s="17">
        <v>277.10000000000002</v>
      </c>
      <c r="D109" s="17">
        <v>354.25</v>
      </c>
      <c r="E109" s="17">
        <v>240.65</v>
      </c>
      <c r="F109" s="17">
        <v>92.8</v>
      </c>
      <c r="G109" s="17">
        <v>65.150000000000006</v>
      </c>
      <c r="H109" s="17"/>
      <c r="I109" s="17"/>
      <c r="J109" s="17"/>
      <c r="K109" s="17"/>
      <c r="L109" s="17"/>
      <c r="M109" s="17"/>
      <c r="N109" s="17"/>
      <c r="O109" s="17"/>
      <c r="P109" s="17"/>
    </row>
    <row r="110" spans="1:16" x14ac:dyDescent="0.25">
      <c r="A110" s="18">
        <v>43220</v>
      </c>
      <c r="B110" s="17">
        <v>1944.6</v>
      </c>
      <c r="C110" s="17">
        <v>284.45</v>
      </c>
      <c r="D110" s="17">
        <v>362.05</v>
      </c>
      <c r="E110" s="17">
        <v>246.3</v>
      </c>
      <c r="F110" s="17">
        <v>95.2</v>
      </c>
      <c r="G110" s="17">
        <v>65.849999999999994</v>
      </c>
      <c r="H110" s="17"/>
      <c r="I110" s="17"/>
      <c r="J110" s="17"/>
      <c r="K110" s="17"/>
      <c r="L110" s="17"/>
      <c r="M110" s="17"/>
      <c r="N110" s="17"/>
      <c r="O110" s="17"/>
      <c r="P110" s="17"/>
    </row>
    <row r="111" spans="1:16" x14ac:dyDescent="0.25">
      <c r="A111" s="18">
        <v>43217</v>
      </c>
      <c r="B111" s="17">
        <v>1922.85</v>
      </c>
      <c r="C111" s="17">
        <v>288.05</v>
      </c>
      <c r="D111" s="17">
        <v>348.45</v>
      </c>
      <c r="E111" s="17">
        <v>242.65</v>
      </c>
      <c r="F111" s="17">
        <v>93.5</v>
      </c>
      <c r="G111" s="17">
        <v>65.95</v>
      </c>
      <c r="H111" s="17"/>
      <c r="I111" s="17"/>
      <c r="J111" s="17"/>
      <c r="K111" s="17"/>
      <c r="L111" s="17"/>
      <c r="M111" s="17"/>
      <c r="N111" s="17"/>
      <c r="O111" s="17"/>
      <c r="P111" s="17"/>
    </row>
    <row r="112" spans="1:16" x14ac:dyDescent="0.25">
      <c r="A112" s="18">
        <v>43216</v>
      </c>
      <c r="B112" s="17">
        <v>1930.3</v>
      </c>
      <c r="C112" s="17">
        <v>278.75</v>
      </c>
      <c r="D112" s="17">
        <v>352.05</v>
      </c>
      <c r="E112" s="17">
        <v>233.35</v>
      </c>
      <c r="F112" s="17">
        <v>91.05</v>
      </c>
      <c r="G112" s="17">
        <v>66.2</v>
      </c>
      <c r="H112" s="17"/>
      <c r="I112" s="17"/>
      <c r="J112" s="17"/>
      <c r="K112" s="17"/>
      <c r="L112" s="17"/>
      <c r="M112" s="17"/>
      <c r="N112" s="17"/>
      <c r="O112" s="17"/>
      <c r="P112" s="17"/>
    </row>
    <row r="113" spans="1:16" x14ac:dyDescent="0.25">
      <c r="A113" s="18">
        <v>43215</v>
      </c>
      <c r="B113" s="17">
        <v>1917.2</v>
      </c>
      <c r="C113" s="17">
        <v>278.89999999999998</v>
      </c>
      <c r="D113" s="17">
        <v>325.2</v>
      </c>
      <c r="E113" s="17">
        <v>237.4</v>
      </c>
      <c r="F113" s="17">
        <v>92.3</v>
      </c>
      <c r="G113" s="17">
        <v>66.75</v>
      </c>
      <c r="H113" s="17"/>
      <c r="I113" s="17"/>
      <c r="J113" s="17"/>
      <c r="K113" s="17"/>
      <c r="L113" s="17"/>
      <c r="M113" s="17"/>
      <c r="N113" s="17"/>
      <c r="O113" s="17"/>
      <c r="P113" s="17"/>
    </row>
    <row r="114" spans="1:16" x14ac:dyDescent="0.25">
      <c r="A114" s="18">
        <v>43214</v>
      </c>
      <c r="B114" s="17">
        <v>1936</v>
      </c>
      <c r="C114" s="17">
        <v>284.2</v>
      </c>
      <c r="D114" s="17">
        <v>323.39999999999998</v>
      </c>
      <c r="E114" s="17">
        <v>240.6</v>
      </c>
      <c r="F114" s="17">
        <v>93.25</v>
      </c>
      <c r="G114" s="17">
        <v>66.8</v>
      </c>
      <c r="H114" s="17"/>
      <c r="I114" s="17"/>
      <c r="J114" s="17"/>
      <c r="K114" s="17"/>
      <c r="L114" s="17"/>
      <c r="M114" s="17"/>
      <c r="N114" s="17"/>
      <c r="O114" s="17"/>
      <c r="P114" s="17"/>
    </row>
    <row r="115" spans="1:16" x14ac:dyDescent="0.25">
      <c r="A115" s="18">
        <v>43213</v>
      </c>
      <c r="B115" s="17">
        <v>1933.05</v>
      </c>
      <c r="C115" s="17">
        <v>279.55</v>
      </c>
      <c r="D115" s="17">
        <v>313.05</v>
      </c>
      <c r="E115" s="17">
        <v>242.7</v>
      </c>
      <c r="F115" s="17">
        <v>94.15</v>
      </c>
      <c r="G115" s="17">
        <v>67.150000000000006</v>
      </c>
      <c r="H115" s="17"/>
      <c r="I115" s="17"/>
      <c r="J115" s="17"/>
      <c r="K115" s="17"/>
      <c r="L115" s="17"/>
      <c r="M115" s="17"/>
      <c r="N115" s="17"/>
      <c r="O115" s="17"/>
      <c r="P115" s="17"/>
    </row>
    <row r="116" spans="1:16" x14ac:dyDescent="0.25">
      <c r="A116" s="18">
        <v>43210</v>
      </c>
      <c r="B116" s="17">
        <v>1960.95</v>
      </c>
      <c r="C116" s="17">
        <v>281.95</v>
      </c>
      <c r="D116" s="17">
        <v>308.45</v>
      </c>
      <c r="E116" s="17">
        <v>241.4</v>
      </c>
      <c r="F116" s="17">
        <v>93.6</v>
      </c>
      <c r="G116" s="17">
        <v>68.099999999999994</v>
      </c>
      <c r="H116" s="17"/>
      <c r="I116" s="17"/>
      <c r="J116" s="17"/>
      <c r="K116" s="17"/>
      <c r="L116" s="17"/>
      <c r="M116" s="17"/>
      <c r="N116" s="17"/>
      <c r="O116" s="17"/>
      <c r="P116" s="17"/>
    </row>
    <row r="117" spans="1:16" x14ac:dyDescent="0.25">
      <c r="A117" s="18">
        <v>43209</v>
      </c>
      <c r="B117" s="17">
        <v>1941.95</v>
      </c>
      <c r="C117" s="17">
        <v>289.14999999999998</v>
      </c>
      <c r="D117" s="17">
        <v>318</v>
      </c>
      <c r="E117" s="17">
        <v>246.25</v>
      </c>
      <c r="F117" s="17">
        <v>96.1</v>
      </c>
      <c r="G117" s="17">
        <v>67.55</v>
      </c>
      <c r="H117" s="17"/>
      <c r="I117" s="17"/>
      <c r="J117" s="17"/>
      <c r="K117" s="17"/>
      <c r="L117" s="17"/>
      <c r="M117" s="17"/>
      <c r="N117" s="17"/>
      <c r="O117" s="17"/>
      <c r="P117" s="17"/>
    </row>
    <row r="118" spans="1:16" x14ac:dyDescent="0.25">
      <c r="A118" s="18">
        <v>43208</v>
      </c>
      <c r="B118" s="17">
        <v>1937.05</v>
      </c>
      <c r="C118" s="17">
        <v>290.2</v>
      </c>
      <c r="D118" s="17">
        <v>309.25</v>
      </c>
      <c r="E118" s="17">
        <v>246.25</v>
      </c>
      <c r="F118" s="17">
        <v>97.25</v>
      </c>
      <c r="G118" s="17">
        <v>67.75</v>
      </c>
      <c r="H118" s="17"/>
      <c r="I118" s="17"/>
      <c r="J118" s="17"/>
      <c r="K118" s="17"/>
      <c r="L118" s="17"/>
      <c r="M118" s="17"/>
      <c r="N118" s="17"/>
      <c r="O118" s="17"/>
      <c r="P118" s="17"/>
    </row>
    <row r="119" spans="1:16" x14ac:dyDescent="0.25">
      <c r="A119" s="18">
        <v>43207</v>
      </c>
      <c r="B119" s="17">
        <v>1947.4</v>
      </c>
      <c r="C119" s="17">
        <v>291.7</v>
      </c>
      <c r="D119" s="17">
        <v>307.95</v>
      </c>
      <c r="E119" s="17">
        <v>248.2</v>
      </c>
      <c r="F119" s="17">
        <v>98.1</v>
      </c>
      <c r="G119" s="17">
        <v>68.650000000000006</v>
      </c>
      <c r="H119" s="17"/>
      <c r="I119" s="17"/>
      <c r="J119" s="17"/>
      <c r="K119" s="17"/>
      <c r="L119" s="17"/>
      <c r="M119" s="17"/>
      <c r="N119" s="17"/>
      <c r="O119" s="17"/>
      <c r="P119" s="17"/>
    </row>
    <row r="120" spans="1:16" x14ac:dyDescent="0.25">
      <c r="A120" s="18">
        <v>43206</v>
      </c>
      <c r="B120" s="17">
        <v>1938.65</v>
      </c>
      <c r="C120" s="17">
        <v>287.39999999999998</v>
      </c>
      <c r="D120" s="17">
        <v>310.35000000000002</v>
      </c>
      <c r="E120" s="17">
        <v>249.3</v>
      </c>
      <c r="F120" s="17">
        <v>99.15</v>
      </c>
      <c r="G120" s="17">
        <v>69</v>
      </c>
      <c r="H120" s="17"/>
      <c r="I120" s="17"/>
      <c r="J120" s="17"/>
      <c r="K120" s="17"/>
      <c r="L120" s="17"/>
      <c r="M120" s="17"/>
      <c r="N120" s="17"/>
      <c r="O120" s="17"/>
      <c r="P120" s="17"/>
    </row>
    <row r="121" spans="1:16" x14ac:dyDescent="0.25">
      <c r="A121" s="18">
        <v>43203</v>
      </c>
      <c r="B121" s="17">
        <v>1928.05</v>
      </c>
      <c r="C121" s="17">
        <v>288.2</v>
      </c>
      <c r="D121" s="17">
        <v>309.39999999999998</v>
      </c>
      <c r="E121" s="17">
        <v>251.2</v>
      </c>
      <c r="F121" s="17">
        <v>101.25</v>
      </c>
      <c r="G121" s="17">
        <v>69.25</v>
      </c>
      <c r="H121" s="17"/>
      <c r="I121" s="17"/>
      <c r="J121" s="17"/>
      <c r="K121" s="17"/>
      <c r="L121" s="17"/>
      <c r="M121" s="17"/>
      <c r="N121" s="17"/>
      <c r="O121" s="17"/>
      <c r="P121" s="17"/>
    </row>
    <row r="122" spans="1:16" x14ac:dyDescent="0.25">
      <c r="A122" s="18">
        <v>43202</v>
      </c>
      <c r="B122" s="17">
        <v>1926.3</v>
      </c>
      <c r="C122" s="17">
        <v>286.45</v>
      </c>
      <c r="D122" s="17">
        <v>311.45</v>
      </c>
      <c r="E122" s="17">
        <v>254.3</v>
      </c>
      <c r="F122" s="17">
        <v>101.2</v>
      </c>
      <c r="G122" s="17">
        <v>70.3</v>
      </c>
      <c r="H122" s="17"/>
      <c r="I122" s="17"/>
      <c r="J122" s="17"/>
      <c r="K122" s="17"/>
      <c r="L122" s="17"/>
      <c r="M122" s="17"/>
      <c r="N122" s="17"/>
      <c r="O122" s="17"/>
      <c r="P122" s="17"/>
    </row>
    <row r="123" spans="1:16" x14ac:dyDescent="0.25">
      <c r="A123" s="18">
        <v>43201</v>
      </c>
      <c r="B123" s="17">
        <v>1916.25</v>
      </c>
      <c r="C123" s="17">
        <v>284.10000000000002</v>
      </c>
      <c r="D123" s="17">
        <v>312</v>
      </c>
      <c r="E123" s="17">
        <v>257.3</v>
      </c>
      <c r="F123" s="17">
        <v>102</v>
      </c>
      <c r="G123" s="17">
        <v>70.25</v>
      </c>
      <c r="H123" s="17"/>
      <c r="I123" s="17"/>
      <c r="J123" s="17"/>
      <c r="K123" s="17"/>
      <c r="L123" s="17"/>
      <c r="M123" s="17"/>
      <c r="N123" s="17"/>
      <c r="O123" s="17"/>
      <c r="P123" s="17"/>
    </row>
    <row r="124" spans="1:16" x14ac:dyDescent="0.25">
      <c r="A124" s="18">
        <v>43200</v>
      </c>
      <c r="B124" s="17">
        <v>1919.1</v>
      </c>
      <c r="C124" s="17">
        <v>288.89999999999998</v>
      </c>
      <c r="D124" s="17">
        <v>319.2</v>
      </c>
      <c r="E124" s="17">
        <v>263.25</v>
      </c>
      <c r="F124" s="17">
        <v>105.2</v>
      </c>
      <c r="G124" s="17">
        <v>70.900000000000006</v>
      </c>
      <c r="H124" s="17"/>
      <c r="I124" s="17"/>
      <c r="J124" s="17"/>
      <c r="K124" s="17"/>
      <c r="L124" s="17"/>
      <c r="M124" s="17"/>
      <c r="N124" s="17"/>
      <c r="O124" s="17"/>
      <c r="P124" s="17"/>
    </row>
    <row r="125" spans="1:16" x14ac:dyDescent="0.25">
      <c r="A125" s="18">
        <v>43199</v>
      </c>
      <c r="B125" s="17">
        <v>1938.5</v>
      </c>
      <c r="C125" s="17">
        <v>280.45</v>
      </c>
      <c r="D125" s="17">
        <v>316.10000000000002</v>
      </c>
      <c r="E125" s="17">
        <v>260.55</v>
      </c>
      <c r="F125" s="17">
        <v>105.1</v>
      </c>
      <c r="G125" s="17">
        <v>71.2</v>
      </c>
      <c r="H125" s="17"/>
      <c r="I125" s="17"/>
      <c r="J125" s="17"/>
      <c r="K125" s="17"/>
      <c r="L125" s="17"/>
      <c r="M125" s="17"/>
      <c r="N125" s="17"/>
      <c r="O125" s="17"/>
      <c r="P125" s="17"/>
    </row>
    <row r="126" spans="1:16" x14ac:dyDescent="0.25">
      <c r="A126" s="18">
        <v>43196</v>
      </c>
      <c r="B126" s="17">
        <v>1922.7</v>
      </c>
      <c r="C126" s="17">
        <v>280.60000000000002</v>
      </c>
      <c r="D126" s="17">
        <v>314.2</v>
      </c>
      <c r="E126" s="17">
        <v>259.8</v>
      </c>
      <c r="F126" s="17">
        <v>102</v>
      </c>
      <c r="G126" s="17">
        <v>70.45</v>
      </c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 x14ac:dyDescent="0.25">
      <c r="A127" s="18">
        <v>43195</v>
      </c>
      <c r="B127" s="17">
        <v>1907.7</v>
      </c>
      <c r="C127" s="17">
        <v>277.89999999999998</v>
      </c>
      <c r="D127" s="17">
        <v>312.85000000000002</v>
      </c>
      <c r="E127" s="17">
        <v>258.39999999999998</v>
      </c>
      <c r="F127" s="17">
        <v>97.25</v>
      </c>
      <c r="G127" s="17">
        <v>70.95</v>
      </c>
      <c r="H127" s="17"/>
      <c r="I127" s="17"/>
      <c r="J127" s="17"/>
      <c r="K127" s="17"/>
      <c r="L127" s="17"/>
      <c r="M127" s="17"/>
      <c r="N127" s="17"/>
      <c r="O127" s="17"/>
      <c r="P127" s="17"/>
    </row>
    <row r="128" spans="1:16" x14ac:dyDescent="0.25">
      <c r="A128" s="18">
        <v>43194</v>
      </c>
      <c r="B128" s="17">
        <v>1884.8</v>
      </c>
      <c r="C128" s="17">
        <v>268.45</v>
      </c>
      <c r="D128" s="17">
        <v>305.64999999999998</v>
      </c>
      <c r="E128" s="17">
        <v>246.9</v>
      </c>
      <c r="F128" s="17">
        <v>94.4</v>
      </c>
      <c r="G128" s="17">
        <v>69.599999999999994</v>
      </c>
      <c r="H128" s="17"/>
      <c r="I128" s="17"/>
      <c r="J128" s="17"/>
      <c r="K128" s="17"/>
      <c r="L128" s="17"/>
      <c r="M128" s="17"/>
      <c r="N128" s="17"/>
      <c r="O128" s="17"/>
      <c r="P128" s="17"/>
    </row>
    <row r="129" spans="1:16" x14ac:dyDescent="0.25">
      <c r="A129" s="18">
        <v>43193</v>
      </c>
      <c r="B129" s="17">
        <v>1916.1</v>
      </c>
      <c r="C129" s="17">
        <v>269.60000000000002</v>
      </c>
      <c r="D129" s="17">
        <v>312.64999999999998</v>
      </c>
      <c r="E129" s="17">
        <v>250.35</v>
      </c>
      <c r="F129" s="17">
        <v>95.7</v>
      </c>
      <c r="G129" s="17">
        <v>70.8</v>
      </c>
      <c r="H129" s="17"/>
      <c r="I129" s="17"/>
      <c r="J129" s="17"/>
      <c r="K129" s="17"/>
      <c r="L129" s="17"/>
      <c r="M129" s="17"/>
      <c r="N129" s="17"/>
      <c r="O129" s="17"/>
      <c r="P129" s="17"/>
    </row>
    <row r="130" spans="1:16" x14ac:dyDescent="0.25">
      <c r="A130" s="18">
        <v>43192</v>
      </c>
      <c r="B130" s="17">
        <v>1930.45</v>
      </c>
      <c r="C130" s="17">
        <v>261.89999999999998</v>
      </c>
      <c r="D130" s="17">
        <v>306.2</v>
      </c>
      <c r="E130" s="17">
        <v>246.3</v>
      </c>
      <c r="F130" s="17">
        <v>96.35</v>
      </c>
      <c r="G130" s="17">
        <v>68.3</v>
      </c>
      <c r="H130" s="17"/>
      <c r="I130" s="17"/>
      <c r="J130" s="17"/>
      <c r="K130" s="17"/>
      <c r="L130" s="17"/>
      <c r="M130" s="17"/>
      <c r="N130" s="17"/>
      <c r="O130" s="17"/>
      <c r="P130" s="17"/>
    </row>
    <row r="131" spans="1:16" x14ac:dyDescent="0.25">
      <c r="A131" s="18">
        <v>43187</v>
      </c>
      <c r="B131" s="17">
        <v>1891.45</v>
      </c>
      <c r="C131" s="17">
        <v>278.39999999999998</v>
      </c>
      <c r="D131" s="17">
        <v>304.89999999999998</v>
      </c>
      <c r="E131" s="17">
        <v>250.1</v>
      </c>
      <c r="F131" s="17">
        <v>95.45</v>
      </c>
      <c r="G131" s="17">
        <v>66.349999999999994</v>
      </c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6" x14ac:dyDescent="0.25">
      <c r="A132" s="18">
        <v>43186</v>
      </c>
      <c r="B132" s="17">
        <v>1893.2</v>
      </c>
      <c r="C132" s="17">
        <v>283.89999999999998</v>
      </c>
      <c r="D132" s="17">
        <v>303.39999999999998</v>
      </c>
      <c r="E132" s="17">
        <v>253.85</v>
      </c>
      <c r="F132" s="17">
        <v>99.25</v>
      </c>
      <c r="G132" s="17">
        <v>67.3</v>
      </c>
      <c r="H132" s="17"/>
      <c r="I132" s="17"/>
      <c r="J132" s="17"/>
      <c r="K132" s="17"/>
      <c r="L132" s="17"/>
      <c r="M132" s="17"/>
      <c r="N132" s="17"/>
      <c r="O132" s="17"/>
      <c r="P132" s="17"/>
    </row>
    <row r="133" spans="1:16" x14ac:dyDescent="0.25">
      <c r="A133" s="18">
        <v>43185</v>
      </c>
      <c r="B133" s="17">
        <v>1893.15</v>
      </c>
      <c r="C133" s="17">
        <v>281.45</v>
      </c>
      <c r="D133" s="17">
        <v>302.95</v>
      </c>
      <c r="E133" s="17">
        <v>246.35</v>
      </c>
      <c r="F133" s="17">
        <v>95.75</v>
      </c>
      <c r="G133" s="17">
        <v>65.849999999999994</v>
      </c>
      <c r="H133" s="17"/>
      <c r="I133" s="17"/>
      <c r="J133" s="17"/>
      <c r="K133" s="17"/>
      <c r="L133" s="17"/>
      <c r="M133" s="17"/>
      <c r="N133" s="17"/>
      <c r="O133" s="17"/>
      <c r="P133" s="17"/>
    </row>
    <row r="134" spans="1:16" x14ac:dyDescent="0.25">
      <c r="A134" s="18">
        <v>43182</v>
      </c>
      <c r="B134" s="17">
        <v>1839.6</v>
      </c>
      <c r="C134" s="17">
        <v>275.8</v>
      </c>
      <c r="D134" s="17">
        <v>286.7</v>
      </c>
      <c r="E134" s="17">
        <v>234.6</v>
      </c>
      <c r="F134" s="17">
        <v>93.15</v>
      </c>
      <c r="G134" s="17">
        <v>65.650000000000006</v>
      </c>
      <c r="H134" s="17"/>
      <c r="I134" s="17"/>
      <c r="J134" s="17"/>
      <c r="K134" s="17"/>
      <c r="L134" s="17"/>
      <c r="M134" s="17"/>
      <c r="N134" s="17"/>
      <c r="O134" s="17"/>
      <c r="P134" s="17"/>
    </row>
    <row r="135" spans="1:16" x14ac:dyDescent="0.25">
      <c r="A135" s="18">
        <v>43181</v>
      </c>
      <c r="B135" s="17">
        <v>1868.3</v>
      </c>
      <c r="C135" s="17">
        <v>283.55</v>
      </c>
      <c r="D135" s="17">
        <v>298.25</v>
      </c>
      <c r="E135" s="17">
        <v>241.6</v>
      </c>
      <c r="F135" s="17">
        <v>96.45</v>
      </c>
      <c r="G135" s="17">
        <v>67.2</v>
      </c>
      <c r="H135" s="17"/>
      <c r="I135" s="17"/>
      <c r="J135" s="17"/>
      <c r="K135" s="17"/>
      <c r="L135" s="17"/>
      <c r="M135" s="17"/>
      <c r="N135" s="17"/>
      <c r="O135" s="17"/>
      <c r="P135" s="17"/>
    </row>
    <row r="136" spans="1:16" x14ac:dyDescent="0.25">
      <c r="A136" s="18">
        <v>43180</v>
      </c>
      <c r="B136" s="17">
        <v>1857.65</v>
      </c>
      <c r="C136" s="17">
        <v>289.60000000000002</v>
      </c>
      <c r="D136" s="17">
        <v>300.60000000000002</v>
      </c>
      <c r="E136" s="17">
        <v>247.7</v>
      </c>
      <c r="F136" s="17">
        <v>97.6</v>
      </c>
      <c r="G136" s="17">
        <v>67.349999999999994</v>
      </c>
      <c r="H136" s="17"/>
      <c r="I136" s="17"/>
      <c r="J136" s="17"/>
      <c r="K136" s="17"/>
      <c r="L136" s="17"/>
      <c r="M136" s="17"/>
      <c r="N136" s="17"/>
      <c r="O136" s="17"/>
      <c r="P136" s="17"/>
    </row>
    <row r="137" spans="1:16" x14ac:dyDescent="0.25">
      <c r="A137" s="18">
        <v>43179</v>
      </c>
      <c r="B137" s="17">
        <v>1839.2</v>
      </c>
      <c r="C137" s="17">
        <v>291.75</v>
      </c>
      <c r="D137" s="17">
        <v>302.05</v>
      </c>
      <c r="E137" s="17">
        <v>249.25</v>
      </c>
      <c r="F137" s="17">
        <v>96.75</v>
      </c>
      <c r="G137" s="17">
        <v>67</v>
      </c>
      <c r="H137" s="17"/>
      <c r="I137" s="17"/>
      <c r="J137" s="17"/>
      <c r="K137" s="17"/>
      <c r="L137" s="17"/>
      <c r="M137" s="17"/>
      <c r="N137" s="17"/>
      <c r="O137" s="17"/>
      <c r="P137" s="17"/>
    </row>
    <row r="138" spans="1:16" x14ac:dyDescent="0.25">
      <c r="A138" s="18">
        <v>43178</v>
      </c>
      <c r="B138" s="17">
        <v>1849.65</v>
      </c>
      <c r="C138" s="17">
        <v>295</v>
      </c>
      <c r="D138" s="17">
        <v>304.85000000000002</v>
      </c>
      <c r="E138" s="17">
        <v>248.1</v>
      </c>
      <c r="F138" s="17">
        <v>96.45</v>
      </c>
      <c r="G138" s="17">
        <v>67.8</v>
      </c>
      <c r="H138" s="17"/>
      <c r="I138" s="17"/>
      <c r="J138" s="17"/>
      <c r="K138" s="17"/>
      <c r="L138" s="17"/>
      <c r="M138" s="17"/>
      <c r="N138" s="17"/>
      <c r="O138" s="17"/>
      <c r="P138" s="17"/>
    </row>
    <row r="139" spans="1:16" x14ac:dyDescent="0.25">
      <c r="A139" s="18">
        <v>43175</v>
      </c>
      <c r="B139" s="17">
        <v>1857.5</v>
      </c>
      <c r="C139" s="17">
        <v>298.10000000000002</v>
      </c>
      <c r="D139" s="17">
        <v>312.89999999999998</v>
      </c>
      <c r="E139" s="17">
        <v>252.6</v>
      </c>
      <c r="F139" s="17">
        <v>98.95</v>
      </c>
      <c r="G139" s="17">
        <v>69.95</v>
      </c>
      <c r="H139" s="17"/>
      <c r="I139" s="17"/>
      <c r="J139" s="17"/>
      <c r="K139" s="17"/>
      <c r="L139" s="17"/>
      <c r="M139" s="17"/>
      <c r="N139" s="17"/>
      <c r="O139" s="17"/>
      <c r="P139" s="17"/>
    </row>
    <row r="140" spans="1:16" x14ac:dyDescent="0.25">
      <c r="A140" s="18">
        <v>43174</v>
      </c>
      <c r="B140" s="17">
        <v>1880.1</v>
      </c>
      <c r="C140" s="17">
        <v>301.45</v>
      </c>
      <c r="D140" s="17">
        <v>312.39999999999998</v>
      </c>
      <c r="E140" s="17">
        <v>254.1</v>
      </c>
      <c r="F140" s="17">
        <v>98.65</v>
      </c>
      <c r="G140" s="17">
        <v>70.7</v>
      </c>
      <c r="H140" s="17"/>
      <c r="I140" s="17"/>
      <c r="J140" s="17"/>
      <c r="K140" s="17"/>
      <c r="L140" s="17"/>
      <c r="M140" s="17"/>
      <c r="N140" s="17"/>
      <c r="O140" s="17"/>
      <c r="P140" s="17"/>
    </row>
    <row r="141" spans="1:16" x14ac:dyDescent="0.25">
      <c r="A141" s="18">
        <v>43173</v>
      </c>
      <c r="B141" s="17">
        <v>1865.35</v>
      </c>
      <c r="C141" s="17">
        <v>306.35000000000002</v>
      </c>
      <c r="D141" s="17">
        <v>318.89999999999998</v>
      </c>
      <c r="E141" s="17">
        <v>257</v>
      </c>
      <c r="F141" s="17">
        <v>99.35</v>
      </c>
      <c r="G141" s="17">
        <v>70</v>
      </c>
      <c r="H141" s="17"/>
      <c r="I141" s="17"/>
      <c r="J141" s="17"/>
      <c r="K141" s="17"/>
      <c r="L141" s="17"/>
      <c r="M141" s="17"/>
      <c r="N141" s="17"/>
      <c r="O141" s="17"/>
      <c r="P141" s="17"/>
    </row>
    <row r="142" spans="1:16" x14ac:dyDescent="0.25">
      <c r="A142" s="18">
        <v>43172</v>
      </c>
      <c r="B142" s="17">
        <v>1859.9</v>
      </c>
      <c r="C142" s="17">
        <v>304</v>
      </c>
      <c r="D142" s="17">
        <v>313.10000000000002</v>
      </c>
      <c r="E142" s="17">
        <v>254.9</v>
      </c>
      <c r="F142" s="17">
        <v>98</v>
      </c>
      <c r="G142" s="17">
        <v>70.900000000000006</v>
      </c>
      <c r="H142" s="17"/>
      <c r="I142" s="17"/>
      <c r="J142" s="17"/>
      <c r="K142" s="17"/>
      <c r="L142" s="17"/>
      <c r="M142" s="17"/>
      <c r="N142" s="17"/>
      <c r="O142" s="17"/>
      <c r="P142" s="17"/>
    </row>
    <row r="143" spans="1:16" x14ac:dyDescent="0.25">
      <c r="A143" s="18">
        <v>43171</v>
      </c>
      <c r="B143" s="17">
        <v>1866.7</v>
      </c>
      <c r="C143" s="17">
        <v>300.7</v>
      </c>
      <c r="D143" s="17">
        <v>311.45</v>
      </c>
      <c r="E143" s="17">
        <v>252.85</v>
      </c>
      <c r="F143" s="17">
        <v>94.6</v>
      </c>
      <c r="G143" s="17">
        <v>70.05</v>
      </c>
      <c r="H143" s="17"/>
      <c r="I143" s="17"/>
      <c r="J143" s="17"/>
      <c r="K143" s="17"/>
      <c r="L143" s="17"/>
      <c r="M143" s="17"/>
      <c r="N143" s="17"/>
      <c r="O143" s="17"/>
      <c r="P143" s="17"/>
    </row>
    <row r="144" spans="1:16" x14ac:dyDescent="0.25">
      <c r="A144" s="18">
        <v>43168</v>
      </c>
      <c r="B144" s="17">
        <v>1853.2</v>
      </c>
      <c r="C144" s="17">
        <v>292.7</v>
      </c>
      <c r="D144" s="17">
        <v>303.45</v>
      </c>
      <c r="E144" s="17">
        <v>253.15</v>
      </c>
      <c r="F144" s="17">
        <v>95.5</v>
      </c>
      <c r="G144" s="17">
        <v>70.45</v>
      </c>
      <c r="H144" s="17"/>
      <c r="I144" s="17"/>
      <c r="J144" s="17"/>
      <c r="K144" s="17"/>
      <c r="L144" s="17"/>
      <c r="M144" s="17"/>
      <c r="N144" s="17"/>
      <c r="O144" s="17"/>
      <c r="P144" s="17"/>
    </row>
    <row r="145" spans="1:16" x14ac:dyDescent="0.25">
      <c r="A145" s="18">
        <v>43167</v>
      </c>
      <c r="B145" s="17">
        <v>1851.45</v>
      </c>
      <c r="C145" s="17">
        <v>296.95</v>
      </c>
      <c r="D145" s="17">
        <v>307.8</v>
      </c>
      <c r="E145" s="17">
        <v>256.75</v>
      </c>
      <c r="F145" s="17">
        <v>96.7</v>
      </c>
      <c r="G145" s="17">
        <v>71.7</v>
      </c>
      <c r="H145" s="17"/>
      <c r="I145" s="17"/>
      <c r="J145" s="17"/>
      <c r="K145" s="17"/>
      <c r="L145" s="17"/>
      <c r="M145" s="17"/>
      <c r="N145" s="17"/>
      <c r="O145" s="17"/>
      <c r="P145" s="17"/>
    </row>
    <row r="146" spans="1:16" x14ac:dyDescent="0.25">
      <c r="A146" s="18">
        <v>43166</v>
      </c>
      <c r="B146" s="17">
        <v>1834.45</v>
      </c>
      <c r="C146" s="17">
        <v>286.7</v>
      </c>
      <c r="D146" s="17">
        <v>312.89999999999998</v>
      </c>
      <c r="E146" s="17">
        <v>246.65</v>
      </c>
      <c r="F146" s="17">
        <v>95.55</v>
      </c>
      <c r="G146" s="17">
        <v>72.2</v>
      </c>
      <c r="H146" s="17"/>
      <c r="I146" s="17"/>
      <c r="J146" s="17"/>
      <c r="K146" s="17"/>
      <c r="L146" s="17"/>
      <c r="M146" s="17"/>
      <c r="N146" s="17"/>
      <c r="O146" s="17"/>
      <c r="P146" s="17"/>
    </row>
    <row r="147" spans="1:16" x14ac:dyDescent="0.25">
      <c r="A147" s="18">
        <v>43165</v>
      </c>
      <c r="B147" s="17">
        <v>1851.95</v>
      </c>
      <c r="C147" s="17">
        <v>295.10000000000002</v>
      </c>
      <c r="D147" s="17">
        <v>313</v>
      </c>
      <c r="E147" s="17">
        <v>256.5</v>
      </c>
      <c r="F147" s="17">
        <v>97.75</v>
      </c>
      <c r="G147" s="17">
        <v>73.900000000000006</v>
      </c>
      <c r="H147" s="17"/>
      <c r="I147" s="17"/>
      <c r="J147" s="17"/>
      <c r="K147" s="17"/>
      <c r="L147" s="17"/>
      <c r="M147" s="17"/>
      <c r="N147" s="17"/>
      <c r="O147" s="17"/>
      <c r="P147" s="17"/>
    </row>
    <row r="148" spans="1:16" x14ac:dyDescent="0.25">
      <c r="A148" s="18">
        <v>43164</v>
      </c>
      <c r="B148" s="17">
        <v>1872.05</v>
      </c>
      <c r="C148" s="17">
        <v>303.10000000000002</v>
      </c>
      <c r="D148" s="17">
        <v>313.35000000000002</v>
      </c>
      <c r="E148" s="17">
        <v>263.8</v>
      </c>
      <c r="F148" s="17">
        <v>100.05</v>
      </c>
      <c r="G148" s="17">
        <v>75.05</v>
      </c>
      <c r="H148" s="17"/>
      <c r="I148" s="17"/>
      <c r="J148" s="17"/>
      <c r="K148" s="17"/>
      <c r="L148" s="17"/>
      <c r="M148" s="17"/>
      <c r="N148" s="17"/>
      <c r="O148" s="17"/>
      <c r="P148" s="17"/>
    </row>
    <row r="149" spans="1:16" x14ac:dyDescent="0.25">
      <c r="A149" s="18">
        <v>43160</v>
      </c>
      <c r="B149" s="17">
        <v>1877.75</v>
      </c>
      <c r="C149" s="17">
        <v>305.25</v>
      </c>
      <c r="D149" s="17">
        <v>320.75</v>
      </c>
      <c r="E149" s="17">
        <v>262.55</v>
      </c>
      <c r="F149" s="17">
        <v>101</v>
      </c>
      <c r="G149" s="17">
        <v>76.25</v>
      </c>
      <c r="H149" s="17"/>
      <c r="I149" s="17"/>
      <c r="J149" s="17"/>
      <c r="K149" s="17"/>
      <c r="L149" s="17"/>
      <c r="M149" s="17"/>
      <c r="N149" s="17"/>
      <c r="O149" s="17"/>
      <c r="P149" s="17"/>
    </row>
    <row r="150" spans="1:16" x14ac:dyDescent="0.25">
      <c r="A150" s="18">
        <v>43159</v>
      </c>
      <c r="B150" s="17">
        <v>1883.8</v>
      </c>
      <c r="C150" s="17">
        <v>313.5</v>
      </c>
      <c r="D150" s="17">
        <v>322.25</v>
      </c>
      <c r="E150" s="17">
        <v>268.75</v>
      </c>
      <c r="F150" s="17">
        <v>101.35</v>
      </c>
      <c r="G150" s="17">
        <v>77.099999999999994</v>
      </c>
      <c r="H150" s="17"/>
      <c r="I150" s="17"/>
      <c r="J150" s="17"/>
      <c r="K150" s="17"/>
      <c r="L150" s="17"/>
      <c r="M150" s="17"/>
      <c r="N150" s="17"/>
      <c r="O150" s="17"/>
      <c r="P150" s="17"/>
    </row>
    <row r="151" spans="1:16" x14ac:dyDescent="0.25">
      <c r="A151" s="18">
        <v>43158</v>
      </c>
      <c r="B151" s="17">
        <v>1904.25</v>
      </c>
      <c r="C151" s="17">
        <v>319.64999999999998</v>
      </c>
      <c r="D151" s="17">
        <v>327.05</v>
      </c>
      <c r="E151" s="17">
        <v>267.8</v>
      </c>
      <c r="F151" s="17">
        <v>98.35</v>
      </c>
      <c r="G151" s="17">
        <v>77.45</v>
      </c>
      <c r="H151" s="17"/>
      <c r="I151" s="17"/>
      <c r="J151" s="17"/>
      <c r="K151" s="17"/>
      <c r="L151" s="17"/>
      <c r="M151" s="17"/>
      <c r="N151" s="17"/>
      <c r="O151" s="17"/>
      <c r="P151" s="17"/>
    </row>
    <row r="152" spans="1:16" x14ac:dyDescent="0.25">
      <c r="A152" s="18">
        <v>43157</v>
      </c>
      <c r="B152" s="17">
        <v>1909.95</v>
      </c>
      <c r="C152" s="17">
        <v>327</v>
      </c>
      <c r="D152" s="17">
        <v>325.39999999999998</v>
      </c>
      <c r="E152" s="17">
        <v>274.75</v>
      </c>
      <c r="F152" s="17">
        <v>111.9</v>
      </c>
      <c r="G152" s="17">
        <v>79.25</v>
      </c>
      <c r="H152" s="17"/>
      <c r="I152" s="17"/>
      <c r="J152" s="17"/>
      <c r="K152" s="17"/>
      <c r="L152" s="17"/>
      <c r="M152" s="17"/>
      <c r="N152" s="17"/>
      <c r="O152" s="17"/>
      <c r="P152" s="17"/>
    </row>
    <row r="153" spans="1:16" x14ac:dyDescent="0.25">
      <c r="A153" s="18">
        <v>43154</v>
      </c>
      <c r="B153" s="17">
        <v>1879.8</v>
      </c>
      <c r="C153" s="17">
        <v>321.3</v>
      </c>
      <c r="D153" s="17">
        <v>323.60000000000002</v>
      </c>
      <c r="E153" s="17">
        <v>276.10000000000002</v>
      </c>
      <c r="F153" s="17">
        <v>113.4</v>
      </c>
      <c r="G153" s="17">
        <v>78.8</v>
      </c>
      <c r="H153" s="17"/>
      <c r="I153" s="17"/>
      <c r="J153" s="17"/>
      <c r="K153" s="17"/>
      <c r="L153" s="17"/>
      <c r="M153" s="17"/>
      <c r="N153" s="17"/>
      <c r="O153" s="17"/>
      <c r="P153" s="17"/>
    </row>
    <row r="154" spans="1:16" x14ac:dyDescent="0.25">
      <c r="A154" s="18">
        <v>43153</v>
      </c>
      <c r="B154" s="17">
        <v>1854.95</v>
      </c>
      <c r="C154" s="17">
        <v>318</v>
      </c>
      <c r="D154" s="17">
        <v>316.39999999999998</v>
      </c>
      <c r="E154" s="17">
        <v>272.60000000000002</v>
      </c>
      <c r="F154" s="17">
        <v>114.65</v>
      </c>
      <c r="G154" s="17">
        <v>78.599999999999994</v>
      </c>
      <c r="H154" s="17"/>
      <c r="I154" s="17"/>
      <c r="J154" s="17"/>
      <c r="K154" s="17"/>
      <c r="L154" s="17"/>
      <c r="M154" s="17"/>
      <c r="N154" s="17"/>
      <c r="O154" s="17"/>
      <c r="P154" s="17"/>
    </row>
    <row r="155" spans="1:16" x14ac:dyDescent="0.25">
      <c r="A155" s="18">
        <v>43152</v>
      </c>
      <c r="B155" s="17">
        <v>1859.35</v>
      </c>
      <c r="C155" s="17">
        <v>319.3</v>
      </c>
      <c r="D155" s="17">
        <v>312.14999999999998</v>
      </c>
      <c r="E155" s="17">
        <v>273.10000000000002</v>
      </c>
      <c r="F155" s="17">
        <v>117.1</v>
      </c>
      <c r="G155" s="17">
        <v>79</v>
      </c>
      <c r="H155" s="17"/>
      <c r="I155" s="17"/>
      <c r="J155" s="17"/>
      <c r="K155" s="17"/>
      <c r="L155" s="17"/>
      <c r="M155" s="17"/>
      <c r="N155" s="17"/>
      <c r="O155" s="17"/>
      <c r="P155" s="17"/>
    </row>
    <row r="156" spans="1:16" x14ac:dyDescent="0.25">
      <c r="A156" s="18">
        <v>43151</v>
      </c>
      <c r="B156" s="17">
        <v>1863.7</v>
      </c>
      <c r="C156" s="17">
        <v>317.64999999999998</v>
      </c>
      <c r="D156" s="17">
        <v>309.3</v>
      </c>
      <c r="E156" s="17">
        <v>269.64999999999998</v>
      </c>
      <c r="F156" s="17">
        <v>116.55</v>
      </c>
      <c r="G156" s="17">
        <v>80.3</v>
      </c>
      <c r="H156" s="17"/>
      <c r="I156" s="17"/>
      <c r="J156" s="17"/>
      <c r="K156" s="17"/>
      <c r="L156" s="17"/>
      <c r="M156" s="17"/>
      <c r="N156" s="17"/>
      <c r="O156" s="17"/>
      <c r="P156" s="17"/>
    </row>
    <row r="157" spans="1:16" x14ac:dyDescent="0.25">
      <c r="A157" s="18">
        <v>43150</v>
      </c>
      <c r="B157" s="17">
        <v>1874.75</v>
      </c>
      <c r="C157" s="17">
        <v>319.75</v>
      </c>
      <c r="D157" s="17">
        <v>312.60000000000002</v>
      </c>
      <c r="E157" s="17">
        <v>267.64999999999998</v>
      </c>
      <c r="F157" s="17">
        <v>116.4</v>
      </c>
      <c r="G157" s="17">
        <v>80.7</v>
      </c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1:16" x14ac:dyDescent="0.25">
      <c r="A158" s="18">
        <v>43147</v>
      </c>
      <c r="B158" s="17">
        <v>1879.75</v>
      </c>
      <c r="C158" s="17">
        <v>321</v>
      </c>
      <c r="D158" s="17">
        <v>311.89999999999998</v>
      </c>
      <c r="E158" s="17">
        <v>271.75</v>
      </c>
      <c r="F158" s="17">
        <v>125.65</v>
      </c>
      <c r="G158" s="17">
        <v>84</v>
      </c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1:16" x14ac:dyDescent="0.25">
      <c r="A159" s="18">
        <v>43146</v>
      </c>
      <c r="B159" s="17">
        <v>1881.25</v>
      </c>
      <c r="C159" s="17">
        <v>328.6</v>
      </c>
      <c r="D159" s="17">
        <v>319.95</v>
      </c>
      <c r="E159" s="17">
        <v>278.85000000000002</v>
      </c>
      <c r="F159" s="17">
        <v>128.35</v>
      </c>
      <c r="G159" s="17">
        <v>82.05</v>
      </c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1:16" x14ac:dyDescent="0.25">
      <c r="A160" s="18">
        <v>43145</v>
      </c>
      <c r="B160" s="17">
        <v>1884.35</v>
      </c>
      <c r="C160" s="17">
        <v>318.55</v>
      </c>
      <c r="D160" s="17">
        <v>320.2</v>
      </c>
      <c r="E160" s="17">
        <v>276.8</v>
      </c>
      <c r="F160" s="17">
        <v>145.80000000000001</v>
      </c>
      <c r="G160" s="17">
        <v>81.75</v>
      </c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1:16" x14ac:dyDescent="0.25">
      <c r="A161" s="18">
        <v>43143</v>
      </c>
      <c r="B161" s="17">
        <v>1876.55</v>
      </c>
      <c r="C161" s="17">
        <v>326</v>
      </c>
      <c r="D161" s="17">
        <v>334.95</v>
      </c>
      <c r="E161" s="17">
        <v>288.5</v>
      </c>
      <c r="F161" s="17">
        <v>161.65</v>
      </c>
      <c r="G161" s="17">
        <v>81.900000000000006</v>
      </c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1:16" x14ac:dyDescent="0.25">
      <c r="A162" s="18">
        <v>43140</v>
      </c>
      <c r="B162" s="17">
        <v>1852.6</v>
      </c>
      <c r="C162" s="17">
        <v>326.75</v>
      </c>
      <c r="D162" s="17">
        <v>325.55</v>
      </c>
      <c r="E162" s="17">
        <v>296.39999999999998</v>
      </c>
      <c r="F162" s="17">
        <v>156.80000000000001</v>
      </c>
      <c r="G162" s="17">
        <v>80.599999999999994</v>
      </c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1:16" x14ac:dyDescent="0.25">
      <c r="A163" s="18">
        <v>43139</v>
      </c>
      <c r="B163" s="17">
        <v>1880.05</v>
      </c>
      <c r="C163" s="17">
        <v>334.55</v>
      </c>
      <c r="D163" s="17">
        <v>335.05</v>
      </c>
      <c r="E163" s="17">
        <v>301.45</v>
      </c>
      <c r="F163" s="17">
        <v>159.30000000000001</v>
      </c>
      <c r="G163" s="17">
        <v>79.400000000000006</v>
      </c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1:16" x14ac:dyDescent="0.25">
      <c r="A164" s="18">
        <v>43138</v>
      </c>
      <c r="B164" s="17">
        <v>1871.4</v>
      </c>
      <c r="C164" s="17">
        <v>332.25</v>
      </c>
      <c r="D164" s="17">
        <v>333.2</v>
      </c>
      <c r="E164" s="17">
        <v>292.75</v>
      </c>
      <c r="F164" s="17">
        <v>156.94999999999999</v>
      </c>
      <c r="G164" s="17">
        <v>78.05</v>
      </c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1:16" x14ac:dyDescent="0.25">
      <c r="A165" s="18">
        <v>43137</v>
      </c>
      <c r="B165" s="17">
        <v>1897.45</v>
      </c>
      <c r="C165" s="17">
        <v>330.75</v>
      </c>
      <c r="D165" s="17">
        <v>338.55</v>
      </c>
      <c r="E165" s="17">
        <v>291.5</v>
      </c>
      <c r="F165" s="17">
        <v>160.44999999999999</v>
      </c>
      <c r="G165" s="17">
        <v>76.75</v>
      </c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1:16" x14ac:dyDescent="0.25">
      <c r="A166" s="18">
        <v>43136</v>
      </c>
      <c r="B166" s="17">
        <v>1913.95</v>
      </c>
      <c r="C166" s="17">
        <v>331.65</v>
      </c>
      <c r="D166" s="17">
        <v>344.1</v>
      </c>
      <c r="E166" s="17">
        <v>297.7</v>
      </c>
      <c r="F166" s="17">
        <v>163.4</v>
      </c>
      <c r="G166" s="17">
        <v>80.099999999999994</v>
      </c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1:16" x14ac:dyDescent="0.25">
      <c r="A167" s="18">
        <v>43133</v>
      </c>
      <c r="B167" s="17">
        <v>1948.8</v>
      </c>
      <c r="C167" s="17">
        <v>334.8</v>
      </c>
      <c r="D167" s="17">
        <v>350</v>
      </c>
      <c r="E167" s="17">
        <v>296.89999999999998</v>
      </c>
      <c r="F167" s="17">
        <v>161.65</v>
      </c>
      <c r="G167" s="17">
        <v>79.5</v>
      </c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1:16" x14ac:dyDescent="0.25">
      <c r="A168" s="18">
        <v>43132</v>
      </c>
      <c r="B168" s="17">
        <v>1992.25</v>
      </c>
      <c r="C168" s="17">
        <v>345.75</v>
      </c>
      <c r="D168" s="17">
        <v>359.15</v>
      </c>
      <c r="E168" s="17">
        <v>305.55</v>
      </c>
      <c r="F168" s="17">
        <v>167.05</v>
      </c>
      <c r="G168" s="17">
        <v>83.1</v>
      </c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1:16" x14ac:dyDescent="0.25">
      <c r="A169" s="18">
        <v>43131</v>
      </c>
      <c r="B169" s="17">
        <v>2006.35</v>
      </c>
      <c r="C169" s="17">
        <v>352.95</v>
      </c>
      <c r="D169" s="17">
        <v>354.45</v>
      </c>
      <c r="E169" s="17">
        <v>312.75</v>
      </c>
      <c r="F169" s="17">
        <v>171.25</v>
      </c>
      <c r="G169" s="17">
        <v>82.25</v>
      </c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1:16" x14ac:dyDescent="0.25">
      <c r="A170" s="18">
        <v>43130</v>
      </c>
      <c r="B170" s="17">
        <v>1998.85</v>
      </c>
      <c r="C170" s="17">
        <v>352.6</v>
      </c>
      <c r="D170" s="17">
        <v>353.45</v>
      </c>
      <c r="E170" s="17">
        <v>312.85000000000002</v>
      </c>
      <c r="F170" s="17">
        <v>172.7</v>
      </c>
      <c r="G170" s="17">
        <v>81.25</v>
      </c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1:16" x14ac:dyDescent="0.25">
      <c r="A171" s="18">
        <v>43129</v>
      </c>
      <c r="B171" s="17">
        <v>1999.55</v>
      </c>
      <c r="C171" s="17">
        <v>357.3</v>
      </c>
      <c r="D171" s="17">
        <v>357.55</v>
      </c>
      <c r="E171" s="17">
        <v>311.10000000000002</v>
      </c>
      <c r="F171" s="17">
        <v>173.95</v>
      </c>
      <c r="G171" s="17">
        <v>82.75</v>
      </c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1:16" x14ac:dyDescent="0.25">
      <c r="A172" s="18">
        <v>43125</v>
      </c>
      <c r="B172" s="17">
        <v>1970.25</v>
      </c>
      <c r="C172" s="17">
        <v>358.3</v>
      </c>
      <c r="D172" s="17">
        <v>363.5</v>
      </c>
      <c r="E172" s="17">
        <v>313.14999999999998</v>
      </c>
      <c r="F172" s="17">
        <v>180.8</v>
      </c>
      <c r="G172" s="17">
        <v>82.4</v>
      </c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1:16" x14ac:dyDescent="0.25">
      <c r="A173" s="18">
        <v>43124</v>
      </c>
      <c r="B173" s="17">
        <v>1959.7</v>
      </c>
      <c r="C173" s="17">
        <v>352.65</v>
      </c>
      <c r="D173" s="17">
        <v>364.8</v>
      </c>
      <c r="E173" s="17">
        <v>329.5</v>
      </c>
      <c r="F173" s="17">
        <v>194.55</v>
      </c>
      <c r="G173" s="17">
        <v>82.65</v>
      </c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1:16" x14ac:dyDescent="0.25">
      <c r="A174" s="18">
        <v>43123</v>
      </c>
      <c r="B174" s="17">
        <v>1951.3</v>
      </c>
      <c r="C174" s="17">
        <v>362.05</v>
      </c>
      <c r="D174" s="17">
        <v>358.85</v>
      </c>
      <c r="E174" s="17">
        <v>318</v>
      </c>
      <c r="F174" s="17">
        <v>185.9</v>
      </c>
      <c r="G174" s="17">
        <v>83.55</v>
      </c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1:16" x14ac:dyDescent="0.25">
      <c r="A175" s="18">
        <v>43122</v>
      </c>
      <c r="B175" s="17">
        <v>1963.8</v>
      </c>
      <c r="C175" s="17">
        <v>351.3</v>
      </c>
      <c r="D175" s="17">
        <v>355.25</v>
      </c>
      <c r="E175" s="17">
        <v>306.25</v>
      </c>
      <c r="F175" s="17">
        <v>175.8</v>
      </c>
      <c r="G175" s="17">
        <v>84.1</v>
      </c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1:16" x14ac:dyDescent="0.25">
      <c r="A176" s="18">
        <v>43119</v>
      </c>
      <c r="B176" s="17">
        <v>1951.2</v>
      </c>
      <c r="C176" s="17">
        <v>353.55</v>
      </c>
      <c r="D176" s="17">
        <v>348.3</v>
      </c>
      <c r="E176" s="17">
        <v>309.05</v>
      </c>
      <c r="F176" s="17">
        <v>176.45</v>
      </c>
      <c r="G176" s="17">
        <v>83.3</v>
      </c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1:16" x14ac:dyDescent="0.25">
      <c r="A177" s="18">
        <v>43118</v>
      </c>
      <c r="B177" s="17">
        <v>1931.8</v>
      </c>
      <c r="C177" s="17">
        <v>346.1</v>
      </c>
      <c r="D177" s="17">
        <v>340.25</v>
      </c>
      <c r="E177" s="17">
        <v>302.75</v>
      </c>
      <c r="F177" s="17">
        <v>170.6</v>
      </c>
      <c r="G177" s="17">
        <v>82.35</v>
      </c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1:16" x14ac:dyDescent="0.25">
      <c r="A178" s="18">
        <v>43117</v>
      </c>
      <c r="B178" s="17">
        <v>1891.1</v>
      </c>
      <c r="C178" s="17">
        <v>343.1</v>
      </c>
      <c r="D178" s="17">
        <v>342.5</v>
      </c>
      <c r="E178" s="17">
        <v>306.35000000000002</v>
      </c>
      <c r="F178" s="17">
        <v>175.2</v>
      </c>
      <c r="G178" s="17">
        <v>83.9</v>
      </c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1:16" x14ac:dyDescent="0.25">
      <c r="A179" s="18">
        <v>43116</v>
      </c>
      <c r="B179" s="17">
        <v>1903.7</v>
      </c>
      <c r="C179" s="17">
        <v>334.15</v>
      </c>
      <c r="D179" s="17">
        <v>333.9</v>
      </c>
      <c r="E179" s="17">
        <v>296.14999999999998</v>
      </c>
      <c r="F179" s="17">
        <v>165.55</v>
      </c>
      <c r="G179" s="17">
        <v>83.15</v>
      </c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1:16" x14ac:dyDescent="0.25">
      <c r="A180" s="18">
        <v>43115</v>
      </c>
      <c r="B180" s="17">
        <v>1894.65</v>
      </c>
      <c r="C180" s="17">
        <v>329.45</v>
      </c>
      <c r="D180" s="17">
        <v>335.95</v>
      </c>
      <c r="E180" s="17">
        <v>302.25</v>
      </c>
      <c r="F180" s="17">
        <v>172.5</v>
      </c>
      <c r="G180" s="17">
        <v>84.85</v>
      </c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1:16" x14ac:dyDescent="0.25">
      <c r="A181" s="18">
        <v>43112</v>
      </c>
      <c r="B181" s="17">
        <v>1865.65</v>
      </c>
      <c r="C181" s="17">
        <v>317.60000000000002</v>
      </c>
      <c r="D181" s="17">
        <v>340.65</v>
      </c>
      <c r="E181" s="17">
        <v>301.8</v>
      </c>
      <c r="F181" s="17">
        <v>173.8</v>
      </c>
      <c r="G181" s="17">
        <v>85.1</v>
      </c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1:16" x14ac:dyDescent="0.25">
      <c r="A182" s="18">
        <v>43111</v>
      </c>
      <c r="B182" s="17">
        <v>1870.1</v>
      </c>
      <c r="C182" s="17">
        <v>309.45</v>
      </c>
      <c r="D182" s="17">
        <v>342.6</v>
      </c>
      <c r="E182" s="17">
        <v>302</v>
      </c>
      <c r="F182" s="17">
        <v>172.25</v>
      </c>
      <c r="G182" s="17">
        <v>86.25</v>
      </c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1:16" x14ac:dyDescent="0.25">
      <c r="A183" s="18">
        <v>43110</v>
      </c>
      <c r="B183" s="17">
        <v>1862.5</v>
      </c>
      <c r="C183" s="17">
        <v>312</v>
      </c>
      <c r="D183" s="17">
        <v>339.75</v>
      </c>
      <c r="E183" s="17">
        <v>301.05</v>
      </c>
      <c r="F183" s="17">
        <v>170.8</v>
      </c>
      <c r="G183" s="17">
        <v>87.2</v>
      </c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1:16" x14ac:dyDescent="0.25">
      <c r="A184" s="18">
        <v>43109</v>
      </c>
      <c r="B184" s="17">
        <v>1863.55</v>
      </c>
      <c r="C184" s="17">
        <v>312.14999999999998</v>
      </c>
      <c r="D184" s="17">
        <v>341.1</v>
      </c>
      <c r="E184" s="17">
        <v>304.25</v>
      </c>
      <c r="F184" s="17">
        <v>174.8</v>
      </c>
      <c r="G184" s="17">
        <v>84.85</v>
      </c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1:16" x14ac:dyDescent="0.25">
      <c r="A185" s="18">
        <v>43108</v>
      </c>
      <c r="B185" s="17">
        <v>1859.7</v>
      </c>
      <c r="C185" s="17">
        <v>314.14999999999998</v>
      </c>
      <c r="D185" s="17">
        <v>333.4</v>
      </c>
      <c r="E185" s="17">
        <v>305.64999999999998</v>
      </c>
      <c r="F185" s="17">
        <v>175.6</v>
      </c>
      <c r="G185" s="17">
        <v>84.6</v>
      </c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1:16" x14ac:dyDescent="0.25">
      <c r="A186" s="18">
        <v>43105</v>
      </c>
      <c r="B186" s="17">
        <v>1860.45</v>
      </c>
      <c r="C186" s="17">
        <v>312.60000000000002</v>
      </c>
      <c r="D186" s="17">
        <v>333.05</v>
      </c>
      <c r="E186" s="17">
        <v>306.2</v>
      </c>
      <c r="F186" s="17">
        <v>176.05</v>
      </c>
      <c r="G186" s="17">
        <v>83.9</v>
      </c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1:16" x14ac:dyDescent="0.25">
      <c r="A187" s="18">
        <v>43104</v>
      </c>
      <c r="B187" s="17">
        <v>1857.3</v>
      </c>
      <c r="C187" s="17">
        <v>314.8</v>
      </c>
      <c r="D187" s="17">
        <v>317.10000000000002</v>
      </c>
      <c r="E187" s="17">
        <v>308.05</v>
      </c>
      <c r="F187" s="17">
        <v>176.75</v>
      </c>
      <c r="G187" s="17">
        <v>84.35</v>
      </c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1:16" x14ac:dyDescent="0.25">
      <c r="A188" s="18">
        <v>43103</v>
      </c>
      <c r="B188" s="17">
        <v>1852.65</v>
      </c>
      <c r="C188" s="17">
        <v>315.05</v>
      </c>
      <c r="D188" s="17">
        <v>315.8</v>
      </c>
      <c r="E188" s="17">
        <v>302.85000000000002</v>
      </c>
      <c r="F188" s="17">
        <v>166.8</v>
      </c>
      <c r="G188" s="17">
        <v>83.45</v>
      </c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1:16" x14ac:dyDescent="0.25">
      <c r="A189" s="18">
        <v>43102</v>
      </c>
      <c r="B189" s="17">
        <v>1872.7</v>
      </c>
      <c r="C189" s="17">
        <v>309.25</v>
      </c>
      <c r="D189" s="17">
        <v>311.64999999999998</v>
      </c>
      <c r="E189" s="17">
        <v>302.89999999999998</v>
      </c>
      <c r="F189" s="17">
        <v>166.45</v>
      </c>
      <c r="G189" s="17">
        <v>81.849999999999994</v>
      </c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1:16" x14ac:dyDescent="0.25">
      <c r="A190" s="18">
        <v>43101</v>
      </c>
      <c r="B190" s="17">
        <v>1857</v>
      </c>
      <c r="C190" s="17">
        <v>310.55</v>
      </c>
      <c r="D190" s="17">
        <v>313.2</v>
      </c>
      <c r="E190" s="17">
        <v>307.05</v>
      </c>
      <c r="F190" s="17">
        <v>169.75</v>
      </c>
      <c r="G190" s="17">
        <v>82.7</v>
      </c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1:16" x14ac:dyDescent="0.25">
      <c r="A191" s="18">
        <v>43098</v>
      </c>
      <c r="B191" s="17">
        <v>1873.55</v>
      </c>
      <c r="C191" s="17">
        <v>314</v>
      </c>
      <c r="D191" s="17">
        <v>315.05</v>
      </c>
      <c r="E191" s="17">
        <v>309.5</v>
      </c>
      <c r="F191" s="17">
        <v>171.5</v>
      </c>
      <c r="G191" s="17">
        <v>82.7</v>
      </c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16" x14ac:dyDescent="0.25">
      <c r="A192" s="18">
        <v>43097</v>
      </c>
      <c r="B192" s="17">
        <v>1874.65</v>
      </c>
      <c r="C192" s="17">
        <v>314.25</v>
      </c>
      <c r="D192" s="17">
        <v>313.5</v>
      </c>
      <c r="E192" s="17">
        <v>308.3</v>
      </c>
      <c r="F192" s="17">
        <v>170.7</v>
      </c>
      <c r="G192" s="17">
        <v>82.7</v>
      </c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1:16" x14ac:dyDescent="0.25">
      <c r="A193" s="18">
        <v>43096</v>
      </c>
      <c r="B193" s="17">
        <v>1857.85</v>
      </c>
      <c r="C193" s="17">
        <v>312.64999999999998</v>
      </c>
      <c r="D193" s="17">
        <v>315.2</v>
      </c>
      <c r="E193" s="17">
        <v>314.14999999999998</v>
      </c>
      <c r="F193" s="17">
        <v>173.9</v>
      </c>
      <c r="G193" s="17">
        <v>81.599999999999994</v>
      </c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 x14ac:dyDescent="0.25">
      <c r="A194" s="18">
        <v>43095</v>
      </c>
      <c r="B194" s="17">
        <v>1865.7</v>
      </c>
      <c r="C194" s="17">
        <v>317.5</v>
      </c>
      <c r="D194" s="17">
        <v>315.45</v>
      </c>
      <c r="E194" s="17">
        <v>316.85000000000002</v>
      </c>
      <c r="F194" s="17">
        <v>174.25</v>
      </c>
      <c r="G194" s="17">
        <v>81.099999999999994</v>
      </c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 x14ac:dyDescent="0.25">
      <c r="A195" s="18">
        <v>43091</v>
      </c>
      <c r="B195" s="17">
        <v>1877.35</v>
      </c>
      <c r="C195" s="17">
        <v>316.39999999999998</v>
      </c>
      <c r="D195" s="17">
        <v>310.05</v>
      </c>
      <c r="E195" s="17">
        <v>319.85000000000002</v>
      </c>
      <c r="F195" s="17">
        <v>175.9</v>
      </c>
      <c r="G195" s="17">
        <v>80.7</v>
      </c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 x14ac:dyDescent="0.25">
      <c r="A196" s="18">
        <v>43090</v>
      </c>
      <c r="B196" s="17">
        <v>1868.15</v>
      </c>
      <c r="C196" s="17">
        <v>314.75</v>
      </c>
      <c r="D196" s="17">
        <v>310.3</v>
      </c>
      <c r="E196" s="17">
        <v>316.55</v>
      </c>
      <c r="F196" s="17">
        <v>173.45</v>
      </c>
      <c r="G196" s="17">
        <v>80.75</v>
      </c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 x14ac:dyDescent="0.25">
      <c r="A197" s="18">
        <v>43089</v>
      </c>
      <c r="B197" s="17">
        <v>1868.05</v>
      </c>
      <c r="C197" s="17">
        <v>315.64999999999998</v>
      </c>
      <c r="D197" s="17">
        <v>311.55</v>
      </c>
      <c r="E197" s="17">
        <v>317.25</v>
      </c>
      <c r="F197" s="17">
        <v>170.6</v>
      </c>
      <c r="G197" s="17">
        <v>80.05</v>
      </c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1:16" x14ac:dyDescent="0.25">
      <c r="A198" s="18">
        <v>43088</v>
      </c>
      <c r="B198" s="17">
        <v>1885.15</v>
      </c>
      <c r="C198" s="17">
        <v>313.60000000000002</v>
      </c>
      <c r="D198" s="17">
        <v>312.39999999999998</v>
      </c>
      <c r="E198" s="17">
        <v>319.45</v>
      </c>
      <c r="F198" s="17">
        <v>178.35</v>
      </c>
      <c r="G198" s="17">
        <v>80.099999999999994</v>
      </c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1:16" x14ac:dyDescent="0.25">
      <c r="A199" s="18">
        <v>43087</v>
      </c>
      <c r="B199" s="17">
        <v>1877.95</v>
      </c>
      <c r="C199" s="17">
        <v>308.85000000000002</v>
      </c>
      <c r="D199" s="17">
        <v>312.14999999999998</v>
      </c>
      <c r="E199" s="17">
        <v>318.89999999999998</v>
      </c>
      <c r="F199" s="17">
        <v>178.4</v>
      </c>
      <c r="G199" s="17">
        <v>78.7</v>
      </c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1:16" x14ac:dyDescent="0.25">
      <c r="A200" s="18">
        <v>43084</v>
      </c>
      <c r="B200" s="17">
        <v>1873.05</v>
      </c>
      <c r="C200" s="17">
        <v>303.45</v>
      </c>
      <c r="D200" s="17">
        <v>316.05</v>
      </c>
      <c r="E200" s="17">
        <v>312.75</v>
      </c>
      <c r="F200" s="17">
        <v>171.6</v>
      </c>
      <c r="G200" s="17">
        <v>78.5</v>
      </c>
      <c r="H200" s="17"/>
      <c r="I200" s="17"/>
      <c r="J200" s="17"/>
      <c r="K200" s="17"/>
      <c r="L200" s="17"/>
      <c r="M200" s="17"/>
      <c r="N200" s="17"/>
      <c r="O200" s="17"/>
      <c r="P200" s="17"/>
    </row>
    <row r="201" spans="1:16" x14ac:dyDescent="0.25">
      <c r="A201" s="18">
        <v>43083</v>
      </c>
      <c r="B201" s="17">
        <v>1837.2</v>
      </c>
      <c r="C201" s="17">
        <v>304.55</v>
      </c>
      <c r="D201" s="17">
        <v>303.95</v>
      </c>
      <c r="E201" s="17">
        <v>314.05</v>
      </c>
      <c r="F201" s="17">
        <v>169.3</v>
      </c>
      <c r="G201" s="17">
        <v>77.900000000000006</v>
      </c>
      <c r="H201" s="17"/>
      <c r="I201" s="17"/>
      <c r="J201" s="17"/>
      <c r="K201" s="17"/>
      <c r="L201" s="17"/>
      <c r="M201" s="17"/>
      <c r="N201" s="17"/>
      <c r="O201" s="17"/>
      <c r="P201" s="17"/>
    </row>
    <row r="202" spans="1:16" x14ac:dyDescent="0.25">
      <c r="A202" s="18">
        <v>43082</v>
      </c>
      <c r="B202" s="17">
        <v>1821.8</v>
      </c>
      <c r="C202" s="17">
        <v>303.05</v>
      </c>
      <c r="D202" s="17">
        <v>301.85000000000002</v>
      </c>
      <c r="E202" s="17">
        <v>313.25</v>
      </c>
      <c r="F202" s="17">
        <v>167.8</v>
      </c>
      <c r="G202" s="17">
        <v>78.150000000000006</v>
      </c>
      <c r="H202" s="17"/>
      <c r="I202" s="17"/>
      <c r="J202" s="17"/>
      <c r="K202" s="17"/>
      <c r="L202" s="17"/>
      <c r="M202" s="17"/>
      <c r="N202" s="17"/>
      <c r="O202" s="17"/>
      <c r="P202" s="17"/>
    </row>
    <row r="203" spans="1:16" x14ac:dyDescent="0.25">
      <c r="A203" s="18">
        <v>43081</v>
      </c>
      <c r="B203" s="17">
        <v>1824.05</v>
      </c>
      <c r="C203" s="17">
        <v>307.39999999999998</v>
      </c>
      <c r="D203" s="17">
        <v>306.5</v>
      </c>
      <c r="E203" s="17">
        <v>318.39999999999998</v>
      </c>
      <c r="F203" s="17">
        <v>173.55</v>
      </c>
      <c r="G203" s="17">
        <v>79.2</v>
      </c>
      <c r="H203" s="17"/>
      <c r="I203" s="17"/>
      <c r="J203" s="17"/>
      <c r="K203" s="17"/>
      <c r="L203" s="17"/>
      <c r="M203" s="17"/>
      <c r="N203" s="17"/>
      <c r="O203" s="17"/>
      <c r="P203" s="17"/>
    </row>
    <row r="204" spans="1:16" x14ac:dyDescent="0.25">
      <c r="A204" s="18">
        <v>43080</v>
      </c>
      <c r="B204" s="17">
        <v>1849.8</v>
      </c>
      <c r="C204" s="17">
        <v>311.10000000000002</v>
      </c>
      <c r="D204" s="17">
        <v>311.5</v>
      </c>
      <c r="E204" s="17">
        <v>318.3</v>
      </c>
      <c r="F204" s="17">
        <v>172.85</v>
      </c>
      <c r="G204" s="17">
        <v>79.849999999999994</v>
      </c>
      <c r="H204" s="17"/>
      <c r="I204" s="17"/>
      <c r="J204" s="17"/>
      <c r="K204" s="17"/>
      <c r="L204" s="17"/>
      <c r="M204" s="17"/>
      <c r="N204" s="17"/>
      <c r="O204" s="17"/>
      <c r="P204" s="17"/>
    </row>
    <row r="205" spans="1:16" x14ac:dyDescent="0.25">
      <c r="A205" s="18">
        <v>43077</v>
      </c>
      <c r="B205" s="17">
        <v>1839.95</v>
      </c>
      <c r="C205" s="17">
        <v>310.55</v>
      </c>
      <c r="D205" s="17">
        <v>312.05</v>
      </c>
      <c r="E205" s="17">
        <v>313.14999999999998</v>
      </c>
      <c r="F205" s="17">
        <v>172.55</v>
      </c>
      <c r="G205" s="17">
        <v>80.05</v>
      </c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1:16" x14ac:dyDescent="0.25">
      <c r="A206" s="18">
        <v>43076</v>
      </c>
      <c r="B206" s="17">
        <v>1809.05</v>
      </c>
      <c r="C206" s="17">
        <v>306</v>
      </c>
      <c r="D206" s="17">
        <v>310.5</v>
      </c>
      <c r="E206" s="17">
        <v>316.60000000000002</v>
      </c>
      <c r="F206" s="17">
        <v>173.75</v>
      </c>
      <c r="G206" s="17">
        <v>79.5</v>
      </c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1:16" x14ac:dyDescent="0.25">
      <c r="A207" s="18">
        <v>43075</v>
      </c>
      <c r="B207" s="17">
        <v>1802.35</v>
      </c>
      <c r="C207" s="17">
        <v>299.39999999999998</v>
      </c>
      <c r="D207" s="17">
        <v>306.2</v>
      </c>
      <c r="E207" s="17">
        <v>312.25</v>
      </c>
      <c r="F207" s="17">
        <v>172.05</v>
      </c>
      <c r="G207" s="17">
        <v>78.099999999999994</v>
      </c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1:16" x14ac:dyDescent="0.25">
      <c r="A208" s="18">
        <v>43074</v>
      </c>
      <c r="B208" s="17">
        <v>1823.05</v>
      </c>
      <c r="C208" s="17">
        <v>305.39999999999998</v>
      </c>
      <c r="D208" s="17">
        <v>308.55</v>
      </c>
      <c r="E208" s="17">
        <v>319.3</v>
      </c>
      <c r="F208" s="17">
        <v>176</v>
      </c>
      <c r="G208" s="17">
        <v>78.75</v>
      </c>
      <c r="H208" s="17"/>
      <c r="I208" s="17"/>
      <c r="J208" s="17"/>
      <c r="K208" s="17"/>
      <c r="L208" s="17"/>
      <c r="M208" s="17"/>
      <c r="N208" s="17"/>
      <c r="O208" s="17"/>
      <c r="P208" s="17"/>
    </row>
    <row r="209" spans="1:16" x14ac:dyDescent="0.25">
      <c r="A209" s="18">
        <v>43073</v>
      </c>
      <c r="B209" s="17">
        <v>1837.6</v>
      </c>
      <c r="C209" s="17">
        <v>304.25</v>
      </c>
      <c r="D209" s="17">
        <v>303.2</v>
      </c>
      <c r="E209" s="17">
        <v>313.3</v>
      </c>
      <c r="F209" s="17">
        <v>173.1</v>
      </c>
      <c r="G209" s="17">
        <v>79.349999999999994</v>
      </c>
      <c r="H209" s="17"/>
      <c r="I209" s="17"/>
      <c r="J209" s="17"/>
      <c r="K209" s="17"/>
      <c r="L209" s="17"/>
      <c r="M209" s="17"/>
      <c r="N209" s="17"/>
      <c r="O209" s="17"/>
      <c r="P209" s="17"/>
    </row>
    <row r="210" spans="1:16" x14ac:dyDescent="0.25">
      <c r="A210" s="18">
        <v>43070</v>
      </c>
      <c r="B210" s="17">
        <v>1843.6</v>
      </c>
      <c r="C210" s="17">
        <v>305.25</v>
      </c>
      <c r="D210" s="17">
        <v>306.5</v>
      </c>
      <c r="E210" s="17">
        <v>312.55</v>
      </c>
      <c r="F210" s="17">
        <v>171.35</v>
      </c>
      <c r="G210" s="17">
        <v>81.3</v>
      </c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1:16" x14ac:dyDescent="0.25">
      <c r="A211" s="18">
        <v>43069</v>
      </c>
      <c r="B211" s="17">
        <v>1852.05</v>
      </c>
      <c r="C211" s="17">
        <v>307.8</v>
      </c>
      <c r="D211" s="17">
        <v>306.8</v>
      </c>
      <c r="E211" s="17">
        <v>320.45</v>
      </c>
      <c r="F211" s="17">
        <v>176.15</v>
      </c>
      <c r="G211" s="17">
        <v>82.2</v>
      </c>
      <c r="H211" s="17"/>
      <c r="I211" s="17"/>
      <c r="J211" s="17"/>
      <c r="K211" s="17"/>
      <c r="L211" s="17"/>
      <c r="M211" s="17"/>
      <c r="N211" s="17"/>
      <c r="O211" s="17"/>
      <c r="P211" s="17"/>
    </row>
    <row r="212" spans="1:16" x14ac:dyDescent="0.25">
      <c r="A212" s="18">
        <v>43068</v>
      </c>
      <c r="B212" s="17">
        <v>1870.3</v>
      </c>
      <c r="C212" s="17">
        <v>315.05</v>
      </c>
      <c r="D212" s="17">
        <v>312.3</v>
      </c>
      <c r="E212" s="17">
        <v>328.8</v>
      </c>
      <c r="F212" s="17">
        <v>181.5</v>
      </c>
      <c r="G212" s="17">
        <v>83.45</v>
      </c>
      <c r="H212" s="17"/>
      <c r="I212" s="17"/>
      <c r="J212" s="17"/>
      <c r="K212" s="17"/>
      <c r="L212" s="17"/>
      <c r="M212" s="17"/>
      <c r="N212" s="17"/>
      <c r="O212" s="17"/>
      <c r="P212" s="17"/>
    </row>
    <row r="213" spans="1:16" x14ac:dyDescent="0.25">
      <c r="A213" s="18">
        <v>43067</v>
      </c>
      <c r="B213" s="17">
        <v>1862.95</v>
      </c>
      <c r="C213" s="17">
        <v>313.75</v>
      </c>
      <c r="D213" s="17">
        <v>315.2</v>
      </c>
      <c r="E213" s="17">
        <v>332.65</v>
      </c>
      <c r="F213" s="17">
        <v>183.85</v>
      </c>
      <c r="G213" s="17">
        <v>84.2</v>
      </c>
      <c r="H213" s="17"/>
      <c r="I213" s="17"/>
      <c r="J213" s="17"/>
      <c r="K213" s="17"/>
      <c r="L213" s="17"/>
      <c r="M213" s="17"/>
      <c r="N213" s="17"/>
      <c r="O213" s="17"/>
      <c r="P213" s="17"/>
    </row>
    <row r="214" spans="1:16" x14ac:dyDescent="0.25">
      <c r="A214" s="18">
        <v>43066</v>
      </c>
      <c r="B214" s="17">
        <v>1859.1</v>
      </c>
      <c r="C214" s="17">
        <v>317</v>
      </c>
      <c r="D214" s="17">
        <v>315.2</v>
      </c>
      <c r="E214" s="17">
        <v>335.25</v>
      </c>
      <c r="F214" s="17">
        <v>185.9</v>
      </c>
      <c r="G214" s="17">
        <v>84.45</v>
      </c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1:16" x14ac:dyDescent="0.25">
      <c r="A215" s="18">
        <v>43063</v>
      </c>
      <c r="B215" s="17">
        <v>1851.05</v>
      </c>
      <c r="C215" s="17">
        <v>317.05</v>
      </c>
      <c r="D215" s="17">
        <v>312.8</v>
      </c>
      <c r="E215" s="17">
        <v>332.25</v>
      </c>
      <c r="F215" s="17">
        <v>186.05</v>
      </c>
      <c r="G215" s="17">
        <v>84.95</v>
      </c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1:16" x14ac:dyDescent="0.25">
      <c r="A216" s="18">
        <v>43062</v>
      </c>
      <c r="B216" s="17">
        <v>1846.7</v>
      </c>
      <c r="C216" s="17">
        <v>319.10000000000002</v>
      </c>
      <c r="D216" s="17">
        <v>312.35000000000002</v>
      </c>
      <c r="E216" s="17">
        <v>334.9</v>
      </c>
      <c r="F216" s="17">
        <v>186.5</v>
      </c>
      <c r="G216" s="17">
        <v>84.4</v>
      </c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1:16" x14ac:dyDescent="0.25">
      <c r="A217" s="18">
        <v>43061</v>
      </c>
      <c r="B217" s="17">
        <v>1854</v>
      </c>
      <c r="C217" s="17">
        <v>318.89999999999998</v>
      </c>
      <c r="D217" s="17">
        <v>309.85000000000002</v>
      </c>
      <c r="E217" s="17">
        <v>335.2</v>
      </c>
      <c r="F217" s="17">
        <v>189.25</v>
      </c>
      <c r="G217" s="17">
        <v>83</v>
      </c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1:16" x14ac:dyDescent="0.25">
      <c r="A218" s="18">
        <v>43060</v>
      </c>
      <c r="B218" s="17">
        <v>1846.05</v>
      </c>
      <c r="C218" s="17">
        <v>320.05</v>
      </c>
      <c r="D218" s="17">
        <v>312</v>
      </c>
      <c r="E218" s="17">
        <v>330.75</v>
      </c>
      <c r="F218" s="17">
        <v>186.15</v>
      </c>
      <c r="G218" s="17">
        <v>81.55</v>
      </c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1:16" x14ac:dyDescent="0.25">
      <c r="A219" s="18">
        <v>43059</v>
      </c>
      <c r="B219" s="17">
        <v>1836.9</v>
      </c>
      <c r="C219" s="17">
        <v>318.5</v>
      </c>
      <c r="D219" s="17">
        <v>313.2</v>
      </c>
      <c r="E219" s="17">
        <v>333.05</v>
      </c>
      <c r="F219" s="17">
        <v>187.4</v>
      </c>
      <c r="G219" s="17">
        <v>82.15</v>
      </c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1:16" x14ac:dyDescent="0.25">
      <c r="A220" s="18">
        <v>43056</v>
      </c>
      <c r="B220" s="17">
        <v>1827.1</v>
      </c>
      <c r="C220" s="17">
        <v>325.10000000000002</v>
      </c>
      <c r="D220" s="17">
        <v>306.45</v>
      </c>
      <c r="E220" s="17">
        <v>337.4</v>
      </c>
      <c r="F220" s="17">
        <v>190.7</v>
      </c>
      <c r="G220" s="17">
        <v>82.15</v>
      </c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1:16" x14ac:dyDescent="0.25">
      <c r="A221" s="18">
        <v>43055</v>
      </c>
      <c r="B221" s="17">
        <v>1805.5</v>
      </c>
      <c r="C221" s="17">
        <v>319.14999999999998</v>
      </c>
      <c r="D221" s="17">
        <v>301.55</v>
      </c>
      <c r="E221" s="17">
        <v>333.45</v>
      </c>
      <c r="F221" s="17">
        <v>189.45</v>
      </c>
      <c r="G221" s="17">
        <v>81.55</v>
      </c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1:16" x14ac:dyDescent="0.25">
      <c r="A222" s="18">
        <v>43054</v>
      </c>
      <c r="B222" s="17">
        <v>1798.75</v>
      </c>
      <c r="C222" s="17">
        <v>315.55</v>
      </c>
      <c r="D222" s="17">
        <v>300.95</v>
      </c>
      <c r="E222" s="17">
        <v>325.2</v>
      </c>
      <c r="F222" s="17">
        <v>180.65</v>
      </c>
      <c r="G222" s="17">
        <v>80.05</v>
      </c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1:16" x14ac:dyDescent="0.25">
      <c r="A223" s="18">
        <v>43053</v>
      </c>
      <c r="B223" s="17">
        <v>1802</v>
      </c>
      <c r="C223" s="17">
        <v>313.85000000000002</v>
      </c>
      <c r="D223" s="17">
        <v>302.45</v>
      </c>
      <c r="E223" s="17">
        <v>329.2</v>
      </c>
      <c r="F223" s="17">
        <v>184.15</v>
      </c>
      <c r="G223" s="17">
        <v>81.45</v>
      </c>
      <c r="H223" s="17"/>
      <c r="I223" s="17"/>
      <c r="J223" s="17"/>
      <c r="K223" s="17"/>
      <c r="L223" s="17"/>
      <c r="M223" s="17"/>
      <c r="N223" s="17"/>
      <c r="O223" s="17"/>
      <c r="P223" s="17"/>
    </row>
    <row r="224" spans="1:16" x14ac:dyDescent="0.25">
      <c r="A224" s="18">
        <v>43052</v>
      </c>
      <c r="B224" s="17">
        <v>1814.25</v>
      </c>
      <c r="C224" s="17">
        <v>314.14999999999998</v>
      </c>
      <c r="D224" s="17">
        <v>303.7</v>
      </c>
      <c r="E224" s="17">
        <v>331.2</v>
      </c>
      <c r="F224" s="17">
        <v>187.4</v>
      </c>
      <c r="G224" s="17">
        <v>80.849999999999994</v>
      </c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1:16" x14ac:dyDescent="0.25">
      <c r="A225" s="18">
        <v>43049</v>
      </c>
      <c r="B225" s="17">
        <v>1819.2</v>
      </c>
      <c r="C225" s="17">
        <v>318.60000000000002</v>
      </c>
      <c r="D225" s="17">
        <v>303.95</v>
      </c>
      <c r="E225" s="17">
        <v>333.2</v>
      </c>
      <c r="F225" s="17">
        <v>190.05</v>
      </c>
      <c r="G225" s="17">
        <v>81.599999999999994</v>
      </c>
      <c r="H225" s="17"/>
      <c r="I225" s="17"/>
      <c r="J225" s="17"/>
      <c r="K225" s="17"/>
      <c r="L225" s="17"/>
      <c r="M225" s="17"/>
      <c r="N225" s="17"/>
      <c r="O225" s="17"/>
      <c r="P225" s="17"/>
    </row>
    <row r="226" spans="1:16" x14ac:dyDescent="0.25">
      <c r="A226" s="18">
        <v>43048</v>
      </c>
      <c r="B226" s="17">
        <v>1826.4</v>
      </c>
      <c r="C226" s="17">
        <v>311.60000000000002</v>
      </c>
      <c r="D226" s="17">
        <v>304.7</v>
      </c>
      <c r="E226" s="17">
        <v>313.75</v>
      </c>
      <c r="F226" s="17">
        <v>192.1</v>
      </c>
      <c r="G226" s="17">
        <v>81.95</v>
      </c>
      <c r="H226" s="17"/>
      <c r="I226" s="17"/>
      <c r="J226" s="17"/>
      <c r="K226" s="17"/>
      <c r="L226" s="17"/>
      <c r="M226" s="17"/>
      <c r="N226" s="17"/>
      <c r="O226" s="17"/>
      <c r="P226" s="17"/>
    </row>
    <row r="227" spans="1:16" x14ac:dyDescent="0.25">
      <c r="A227" s="18">
        <v>43047</v>
      </c>
      <c r="B227" s="17">
        <v>1826.3</v>
      </c>
      <c r="C227" s="17">
        <v>305.8</v>
      </c>
      <c r="D227" s="17">
        <v>303.7</v>
      </c>
      <c r="E227" s="17">
        <v>309.75</v>
      </c>
      <c r="F227" s="17">
        <v>189.25</v>
      </c>
      <c r="G227" s="17">
        <v>81.849999999999994</v>
      </c>
      <c r="H227" s="17"/>
      <c r="I227" s="17"/>
      <c r="J227" s="17"/>
      <c r="K227" s="17"/>
      <c r="L227" s="17"/>
      <c r="M227" s="17"/>
      <c r="N227" s="17"/>
      <c r="O227" s="17"/>
      <c r="P227" s="17"/>
    </row>
    <row r="228" spans="1:16" x14ac:dyDescent="0.25">
      <c r="A228" s="18">
        <v>43046</v>
      </c>
      <c r="B228" s="17">
        <v>1824.05</v>
      </c>
      <c r="C228" s="17">
        <v>312.2</v>
      </c>
      <c r="D228" s="17">
        <v>311.45</v>
      </c>
      <c r="E228" s="17">
        <v>317.2</v>
      </c>
      <c r="F228" s="17">
        <v>190.75</v>
      </c>
      <c r="G228" s="17">
        <v>82.75</v>
      </c>
      <c r="H228" s="17"/>
      <c r="I228" s="17"/>
      <c r="J228" s="17"/>
      <c r="K228" s="17"/>
      <c r="L228" s="17"/>
      <c r="M228" s="17"/>
      <c r="N228" s="17"/>
      <c r="O228" s="17"/>
      <c r="P228" s="17"/>
    </row>
    <row r="229" spans="1:16" x14ac:dyDescent="0.25">
      <c r="A229" s="18">
        <v>43045</v>
      </c>
      <c r="B229" s="17">
        <v>1831</v>
      </c>
      <c r="C229" s="17">
        <v>316.14999999999998</v>
      </c>
      <c r="D229" s="17">
        <v>320</v>
      </c>
      <c r="E229" s="17">
        <v>328.95</v>
      </c>
      <c r="F229" s="17">
        <v>201.15</v>
      </c>
      <c r="G229" s="17">
        <v>85.05</v>
      </c>
      <c r="H229" s="17"/>
      <c r="I229" s="17"/>
      <c r="J229" s="17"/>
      <c r="K229" s="17"/>
      <c r="L229" s="17"/>
      <c r="M229" s="17"/>
      <c r="N229" s="17"/>
      <c r="O229" s="17"/>
      <c r="P229" s="17"/>
    </row>
    <row r="230" spans="1:16" x14ac:dyDescent="0.25">
      <c r="A230" s="18">
        <v>43042</v>
      </c>
      <c r="B230" s="17">
        <v>1831.25</v>
      </c>
      <c r="C230" s="17">
        <v>315.85000000000002</v>
      </c>
      <c r="D230" s="17">
        <v>325.95</v>
      </c>
      <c r="E230" s="17">
        <v>325</v>
      </c>
      <c r="F230" s="17">
        <v>207.3</v>
      </c>
      <c r="G230" s="17">
        <v>86.15</v>
      </c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1:16" x14ac:dyDescent="0.25">
      <c r="A231" s="18">
        <v>43041</v>
      </c>
      <c r="B231" s="17">
        <v>1822.2</v>
      </c>
      <c r="C231" s="17">
        <v>316.64999999999998</v>
      </c>
      <c r="D231" s="17">
        <v>320.35000000000002</v>
      </c>
      <c r="E231" s="17">
        <v>314.95</v>
      </c>
      <c r="F231" s="17">
        <v>197.3</v>
      </c>
      <c r="G231" s="17">
        <v>86.95</v>
      </c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1:16" x14ac:dyDescent="0.25">
      <c r="A232" s="18">
        <v>43040</v>
      </c>
      <c r="B232" s="17">
        <v>1820.4</v>
      </c>
      <c r="C232" s="17">
        <v>313.2</v>
      </c>
      <c r="D232" s="17">
        <v>317.95</v>
      </c>
      <c r="E232" s="17">
        <v>319.8</v>
      </c>
      <c r="F232" s="17">
        <v>198.9</v>
      </c>
      <c r="G232" s="17">
        <v>85.5</v>
      </c>
      <c r="H232" s="17"/>
      <c r="I232" s="17"/>
      <c r="J232" s="17"/>
      <c r="K232" s="17"/>
      <c r="L232" s="17"/>
      <c r="M232" s="17"/>
      <c r="N232" s="17"/>
      <c r="O232" s="17"/>
      <c r="P232" s="17"/>
    </row>
    <row r="233" spans="1:16" x14ac:dyDescent="0.25">
      <c r="A233" s="18">
        <v>43039</v>
      </c>
      <c r="B233" s="17">
        <v>1808.8</v>
      </c>
      <c r="C233" s="17">
        <v>299.95</v>
      </c>
      <c r="D233" s="17">
        <v>314.35000000000002</v>
      </c>
      <c r="E233" s="17">
        <v>305.8</v>
      </c>
      <c r="F233" s="17">
        <v>196.7</v>
      </c>
      <c r="G233" s="17">
        <v>86.05</v>
      </c>
      <c r="H233" s="17"/>
      <c r="I233" s="17"/>
      <c r="J233" s="17"/>
      <c r="K233" s="17"/>
      <c r="L233" s="17"/>
      <c r="M233" s="17"/>
      <c r="N233" s="17"/>
      <c r="O233" s="17"/>
      <c r="P233" s="17"/>
    </row>
    <row r="234" spans="1:16" x14ac:dyDescent="0.25">
      <c r="A234" s="18">
        <v>43038</v>
      </c>
      <c r="B234" s="17">
        <v>1813.9</v>
      </c>
      <c r="C234" s="17">
        <v>300.55</v>
      </c>
      <c r="D234" s="17">
        <v>314.39999999999998</v>
      </c>
      <c r="E234" s="17">
        <v>312.10000000000002</v>
      </c>
      <c r="F234" s="17">
        <v>203.95</v>
      </c>
      <c r="G234" s="17">
        <v>87.85</v>
      </c>
      <c r="H234" s="17"/>
      <c r="I234" s="17"/>
      <c r="J234" s="17"/>
      <c r="K234" s="17"/>
      <c r="L234" s="17"/>
      <c r="M234" s="17"/>
      <c r="N234" s="17"/>
      <c r="O234" s="17"/>
      <c r="P234" s="17"/>
    </row>
    <row r="235" spans="1:16" x14ac:dyDescent="0.25">
      <c r="A235" s="18">
        <v>43035</v>
      </c>
      <c r="B235" s="17">
        <v>1793.1</v>
      </c>
      <c r="C235" s="17">
        <v>300.95</v>
      </c>
      <c r="D235" s="17">
        <v>307.2</v>
      </c>
      <c r="E235" s="17">
        <v>310.95</v>
      </c>
      <c r="F235" s="17">
        <v>196.25</v>
      </c>
      <c r="G235" s="17">
        <v>85.9</v>
      </c>
      <c r="H235" s="17"/>
      <c r="I235" s="17"/>
      <c r="J235" s="17"/>
      <c r="K235" s="17"/>
      <c r="L235" s="17"/>
      <c r="M235" s="17"/>
      <c r="N235" s="17"/>
      <c r="O235" s="17"/>
      <c r="P235" s="17"/>
    </row>
    <row r="236" spans="1:16" x14ac:dyDescent="0.25">
      <c r="A236" s="18">
        <v>43034</v>
      </c>
      <c r="B236" s="17">
        <v>1798</v>
      </c>
      <c r="C236" s="17">
        <v>299.25</v>
      </c>
      <c r="D236" s="17">
        <v>331.7</v>
      </c>
      <c r="E236" s="17">
        <v>320.64999999999998</v>
      </c>
      <c r="F236" s="17">
        <v>213.2</v>
      </c>
      <c r="G236" s="17">
        <v>82.15</v>
      </c>
      <c r="H236" s="17"/>
      <c r="I236" s="17"/>
      <c r="J236" s="17"/>
      <c r="K236" s="17"/>
      <c r="L236" s="17"/>
      <c r="M236" s="17"/>
      <c r="N236" s="17"/>
      <c r="O236" s="17"/>
      <c r="P236" s="17"/>
    </row>
    <row r="237" spans="1:16" x14ac:dyDescent="0.25">
      <c r="A237" s="18">
        <v>43033</v>
      </c>
      <c r="B237" s="17">
        <v>1794.5</v>
      </c>
      <c r="C237" s="17">
        <v>305.60000000000002</v>
      </c>
      <c r="D237" s="17">
        <v>327.64999999999998</v>
      </c>
      <c r="E237" s="17">
        <v>324.7</v>
      </c>
      <c r="F237" s="17">
        <v>201.9</v>
      </c>
      <c r="G237" s="17">
        <v>80.8</v>
      </c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1:16" x14ac:dyDescent="0.25">
      <c r="A238" s="18">
        <v>43032</v>
      </c>
      <c r="B238" s="17">
        <v>1865.15</v>
      </c>
      <c r="C238" s="17">
        <v>266.45</v>
      </c>
      <c r="D238" s="17">
        <v>348.25</v>
      </c>
      <c r="E238" s="17">
        <v>254.5</v>
      </c>
      <c r="F238" s="17">
        <v>138.1</v>
      </c>
      <c r="G238" s="17">
        <v>80.8</v>
      </c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1:16" x14ac:dyDescent="0.25">
      <c r="A239" s="18">
        <v>43031</v>
      </c>
      <c r="B239" s="17">
        <v>1862.65</v>
      </c>
      <c r="C239" s="17">
        <v>262.55</v>
      </c>
      <c r="D239" s="17">
        <v>354.1</v>
      </c>
      <c r="E239" s="17">
        <v>245.75</v>
      </c>
      <c r="F239" s="17">
        <v>130.9</v>
      </c>
      <c r="G239" s="17">
        <v>80.849999999999994</v>
      </c>
      <c r="H239" s="17"/>
      <c r="I239" s="17"/>
      <c r="J239" s="17"/>
      <c r="K239" s="17"/>
      <c r="L239" s="17"/>
      <c r="M239" s="17"/>
      <c r="N239" s="17"/>
      <c r="O239" s="17"/>
      <c r="P239" s="17"/>
    </row>
    <row r="240" spans="1:16" x14ac:dyDescent="0.25">
      <c r="A240" s="18">
        <v>43027</v>
      </c>
      <c r="B240" s="17">
        <v>1850.35</v>
      </c>
      <c r="C240" s="17">
        <v>257.85000000000002</v>
      </c>
      <c r="D240" s="17">
        <v>358.05</v>
      </c>
      <c r="E240" s="17">
        <v>242.5</v>
      </c>
      <c r="F240" s="17">
        <v>129.6</v>
      </c>
      <c r="G240" s="17">
        <v>81.45</v>
      </c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1:16" x14ac:dyDescent="0.25">
      <c r="A241" s="18">
        <v>43026</v>
      </c>
      <c r="B241" s="17">
        <v>1869.6</v>
      </c>
      <c r="C241" s="17">
        <v>263.05</v>
      </c>
      <c r="D241" s="17">
        <v>362.3</v>
      </c>
      <c r="E241" s="17">
        <v>244.2</v>
      </c>
      <c r="F241" s="17">
        <v>130.80000000000001</v>
      </c>
      <c r="G241" s="17">
        <v>81.55</v>
      </c>
      <c r="H241" s="17"/>
      <c r="I241" s="17"/>
      <c r="J241" s="17"/>
      <c r="K241" s="17"/>
      <c r="L241" s="17"/>
      <c r="M241" s="17"/>
      <c r="N241" s="17"/>
      <c r="O241" s="17"/>
      <c r="P241" s="17"/>
    </row>
    <row r="242" spans="1:16" x14ac:dyDescent="0.25">
      <c r="A242" s="18">
        <v>43025</v>
      </c>
      <c r="B242" s="17">
        <v>1850.85</v>
      </c>
      <c r="C242" s="17">
        <v>273.89999999999998</v>
      </c>
      <c r="D242" s="17">
        <v>373.3</v>
      </c>
      <c r="E242" s="17">
        <v>251.15</v>
      </c>
      <c r="F242" s="17">
        <v>134.5</v>
      </c>
      <c r="G242" s="17">
        <v>81.900000000000006</v>
      </c>
      <c r="H242" s="17"/>
      <c r="I242" s="17"/>
      <c r="J242" s="17"/>
      <c r="K242" s="17"/>
      <c r="L242" s="17"/>
      <c r="M242" s="17"/>
      <c r="N242" s="17"/>
      <c r="O242" s="17"/>
      <c r="P242" s="17"/>
    </row>
    <row r="243" spans="1:16" x14ac:dyDescent="0.25">
      <c r="A243" s="18">
        <v>43024</v>
      </c>
      <c r="B243" s="17">
        <v>1857.15</v>
      </c>
      <c r="C243" s="17">
        <v>274.05</v>
      </c>
      <c r="D243" s="17">
        <v>367.5</v>
      </c>
      <c r="E243" s="17">
        <v>252.25</v>
      </c>
      <c r="F243" s="17">
        <v>133.75</v>
      </c>
      <c r="G243" s="17">
        <v>81.75</v>
      </c>
      <c r="H243" s="17"/>
      <c r="I243" s="17"/>
      <c r="J243" s="17"/>
      <c r="K243" s="17"/>
      <c r="L243" s="17"/>
      <c r="M243" s="17"/>
      <c r="N243" s="17"/>
      <c r="O243" s="17"/>
      <c r="P243" s="17"/>
    </row>
    <row r="244" spans="1:16" x14ac:dyDescent="0.25">
      <c r="A244" s="18">
        <v>43021</v>
      </c>
      <c r="B244" s="17">
        <v>1853.45</v>
      </c>
      <c r="C244" s="17">
        <v>271.39999999999998</v>
      </c>
      <c r="D244" s="17">
        <v>369.6</v>
      </c>
      <c r="E244" s="17">
        <v>252.45</v>
      </c>
      <c r="F244" s="17">
        <v>135.05000000000001</v>
      </c>
      <c r="G244" s="17">
        <v>82.1</v>
      </c>
      <c r="H244" s="17"/>
      <c r="I244" s="17"/>
      <c r="J244" s="17"/>
      <c r="K244" s="17"/>
      <c r="L244" s="17"/>
      <c r="M244" s="17"/>
      <c r="N244" s="17"/>
      <c r="O244" s="17"/>
      <c r="P244" s="17"/>
    </row>
    <row r="245" spans="1:16" x14ac:dyDescent="0.25">
      <c r="A245" s="18">
        <v>43020</v>
      </c>
      <c r="B245" s="17">
        <v>1815.45</v>
      </c>
      <c r="C245" s="17">
        <v>267.55</v>
      </c>
      <c r="D245" s="17">
        <v>365.3</v>
      </c>
      <c r="E245" s="17">
        <v>251.6</v>
      </c>
      <c r="F245" s="17">
        <v>133.65</v>
      </c>
      <c r="G245" s="17">
        <v>81.849999999999994</v>
      </c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1:16" x14ac:dyDescent="0.25">
      <c r="A246" s="18">
        <v>43019</v>
      </c>
      <c r="B246" s="17">
        <v>1790.4</v>
      </c>
      <c r="C246" s="17">
        <v>267.3</v>
      </c>
      <c r="D246" s="17">
        <v>362.8</v>
      </c>
      <c r="E246" s="17">
        <v>251.6</v>
      </c>
      <c r="F246" s="17">
        <v>131.69999999999999</v>
      </c>
      <c r="G246" s="17">
        <v>81.849999999999994</v>
      </c>
      <c r="H246" s="17"/>
      <c r="I246" s="17"/>
      <c r="J246" s="17"/>
      <c r="K246" s="17"/>
      <c r="L246" s="17"/>
      <c r="M246" s="17"/>
      <c r="N246" s="17"/>
      <c r="O246" s="17"/>
      <c r="P246" s="17"/>
    </row>
    <row r="247" spans="1:16" x14ac:dyDescent="0.25">
      <c r="A247" s="18">
        <v>43018</v>
      </c>
      <c r="B247" s="17">
        <v>1802.65</v>
      </c>
      <c r="C247" s="17">
        <v>269.25</v>
      </c>
      <c r="D247" s="17">
        <v>372.6</v>
      </c>
      <c r="E247" s="17">
        <v>256.64999999999998</v>
      </c>
      <c r="F247" s="17">
        <v>136.9</v>
      </c>
      <c r="G247" s="17">
        <v>83.45</v>
      </c>
      <c r="H247" s="17"/>
      <c r="I247" s="17"/>
      <c r="J247" s="17"/>
      <c r="K247" s="17"/>
      <c r="L247" s="17"/>
      <c r="M247" s="17"/>
      <c r="N247" s="17"/>
      <c r="O247" s="17"/>
      <c r="P247" s="17"/>
    </row>
    <row r="248" spans="1:16" x14ac:dyDescent="0.25">
      <c r="A248" s="18">
        <v>43017</v>
      </c>
      <c r="B248" s="17">
        <v>1794.95</v>
      </c>
      <c r="C248" s="17">
        <v>271.85000000000002</v>
      </c>
      <c r="D248" s="17">
        <v>371.15</v>
      </c>
      <c r="E248" s="17">
        <v>256.5</v>
      </c>
      <c r="F248" s="17">
        <v>137</v>
      </c>
      <c r="G248" s="17">
        <v>83.35</v>
      </c>
      <c r="H248" s="17"/>
      <c r="I248" s="17"/>
      <c r="J248" s="17"/>
      <c r="K248" s="17"/>
      <c r="L248" s="17"/>
      <c r="M248" s="17"/>
      <c r="N248" s="17"/>
      <c r="O248" s="17"/>
      <c r="P248" s="17"/>
    </row>
    <row r="249" spans="1:16" x14ac:dyDescent="0.25">
      <c r="A249" s="18">
        <v>43014</v>
      </c>
      <c r="B249" s="17">
        <v>1799.3</v>
      </c>
      <c r="C249" s="17">
        <v>272.25</v>
      </c>
      <c r="D249" s="17">
        <v>365.15</v>
      </c>
      <c r="E249" s="17">
        <v>256.64999999999998</v>
      </c>
      <c r="F249" s="17">
        <v>136.85</v>
      </c>
      <c r="G249" s="17">
        <v>83.8</v>
      </c>
      <c r="H249" s="17"/>
      <c r="I249" s="17"/>
      <c r="J249" s="17"/>
      <c r="K249" s="17"/>
      <c r="L249" s="17"/>
      <c r="M249" s="17"/>
      <c r="N249" s="17"/>
      <c r="O249" s="17"/>
      <c r="P249" s="17"/>
    </row>
    <row r="250" spans="1:16" x14ac:dyDescent="0.25">
      <c r="A250" s="18">
        <v>43013</v>
      </c>
      <c r="B250" s="17">
        <v>1799.45</v>
      </c>
      <c r="C250" s="17">
        <v>271.75</v>
      </c>
      <c r="D250" s="17">
        <v>359.35</v>
      </c>
      <c r="E250" s="17">
        <v>251.35</v>
      </c>
      <c r="F250" s="17">
        <v>132.35</v>
      </c>
      <c r="G250" s="17">
        <v>83.8</v>
      </c>
      <c r="H250" s="17"/>
      <c r="I250" s="17"/>
      <c r="J250" s="17"/>
      <c r="K250" s="17"/>
      <c r="L250" s="17"/>
      <c r="M250" s="17"/>
      <c r="N250" s="17"/>
      <c r="O250" s="17"/>
      <c r="P250" s="17"/>
    </row>
    <row r="251" spans="1:16" x14ac:dyDescent="0.25">
      <c r="A251" s="18">
        <v>43012</v>
      </c>
      <c r="B251" s="17">
        <v>1796.8</v>
      </c>
      <c r="C251" s="17">
        <v>276</v>
      </c>
      <c r="D251" s="17">
        <v>356.05</v>
      </c>
      <c r="E251" s="17">
        <v>253.35</v>
      </c>
      <c r="F251" s="17">
        <v>130.19999999999999</v>
      </c>
      <c r="G251" s="17">
        <v>83.6</v>
      </c>
      <c r="H251" s="17"/>
      <c r="I251" s="17"/>
      <c r="J251" s="17"/>
      <c r="K251" s="17"/>
      <c r="L251" s="17"/>
      <c r="M251" s="17"/>
      <c r="N251" s="17"/>
      <c r="O251" s="17"/>
      <c r="P251" s="17"/>
    </row>
    <row r="252" spans="1:16" x14ac:dyDescent="0.25">
      <c r="A252" s="18">
        <v>43011</v>
      </c>
      <c r="B252" s="17">
        <v>1808.7</v>
      </c>
      <c r="C252" s="17">
        <v>278.45</v>
      </c>
      <c r="D252" s="17">
        <v>350.6</v>
      </c>
      <c r="E252" s="17">
        <v>251.3</v>
      </c>
      <c r="F252" s="17">
        <v>129.69999999999999</v>
      </c>
      <c r="G252" s="17">
        <v>82.9</v>
      </c>
      <c r="H252" s="17"/>
      <c r="I252" s="17"/>
      <c r="J252" s="17"/>
      <c r="K252" s="17"/>
      <c r="L252" s="17"/>
      <c r="M252" s="17"/>
      <c r="N252" s="17"/>
      <c r="O252" s="17"/>
      <c r="P252" s="17"/>
    </row>
    <row r="253" spans="1:16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</row>
    <row r="254" spans="1:16" x14ac:dyDescent="0.25">
      <c r="A254" s="17" t="s">
        <v>10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 spans="1:16" x14ac:dyDescent="0.25">
      <c r="A255" s="17" t="s">
        <v>0</v>
      </c>
      <c r="B255" s="31" t="s">
        <v>6</v>
      </c>
      <c r="C255" s="31" t="s">
        <v>1</v>
      </c>
      <c r="D255" s="31" t="s">
        <v>17</v>
      </c>
      <c r="E255" s="31" t="s">
        <v>18</v>
      </c>
      <c r="F255" s="31" t="s">
        <v>19</v>
      </c>
      <c r="G255" s="31" t="s">
        <v>20</v>
      </c>
      <c r="H255" s="17"/>
      <c r="I255" s="17"/>
      <c r="J255" s="17"/>
      <c r="K255" s="17"/>
      <c r="L255" s="17"/>
      <c r="M255" s="17"/>
      <c r="N255" s="17"/>
      <c r="O255" s="17"/>
      <c r="P255" s="17"/>
    </row>
    <row r="256" spans="1:16" x14ac:dyDescent="0.25">
      <c r="A256" s="18">
        <v>43371</v>
      </c>
      <c r="B256" s="1">
        <f>LN(B6/B7)</f>
        <v>1.3907242924267515E-2</v>
      </c>
      <c r="C256" s="1">
        <f t="shared" ref="C256:G256" si="0">LN(C6/C7)</f>
        <v>-5.3952554645810081E-3</v>
      </c>
      <c r="D256" s="1">
        <f t="shared" si="0"/>
        <v>-0.10224856490303577</v>
      </c>
      <c r="E256" s="1">
        <f t="shared" si="0"/>
        <v>0</v>
      </c>
      <c r="F256" s="1">
        <f t="shared" si="0"/>
        <v>-5.0581744224636405E-2</v>
      </c>
      <c r="G256" s="1">
        <f t="shared" si="0"/>
        <v>-6.0815382634741295E-2</v>
      </c>
      <c r="H256" s="17"/>
      <c r="I256" s="17"/>
      <c r="J256" s="17"/>
      <c r="K256" s="17"/>
      <c r="L256" s="17"/>
      <c r="M256" s="17"/>
      <c r="N256" s="17"/>
      <c r="O256" s="17"/>
      <c r="P256" s="17"/>
    </row>
    <row r="257" spans="1:16" x14ac:dyDescent="0.25">
      <c r="A257" s="18">
        <v>43370</v>
      </c>
      <c r="B257" s="1">
        <f t="shared" ref="B257:G272" si="1">LN(B7/B8)</f>
        <v>5.3734953011196403E-3</v>
      </c>
      <c r="C257" s="1">
        <f t="shared" si="1"/>
        <v>-1.8897437104463524E-2</v>
      </c>
      <c r="D257" s="1">
        <f t="shared" si="1"/>
        <v>-9.5891614174530307E-2</v>
      </c>
      <c r="E257" s="1">
        <f t="shared" si="1"/>
        <v>3.7807228399061523E-3</v>
      </c>
      <c r="F257" s="1">
        <f t="shared" si="1"/>
        <v>-6.6177987932990179E-2</v>
      </c>
      <c r="G257" s="1">
        <f t="shared" si="1"/>
        <v>-3.5967913075558348E-2</v>
      </c>
      <c r="H257" s="17"/>
      <c r="I257" s="17"/>
      <c r="J257" s="17"/>
      <c r="K257" s="17"/>
      <c r="L257" s="17"/>
      <c r="M257" s="17"/>
      <c r="N257" s="17"/>
      <c r="O257" s="17"/>
      <c r="P257" s="17"/>
    </row>
    <row r="258" spans="1:16" x14ac:dyDescent="0.25">
      <c r="A258" s="18">
        <v>43369</v>
      </c>
      <c r="B258" s="1">
        <f t="shared" si="1"/>
        <v>7.9866718662411299E-3</v>
      </c>
      <c r="C258" s="1">
        <f t="shared" si="1"/>
        <v>7.5484177573297085E-3</v>
      </c>
      <c r="D258" s="1">
        <f t="shared" si="1"/>
        <v>1.7136834252037936E-2</v>
      </c>
      <c r="E258" s="1">
        <f t="shared" si="1"/>
        <v>-2.3398353373001456E-2</v>
      </c>
      <c r="F258" s="1">
        <f t="shared" si="1"/>
        <v>1.490313241559221E-3</v>
      </c>
      <c r="G258" s="1">
        <f t="shared" si="1"/>
        <v>2.9484050842978286E-3</v>
      </c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1:16" x14ac:dyDescent="0.25">
      <c r="A259" s="18">
        <v>43368</v>
      </c>
      <c r="B259" s="1">
        <f t="shared" si="1"/>
        <v>1.3125680002830653E-2</v>
      </c>
      <c r="C259" s="1">
        <f t="shared" si="1"/>
        <v>4.5241634769394162E-3</v>
      </c>
      <c r="D259" s="1">
        <f t="shared" si="1"/>
        <v>-2.8695086953216431E-2</v>
      </c>
      <c r="E259" s="1">
        <f t="shared" si="1"/>
        <v>2.1317187169176861E-2</v>
      </c>
      <c r="F259" s="1">
        <f t="shared" si="1"/>
        <v>-3.3006296468169972E-2</v>
      </c>
      <c r="G259" s="1">
        <f t="shared" si="1"/>
        <v>-1.4655855878532745E-2</v>
      </c>
      <c r="H259" s="17"/>
      <c r="I259" s="17"/>
      <c r="J259" s="17"/>
      <c r="K259" s="17"/>
      <c r="L259" s="17"/>
      <c r="M259" s="17"/>
      <c r="N259" s="17"/>
      <c r="O259" s="17"/>
      <c r="P259" s="17"/>
    </row>
    <row r="260" spans="1:16" x14ac:dyDescent="0.25">
      <c r="A260" s="18">
        <v>43367</v>
      </c>
      <c r="B260" s="1">
        <f t="shared" si="1"/>
        <v>-2.1874508300457507E-2</v>
      </c>
      <c r="C260" s="1">
        <f t="shared" si="1"/>
        <v>-2.8890366160428678E-2</v>
      </c>
      <c r="D260" s="1">
        <f t="shared" si="1"/>
        <v>-3.5296749639246987E-3</v>
      </c>
      <c r="E260" s="1">
        <f t="shared" si="1"/>
        <v>-2.0576857688759387E-2</v>
      </c>
      <c r="F260" s="1">
        <f t="shared" si="1"/>
        <v>-4.9271049006782794E-2</v>
      </c>
      <c r="G260" s="1">
        <f t="shared" si="1"/>
        <v>-4.5505481241174789E-2</v>
      </c>
      <c r="H260" s="17"/>
      <c r="I260" s="17"/>
      <c r="J260" s="17"/>
      <c r="K260" s="17"/>
      <c r="L260" s="17"/>
      <c r="M260" s="17"/>
      <c r="N260" s="17"/>
      <c r="O260" s="17"/>
      <c r="P260" s="17"/>
    </row>
    <row r="261" spans="1:16" x14ac:dyDescent="0.25">
      <c r="A261" s="18">
        <v>43364</v>
      </c>
      <c r="B261" s="1">
        <f t="shared" si="1"/>
        <v>3.510739333998461E-3</v>
      </c>
      <c r="C261" s="1">
        <f t="shared" si="1"/>
        <v>-9.551470093908724E-3</v>
      </c>
      <c r="D261" s="1">
        <f t="shared" si="1"/>
        <v>-0.33845221746825777</v>
      </c>
      <c r="E261" s="1">
        <f t="shared" si="1"/>
        <v>-4.9866203618684594E-3</v>
      </c>
      <c r="F261" s="1">
        <f t="shared" si="1"/>
        <v>-8.5522173438162E-2</v>
      </c>
      <c r="G261" s="1">
        <f t="shared" si="1"/>
        <v>-2.1999053995367727E-2</v>
      </c>
      <c r="H261" s="17"/>
      <c r="I261" s="17"/>
      <c r="J261" s="17"/>
      <c r="K261" s="17"/>
      <c r="L261" s="17"/>
      <c r="M261" s="17"/>
      <c r="N261" s="17"/>
      <c r="O261" s="17"/>
      <c r="P261" s="17"/>
    </row>
    <row r="262" spans="1:16" x14ac:dyDescent="0.25">
      <c r="A262" s="18">
        <v>43362</v>
      </c>
      <c r="B262" s="1">
        <f t="shared" si="1"/>
        <v>-1.5877763844841838E-2</v>
      </c>
      <c r="C262" s="1">
        <f t="shared" si="1"/>
        <v>6.7235027732335971E-3</v>
      </c>
      <c r="D262" s="1">
        <f t="shared" si="1"/>
        <v>-1.4494136696686378E-2</v>
      </c>
      <c r="E262" s="1">
        <f t="shared" si="1"/>
        <v>-9.5343589873015701E-3</v>
      </c>
      <c r="F262" s="1">
        <f t="shared" si="1"/>
        <v>0</v>
      </c>
      <c r="G262" s="1">
        <f t="shared" si="1"/>
        <v>-7.2267703861275514E-3</v>
      </c>
      <c r="H262" s="17"/>
      <c r="I262" s="4"/>
      <c r="J262" s="17"/>
      <c r="K262" s="17"/>
      <c r="L262" s="17"/>
      <c r="M262" s="17"/>
      <c r="N262" s="17"/>
      <c r="O262" s="17"/>
      <c r="P262" s="17"/>
    </row>
    <row r="263" spans="1:16" x14ac:dyDescent="0.25">
      <c r="A263" s="18">
        <v>43361</v>
      </c>
      <c r="B263" s="1">
        <f t="shared" si="1"/>
        <v>4.5160319900434124E-4</v>
      </c>
      <c r="C263" s="1">
        <f t="shared" si="1"/>
        <v>-2.0958618595105553E-2</v>
      </c>
      <c r="D263" s="1">
        <f t="shared" si="1"/>
        <v>1.4180214232956186E-2</v>
      </c>
      <c r="E263" s="1">
        <f t="shared" si="1"/>
        <v>-4.146412407735918E-2</v>
      </c>
      <c r="F263" s="1">
        <f t="shared" si="1"/>
        <v>-4.5602479155795669E-2</v>
      </c>
      <c r="G263" s="1">
        <f t="shared" si="1"/>
        <v>-1.429872440014643E-2</v>
      </c>
      <c r="H263" s="17"/>
      <c r="I263" s="17"/>
      <c r="J263" s="17"/>
      <c r="K263" s="17"/>
      <c r="L263" s="17"/>
      <c r="M263" s="17"/>
      <c r="N263" s="17"/>
      <c r="O263" s="17"/>
      <c r="P263" s="17"/>
    </row>
    <row r="264" spans="1:16" x14ac:dyDescent="0.25">
      <c r="A264" s="18">
        <v>43360</v>
      </c>
      <c r="B264" s="1">
        <f t="shared" si="1"/>
        <v>-1.8276589445912955E-2</v>
      </c>
      <c r="C264" s="1">
        <f t="shared" si="1"/>
        <v>-8.261980901335432E-3</v>
      </c>
      <c r="D264" s="1">
        <f t="shared" si="1"/>
        <v>-1.4025475354504434E-2</v>
      </c>
      <c r="E264" s="1">
        <f t="shared" si="1"/>
        <v>-1.6667052485211532E-2</v>
      </c>
      <c r="F264" s="1">
        <f t="shared" si="1"/>
        <v>1.8088639240260308E-3</v>
      </c>
      <c r="G264" s="1">
        <f t="shared" si="1"/>
        <v>-3.5429620763441066E-3</v>
      </c>
      <c r="H264" s="17"/>
      <c r="I264" s="17"/>
      <c r="J264" s="17"/>
      <c r="K264" s="17"/>
      <c r="L264" s="17"/>
      <c r="M264" s="17"/>
      <c r="N264" s="17"/>
      <c r="O264" s="17"/>
      <c r="P264" s="17"/>
    </row>
    <row r="265" spans="1:16" x14ac:dyDescent="0.25">
      <c r="A265" s="18">
        <v>43357</v>
      </c>
      <c r="B265" s="1">
        <f t="shared" si="1"/>
        <v>5.3117365757999564E-3</v>
      </c>
      <c r="C265" s="1">
        <f t="shared" si="1"/>
        <v>1.5508948089279001E-2</v>
      </c>
      <c r="D265" s="1">
        <f t="shared" si="1"/>
        <v>2.7136791840940318E-2</v>
      </c>
      <c r="E265" s="1">
        <f t="shared" si="1"/>
        <v>1.7192400540372771E-2</v>
      </c>
      <c r="F265" s="1">
        <f t="shared" si="1"/>
        <v>1.8270910207525012E-2</v>
      </c>
      <c r="G265" s="1">
        <f t="shared" si="1"/>
        <v>9.7735118269800837E-3</v>
      </c>
      <c r="H265" s="17"/>
      <c r="I265" s="17"/>
      <c r="J265" s="17"/>
      <c r="K265" s="17"/>
      <c r="L265" s="17"/>
      <c r="M265" s="17"/>
      <c r="N265" s="17"/>
      <c r="O265" s="17"/>
      <c r="P265" s="17"/>
    </row>
    <row r="266" spans="1:16" x14ac:dyDescent="0.25">
      <c r="A266" s="18">
        <v>43355</v>
      </c>
      <c r="B266" s="1">
        <f t="shared" si="1"/>
        <v>9.0827145743192263E-3</v>
      </c>
      <c r="C266" s="1">
        <f t="shared" si="1"/>
        <v>-1.0774307705912128E-2</v>
      </c>
      <c r="D266" s="1">
        <f t="shared" si="1"/>
        <v>-7.1298725550817295E-3</v>
      </c>
      <c r="E266" s="1">
        <f t="shared" si="1"/>
        <v>1.1096547150824422E-2</v>
      </c>
      <c r="F266" s="1">
        <f t="shared" si="1"/>
        <v>-5.5164099436545494E-3</v>
      </c>
      <c r="G266" s="1">
        <f t="shared" si="1"/>
        <v>-1.3303965626362815E-2</v>
      </c>
      <c r="H266" s="17"/>
      <c r="I266" s="17"/>
      <c r="J266" s="17"/>
      <c r="K266" s="17"/>
      <c r="L266" s="17"/>
      <c r="M266" s="17"/>
      <c r="N266" s="17"/>
      <c r="O266" s="17"/>
      <c r="P266" s="17"/>
    </row>
    <row r="267" spans="1:16" x14ac:dyDescent="0.25">
      <c r="A267" s="18">
        <v>43354</v>
      </c>
      <c r="B267" s="1">
        <f t="shared" si="1"/>
        <v>-2.0878411384858478E-2</v>
      </c>
      <c r="C267" s="1">
        <f t="shared" si="1"/>
        <v>-1.9556448322823664E-2</v>
      </c>
      <c r="D267" s="1">
        <f t="shared" si="1"/>
        <v>-2.2016659469153457E-2</v>
      </c>
      <c r="E267" s="1">
        <f t="shared" si="1"/>
        <v>-9.5188450092068694E-3</v>
      </c>
      <c r="F267" s="1">
        <f t="shared" si="1"/>
        <v>-1.1546770648470971E-2</v>
      </c>
      <c r="G267" s="1">
        <f t="shared" si="1"/>
        <v>-3.4635496662756338E-2</v>
      </c>
      <c r="H267" s="17"/>
      <c r="I267" s="17"/>
      <c r="J267" s="17"/>
      <c r="K267" s="17"/>
      <c r="L267" s="17"/>
      <c r="M267" s="17"/>
      <c r="N267" s="17"/>
      <c r="O267" s="17"/>
      <c r="P267" s="17"/>
    </row>
    <row r="268" spans="1:16" x14ac:dyDescent="0.25">
      <c r="A268" s="18">
        <v>43353</v>
      </c>
      <c r="B268" s="1">
        <f t="shared" si="1"/>
        <v>-7.5361615130094001E-3</v>
      </c>
      <c r="C268" s="1">
        <f t="shared" si="1"/>
        <v>-5.987145559991287E-3</v>
      </c>
      <c r="D268" s="1">
        <f t="shared" si="1"/>
        <v>9.2707052375318882E-4</v>
      </c>
      <c r="E268" s="1">
        <f t="shared" si="1"/>
        <v>-2.3750791381149633E-2</v>
      </c>
      <c r="F268" s="1">
        <f t="shared" si="1"/>
        <v>-1.9150794734804955E-2</v>
      </c>
      <c r="G268" s="1">
        <f t="shared" si="1"/>
        <v>2.5564564413013938E-3</v>
      </c>
      <c r="H268" s="17"/>
      <c r="I268" s="17"/>
      <c r="J268" s="17"/>
      <c r="K268" s="17"/>
      <c r="L268" s="17"/>
      <c r="M268" s="17"/>
      <c r="N268" s="17"/>
      <c r="O268" s="17"/>
      <c r="P268" s="17"/>
    </row>
    <row r="269" spans="1:16" x14ac:dyDescent="0.25">
      <c r="A269" s="18">
        <v>43350</v>
      </c>
      <c r="B269" s="1">
        <f t="shared" si="1"/>
        <v>6.3192691194863498E-4</v>
      </c>
      <c r="C269" s="1">
        <f t="shared" si="1"/>
        <v>1.9895155080697741E-2</v>
      </c>
      <c r="D269" s="1">
        <f t="shared" si="1"/>
        <v>-4.695556489045586E-2</v>
      </c>
      <c r="E269" s="1">
        <f t="shared" si="1"/>
        <v>-1.6313021054852054E-2</v>
      </c>
      <c r="F269" s="1">
        <f t="shared" si="1"/>
        <v>1.3126680131424111E-2</v>
      </c>
      <c r="G269" s="1">
        <f t="shared" si="1"/>
        <v>-1.7759451960958177E-2</v>
      </c>
      <c r="H269" s="17"/>
      <c r="I269" s="17"/>
      <c r="J269" s="17"/>
      <c r="K269" s="17"/>
      <c r="L269" s="17"/>
      <c r="M269" s="17"/>
      <c r="N269" s="17"/>
      <c r="O269" s="17"/>
      <c r="P269" s="17"/>
    </row>
    <row r="270" spans="1:16" x14ac:dyDescent="0.25">
      <c r="A270" s="18">
        <v>43349</v>
      </c>
      <c r="B270" s="1">
        <f t="shared" si="1"/>
        <v>6.0477663787342007E-3</v>
      </c>
      <c r="C270" s="1">
        <f t="shared" si="1"/>
        <v>-4.5565084909486506E-3</v>
      </c>
      <c r="D270" s="1">
        <f t="shared" si="1"/>
        <v>-1.4350810057770232E-2</v>
      </c>
      <c r="E270" s="1">
        <f t="shared" si="1"/>
        <v>-3.3704078512527945E-4</v>
      </c>
      <c r="F270" s="1">
        <f t="shared" si="1"/>
        <v>1.2019232216164014E-3</v>
      </c>
      <c r="G270" s="1">
        <f t="shared" si="1"/>
        <v>6.9412070822371205E-2</v>
      </c>
      <c r="H270" s="17"/>
      <c r="I270" s="17"/>
      <c r="J270" s="17"/>
      <c r="K270" s="17"/>
      <c r="L270" s="17"/>
      <c r="M270" s="17"/>
      <c r="N270" s="17"/>
      <c r="O270" s="17"/>
      <c r="P270" s="17"/>
    </row>
    <row r="271" spans="1:16" x14ac:dyDescent="0.25">
      <c r="A271" s="18">
        <v>43348</v>
      </c>
      <c r="B271" s="1">
        <f t="shared" si="1"/>
        <v>-3.8328721410594941E-3</v>
      </c>
      <c r="C271" s="1">
        <f t="shared" si="1"/>
        <v>5.0133033218835894E-3</v>
      </c>
      <c r="D271" s="1">
        <f t="shared" si="1"/>
        <v>2.8910568075509572E-2</v>
      </c>
      <c r="E271" s="1">
        <f t="shared" si="1"/>
        <v>5.0560378594568037E-4</v>
      </c>
      <c r="F271" s="1">
        <f t="shared" si="1"/>
        <v>0</v>
      </c>
      <c r="G271" s="1">
        <f t="shared" si="1"/>
        <v>-9.8346791780916064E-3</v>
      </c>
      <c r="H271" s="17"/>
      <c r="I271" s="17"/>
      <c r="J271" s="17"/>
      <c r="K271" s="17"/>
      <c r="L271" s="17"/>
      <c r="M271" s="17"/>
      <c r="N271" s="17"/>
      <c r="O271" s="17"/>
      <c r="P271" s="17"/>
    </row>
    <row r="272" spans="1:16" x14ac:dyDescent="0.25">
      <c r="A272" s="18">
        <v>43347</v>
      </c>
      <c r="B272" s="1">
        <f t="shared" si="1"/>
        <v>-1.0808820061439671E-2</v>
      </c>
      <c r="C272" s="1">
        <f t="shared" si="1"/>
        <v>-1.736285786393935E-2</v>
      </c>
      <c r="D272" s="1">
        <f t="shared" si="1"/>
        <v>-1.6328105074481406E-2</v>
      </c>
      <c r="E272" s="1">
        <f t="shared" si="1"/>
        <v>-3.2507008162604364E-2</v>
      </c>
      <c r="F272" s="1">
        <f t="shared" si="1"/>
        <v>-3.7762598953750844E-2</v>
      </c>
      <c r="G272" s="1">
        <f t="shared" si="1"/>
        <v>-1.5887359762319066E-2</v>
      </c>
      <c r="H272" s="17"/>
      <c r="I272" s="17"/>
      <c r="J272" s="17"/>
      <c r="K272" s="17"/>
      <c r="L272" s="17"/>
      <c r="M272" s="17"/>
      <c r="N272" s="17"/>
      <c r="O272" s="17"/>
      <c r="P272" s="17"/>
    </row>
    <row r="273" spans="1:16" x14ac:dyDescent="0.25">
      <c r="A273" s="18">
        <v>43346</v>
      </c>
      <c r="B273" s="1">
        <f t="shared" ref="B273:G288" si="2">LN(B23/B24)</f>
        <v>5.8261276112588564E-3</v>
      </c>
      <c r="C273" s="1">
        <f t="shared" si="2"/>
        <v>-2.5418835660346223E-2</v>
      </c>
      <c r="D273" s="1">
        <f t="shared" si="2"/>
        <v>-1.1127494026182771E-2</v>
      </c>
      <c r="E273" s="1">
        <f t="shared" si="2"/>
        <v>-7.9642842754720587E-3</v>
      </c>
      <c r="F273" s="1">
        <f t="shared" si="2"/>
        <v>-2.0631104251191718E-2</v>
      </c>
      <c r="G273" s="1">
        <f t="shared" si="2"/>
        <v>2.8421095909575637E-2</v>
      </c>
      <c r="H273" s="17"/>
      <c r="I273" s="17"/>
      <c r="J273" s="17"/>
      <c r="K273" s="17"/>
      <c r="L273" s="17"/>
      <c r="M273" s="17"/>
      <c r="N273" s="17"/>
      <c r="O273" s="17"/>
      <c r="P273" s="17"/>
    </row>
    <row r="274" spans="1:16" x14ac:dyDescent="0.25">
      <c r="A274" s="18">
        <v>43343</v>
      </c>
      <c r="B274" s="1">
        <f t="shared" si="2"/>
        <v>-2.3732272484224982E-3</v>
      </c>
      <c r="C274" s="1">
        <f t="shared" si="2"/>
        <v>-5.0942545217430831E-3</v>
      </c>
      <c r="D274" s="1">
        <f t="shared" si="2"/>
        <v>-5.2471982106321612E-2</v>
      </c>
      <c r="E274" s="1">
        <f t="shared" si="2"/>
        <v>2.2690447336561723E-3</v>
      </c>
      <c r="F274" s="1">
        <f t="shared" si="2"/>
        <v>3.5800590002008643E-2</v>
      </c>
      <c r="G274" s="1">
        <f t="shared" si="2"/>
        <v>-9.0049533325009513E-4</v>
      </c>
      <c r="H274" s="17"/>
      <c r="I274" s="17"/>
      <c r="J274" s="17"/>
      <c r="K274" s="17"/>
      <c r="L274" s="17"/>
      <c r="M274" s="17"/>
      <c r="N274" s="17"/>
      <c r="O274" s="17"/>
      <c r="P274" s="17"/>
    </row>
    <row r="275" spans="1:16" x14ac:dyDescent="0.25">
      <c r="A275" s="18">
        <v>43342</v>
      </c>
      <c r="B275" s="1">
        <f t="shared" si="2"/>
        <v>-5.4515766046048172E-3</v>
      </c>
      <c r="C275" s="1">
        <f t="shared" si="2"/>
        <v>1.0948215333898548E-2</v>
      </c>
      <c r="D275" s="1">
        <f t="shared" si="2"/>
        <v>-1.1265402831669543E-2</v>
      </c>
      <c r="E275" s="1">
        <f t="shared" si="2"/>
        <v>-4.8559499758177443E-3</v>
      </c>
      <c r="F275" s="1">
        <f t="shared" si="2"/>
        <v>1.0044397593589594E-2</v>
      </c>
      <c r="G275" s="1">
        <f t="shared" si="2"/>
        <v>2.7039223324009146E-3</v>
      </c>
      <c r="H275" s="17"/>
      <c r="I275" s="17"/>
      <c r="J275" s="17"/>
      <c r="K275" s="17"/>
      <c r="L275" s="17"/>
      <c r="M275" s="17"/>
      <c r="N275" s="17"/>
      <c r="O275" s="17"/>
      <c r="P275" s="17"/>
    </row>
    <row r="276" spans="1:16" x14ac:dyDescent="0.25">
      <c r="A276" s="18">
        <v>43341</v>
      </c>
      <c r="B276" s="1">
        <f t="shared" si="2"/>
        <v>-8.8376399988315309E-3</v>
      </c>
      <c r="C276" s="1">
        <f t="shared" si="2"/>
        <v>5.2980256375549728E-3</v>
      </c>
      <c r="D276" s="1">
        <f t="shared" si="2"/>
        <v>-1.4511680713939264E-2</v>
      </c>
      <c r="E276" s="1">
        <f t="shared" si="2"/>
        <v>1.5294798641604625E-2</v>
      </c>
      <c r="F276" s="1">
        <f t="shared" si="2"/>
        <v>1.555985910703182E-2</v>
      </c>
      <c r="G276" s="1">
        <f t="shared" si="2"/>
        <v>4.5228480537265756E-3</v>
      </c>
      <c r="H276" s="17"/>
      <c r="I276" s="17"/>
      <c r="J276" s="17"/>
      <c r="K276" s="17"/>
      <c r="L276" s="17"/>
      <c r="M276" s="17"/>
      <c r="N276" s="17"/>
      <c r="O276" s="17"/>
      <c r="P276" s="17"/>
    </row>
    <row r="277" spans="1:16" x14ac:dyDescent="0.25">
      <c r="A277" s="18">
        <v>43340</v>
      </c>
      <c r="B277" s="1">
        <f t="shared" si="2"/>
        <v>8.2123694287029297E-3</v>
      </c>
      <c r="C277" s="1">
        <f t="shared" si="2"/>
        <v>-3.0939251199482627E-3</v>
      </c>
      <c r="D277" s="1">
        <f t="shared" si="2"/>
        <v>-3.1151037591297837E-2</v>
      </c>
      <c r="E277" s="1">
        <f t="shared" si="2"/>
        <v>-1.0763313301988401E-2</v>
      </c>
      <c r="F277" s="1">
        <f t="shared" si="2"/>
        <v>-2.9711038653274922E-2</v>
      </c>
      <c r="G277" s="1">
        <f t="shared" si="2"/>
        <v>-1.4401689058422809E-2</v>
      </c>
      <c r="H277" s="17"/>
      <c r="I277" s="17"/>
      <c r="J277" s="17"/>
      <c r="K277" s="17"/>
      <c r="L277" s="17"/>
      <c r="M277" s="17"/>
      <c r="N277" s="17"/>
      <c r="O277" s="17"/>
      <c r="P277" s="17"/>
    </row>
    <row r="278" spans="1:16" x14ac:dyDescent="0.25">
      <c r="A278" s="18">
        <v>43339</v>
      </c>
      <c r="B278" s="1">
        <f t="shared" si="2"/>
        <v>4.4334217136125604E-3</v>
      </c>
      <c r="C278" s="1">
        <f t="shared" si="2"/>
        <v>2.9255817842922794E-2</v>
      </c>
      <c r="D278" s="1">
        <f t="shared" si="2"/>
        <v>2.2303794896283737E-2</v>
      </c>
      <c r="E278" s="1">
        <f t="shared" si="2"/>
        <v>2.6129167055169131E-2</v>
      </c>
      <c r="F278" s="1">
        <f t="shared" si="2"/>
        <v>-4.0899852515250551E-3</v>
      </c>
      <c r="G278" s="1">
        <f t="shared" si="2"/>
        <v>1.4401689058422927E-2</v>
      </c>
      <c r="H278" s="17"/>
      <c r="I278" s="17"/>
      <c r="J278" s="17"/>
      <c r="K278" s="17"/>
      <c r="L278" s="17"/>
      <c r="M278" s="17"/>
      <c r="N278" s="17"/>
      <c r="O278" s="17"/>
      <c r="P278" s="17"/>
    </row>
    <row r="279" spans="1:16" x14ac:dyDescent="0.25">
      <c r="A279" s="18">
        <v>43336</v>
      </c>
      <c r="B279" s="1">
        <f t="shared" si="2"/>
        <v>-5.2264717533745146E-3</v>
      </c>
      <c r="C279" s="1">
        <f t="shared" si="2"/>
        <v>-2.0390511553359698E-2</v>
      </c>
      <c r="D279" s="1">
        <f t="shared" si="2"/>
        <v>-3.5785979927302043E-2</v>
      </c>
      <c r="E279" s="1">
        <f t="shared" si="2"/>
        <v>-6.4725145056174788E-3</v>
      </c>
      <c r="F279" s="1">
        <f t="shared" si="2"/>
        <v>1.4093010701460107E-2</v>
      </c>
      <c r="G279" s="1">
        <f t="shared" si="2"/>
        <v>1.645375327894243E-2</v>
      </c>
      <c r="H279" s="17"/>
      <c r="I279" s="17"/>
      <c r="J279" s="17"/>
      <c r="K279" s="17"/>
      <c r="L279" s="17"/>
      <c r="M279" s="17"/>
      <c r="N279" s="17"/>
      <c r="O279" s="17"/>
      <c r="P279" s="17"/>
    </row>
    <row r="280" spans="1:16" x14ac:dyDescent="0.25">
      <c r="A280" s="18">
        <v>43335</v>
      </c>
      <c r="B280" s="1">
        <f t="shared" si="2"/>
        <v>-6.441207543798887E-3</v>
      </c>
      <c r="C280" s="1">
        <f t="shared" si="2"/>
        <v>-5.9189282004984212E-3</v>
      </c>
      <c r="D280" s="1">
        <f t="shared" si="2"/>
        <v>-6.9293232477441622E-3</v>
      </c>
      <c r="E280" s="1">
        <f t="shared" si="2"/>
        <v>-1.5267472130788308E-2</v>
      </c>
      <c r="F280" s="1">
        <f t="shared" si="2"/>
        <v>1.0104097849159636E-2</v>
      </c>
      <c r="G280" s="1">
        <f t="shared" si="2"/>
        <v>-1.6453753278942482E-2</v>
      </c>
      <c r="H280" s="17"/>
      <c r="I280" s="17"/>
      <c r="J280" s="17"/>
      <c r="K280" s="17"/>
      <c r="L280" s="17"/>
      <c r="M280" s="17"/>
      <c r="N280" s="17"/>
      <c r="O280" s="17"/>
      <c r="P280" s="17"/>
    </row>
    <row r="281" spans="1:16" x14ac:dyDescent="0.25">
      <c r="A281" s="18">
        <v>43333</v>
      </c>
      <c r="B281" s="1">
        <f t="shared" si="2"/>
        <v>-1.0734861895156011E-3</v>
      </c>
      <c r="C281" s="1">
        <f t="shared" si="2"/>
        <v>1.624215934770905E-3</v>
      </c>
      <c r="D281" s="1">
        <f t="shared" si="2"/>
        <v>-7.2625661639675659E-3</v>
      </c>
      <c r="E281" s="1">
        <f t="shared" si="2"/>
        <v>-2.11571402868687E-3</v>
      </c>
      <c r="F281" s="1">
        <f t="shared" si="2"/>
        <v>-5.955943752851427E-3</v>
      </c>
      <c r="G281" s="1">
        <f t="shared" si="2"/>
        <v>0</v>
      </c>
      <c r="H281" s="17"/>
      <c r="I281" s="17"/>
      <c r="J281" s="17"/>
      <c r="K281" s="17"/>
      <c r="L281" s="17"/>
      <c r="M281" s="17"/>
      <c r="N281" s="17"/>
      <c r="O281" s="17"/>
      <c r="P281" s="17"/>
    </row>
    <row r="282" spans="1:16" x14ac:dyDescent="0.25">
      <c r="A282" s="18">
        <v>43332</v>
      </c>
      <c r="B282" s="1">
        <f t="shared" si="2"/>
        <v>9.5105343919827615E-3</v>
      </c>
      <c r="C282" s="1">
        <f t="shared" si="2"/>
        <v>-5.0118029434131611E-3</v>
      </c>
      <c r="D282" s="1">
        <f t="shared" si="2"/>
        <v>2.2877488371494388E-3</v>
      </c>
      <c r="E282" s="1">
        <f t="shared" si="2"/>
        <v>1.8210658279507737E-2</v>
      </c>
      <c r="F282" s="1">
        <f t="shared" si="2"/>
        <v>8.9472711404370436E-3</v>
      </c>
      <c r="G282" s="1">
        <f t="shared" si="2"/>
        <v>-1.811594698350714E-3</v>
      </c>
      <c r="H282" s="17"/>
      <c r="I282" s="17"/>
      <c r="J282" s="17"/>
      <c r="K282" s="17"/>
      <c r="L282" s="17"/>
      <c r="M282" s="17"/>
      <c r="N282" s="17"/>
      <c r="O282" s="17"/>
      <c r="P282" s="17"/>
    </row>
    <row r="283" spans="1:16" x14ac:dyDescent="0.25">
      <c r="A283" s="18">
        <v>43329</v>
      </c>
      <c r="B283" s="1">
        <f t="shared" si="2"/>
        <v>7.9463505150610431E-4</v>
      </c>
      <c r="C283" s="1">
        <f t="shared" si="2"/>
        <v>1.6605274057230689E-2</v>
      </c>
      <c r="D283" s="1">
        <f t="shared" si="2"/>
        <v>3.6938042404434865E-2</v>
      </c>
      <c r="E283" s="1">
        <f t="shared" si="2"/>
        <v>3.1278823677029541E-2</v>
      </c>
      <c r="F283" s="1">
        <f t="shared" si="2"/>
        <v>2.1193648241886943E-2</v>
      </c>
      <c r="G283" s="1">
        <f t="shared" si="2"/>
        <v>1.1834457647002798E-2</v>
      </c>
      <c r="H283" s="17"/>
      <c r="I283" s="17"/>
      <c r="J283" s="17"/>
      <c r="K283" s="17"/>
      <c r="L283" s="17"/>
      <c r="M283" s="17"/>
      <c r="N283" s="17"/>
      <c r="O283" s="17"/>
      <c r="P283" s="17"/>
    </row>
    <row r="284" spans="1:16" x14ac:dyDescent="0.25">
      <c r="A284" s="18">
        <v>43328</v>
      </c>
      <c r="B284" s="1">
        <f t="shared" si="2"/>
        <v>-6.5070161763877213E-3</v>
      </c>
      <c r="C284" s="1">
        <f t="shared" si="2"/>
        <v>6.4492162038683361E-3</v>
      </c>
      <c r="D284" s="1">
        <f t="shared" si="2"/>
        <v>-8.0216091909926634E-3</v>
      </c>
      <c r="E284" s="1">
        <f t="shared" si="2"/>
        <v>-6.8096960458088806E-3</v>
      </c>
      <c r="F284" s="1">
        <f t="shared" si="2"/>
        <v>2.2278149093728185E-2</v>
      </c>
      <c r="G284" s="1">
        <f t="shared" si="2"/>
        <v>-3.6563112031104319E-3</v>
      </c>
      <c r="H284" s="17"/>
      <c r="I284" s="17"/>
      <c r="J284" s="17"/>
      <c r="K284" s="17"/>
      <c r="L284" s="17"/>
      <c r="M284" s="17"/>
      <c r="N284" s="17"/>
      <c r="O284" s="17"/>
      <c r="P284" s="17"/>
    </row>
    <row r="285" spans="1:16" x14ac:dyDescent="0.25">
      <c r="A285" s="18">
        <v>43326</v>
      </c>
      <c r="B285" s="1">
        <f t="shared" si="2"/>
        <v>-7.1773772161034892E-4</v>
      </c>
      <c r="C285" s="1">
        <f t="shared" si="2"/>
        <v>2.1444057967933885E-2</v>
      </c>
      <c r="D285" s="1">
        <f t="shared" si="2"/>
        <v>2.8294376032189827E-2</v>
      </c>
      <c r="E285" s="1">
        <f t="shared" si="2"/>
        <v>-3.3927057153252608E-4</v>
      </c>
      <c r="F285" s="1">
        <f t="shared" si="2"/>
        <v>-5.6162394112925229E-3</v>
      </c>
      <c r="G285" s="1">
        <f t="shared" si="2"/>
        <v>0</v>
      </c>
      <c r="H285" s="17"/>
      <c r="I285" s="17"/>
      <c r="J285" s="17"/>
      <c r="K285" s="17"/>
      <c r="L285" s="17"/>
      <c r="M285" s="17"/>
      <c r="N285" s="17"/>
      <c r="O285" s="17"/>
      <c r="P285" s="17"/>
    </row>
    <row r="286" spans="1:16" x14ac:dyDescent="0.25">
      <c r="A286" s="18">
        <v>43325</v>
      </c>
      <c r="B286" s="1">
        <f t="shared" si="2"/>
        <v>-1.1579790088795809E-2</v>
      </c>
      <c r="C286" s="1">
        <f t="shared" si="2"/>
        <v>-8.8767035271169973E-3</v>
      </c>
      <c r="D286" s="1">
        <f t="shared" si="2"/>
        <v>-3.1563421114093999E-2</v>
      </c>
      <c r="E286" s="1">
        <f t="shared" si="2"/>
        <v>-3.220970973940146E-2</v>
      </c>
      <c r="F286" s="1">
        <f t="shared" si="2"/>
        <v>-3.4254113455415264E-2</v>
      </c>
      <c r="G286" s="1">
        <f t="shared" si="2"/>
        <v>-1.4493007302566864E-2</v>
      </c>
      <c r="H286" s="17"/>
      <c r="I286" s="17"/>
      <c r="J286" s="17"/>
      <c r="K286" s="17"/>
      <c r="L286" s="17"/>
      <c r="M286" s="17"/>
      <c r="N286" s="17"/>
      <c r="O286" s="17"/>
      <c r="P286" s="17"/>
    </row>
    <row r="287" spans="1:16" x14ac:dyDescent="0.25">
      <c r="A287" s="18">
        <v>43322</v>
      </c>
      <c r="B287" s="1">
        <f t="shared" si="2"/>
        <v>-1.7242808944204567E-3</v>
      </c>
      <c r="C287" s="1">
        <f t="shared" si="2"/>
        <v>-1.4521507636899663E-2</v>
      </c>
      <c r="D287" s="1">
        <f t="shared" si="2"/>
        <v>4.5796612590245098E-3</v>
      </c>
      <c r="E287" s="1">
        <f t="shared" si="2"/>
        <v>-3.8658381166731294E-2</v>
      </c>
      <c r="F287" s="1">
        <f t="shared" si="2"/>
        <v>-3.002103725764373E-3</v>
      </c>
      <c r="G287" s="1">
        <f t="shared" si="2"/>
        <v>-3.5906681307284844E-3</v>
      </c>
      <c r="H287" s="17"/>
      <c r="I287" s="17"/>
      <c r="J287" s="17"/>
      <c r="K287" s="17"/>
      <c r="L287" s="17"/>
      <c r="M287" s="17"/>
      <c r="N287" s="17"/>
      <c r="O287" s="17"/>
      <c r="P287" s="17"/>
    </row>
    <row r="288" spans="1:16" x14ac:dyDescent="0.25">
      <c r="A288" s="18">
        <v>43321</v>
      </c>
      <c r="B288" s="1">
        <f t="shared" si="2"/>
        <v>-8.5536886230405656E-3</v>
      </c>
      <c r="C288" s="1">
        <f t="shared" si="2"/>
        <v>4.5312212652944918E-2</v>
      </c>
      <c r="D288" s="1">
        <f t="shared" si="2"/>
        <v>-3.7960645100351327E-3</v>
      </c>
      <c r="E288" s="1">
        <f t="shared" si="2"/>
        <v>2.4957302381409526E-2</v>
      </c>
      <c r="F288" s="1">
        <f t="shared" si="2"/>
        <v>3.6012435926308789E-2</v>
      </c>
      <c r="G288" s="1">
        <f t="shared" si="2"/>
        <v>1.7937224540269007E-3</v>
      </c>
      <c r="H288" s="17"/>
      <c r="I288" s="17"/>
      <c r="J288" s="17"/>
      <c r="K288" s="17"/>
      <c r="L288" s="17"/>
      <c r="M288" s="17"/>
      <c r="N288" s="17"/>
      <c r="O288" s="17"/>
      <c r="P288" s="17"/>
    </row>
    <row r="289" spans="1:16" x14ac:dyDescent="0.25">
      <c r="A289" s="18">
        <v>43320</v>
      </c>
      <c r="B289" s="1">
        <f t="shared" ref="B289:G304" si="3">LN(B39/B40)</f>
        <v>2.2019217142093079E-3</v>
      </c>
      <c r="C289" s="1">
        <f t="shared" si="3"/>
        <v>1.6157487571326352E-2</v>
      </c>
      <c r="D289" s="1">
        <f t="shared" si="3"/>
        <v>3.6649255681385118E-3</v>
      </c>
      <c r="E289" s="1">
        <f t="shared" si="3"/>
        <v>1.5180247433683101E-2</v>
      </c>
      <c r="F289" s="1">
        <f t="shared" si="3"/>
        <v>-2.9395870434179554E-2</v>
      </c>
      <c r="G289" s="1">
        <f t="shared" si="3"/>
        <v>-2.3947929374846234E-2</v>
      </c>
      <c r="H289" s="17"/>
      <c r="I289" s="17"/>
      <c r="J289" s="17"/>
      <c r="K289" s="17"/>
      <c r="L289" s="17"/>
      <c r="M289" s="17"/>
      <c r="N289" s="17"/>
      <c r="O289" s="17"/>
      <c r="P289" s="17"/>
    </row>
    <row r="290" spans="1:16" x14ac:dyDescent="0.25">
      <c r="A290" s="18">
        <v>43319</v>
      </c>
      <c r="B290" s="1">
        <f t="shared" si="3"/>
        <v>7.9814896262630775E-3</v>
      </c>
      <c r="C290" s="1">
        <f t="shared" si="3"/>
        <v>-6.2087280557044412E-3</v>
      </c>
      <c r="D290" s="1">
        <f t="shared" si="3"/>
        <v>1.0413328132640579E-2</v>
      </c>
      <c r="E290" s="1">
        <f t="shared" si="3"/>
        <v>-1.485620336085418E-2</v>
      </c>
      <c r="F290" s="1">
        <f t="shared" si="3"/>
        <v>-8.4443205776754515E-2</v>
      </c>
      <c r="G290" s="1">
        <f t="shared" si="3"/>
        <v>9.6874381556893794E-3</v>
      </c>
      <c r="H290" s="17"/>
      <c r="I290" s="17"/>
      <c r="J290" s="17"/>
      <c r="K290" s="17"/>
      <c r="L290" s="17"/>
      <c r="M290" s="17"/>
      <c r="N290" s="17"/>
      <c r="O290" s="17"/>
      <c r="P290" s="17"/>
    </row>
    <row r="291" spans="1:16" x14ac:dyDescent="0.25">
      <c r="A291" s="18">
        <v>43318</v>
      </c>
      <c r="B291" s="1">
        <f t="shared" si="3"/>
        <v>-2.7383049073153856E-3</v>
      </c>
      <c r="C291" s="1">
        <f t="shared" si="3"/>
        <v>3.3075532575573198E-2</v>
      </c>
      <c r="D291" s="1">
        <f t="shared" si="3"/>
        <v>1.3070338108592101E-2</v>
      </c>
      <c r="E291" s="1">
        <f t="shared" si="3"/>
        <v>3.2779019661985882E-2</v>
      </c>
      <c r="F291" s="1">
        <f t="shared" si="3"/>
        <v>2.1301253835920152E-2</v>
      </c>
      <c r="G291" s="1">
        <f t="shared" si="3"/>
        <v>4.4345970678657748E-3</v>
      </c>
      <c r="H291" s="17"/>
      <c r="I291" s="17"/>
      <c r="J291" s="17"/>
      <c r="K291" s="17"/>
      <c r="L291" s="17"/>
      <c r="M291" s="17"/>
      <c r="N291" s="17"/>
      <c r="O291" s="17"/>
      <c r="P291" s="17"/>
    </row>
    <row r="292" spans="1:16" x14ac:dyDescent="0.25">
      <c r="A292" s="18">
        <v>43315</v>
      </c>
      <c r="B292" s="1">
        <f t="shared" si="3"/>
        <v>-3.88212945650783E-3</v>
      </c>
      <c r="C292" s="1">
        <f t="shared" si="3"/>
        <v>2.3065819737794726E-2</v>
      </c>
      <c r="D292" s="1">
        <f t="shared" si="3"/>
        <v>2.914943511069195E-2</v>
      </c>
      <c r="E292" s="1">
        <f t="shared" si="3"/>
        <v>1.5525117766408438E-2</v>
      </c>
      <c r="F292" s="1">
        <f t="shared" si="3"/>
        <v>3.458557964977995E-2</v>
      </c>
      <c r="G292" s="1">
        <f t="shared" si="3"/>
        <v>2.156417791584064E-2</v>
      </c>
      <c r="H292" s="17"/>
      <c r="I292" s="17"/>
      <c r="J292" s="17"/>
      <c r="K292" s="17"/>
      <c r="L292" s="17"/>
      <c r="M292" s="17"/>
      <c r="N292" s="17"/>
      <c r="O292" s="17"/>
      <c r="P292" s="17"/>
    </row>
    <row r="293" spans="1:16" x14ac:dyDescent="0.25">
      <c r="A293" s="18">
        <v>43314</v>
      </c>
      <c r="B293" s="1">
        <f t="shared" si="3"/>
        <v>-1.3110811606330095E-2</v>
      </c>
      <c r="C293" s="1">
        <f t="shared" si="3"/>
        <v>-4.0207794158695033E-3</v>
      </c>
      <c r="D293" s="1">
        <f t="shared" si="3"/>
        <v>-1.1679967889773048E-2</v>
      </c>
      <c r="E293" s="1">
        <f t="shared" si="3"/>
        <v>-3.7345146102122136E-3</v>
      </c>
      <c r="F293" s="1">
        <f t="shared" si="3"/>
        <v>-2.7763495203617414E-2</v>
      </c>
      <c r="G293" s="1">
        <f t="shared" si="3"/>
        <v>-1.8002286349479941E-2</v>
      </c>
      <c r="H293" s="17"/>
      <c r="I293" s="17"/>
      <c r="J293" s="17"/>
      <c r="K293" s="17"/>
      <c r="L293" s="17"/>
      <c r="M293" s="17"/>
      <c r="N293" s="17"/>
      <c r="O293" s="17"/>
      <c r="P293" s="17"/>
    </row>
    <row r="294" spans="1:16" x14ac:dyDescent="0.25">
      <c r="A294" s="18">
        <v>43313</v>
      </c>
      <c r="B294" s="1">
        <f t="shared" si="3"/>
        <v>-1.0925795574969501E-2</v>
      </c>
      <c r="C294" s="1">
        <f t="shared" si="3"/>
        <v>-1.625243070416544E-2</v>
      </c>
      <c r="D294" s="1">
        <f t="shared" si="3"/>
        <v>-5.1778287093623265E-3</v>
      </c>
      <c r="E294" s="1">
        <f t="shared" si="3"/>
        <v>5.7774162400124496E-3</v>
      </c>
      <c r="F294" s="1">
        <f t="shared" si="3"/>
        <v>2.8937204258546182E-2</v>
      </c>
      <c r="G294" s="1">
        <f t="shared" si="3"/>
        <v>-4.4503856274758034E-3</v>
      </c>
      <c r="H294" s="17"/>
      <c r="I294" s="17"/>
      <c r="J294" s="17"/>
      <c r="K294" s="17"/>
      <c r="L294" s="17"/>
      <c r="M294" s="17"/>
      <c r="N294" s="17"/>
      <c r="O294" s="17"/>
      <c r="P294" s="17"/>
    </row>
    <row r="295" spans="1:16" x14ac:dyDescent="0.25">
      <c r="A295" s="18">
        <v>43312</v>
      </c>
      <c r="B295" s="1">
        <f t="shared" si="3"/>
        <v>4.0429154831743905E-3</v>
      </c>
      <c r="C295" s="1">
        <f t="shared" si="3"/>
        <v>-1.0798534251412705E-2</v>
      </c>
      <c r="D295" s="1">
        <f t="shared" si="3"/>
        <v>-3.1209741053327585E-3</v>
      </c>
      <c r="E295" s="1">
        <f t="shared" si="3"/>
        <v>-1.3373030443721528E-2</v>
      </c>
      <c r="F295" s="1">
        <f t="shared" si="3"/>
        <v>-1.1095004324987738E-2</v>
      </c>
      <c r="G295" s="1">
        <f t="shared" si="3"/>
        <v>2.5181186630159634E-2</v>
      </c>
      <c r="H295" s="17"/>
      <c r="I295" s="17"/>
      <c r="J295" s="17"/>
      <c r="K295" s="17"/>
      <c r="L295" s="17"/>
      <c r="M295" s="17"/>
      <c r="N295" s="17"/>
      <c r="O295" s="17"/>
      <c r="P295" s="17"/>
    </row>
    <row r="296" spans="1:16" x14ac:dyDescent="0.25">
      <c r="A296" s="18">
        <v>43311</v>
      </c>
      <c r="B296" s="1">
        <f t="shared" si="3"/>
        <v>-1.4238125186649223E-2</v>
      </c>
      <c r="C296" s="1">
        <f t="shared" si="3"/>
        <v>4.6465772462738773E-2</v>
      </c>
      <c r="D296" s="1">
        <f t="shared" si="3"/>
        <v>-2.3005626223468788E-3</v>
      </c>
      <c r="E296" s="1">
        <f t="shared" si="3"/>
        <v>3.6822380758531142E-2</v>
      </c>
      <c r="F296" s="1">
        <f t="shared" si="3"/>
        <v>4.8790164169431834E-2</v>
      </c>
      <c r="G296" s="1">
        <f t="shared" si="3"/>
        <v>2.8639370767722494E-2</v>
      </c>
      <c r="H296" s="17"/>
      <c r="I296" s="17"/>
      <c r="J296" s="17"/>
      <c r="K296" s="17"/>
      <c r="L296" s="17"/>
      <c r="M296" s="17"/>
      <c r="N296" s="17"/>
      <c r="O296" s="17"/>
      <c r="P296" s="17"/>
    </row>
    <row r="297" spans="1:16" x14ac:dyDescent="0.25">
      <c r="A297" s="18">
        <v>43308</v>
      </c>
      <c r="B297" s="1">
        <f t="shared" si="3"/>
        <v>6.3969258033076829E-3</v>
      </c>
      <c r="C297" s="1">
        <f t="shared" si="3"/>
        <v>2.5903710487638294E-2</v>
      </c>
      <c r="D297" s="1">
        <f t="shared" si="3"/>
        <v>8.1135907087910759E-4</v>
      </c>
      <c r="E297" s="1">
        <f t="shared" si="3"/>
        <v>-3.4885749525260558E-4</v>
      </c>
      <c r="F297" s="1">
        <f t="shared" si="3"/>
        <v>1.4123661241137396E-2</v>
      </c>
      <c r="G297" s="1">
        <f t="shared" si="3"/>
        <v>7.5259057003469665E-3</v>
      </c>
      <c r="H297" s="17"/>
      <c r="I297" s="17"/>
      <c r="J297" s="17"/>
      <c r="K297" s="17"/>
      <c r="L297" s="17"/>
      <c r="M297" s="17"/>
      <c r="N297" s="17"/>
      <c r="O297" s="17"/>
      <c r="P297" s="17"/>
    </row>
    <row r="298" spans="1:16" x14ac:dyDescent="0.25">
      <c r="A298" s="18">
        <v>43307</v>
      </c>
      <c r="B298" s="1">
        <f t="shared" si="3"/>
        <v>7.1739114238372082E-3</v>
      </c>
      <c r="C298" s="1">
        <f t="shared" si="3"/>
        <v>3.9976772161896316E-2</v>
      </c>
      <c r="D298" s="1">
        <f t="shared" si="3"/>
        <v>-3.6787894443339013E-2</v>
      </c>
      <c r="E298" s="1">
        <f t="shared" si="3"/>
        <v>5.4658412537863979E-2</v>
      </c>
      <c r="F298" s="1">
        <f t="shared" si="3"/>
        <v>1.9988173265725821E-2</v>
      </c>
      <c r="G298" s="1">
        <f t="shared" si="3"/>
        <v>-4.7103243001832412E-3</v>
      </c>
      <c r="H298" s="17"/>
      <c r="I298" s="17"/>
      <c r="J298" s="17"/>
      <c r="K298" s="17"/>
      <c r="L298" s="17"/>
      <c r="M298" s="17"/>
      <c r="N298" s="17"/>
      <c r="O298" s="17"/>
      <c r="P298" s="17"/>
    </row>
    <row r="299" spans="1:16" x14ac:dyDescent="0.25">
      <c r="A299" s="18">
        <v>43306</v>
      </c>
      <c r="B299" s="1">
        <f t="shared" si="3"/>
        <v>6.0448237959350691E-3</v>
      </c>
      <c r="C299" s="1">
        <f t="shared" si="3"/>
        <v>3.6423238428547148E-4</v>
      </c>
      <c r="D299" s="1">
        <f t="shared" si="3"/>
        <v>-2.2142633599300412E-3</v>
      </c>
      <c r="E299" s="1">
        <f t="shared" si="3"/>
        <v>1.7653529163491458E-2</v>
      </c>
      <c r="F299" s="1">
        <f t="shared" si="3"/>
        <v>0</v>
      </c>
      <c r="G299" s="1">
        <f t="shared" si="3"/>
        <v>-1.2144007254798837E-2</v>
      </c>
      <c r="H299" s="17"/>
      <c r="I299" s="17"/>
      <c r="J299" s="17"/>
      <c r="K299" s="17"/>
      <c r="L299" s="17"/>
      <c r="M299" s="17"/>
      <c r="N299" s="17"/>
      <c r="O299" s="17"/>
      <c r="P299" s="17"/>
    </row>
    <row r="300" spans="1:16" x14ac:dyDescent="0.25">
      <c r="A300" s="18">
        <v>43305</v>
      </c>
      <c r="B300" s="1">
        <f t="shared" si="3"/>
        <v>1.3199487831176333E-3</v>
      </c>
      <c r="C300" s="1">
        <f t="shared" si="3"/>
        <v>-1.2742333570841446E-3</v>
      </c>
      <c r="D300" s="1">
        <f t="shared" si="3"/>
        <v>-8.4213751567221943E-3</v>
      </c>
      <c r="E300" s="1">
        <f t="shared" si="3"/>
        <v>1.1254925217345582E-3</v>
      </c>
      <c r="F300" s="1">
        <f t="shared" si="3"/>
        <v>3.7926720557387547E-3</v>
      </c>
      <c r="G300" s="1">
        <f t="shared" si="3"/>
        <v>4.0744622088014E-2</v>
      </c>
      <c r="H300" s="17"/>
      <c r="I300" s="17"/>
      <c r="J300" s="17"/>
      <c r="K300" s="17"/>
      <c r="L300" s="17"/>
      <c r="M300" s="17"/>
      <c r="N300" s="17"/>
      <c r="O300" s="17"/>
      <c r="P300" s="17"/>
    </row>
    <row r="301" spans="1:16" x14ac:dyDescent="0.25">
      <c r="A301" s="18">
        <v>43304</v>
      </c>
      <c r="B301" s="1">
        <f t="shared" si="3"/>
        <v>-1.4881192768754121E-2</v>
      </c>
      <c r="C301" s="1">
        <f t="shared" si="3"/>
        <v>3.2729185524970415E-2</v>
      </c>
      <c r="D301" s="1">
        <f t="shared" si="3"/>
        <v>2.324981672476027E-3</v>
      </c>
      <c r="E301" s="1">
        <f t="shared" si="3"/>
        <v>2.0670120576811751E-2</v>
      </c>
      <c r="F301" s="1">
        <f t="shared" si="3"/>
        <v>4.4682084446672064E-2</v>
      </c>
      <c r="G301" s="1">
        <f t="shared" si="3"/>
        <v>8.7421634958658942E-3</v>
      </c>
      <c r="H301" s="17"/>
      <c r="I301" s="17"/>
      <c r="J301" s="17"/>
      <c r="K301" s="17"/>
      <c r="L301" s="17"/>
      <c r="M301" s="17"/>
      <c r="N301" s="17"/>
      <c r="O301" s="17"/>
      <c r="P301" s="17"/>
    </row>
    <row r="302" spans="1:16" x14ac:dyDescent="0.25">
      <c r="A302" s="18">
        <v>43301</v>
      </c>
      <c r="B302" s="1">
        <f t="shared" si="3"/>
        <v>2.0110615123794372E-3</v>
      </c>
      <c r="C302" s="1">
        <f t="shared" si="3"/>
        <v>1.8209911379423169E-2</v>
      </c>
      <c r="D302" s="1">
        <f t="shared" si="3"/>
        <v>-1.1699047105617793E-2</v>
      </c>
      <c r="E302" s="1">
        <f t="shared" si="3"/>
        <v>3.0704303531096967E-3</v>
      </c>
      <c r="F302" s="1">
        <f t="shared" si="3"/>
        <v>3.3167526259938207E-3</v>
      </c>
      <c r="G302" s="1">
        <f t="shared" si="3"/>
        <v>-2.1236319298028297E-2</v>
      </c>
      <c r="H302" s="17"/>
      <c r="I302" s="17"/>
      <c r="J302" s="17"/>
      <c r="K302" s="17"/>
      <c r="L302" s="17"/>
      <c r="M302" s="17"/>
      <c r="N302" s="17"/>
      <c r="O302" s="17"/>
      <c r="P302" s="17"/>
    </row>
    <row r="303" spans="1:16" x14ac:dyDescent="0.25">
      <c r="A303" s="18">
        <v>43300</v>
      </c>
      <c r="B303" s="1">
        <f t="shared" si="3"/>
        <v>4.4248367031206343E-3</v>
      </c>
      <c r="C303" s="1">
        <f t="shared" si="3"/>
        <v>-5.3455644664199154E-3</v>
      </c>
      <c r="D303" s="1">
        <f t="shared" si="3"/>
        <v>1.9097354587062659E-2</v>
      </c>
      <c r="E303" s="1">
        <f t="shared" si="3"/>
        <v>4.4303260367747708E-3</v>
      </c>
      <c r="F303" s="1">
        <f t="shared" si="3"/>
        <v>3.9946790803784427E-3</v>
      </c>
      <c r="G303" s="1">
        <f t="shared" si="3"/>
        <v>1.9120464716254415E-3</v>
      </c>
      <c r="H303" s="17"/>
      <c r="I303" s="17"/>
      <c r="J303" s="17"/>
      <c r="K303" s="17"/>
      <c r="L303" s="17"/>
      <c r="M303" s="17"/>
      <c r="N303" s="17"/>
      <c r="O303" s="17"/>
      <c r="P303" s="17"/>
    </row>
    <row r="304" spans="1:16" x14ac:dyDescent="0.25">
      <c r="A304" s="18">
        <v>43299</v>
      </c>
      <c r="B304" s="1">
        <f t="shared" si="3"/>
        <v>-2.9866176777039097E-4</v>
      </c>
      <c r="C304" s="1">
        <f t="shared" si="3"/>
        <v>-1.3991530951190722E-2</v>
      </c>
      <c r="D304" s="1">
        <f t="shared" si="3"/>
        <v>7.9785917983283446E-3</v>
      </c>
      <c r="E304" s="1">
        <f t="shared" si="3"/>
        <v>-9.64785410099001E-4</v>
      </c>
      <c r="F304" s="1">
        <f t="shared" si="3"/>
        <v>-4.8821930874750841E-2</v>
      </c>
      <c r="G304" s="1">
        <f t="shared" si="3"/>
        <v>-1.1417821471326266E-2</v>
      </c>
      <c r="H304" s="17"/>
      <c r="I304" s="17"/>
      <c r="J304" s="17"/>
      <c r="K304" s="17"/>
      <c r="L304" s="17"/>
      <c r="M304" s="17"/>
      <c r="N304" s="17"/>
      <c r="O304" s="17"/>
      <c r="P304" s="17"/>
    </row>
    <row r="305" spans="1:16" x14ac:dyDescent="0.25">
      <c r="A305" s="18">
        <v>43298</v>
      </c>
      <c r="B305" s="1">
        <f t="shared" ref="B305:G320" si="4">LN(B55/B56)</f>
        <v>3.3823849276110127E-3</v>
      </c>
      <c r="C305" s="1">
        <f t="shared" si="4"/>
        <v>2.6637800275267808E-2</v>
      </c>
      <c r="D305" s="1">
        <f t="shared" si="4"/>
        <v>4.6067866928448256E-3</v>
      </c>
      <c r="E305" s="1">
        <f t="shared" si="4"/>
        <v>2.9356315510964938E-2</v>
      </c>
      <c r="F305" s="1">
        <f t="shared" si="4"/>
        <v>6.3607146445968946E-2</v>
      </c>
      <c r="G305" s="1">
        <f t="shared" si="4"/>
        <v>0</v>
      </c>
      <c r="H305" s="17"/>
      <c r="I305" s="17"/>
      <c r="J305" s="17"/>
      <c r="K305" s="17"/>
      <c r="L305" s="17"/>
      <c r="M305" s="17"/>
      <c r="N305" s="17"/>
      <c r="O305" s="17"/>
      <c r="P305" s="17"/>
    </row>
    <row r="306" spans="1:16" x14ac:dyDescent="0.25">
      <c r="A306" s="18">
        <v>43297</v>
      </c>
      <c r="B306" s="1">
        <f t="shared" si="4"/>
        <v>-5.2183426655189541E-3</v>
      </c>
      <c r="C306" s="1">
        <f t="shared" si="4"/>
        <v>-3.3187837728928006E-2</v>
      </c>
      <c r="D306" s="1">
        <f t="shared" si="4"/>
        <v>6.8837973712018692E-3</v>
      </c>
      <c r="E306" s="1">
        <f t="shared" si="4"/>
        <v>-2.2971462631527013E-2</v>
      </c>
      <c r="F306" s="1">
        <f t="shared" si="4"/>
        <v>2.7118660687492782E-3</v>
      </c>
      <c r="G306" s="1">
        <f t="shared" si="4"/>
        <v>-2.798690125097179E-2</v>
      </c>
      <c r="H306" s="17"/>
      <c r="I306" s="17"/>
      <c r="J306" s="17"/>
      <c r="K306" s="17"/>
      <c r="L306" s="17"/>
      <c r="M306" s="17"/>
      <c r="N306" s="17"/>
      <c r="O306" s="17"/>
      <c r="P306" s="17"/>
    </row>
    <row r="307" spans="1:16" x14ac:dyDescent="0.25">
      <c r="A307" s="18">
        <v>43294</v>
      </c>
      <c r="B307" s="1">
        <f t="shared" si="4"/>
        <v>7.1331902358767055E-3</v>
      </c>
      <c r="C307" s="1">
        <f t="shared" si="4"/>
        <v>-1.6098044001810436E-2</v>
      </c>
      <c r="D307" s="1">
        <f t="shared" si="4"/>
        <v>4.2598573469572873E-3</v>
      </c>
      <c r="E307" s="1">
        <f t="shared" si="4"/>
        <v>-1.97950155268619E-2</v>
      </c>
      <c r="F307" s="1">
        <f t="shared" si="4"/>
        <v>-3.3380936432531531E-2</v>
      </c>
      <c r="G307" s="1">
        <f t="shared" si="4"/>
        <v>-1.8232045587427383E-2</v>
      </c>
      <c r="H307" s="17"/>
      <c r="I307" s="17"/>
      <c r="J307" s="17"/>
      <c r="K307" s="17"/>
      <c r="L307" s="17"/>
      <c r="M307" s="17"/>
      <c r="N307" s="17"/>
      <c r="O307" s="17"/>
      <c r="P307" s="17"/>
    </row>
    <row r="308" spans="1:16" x14ac:dyDescent="0.25">
      <c r="A308" s="18">
        <v>43293</v>
      </c>
      <c r="B308" s="1">
        <f t="shared" si="4"/>
        <v>8.6508337955166249E-3</v>
      </c>
      <c r="C308" s="1">
        <f t="shared" si="4"/>
        <v>1.3117971019670003E-2</v>
      </c>
      <c r="D308" s="1">
        <f t="shared" si="4"/>
        <v>9.2475362489616696E-3</v>
      </c>
      <c r="E308" s="1">
        <f t="shared" si="4"/>
        <v>1.476112299956866E-2</v>
      </c>
      <c r="F308" s="1">
        <f t="shared" si="4"/>
        <v>8.5724230861919069E-3</v>
      </c>
      <c r="G308" s="1">
        <f t="shared" si="4"/>
        <v>-8.9928663605638379E-3</v>
      </c>
      <c r="H308" s="17"/>
      <c r="I308" s="17"/>
      <c r="J308" s="17"/>
      <c r="K308" s="17"/>
      <c r="L308" s="17"/>
      <c r="M308" s="17"/>
      <c r="N308" s="17"/>
      <c r="O308" s="17"/>
      <c r="P308" s="17"/>
    </row>
    <row r="309" spans="1:16" x14ac:dyDescent="0.25">
      <c r="A309" s="18">
        <v>43292</v>
      </c>
      <c r="B309" s="1">
        <f t="shared" si="4"/>
        <v>-2.5619228535538367E-4</v>
      </c>
      <c r="C309" s="1">
        <f t="shared" si="4"/>
        <v>-1.6782321034161888E-2</v>
      </c>
      <c r="D309" s="1">
        <f t="shared" si="4"/>
        <v>2.6932399839622244E-4</v>
      </c>
      <c r="E309" s="1">
        <f t="shared" si="4"/>
        <v>-1.7611481223925175E-2</v>
      </c>
      <c r="F309" s="1">
        <f t="shared" si="4"/>
        <v>-3.1293296621723636E-2</v>
      </c>
      <c r="G309" s="1">
        <f t="shared" si="4"/>
        <v>-1.2455677046919635E-2</v>
      </c>
      <c r="H309" s="17"/>
      <c r="I309" s="17"/>
      <c r="J309" s="17"/>
      <c r="K309" s="17"/>
      <c r="L309" s="17"/>
      <c r="M309" s="17"/>
      <c r="N309" s="17"/>
      <c r="O309" s="17"/>
      <c r="P309" s="17"/>
    </row>
    <row r="310" spans="1:16" x14ac:dyDescent="0.25">
      <c r="A310" s="18">
        <v>43291</v>
      </c>
      <c r="B310" s="1">
        <f t="shared" si="4"/>
        <v>1.2088986134356567E-2</v>
      </c>
      <c r="C310" s="1">
        <f t="shared" si="4"/>
        <v>7.8950194351799022E-3</v>
      </c>
      <c r="D310" s="1">
        <f t="shared" si="4"/>
        <v>2.5507759547212665E-2</v>
      </c>
      <c r="E310" s="1">
        <f t="shared" si="4"/>
        <v>8.1928628224861785E-3</v>
      </c>
      <c r="F310" s="1">
        <f t="shared" si="4"/>
        <v>6.4205459669532334E-4</v>
      </c>
      <c r="G310" s="1">
        <f t="shared" si="4"/>
        <v>1.6942001305592775E-2</v>
      </c>
      <c r="H310" s="17"/>
      <c r="I310" s="17"/>
      <c r="J310" s="17"/>
      <c r="K310" s="17"/>
      <c r="L310" s="17"/>
      <c r="M310" s="17"/>
      <c r="N310" s="17"/>
      <c r="O310" s="17"/>
      <c r="P310" s="17"/>
    </row>
    <row r="311" spans="1:16" x14ac:dyDescent="0.25">
      <c r="A311" s="18">
        <v>43290</v>
      </c>
      <c r="B311" s="1">
        <f t="shared" si="4"/>
        <v>3.423569282978356E-3</v>
      </c>
      <c r="C311" s="1">
        <f t="shared" si="4"/>
        <v>4.6189458562944583E-3</v>
      </c>
      <c r="D311" s="1">
        <f t="shared" si="4"/>
        <v>2.6601036507672409E-2</v>
      </c>
      <c r="E311" s="1">
        <f t="shared" si="4"/>
        <v>1.5034978666780625E-2</v>
      </c>
      <c r="F311" s="1">
        <f t="shared" si="4"/>
        <v>1.2278021768409003E-2</v>
      </c>
      <c r="G311" s="1">
        <f t="shared" si="4"/>
        <v>4.5065421018907949E-3</v>
      </c>
      <c r="H311" s="17"/>
      <c r="I311" s="17"/>
      <c r="J311" s="17"/>
      <c r="K311" s="17"/>
      <c r="L311" s="17"/>
      <c r="M311" s="17"/>
      <c r="N311" s="17"/>
      <c r="O311" s="17"/>
      <c r="P311" s="17"/>
    </row>
    <row r="312" spans="1:16" x14ac:dyDescent="0.25">
      <c r="A312" s="18">
        <v>43287</v>
      </c>
      <c r="B312" s="1">
        <f t="shared" si="4"/>
        <v>-4.3894911655309073E-3</v>
      </c>
      <c r="C312" s="1">
        <f t="shared" si="4"/>
        <v>-5.9084366861663941E-3</v>
      </c>
      <c r="D312" s="1">
        <f t="shared" si="4"/>
        <v>1.0268202027199792E-2</v>
      </c>
      <c r="E312" s="1">
        <f t="shared" si="4"/>
        <v>3.3070743106142289E-3</v>
      </c>
      <c r="F312" s="1">
        <f t="shared" si="4"/>
        <v>1.7049593326111206E-2</v>
      </c>
      <c r="G312" s="1">
        <f t="shared" si="4"/>
        <v>1.5475957485447467E-2</v>
      </c>
      <c r="H312" s="17"/>
      <c r="I312" s="17"/>
      <c r="J312" s="17"/>
      <c r="K312" s="17"/>
      <c r="L312" s="17"/>
      <c r="M312" s="17"/>
      <c r="N312" s="17"/>
      <c r="O312" s="17"/>
      <c r="P312" s="17"/>
    </row>
    <row r="313" spans="1:16" x14ac:dyDescent="0.25">
      <c r="A313" s="18">
        <v>43286</v>
      </c>
      <c r="B313" s="1">
        <f t="shared" si="4"/>
        <v>9.6301334581575821E-3</v>
      </c>
      <c r="C313" s="1">
        <f t="shared" si="4"/>
        <v>-5.8737320120938246E-3</v>
      </c>
      <c r="D313" s="1">
        <f t="shared" si="4"/>
        <v>3.8876735623088056E-2</v>
      </c>
      <c r="E313" s="1">
        <f t="shared" si="4"/>
        <v>-3.501267922254719E-3</v>
      </c>
      <c r="F313" s="1">
        <f t="shared" si="4"/>
        <v>-6.5919816821528371E-3</v>
      </c>
      <c r="G313" s="1">
        <f t="shared" si="4"/>
        <v>-2.7485129533491599E-3</v>
      </c>
      <c r="H313" s="17"/>
      <c r="I313" s="17"/>
      <c r="J313" s="17"/>
      <c r="K313" s="17"/>
      <c r="L313" s="17"/>
      <c r="M313" s="17"/>
      <c r="N313" s="17"/>
      <c r="O313" s="17"/>
      <c r="P313" s="17"/>
    </row>
    <row r="314" spans="1:16" x14ac:dyDescent="0.25">
      <c r="A314" s="18">
        <v>43285</v>
      </c>
      <c r="B314" s="1">
        <f t="shared" si="4"/>
        <v>1.5598921765002856E-2</v>
      </c>
      <c r="C314" s="1">
        <f t="shared" si="4"/>
        <v>9.1549946886845324E-4</v>
      </c>
      <c r="D314" s="1">
        <f t="shared" si="4"/>
        <v>-3.8673259564352192E-3</v>
      </c>
      <c r="E314" s="1">
        <f t="shared" si="4"/>
        <v>-9.7040279327851643E-4</v>
      </c>
      <c r="F314" s="1">
        <f t="shared" si="4"/>
        <v>-1.0457611643958297E-2</v>
      </c>
      <c r="G314" s="1">
        <f t="shared" si="4"/>
        <v>-1.1823693905741483E-2</v>
      </c>
      <c r="H314" s="17"/>
      <c r="I314" s="17"/>
      <c r="J314" s="17"/>
      <c r="K314" s="17"/>
      <c r="L314" s="17"/>
      <c r="M314" s="17"/>
      <c r="N314" s="17"/>
      <c r="O314" s="17"/>
      <c r="P314" s="17"/>
    </row>
    <row r="315" spans="1:16" x14ac:dyDescent="0.25">
      <c r="A315" s="18">
        <v>43284</v>
      </c>
      <c r="B315" s="1">
        <f t="shared" si="4"/>
        <v>-1.327332377854524E-3</v>
      </c>
      <c r="C315" s="1">
        <f t="shared" si="4"/>
        <v>-1.6352108544143599E-2</v>
      </c>
      <c r="D315" s="1">
        <f t="shared" si="4"/>
        <v>-5.9364798418999436E-4</v>
      </c>
      <c r="E315" s="1">
        <f t="shared" si="4"/>
        <v>-5.2239646709950176E-3</v>
      </c>
      <c r="F315" s="1">
        <f t="shared" si="4"/>
        <v>-1.6124180355887325E-2</v>
      </c>
      <c r="G315" s="1">
        <f t="shared" si="4"/>
        <v>-9.0375062635681129E-4</v>
      </c>
      <c r="H315" s="17"/>
      <c r="I315" s="17"/>
      <c r="J315" s="17"/>
      <c r="K315" s="17"/>
      <c r="L315" s="17"/>
      <c r="M315" s="17"/>
      <c r="N315" s="17"/>
      <c r="O315" s="17"/>
      <c r="P315" s="17"/>
    </row>
    <row r="316" spans="1:16" x14ac:dyDescent="0.25">
      <c r="A316" s="18">
        <v>43283</v>
      </c>
      <c r="B316" s="1">
        <f t="shared" si="4"/>
        <v>-1.6670042229492046E-2</v>
      </c>
      <c r="C316" s="1">
        <f t="shared" si="4"/>
        <v>7.0531081789409859E-3</v>
      </c>
      <c r="D316" s="1">
        <f t="shared" si="4"/>
        <v>-7.6855240848305809E-3</v>
      </c>
      <c r="E316" s="1">
        <f t="shared" si="4"/>
        <v>-7.7160497655436445E-4</v>
      </c>
      <c r="F316" s="1">
        <f t="shared" si="4"/>
        <v>2.8554827825703847E-2</v>
      </c>
      <c r="G316" s="1">
        <f t="shared" si="4"/>
        <v>-1.9678631441025211E-2</v>
      </c>
      <c r="H316" s="17"/>
      <c r="I316" s="17"/>
      <c r="J316" s="17"/>
      <c r="K316" s="17"/>
      <c r="L316" s="17"/>
      <c r="M316" s="17"/>
      <c r="N316" s="17"/>
      <c r="O316" s="17"/>
      <c r="P316" s="17"/>
    </row>
    <row r="317" spans="1:16" x14ac:dyDescent="0.25">
      <c r="A317" s="18">
        <v>43280</v>
      </c>
      <c r="B317" s="1">
        <f t="shared" si="4"/>
        <v>-1.1719206501933283E-2</v>
      </c>
      <c r="C317" s="1">
        <f t="shared" si="4"/>
        <v>1.5915455305899582E-2</v>
      </c>
      <c r="D317" s="1">
        <f t="shared" si="4"/>
        <v>3.1102985634277703E-2</v>
      </c>
      <c r="E317" s="1">
        <f t="shared" si="4"/>
        <v>9.4934356313418101E-3</v>
      </c>
      <c r="F317" s="1">
        <f t="shared" si="4"/>
        <v>3.6196981144605317E-2</v>
      </c>
      <c r="G317" s="1">
        <f t="shared" si="4"/>
        <v>2.0582382067382048E-2</v>
      </c>
      <c r="H317" s="17"/>
      <c r="I317" s="17"/>
      <c r="J317" s="17"/>
      <c r="K317" s="17"/>
      <c r="L317" s="17"/>
      <c r="M317" s="17"/>
      <c r="N317" s="17"/>
      <c r="O317" s="17"/>
      <c r="P317" s="17"/>
    </row>
    <row r="318" spans="1:16" x14ac:dyDescent="0.25">
      <c r="A318" s="18">
        <v>43279</v>
      </c>
      <c r="B318" s="1">
        <f t="shared" si="4"/>
        <v>1.0012923650820463E-2</v>
      </c>
      <c r="C318" s="1">
        <f t="shared" si="4"/>
        <v>-2.8181121346373603E-2</v>
      </c>
      <c r="D318" s="1">
        <f t="shared" si="4"/>
        <v>-1.7763525940350078E-2</v>
      </c>
      <c r="E318" s="1">
        <f t="shared" si="4"/>
        <v>-1.8515475904939769E-2</v>
      </c>
      <c r="F318" s="1">
        <f t="shared" si="4"/>
        <v>-4.6023460476033867E-2</v>
      </c>
      <c r="G318" s="1">
        <f t="shared" si="4"/>
        <v>-4.5106075573499308E-3</v>
      </c>
      <c r="H318" s="17"/>
      <c r="I318" s="17"/>
      <c r="J318" s="17"/>
      <c r="K318" s="17"/>
      <c r="L318" s="17"/>
      <c r="M318" s="17"/>
      <c r="N318" s="17"/>
      <c r="O318" s="17"/>
      <c r="P318" s="17"/>
    </row>
    <row r="319" spans="1:16" x14ac:dyDescent="0.25">
      <c r="A319" s="18">
        <v>43278</v>
      </c>
      <c r="B319" s="1">
        <f t="shared" si="4"/>
        <v>8.8473000811736952E-3</v>
      </c>
      <c r="C319" s="1">
        <f t="shared" si="4"/>
        <v>-3.2107185502502716E-2</v>
      </c>
      <c r="D319" s="1">
        <f t="shared" si="4"/>
        <v>-2.3845018749821573E-3</v>
      </c>
      <c r="E319" s="1">
        <f t="shared" si="4"/>
        <v>-2.0802565585563565E-2</v>
      </c>
      <c r="F319" s="1">
        <f t="shared" si="4"/>
        <v>-4.0874144399018562E-2</v>
      </c>
      <c r="G319" s="1">
        <f t="shared" si="4"/>
        <v>-2.4011825046646229E-2</v>
      </c>
      <c r="H319" s="17"/>
      <c r="I319" s="17"/>
      <c r="J319" s="17"/>
      <c r="K319" s="17"/>
      <c r="L319" s="17"/>
      <c r="M319" s="17"/>
      <c r="N319" s="17"/>
      <c r="O319" s="17"/>
      <c r="P319" s="17"/>
    </row>
    <row r="320" spans="1:16" x14ac:dyDescent="0.25">
      <c r="A320" s="18">
        <v>43277</v>
      </c>
      <c r="B320" s="1">
        <f t="shared" si="4"/>
        <v>-4.2990208448096445E-4</v>
      </c>
      <c r="C320" s="1">
        <f t="shared" si="4"/>
        <v>-5.0220903890676755E-3</v>
      </c>
      <c r="D320" s="1">
        <f t="shared" si="4"/>
        <v>5.0738804569536418E-3</v>
      </c>
      <c r="E320" s="1">
        <f t="shared" si="4"/>
        <v>-4.2954590277982617E-3</v>
      </c>
      <c r="F320" s="1">
        <f t="shared" si="4"/>
        <v>2.5062669760597587E-3</v>
      </c>
      <c r="G320" s="1">
        <f t="shared" si="4"/>
        <v>-1.6558112507400437E-2</v>
      </c>
      <c r="H320" s="17"/>
      <c r="I320" s="17"/>
      <c r="J320" s="17"/>
      <c r="K320" s="17"/>
      <c r="L320" s="17"/>
      <c r="M320" s="17"/>
      <c r="N320" s="17"/>
      <c r="O320" s="17"/>
      <c r="P320" s="17"/>
    </row>
    <row r="321" spans="1:16" x14ac:dyDescent="0.25">
      <c r="A321" s="18">
        <v>43276</v>
      </c>
      <c r="B321" s="1">
        <f t="shared" ref="B321:G336" si="5">LN(B71/B72)</f>
        <v>5.8193303180953757E-3</v>
      </c>
      <c r="C321" s="1">
        <f t="shared" si="5"/>
        <v>-3.8629231141347212E-2</v>
      </c>
      <c r="D321" s="1">
        <f t="shared" si="5"/>
        <v>-2.9877524466346709E-3</v>
      </c>
      <c r="E321" s="1">
        <f t="shared" si="5"/>
        <v>-1.8281369625069398E-2</v>
      </c>
      <c r="F321" s="1">
        <f t="shared" si="5"/>
        <v>-3.0277258687107768E-2</v>
      </c>
      <c r="G321" s="1">
        <f t="shared" si="5"/>
        <v>-1.0318234278391871E-2</v>
      </c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1:16" x14ac:dyDescent="0.25">
      <c r="A322" s="18">
        <v>43273</v>
      </c>
      <c r="B322" s="1">
        <f t="shared" si="5"/>
        <v>1.2130147525954317E-2</v>
      </c>
      <c r="C322" s="1">
        <f t="shared" si="5"/>
        <v>1.1029523575499823E-2</v>
      </c>
      <c r="D322" s="1">
        <f t="shared" si="5"/>
        <v>6.8852240269488317E-3</v>
      </c>
      <c r="E322" s="1">
        <f t="shared" si="5"/>
        <v>1.6791611435202521E-2</v>
      </c>
      <c r="F322" s="1">
        <f t="shared" si="5"/>
        <v>-1.5101464881424005E-2</v>
      </c>
      <c r="G322" s="1">
        <f t="shared" si="5"/>
        <v>-3.4158871814069605E-3</v>
      </c>
      <c r="H322" s="17"/>
      <c r="I322" s="17"/>
      <c r="J322" s="17"/>
      <c r="K322" s="17"/>
      <c r="L322" s="17"/>
      <c r="M322" s="17"/>
      <c r="N322" s="17"/>
      <c r="O322" s="17"/>
      <c r="P322" s="17"/>
    </row>
    <row r="323" spans="1:16" x14ac:dyDescent="0.25">
      <c r="A323" s="18">
        <v>43272</v>
      </c>
      <c r="B323" s="1">
        <f t="shared" si="5"/>
        <v>4.8633402378661964E-4</v>
      </c>
      <c r="C323" s="1">
        <f t="shared" si="5"/>
        <v>1.4556790557276244E-2</v>
      </c>
      <c r="D323" s="1">
        <f t="shared" si="5"/>
        <v>-8.9713520372677637E-3</v>
      </c>
      <c r="E323" s="1">
        <f t="shared" si="5"/>
        <v>-1.6791611435202389E-2</v>
      </c>
      <c r="F323" s="1">
        <f t="shared" si="5"/>
        <v>-3.1280213292847296E-2</v>
      </c>
      <c r="G323" s="1">
        <f t="shared" si="5"/>
        <v>-1.4388737452099669E-2</v>
      </c>
      <c r="H323" s="17"/>
      <c r="I323" s="17"/>
      <c r="J323" s="17"/>
      <c r="K323" s="17"/>
      <c r="L323" s="17"/>
      <c r="M323" s="17"/>
      <c r="N323" s="17"/>
      <c r="O323" s="17"/>
      <c r="P323" s="17"/>
    </row>
    <row r="324" spans="1:16" x14ac:dyDescent="0.25">
      <c r="A324" s="18">
        <v>43271</v>
      </c>
      <c r="B324" s="1">
        <f t="shared" si="5"/>
        <v>1.4849210633442637E-2</v>
      </c>
      <c r="C324" s="1">
        <f t="shared" si="5"/>
        <v>4.271685265303196E-3</v>
      </c>
      <c r="D324" s="1">
        <f t="shared" si="5"/>
        <v>1.6509454971424097E-2</v>
      </c>
      <c r="E324" s="1">
        <f t="shared" si="5"/>
        <v>3.1155527812908031E-3</v>
      </c>
      <c r="F324" s="1">
        <f t="shared" si="5"/>
        <v>-7.5253611289478215E-3</v>
      </c>
      <c r="G324" s="1">
        <f t="shared" si="5"/>
        <v>-3.3557078469724157E-3</v>
      </c>
      <c r="H324" s="17"/>
      <c r="I324" s="17"/>
      <c r="J324" s="17"/>
      <c r="K324" s="17"/>
      <c r="L324" s="17"/>
      <c r="M324" s="17"/>
      <c r="N324" s="17"/>
      <c r="O324" s="17"/>
      <c r="P324" s="17"/>
    </row>
    <row r="325" spans="1:16" x14ac:dyDescent="0.25">
      <c r="A325" s="18">
        <v>43270</v>
      </c>
      <c r="B325" s="1">
        <f t="shared" si="5"/>
        <v>2.0016068954939862E-3</v>
      </c>
      <c r="C325" s="1">
        <f t="shared" si="5"/>
        <v>-1.7108644036294301E-3</v>
      </c>
      <c r="D325" s="1">
        <f t="shared" si="5"/>
        <v>-2.5693356536090886E-3</v>
      </c>
      <c r="E325" s="1">
        <f t="shared" si="5"/>
        <v>-1.6204268993619073E-2</v>
      </c>
      <c r="F325" s="1">
        <f t="shared" si="5"/>
        <v>-1.9418085857101627E-2</v>
      </c>
      <c r="G325" s="1">
        <f t="shared" si="5"/>
        <v>4.1963972617654922E-3</v>
      </c>
      <c r="H325" s="17"/>
      <c r="I325" s="17"/>
      <c r="J325" s="17"/>
      <c r="K325" s="17"/>
      <c r="L325" s="17"/>
      <c r="M325" s="17"/>
      <c r="N325" s="17"/>
      <c r="O325" s="17"/>
      <c r="P325" s="17"/>
    </row>
    <row r="326" spans="1:16" x14ac:dyDescent="0.25">
      <c r="A326" s="18">
        <v>43269</v>
      </c>
      <c r="B326" s="1">
        <f t="shared" si="5"/>
        <v>-4.6149561799809892E-3</v>
      </c>
      <c r="C326" s="1">
        <f t="shared" si="5"/>
        <v>3.5494331412467474E-2</v>
      </c>
      <c r="D326" s="1">
        <f t="shared" si="5"/>
        <v>2.1154435208448328E-3</v>
      </c>
      <c r="E326" s="1">
        <f t="shared" si="5"/>
        <v>-2.5252538671940712E-3</v>
      </c>
      <c r="F326" s="1">
        <f t="shared" si="5"/>
        <v>-1.6269643585970155E-2</v>
      </c>
      <c r="G326" s="1">
        <f t="shared" si="5"/>
        <v>-2.2454165835330338E-2</v>
      </c>
      <c r="H326" s="17"/>
      <c r="I326" s="17"/>
      <c r="J326" s="17"/>
      <c r="K326" s="17"/>
      <c r="L326" s="17"/>
      <c r="M326" s="17"/>
      <c r="N326" s="17"/>
      <c r="O326" s="17"/>
      <c r="P326" s="17"/>
    </row>
    <row r="327" spans="1:16" x14ac:dyDescent="0.25">
      <c r="A327" s="18">
        <v>43266</v>
      </c>
      <c r="B327" s="1">
        <f t="shared" si="5"/>
        <v>-3.1712110355153192E-3</v>
      </c>
      <c r="C327" s="1">
        <f t="shared" si="5"/>
        <v>-8.2900201376471163E-3</v>
      </c>
      <c r="D327" s="1">
        <f t="shared" si="5"/>
        <v>-1.9324996572774526E-2</v>
      </c>
      <c r="E327" s="1">
        <f t="shared" si="5"/>
        <v>-1.8385167563374306E-2</v>
      </c>
      <c r="F327" s="1">
        <f t="shared" si="5"/>
        <v>-2.0380766032851192E-2</v>
      </c>
      <c r="G327" s="1">
        <f t="shared" si="5"/>
        <v>-1.2260063658341171E-2</v>
      </c>
      <c r="H327" s="17"/>
      <c r="I327" s="17"/>
      <c r="J327" s="17"/>
      <c r="K327" s="17"/>
      <c r="L327" s="17"/>
      <c r="M327" s="17"/>
      <c r="N327" s="17"/>
      <c r="O327" s="17"/>
      <c r="P327" s="17"/>
    </row>
    <row r="328" spans="1:16" x14ac:dyDescent="0.25">
      <c r="A328" s="18">
        <v>43265</v>
      </c>
      <c r="B328" s="1">
        <f t="shared" si="5"/>
        <v>9.3311076409994999E-4</v>
      </c>
      <c r="C328" s="1">
        <f t="shared" si="5"/>
        <v>-2.1375390262273572E-2</v>
      </c>
      <c r="D328" s="1">
        <f t="shared" si="5"/>
        <v>1.1640185152727606E-2</v>
      </c>
      <c r="E328" s="1">
        <f t="shared" si="5"/>
        <v>-1.735819860975775E-2</v>
      </c>
      <c r="F328" s="1">
        <f t="shared" si="5"/>
        <v>5.4674821821333944E-3</v>
      </c>
      <c r="G328" s="1">
        <f t="shared" si="5"/>
        <v>-1.9308725381430823E-2</v>
      </c>
      <c r="H328" s="17"/>
      <c r="I328" s="17"/>
      <c r="J328" s="17"/>
      <c r="K328" s="17"/>
      <c r="L328" s="17"/>
      <c r="M328" s="17"/>
      <c r="N328" s="17"/>
      <c r="O328" s="17"/>
      <c r="P328" s="17"/>
    </row>
    <row r="329" spans="1:16" x14ac:dyDescent="0.25">
      <c r="A329" s="18">
        <v>43264</v>
      </c>
      <c r="B329" s="1">
        <f t="shared" si="5"/>
        <v>-4.6568711609963264E-3</v>
      </c>
      <c r="C329" s="1">
        <f t="shared" si="5"/>
        <v>1.2282828930499307E-2</v>
      </c>
      <c r="D329" s="1">
        <f t="shared" si="5"/>
        <v>2.1036822183409464E-3</v>
      </c>
      <c r="E329" s="1">
        <f t="shared" si="5"/>
        <v>1.6827741520137589E-2</v>
      </c>
      <c r="F329" s="1">
        <f t="shared" si="5"/>
        <v>-6.5574005461590517E-3</v>
      </c>
      <c r="G329" s="1">
        <f t="shared" si="5"/>
        <v>6.1621134106173869E-2</v>
      </c>
      <c r="H329" s="17"/>
      <c r="I329" s="17"/>
      <c r="J329" s="17"/>
      <c r="K329" s="17"/>
      <c r="L329" s="17"/>
      <c r="M329" s="17"/>
      <c r="N329" s="17"/>
      <c r="O329" s="17"/>
      <c r="P329" s="17"/>
    </row>
    <row r="330" spans="1:16" x14ac:dyDescent="0.25">
      <c r="A330" s="18">
        <v>43263</v>
      </c>
      <c r="B330" s="1">
        <f t="shared" si="5"/>
        <v>-1.9560380511774003E-4</v>
      </c>
      <c r="C330" s="1">
        <f t="shared" si="5"/>
        <v>1.7421607193850734E-3</v>
      </c>
      <c r="D330" s="1">
        <f t="shared" si="5"/>
        <v>-9.8788410046961959E-3</v>
      </c>
      <c r="E330" s="1">
        <f t="shared" si="5"/>
        <v>3.3066804199237625E-2</v>
      </c>
      <c r="F330" s="1">
        <f t="shared" si="5"/>
        <v>1.6353233407306164E-3</v>
      </c>
      <c r="G330" s="1">
        <f t="shared" si="5"/>
        <v>2.4883308737827767E-2</v>
      </c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1:16" x14ac:dyDescent="0.25">
      <c r="A331" s="18">
        <v>43262</v>
      </c>
      <c r="B331" s="1">
        <f t="shared" si="5"/>
        <v>-2.4174360103282268E-3</v>
      </c>
      <c r="C331" s="1">
        <f t="shared" si="5"/>
        <v>-5.3908486348764233E-3</v>
      </c>
      <c r="D331" s="1">
        <f t="shared" si="5"/>
        <v>-5.6438587358128888E-3</v>
      </c>
      <c r="E331" s="1">
        <f t="shared" si="5"/>
        <v>3.4776277383842076E-3</v>
      </c>
      <c r="F331" s="1">
        <f t="shared" si="5"/>
        <v>1.3732706887583242E-2</v>
      </c>
      <c r="G331" s="1">
        <f t="shared" si="5"/>
        <v>7.85001850592708E-3</v>
      </c>
      <c r="H331" s="17"/>
      <c r="I331" s="17"/>
      <c r="J331" s="17"/>
      <c r="K331" s="17"/>
      <c r="L331" s="17"/>
      <c r="M331" s="17"/>
      <c r="N331" s="17"/>
      <c r="O331" s="17"/>
      <c r="P331" s="17"/>
    </row>
    <row r="332" spans="1:16" x14ac:dyDescent="0.25">
      <c r="A332" s="18">
        <v>43259</v>
      </c>
      <c r="B332" s="1">
        <f t="shared" si="5"/>
        <v>-7.1690121010658248E-3</v>
      </c>
      <c r="C332" s="1">
        <f t="shared" si="5"/>
        <v>-9.149826458322307E-3</v>
      </c>
      <c r="D332" s="1">
        <f t="shared" si="5"/>
        <v>-5.9066917153902439E-3</v>
      </c>
      <c r="E332" s="1">
        <f t="shared" si="5"/>
        <v>1.2731973815044879E-2</v>
      </c>
      <c r="F332" s="1">
        <f t="shared" si="5"/>
        <v>4.9315744740582403E-2</v>
      </c>
      <c r="G332" s="1">
        <f t="shared" si="5"/>
        <v>-2.6235257723844808E-3</v>
      </c>
      <c r="H332" s="17"/>
      <c r="I332" s="17"/>
      <c r="J332" s="17"/>
      <c r="K332" s="17"/>
      <c r="L332" s="17"/>
      <c r="M332" s="17"/>
      <c r="N332" s="17"/>
      <c r="O332" s="17"/>
      <c r="P332" s="17"/>
    </row>
    <row r="333" spans="1:16" x14ac:dyDescent="0.25">
      <c r="A333" s="18">
        <v>43258</v>
      </c>
      <c r="B333" s="1">
        <f t="shared" si="5"/>
        <v>2.7643082588090628E-3</v>
      </c>
      <c r="C333" s="1">
        <f t="shared" si="5"/>
        <v>2.4881666376736476E-2</v>
      </c>
      <c r="D333" s="1">
        <f t="shared" si="5"/>
        <v>1.6208653073412466E-3</v>
      </c>
      <c r="E333" s="1">
        <f t="shared" si="5"/>
        <v>-2.4112039874609158E-3</v>
      </c>
      <c r="F333" s="1">
        <f t="shared" si="5"/>
        <v>1.5222776396988647E-2</v>
      </c>
      <c r="G333" s="1">
        <f t="shared" si="5"/>
        <v>1.762160134981941E-2</v>
      </c>
      <c r="H333" s="17"/>
      <c r="I333" s="17"/>
      <c r="J333" s="17"/>
      <c r="K333" s="17"/>
      <c r="L333" s="17"/>
      <c r="M333" s="17"/>
      <c r="N333" s="17"/>
      <c r="O333" s="17"/>
      <c r="P333" s="17"/>
    </row>
    <row r="334" spans="1:16" x14ac:dyDescent="0.25">
      <c r="A334" s="18">
        <v>43257</v>
      </c>
      <c r="B334" s="1">
        <f t="shared" si="5"/>
        <v>-6.7966116653786512E-4</v>
      </c>
      <c r="C334" s="1">
        <f t="shared" si="5"/>
        <v>-3.5229875298315008E-4</v>
      </c>
      <c r="D334" s="1">
        <f t="shared" si="5"/>
        <v>6.9552629628224548E-3</v>
      </c>
      <c r="E334" s="1">
        <f t="shared" si="5"/>
        <v>2.3998152042541847E-2</v>
      </c>
      <c r="F334" s="1">
        <f t="shared" si="5"/>
        <v>2.3277684869345627E-2</v>
      </c>
      <c r="G334" s="1">
        <f t="shared" si="5"/>
        <v>1.6129381929883498E-2</v>
      </c>
      <c r="H334" s="17"/>
      <c r="I334" s="17"/>
      <c r="J334" s="17"/>
      <c r="K334" s="17"/>
      <c r="L334" s="17"/>
      <c r="M334" s="17"/>
      <c r="N334" s="17"/>
      <c r="O334" s="17"/>
      <c r="P334" s="17"/>
    </row>
    <row r="335" spans="1:16" x14ac:dyDescent="0.25">
      <c r="A335" s="18">
        <v>43256</v>
      </c>
      <c r="B335" s="1">
        <f t="shared" si="5"/>
        <v>6.8174888483219084E-3</v>
      </c>
      <c r="C335" s="1">
        <f t="shared" si="5"/>
        <v>-8.0688036434250401E-3</v>
      </c>
      <c r="D335" s="1">
        <f t="shared" si="5"/>
        <v>-1.8538120998911112E-2</v>
      </c>
      <c r="E335" s="1">
        <f t="shared" si="5"/>
        <v>1.5191799351699092E-3</v>
      </c>
      <c r="F335" s="1">
        <f t="shared" si="5"/>
        <v>-4.8192864359489947E-3</v>
      </c>
      <c r="G335" s="1">
        <f t="shared" si="5"/>
        <v>-1.7905581331139408E-2</v>
      </c>
      <c r="H335" s="17"/>
      <c r="I335" s="17"/>
      <c r="J335" s="17"/>
      <c r="K335" s="17"/>
      <c r="L335" s="17"/>
      <c r="M335" s="17"/>
      <c r="N335" s="17"/>
      <c r="O335" s="17"/>
      <c r="P335" s="17"/>
    </row>
    <row r="336" spans="1:16" x14ac:dyDescent="0.25">
      <c r="A336" s="18">
        <v>43255</v>
      </c>
      <c r="B336" s="1">
        <f t="shared" si="5"/>
        <v>-3.031920599161933E-2</v>
      </c>
      <c r="C336" s="1">
        <f t="shared" si="5"/>
        <v>-1.1464429890699486E-2</v>
      </c>
      <c r="D336" s="1">
        <f t="shared" si="5"/>
        <v>2.1889829973815692E-3</v>
      </c>
      <c r="E336" s="1">
        <f t="shared" si="5"/>
        <v>-1.3777702135615568E-2</v>
      </c>
      <c r="F336" s="1">
        <f t="shared" si="5"/>
        <v>3.6122856859135658E-3</v>
      </c>
      <c r="G336" s="1">
        <f t="shared" si="5"/>
        <v>-2.280800622928264E-2</v>
      </c>
      <c r="H336" s="17"/>
      <c r="I336" s="17"/>
      <c r="J336" s="17"/>
      <c r="K336" s="17"/>
      <c r="L336" s="17"/>
      <c r="M336" s="17"/>
      <c r="N336" s="17"/>
      <c r="O336" s="17"/>
      <c r="P336" s="17"/>
    </row>
    <row r="337" spans="1:16" x14ac:dyDescent="0.25">
      <c r="A337" s="18">
        <v>43252</v>
      </c>
      <c r="B337" s="1">
        <f t="shared" ref="B337:G352" si="6">LN(B87/B88)</f>
        <v>-1.2530488750925078E-2</v>
      </c>
      <c r="C337" s="1">
        <f t="shared" si="6"/>
        <v>1.3563066547620566E-2</v>
      </c>
      <c r="D337" s="1">
        <f t="shared" si="6"/>
        <v>-1.1475178573550586E-2</v>
      </c>
      <c r="E337" s="1">
        <f t="shared" si="6"/>
        <v>-9.1427075887099592E-3</v>
      </c>
      <c r="F337" s="1">
        <f t="shared" si="6"/>
        <v>-8.4084579494065528E-3</v>
      </c>
      <c r="G337" s="1">
        <f t="shared" si="6"/>
        <v>-3.1586065836516047E-2</v>
      </c>
      <c r="H337" s="17"/>
      <c r="I337" s="17"/>
      <c r="J337" s="17"/>
      <c r="K337" s="17"/>
      <c r="L337" s="17"/>
      <c r="M337" s="17"/>
      <c r="N337" s="17"/>
      <c r="O337" s="17"/>
      <c r="P337" s="17"/>
    </row>
    <row r="338" spans="1:16" x14ac:dyDescent="0.25">
      <c r="A338" s="18">
        <v>43251</v>
      </c>
      <c r="B338" s="1">
        <f t="shared" si="6"/>
        <v>4.270311732497608E-2</v>
      </c>
      <c r="C338" s="1">
        <f t="shared" si="6"/>
        <v>1.2262417232442935E-3</v>
      </c>
      <c r="D338" s="1">
        <f t="shared" si="6"/>
        <v>8.8489733874652816E-3</v>
      </c>
      <c r="E338" s="1">
        <f t="shared" si="6"/>
        <v>8.580541360094323E-3</v>
      </c>
      <c r="F338" s="1">
        <f t="shared" si="6"/>
        <v>-3.0046442883282832E-2</v>
      </c>
      <c r="G338" s="1">
        <f t="shared" si="6"/>
        <v>-2.6535553625965609E-2</v>
      </c>
      <c r="H338" s="17"/>
      <c r="I338" s="17"/>
      <c r="J338" s="17"/>
      <c r="K338" s="17"/>
      <c r="L338" s="17"/>
      <c r="M338" s="17"/>
      <c r="N338" s="17"/>
      <c r="O338" s="17"/>
      <c r="P338" s="17"/>
    </row>
    <row r="339" spans="1:16" x14ac:dyDescent="0.25">
      <c r="A339" s="18">
        <v>43250</v>
      </c>
      <c r="B339" s="1">
        <f t="shared" si="6"/>
        <v>6.9124699206233606E-3</v>
      </c>
      <c r="C339" s="1">
        <f t="shared" si="6"/>
        <v>-1.8753805405174444E-2</v>
      </c>
      <c r="D339" s="1">
        <f t="shared" si="6"/>
        <v>1.3791298400026956E-2</v>
      </c>
      <c r="E339" s="1">
        <f t="shared" si="6"/>
        <v>7.521660132454493E-3</v>
      </c>
      <c r="F339" s="1">
        <f t="shared" si="6"/>
        <v>5.8207382038096443E-3</v>
      </c>
      <c r="G339" s="1">
        <f t="shared" si="6"/>
        <v>-8.179959556316983E-4</v>
      </c>
      <c r="H339" s="17"/>
      <c r="I339" s="17"/>
      <c r="J339" s="17"/>
      <c r="K339" s="17"/>
      <c r="L339" s="17"/>
      <c r="M339" s="17"/>
      <c r="N339" s="17"/>
      <c r="O339" s="17"/>
      <c r="P339" s="17"/>
    </row>
    <row r="340" spans="1:16" x14ac:dyDescent="0.25">
      <c r="A340" s="18">
        <v>43249</v>
      </c>
      <c r="B340" s="1">
        <f t="shared" si="6"/>
        <v>-4.6870676351652889E-3</v>
      </c>
      <c r="C340" s="1">
        <f t="shared" si="6"/>
        <v>-2.9159550290722976E-2</v>
      </c>
      <c r="D340" s="1">
        <f t="shared" si="6"/>
        <v>-1.800795313921268E-2</v>
      </c>
      <c r="E340" s="1">
        <f t="shared" si="6"/>
        <v>-2.7368365535045906E-2</v>
      </c>
      <c r="F340" s="1">
        <f t="shared" si="6"/>
        <v>-3.4990664545404858E-2</v>
      </c>
      <c r="G340" s="1">
        <f t="shared" si="6"/>
        <v>3.1564082117940671E-2</v>
      </c>
      <c r="H340" s="17"/>
      <c r="I340" s="17"/>
      <c r="J340" s="17"/>
      <c r="K340" s="17"/>
      <c r="L340" s="17"/>
      <c r="M340" s="17"/>
      <c r="N340" s="17"/>
      <c r="O340" s="17"/>
      <c r="P340" s="17"/>
    </row>
    <row r="341" spans="1:16" x14ac:dyDescent="0.25">
      <c r="A341" s="18">
        <v>43248</v>
      </c>
      <c r="B341" s="1">
        <f t="shared" si="6"/>
        <v>1.5121342898053268E-2</v>
      </c>
      <c r="C341" s="1">
        <f t="shared" si="6"/>
        <v>9.2321260003023348E-3</v>
      </c>
      <c r="D341" s="1">
        <f t="shared" si="6"/>
        <v>1.5057663346173259E-2</v>
      </c>
      <c r="E341" s="1">
        <f t="shared" si="6"/>
        <v>1.9472103412820314E-2</v>
      </c>
      <c r="F341" s="1">
        <f t="shared" si="6"/>
        <v>6.2811340142736941E-2</v>
      </c>
      <c r="G341" s="1">
        <f t="shared" si="6"/>
        <v>2.4777004336908885E-2</v>
      </c>
      <c r="H341" s="17"/>
      <c r="I341" s="17"/>
      <c r="J341" s="17"/>
      <c r="K341" s="17"/>
      <c r="L341" s="17"/>
      <c r="M341" s="17"/>
      <c r="N341" s="17"/>
      <c r="O341" s="17"/>
      <c r="P341" s="17"/>
    </row>
    <row r="342" spans="1:16" x14ac:dyDescent="0.25">
      <c r="A342" s="18">
        <v>43245</v>
      </c>
      <c r="B342" s="1">
        <f t="shared" si="6"/>
        <v>1.2883068954939769E-2</v>
      </c>
      <c r="C342" s="1">
        <f t="shared" si="6"/>
        <v>-2.5263171331110254E-3</v>
      </c>
      <c r="D342" s="1">
        <f t="shared" si="6"/>
        <v>2.6720001455915139E-2</v>
      </c>
      <c r="E342" s="1">
        <f t="shared" si="6"/>
        <v>-5.6022555486698981E-3</v>
      </c>
      <c r="F342" s="1">
        <f t="shared" si="6"/>
        <v>1.4510532714414609E-2</v>
      </c>
      <c r="G342" s="1">
        <f t="shared" si="6"/>
        <v>1.1309385437512202E-2</v>
      </c>
      <c r="H342" s="17"/>
      <c r="I342" s="17"/>
      <c r="J342" s="17"/>
      <c r="K342" s="17"/>
      <c r="L342" s="17"/>
      <c r="M342" s="17"/>
      <c r="N342" s="17"/>
      <c r="O342" s="17"/>
      <c r="P342" s="17"/>
    </row>
    <row r="343" spans="1:16" x14ac:dyDescent="0.25">
      <c r="A343" s="18">
        <v>43244</v>
      </c>
      <c r="B343" s="1">
        <f t="shared" si="6"/>
        <v>9.5880922245761661E-3</v>
      </c>
      <c r="C343" s="1">
        <f t="shared" si="6"/>
        <v>1.8847658697215414E-2</v>
      </c>
      <c r="D343" s="1">
        <f t="shared" si="6"/>
        <v>-9.33601119285077E-3</v>
      </c>
      <c r="E343" s="1">
        <f t="shared" si="6"/>
        <v>1.9936714497757243E-2</v>
      </c>
      <c r="F343" s="1">
        <f t="shared" si="6"/>
        <v>1.9059906835399078E-2</v>
      </c>
      <c r="G343" s="1">
        <f t="shared" si="6"/>
        <v>1.7652709056367569E-2</v>
      </c>
      <c r="H343" s="17"/>
      <c r="I343" s="17"/>
      <c r="J343" s="17"/>
      <c r="K343" s="17"/>
      <c r="L343" s="17"/>
      <c r="M343" s="17"/>
      <c r="N343" s="17"/>
      <c r="O343" s="17"/>
      <c r="P343" s="17"/>
    </row>
    <row r="344" spans="1:16" x14ac:dyDescent="0.25">
      <c r="A344" s="18">
        <v>43243</v>
      </c>
      <c r="B344" s="1">
        <f t="shared" si="6"/>
        <v>-1.2228241606426831E-2</v>
      </c>
      <c r="C344" s="1">
        <f t="shared" si="6"/>
        <v>3.2620854749019954E-3</v>
      </c>
      <c r="D344" s="1">
        <f t="shared" si="6"/>
        <v>-3.2919377326891528E-3</v>
      </c>
      <c r="E344" s="1">
        <f t="shared" si="6"/>
        <v>3.4989555558250611E-2</v>
      </c>
      <c r="F344" s="1">
        <f t="shared" si="6"/>
        <v>-1.2951152347077893E-2</v>
      </c>
      <c r="G344" s="1">
        <f t="shared" si="6"/>
        <v>1.7825316662833468E-3</v>
      </c>
      <c r="H344" s="17"/>
      <c r="I344" s="17"/>
      <c r="J344" s="17"/>
      <c r="K344" s="17"/>
      <c r="L344" s="17"/>
      <c r="M344" s="17"/>
      <c r="N344" s="17"/>
      <c r="O344" s="17"/>
      <c r="P344" s="17"/>
    </row>
    <row r="345" spans="1:16" x14ac:dyDescent="0.25">
      <c r="A345" s="18">
        <v>43242</v>
      </c>
      <c r="B345" s="1">
        <f t="shared" si="6"/>
        <v>-3.7659582925848162E-4</v>
      </c>
      <c r="C345" s="1">
        <f t="shared" si="6"/>
        <v>3.7904938561407111E-3</v>
      </c>
      <c r="D345" s="1">
        <f t="shared" si="6"/>
        <v>1.6446142602017609E-3</v>
      </c>
      <c r="E345" s="1">
        <f t="shared" si="6"/>
        <v>3.6258353358844711E-2</v>
      </c>
      <c r="F345" s="1">
        <f t="shared" si="6"/>
        <v>4.2559614418795903E-2</v>
      </c>
      <c r="G345" s="1">
        <f t="shared" si="6"/>
        <v>8.060948261632065E-3</v>
      </c>
      <c r="H345" s="17"/>
      <c r="I345" s="17"/>
      <c r="J345" s="17"/>
      <c r="K345" s="17"/>
      <c r="L345" s="17"/>
      <c r="M345" s="17"/>
      <c r="N345" s="17"/>
      <c r="O345" s="17"/>
      <c r="P345" s="17"/>
    </row>
    <row r="346" spans="1:16" x14ac:dyDescent="0.25">
      <c r="A346" s="18">
        <v>43241</v>
      </c>
      <c r="B346" s="1">
        <f t="shared" si="6"/>
        <v>-1.0487511225757919E-2</v>
      </c>
      <c r="C346" s="1">
        <f t="shared" si="6"/>
        <v>1.1283862456142525E-2</v>
      </c>
      <c r="D346" s="1">
        <f t="shared" si="6"/>
        <v>-3.3257920977724835E-2</v>
      </c>
      <c r="E346" s="1">
        <f t="shared" si="6"/>
        <v>2.4366268457590285E-2</v>
      </c>
      <c r="F346" s="1">
        <f t="shared" si="6"/>
        <v>4.5120435280469641E-2</v>
      </c>
      <c r="G346" s="1">
        <f t="shared" si="6"/>
        <v>-2.9244441177812271E-2</v>
      </c>
      <c r="H346" s="17"/>
      <c r="I346" s="17"/>
      <c r="J346" s="17"/>
      <c r="K346" s="17"/>
      <c r="L346" s="17"/>
      <c r="M346" s="17"/>
      <c r="N346" s="17"/>
      <c r="O346" s="17"/>
      <c r="P346" s="17"/>
    </row>
    <row r="347" spans="1:16" x14ac:dyDescent="0.25">
      <c r="A347" s="18">
        <v>43238</v>
      </c>
      <c r="B347" s="1">
        <f t="shared" si="6"/>
        <v>-7.1777156413131097E-3</v>
      </c>
      <c r="C347" s="1">
        <f t="shared" si="6"/>
        <v>-3.2632124319673418E-2</v>
      </c>
      <c r="D347" s="1">
        <f t="shared" si="6"/>
        <v>4.3431053885716655E-4</v>
      </c>
      <c r="E347" s="1">
        <f t="shared" si="6"/>
        <v>-1.6995227713000355E-2</v>
      </c>
      <c r="F347" s="1">
        <f t="shared" si="6"/>
        <v>-2.2487720104275574E-2</v>
      </c>
      <c r="G347" s="1">
        <f t="shared" si="6"/>
        <v>-2.501208439970181E-2</v>
      </c>
      <c r="H347" s="17"/>
      <c r="I347" s="17"/>
      <c r="J347" s="17"/>
      <c r="K347" s="17"/>
      <c r="L347" s="17"/>
      <c r="M347" s="17"/>
      <c r="N347" s="17"/>
      <c r="O347" s="17"/>
      <c r="P347" s="17"/>
    </row>
    <row r="348" spans="1:16" x14ac:dyDescent="0.25">
      <c r="A348" s="18">
        <v>43237</v>
      </c>
      <c r="B348" s="1">
        <f t="shared" si="6"/>
        <v>1.456125237232594E-3</v>
      </c>
      <c r="C348" s="1">
        <f t="shared" si="6"/>
        <v>-6.7363003130726015E-3</v>
      </c>
      <c r="D348" s="1">
        <f t="shared" si="6"/>
        <v>-1.2089957277918272E-2</v>
      </c>
      <c r="E348" s="1">
        <f t="shared" si="6"/>
        <v>6.1671293968207613E-4</v>
      </c>
      <c r="F348" s="1">
        <f t="shared" si="6"/>
        <v>1.1842243656322818E-2</v>
      </c>
      <c r="G348" s="1">
        <f t="shared" si="6"/>
        <v>6.0571386436188569E-2</v>
      </c>
      <c r="H348" s="17"/>
      <c r="I348" s="17"/>
      <c r="J348" s="17"/>
      <c r="K348" s="17"/>
      <c r="L348" s="17"/>
      <c r="M348" s="17"/>
      <c r="N348" s="17"/>
      <c r="O348" s="17"/>
      <c r="P348" s="17"/>
    </row>
    <row r="349" spans="1:16" x14ac:dyDescent="0.25">
      <c r="A349" s="18">
        <v>43236</v>
      </c>
      <c r="B349" s="1">
        <f t="shared" si="6"/>
        <v>-7.2595153508390386E-3</v>
      </c>
      <c r="C349" s="1">
        <f t="shared" si="6"/>
        <v>-3.3341923254337894E-2</v>
      </c>
      <c r="D349" s="1">
        <f t="shared" si="6"/>
        <v>1.1076859282590997E-2</v>
      </c>
      <c r="E349" s="1">
        <f t="shared" si="6"/>
        <v>-2.2166642226815917E-2</v>
      </c>
      <c r="F349" s="1">
        <f t="shared" si="6"/>
        <v>-0.1295526075347592</v>
      </c>
      <c r="G349" s="1">
        <f t="shared" si="6"/>
        <v>-3.0305349495329037E-2</v>
      </c>
      <c r="H349" s="17"/>
      <c r="I349" s="17"/>
      <c r="J349" s="17"/>
      <c r="K349" s="17"/>
      <c r="L349" s="17"/>
      <c r="M349" s="17"/>
      <c r="N349" s="17"/>
      <c r="O349" s="17"/>
      <c r="P349" s="17"/>
    </row>
    <row r="350" spans="1:16" x14ac:dyDescent="0.25">
      <c r="A350" s="18">
        <v>43235</v>
      </c>
      <c r="B350" s="1">
        <f t="shared" si="6"/>
        <v>8.8661796441520634E-3</v>
      </c>
      <c r="C350" s="1">
        <f t="shared" si="6"/>
        <v>-6.3112111743538514E-3</v>
      </c>
      <c r="D350" s="1">
        <f t="shared" si="6"/>
        <v>2.897293059613257E-3</v>
      </c>
      <c r="E350" s="1">
        <f t="shared" si="6"/>
        <v>-1.892675284530804E-2</v>
      </c>
      <c r="F350" s="1">
        <f t="shared" si="6"/>
        <v>-3.8773385925960746E-2</v>
      </c>
      <c r="G350" s="1">
        <f t="shared" si="6"/>
        <v>-1.3083483620862733E-2</v>
      </c>
      <c r="H350" s="17"/>
      <c r="I350" s="17"/>
      <c r="J350" s="17"/>
      <c r="K350" s="17"/>
      <c r="L350" s="17"/>
      <c r="M350" s="17"/>
      <c r="N350" s="17"/>
      <c r="O350" s="17"/>
      <c r="P350" s="17"/>
    </row>
    <row r="351" spans="1:16" x14ac:dyDescent="0.25">
      <c r="A351" s="18">
        <v>43234</v>
      </c>
      <c r="B351" s="1">
        <f t="shared" si="6"/>
        <v>5.2333415570945709E-3</v>
      </c>
      <c r="C351" s="1">
        <f t="shared" si="6"/>
        <v>-3.7034097556630876E-3</v>
      </c>
      <c r="D351" s="1">
        <f t="shared" si="6"/>
        <v>-1.5260877803887849E-2</v>
      </c>
      <c r="E351" s="1">
        <f t="shared" si="6"/>
        <v>9.7174785495420159E-3</v>
      </c>
      <c r="F351" s="1">
        <f t="shared" si="6"/>
        <v>8.4246496592516231E-3</v>
      </c>
      <c r="G351" s="1">
        <f t="shared" si="6"/>
        <v>-2.0583917143487115E-2</v>
      </c>
      <c r="H351" s="17"/>
      <c r="I351" s="17"/>
      <c r="J351" s="17"/>
      <c r="K351" s="17"/>
      <c r="L351" s="17"/>
      <c r="M351" s="17"/>
      <c r="N351" s="17"/>
      <c r="O351" s="17"/>
      <c r="P351" s="17"/>
    </row>
    <row r="352" spans="1:16" x14ac:dyDescent="0.25">
      <c r="A352" s="18">
        <v>43231</v>
      </c>
      <c r="B352" s="1">
        <f t="shared" si="6"/>
        <v>1.0474179275456569E-2</v>
      </c>
      <c r="C352" s="1">
        <f t="shared" si="6"/>
        <v>1.326665631639432E-2</v>
      </c>
      <c r="D352" s="1">
        <f t="shared" si="6"/>
        <v>1.5115813612728962E-2</v>
      </c>
      <c r="E352" s="1">
        <f t="shared" si="6"/>
        <v>1.182734043723385E-2</v>
      </c>
      <c r="F352" s="1">
        <f t="shared" si="6"/>
        <v>-2.9454755080705781E-2</v>
      </c>
      <c r="G352" s="1">
        <f t="shared" si="6"/>
        <v>-2.1000351763146862E-2</v>
      </c>
      <c r="H352" s="17"/>
      <c r="I352" s="17"/>
      <c r="J352" s="17"/>
      <c r="K352" s="17"/>
      <c r="L352" s="17"/>
      <c r="M352" s="17"/>
      <c r="N352" s="17"/>
      <c r="O352" s="17"/>
      <c r="P352" s="17"/>
    </row>
    <row r="353" spans="1:16" x14ac:dyDescent="0.25">
      <c r="A353" s="18">
        <v>43230</v>
      </c>
      <c r="B353" s="1">
        <f t="shared" ref="B353:G368" si="7">LN(B103/B104)</f>
        <v>5.3922069826364862E-3</v>
      </c>
      <c r="C353" s="1">
        <f t="shared" si="7"/>
        <v>-3.2567985957965132E-4</v>
      </c>
      <c r="D353" s="1">
        <f t="shared" si="7"/>
        <v>-9.0968788468307835E-3</v>
      </c>
      <c r="E353" s="1">
        <f t="shared" si="7"/>
        <v>-3.4222479298816207E-3</v>
      </c>
      <c r="F353" s="1">
        <f t="shared" si="7"/>
        <v>-1.8986195487336967E-2</v>
      </c>
      <c r="G353" s="1">
        <f t="shared" si="7"/>
        <v>-9.1022556447647625E-3</v>
      </c>
      <c r="H353" s="17"/>
      <c r="I353" s="17"/>
      <c r="J353" s="17"/>
      <c r="K353" s="17"/>
      <c r="L353" s="17"/>
      <c r="M353" s="17"/>
      <c r="N353" s="17"/>
      <c r="O353" s="17"/>
      <c r="P353" s="17"/>
    </row>
    <row r="354" spans="1:16" x14ac:dyDescent="0.25">
      <c r="A354" s="18">
        <v>43229</v>
      </c>
      <c r="B354" s="1">
        <f t="shared" si="7"/>
        <v>6.2855032565099986E-3</v>
      </c>
      <c r="C354" s="1">
        <f t="shared" si="7"/>
        <v>-6.9765838258205471E-3</v>
      </c>
      <c r="D354" s="1">
        <f t="shared" si="7"/>
        <v>1.3021017302964972E-2</v>
      </c>
      <c r="E354" s="1">
        <f t="shared" si="7"/>
        <v>-4.8115569972219698E-3</v>
      </c>
      <c r="F354" s="1">
        <f t="shared" si="7"/>
        <v>4.3080303568909248E-3</v>
      </c>
      <c r="G354" s="1">
        <f t="shared" si="7"/>
        <v>-3.2894766503986459E-3</v>
      </c>
      <c r="H354" s="17"/>
      <c r="I354" s="17"/>
      <c r="J354" s="17"/>
      <c r="K354" s="17"/>
      <c r="L354" s="17"/>
      <c r="M354" s="17"/>
      <c r="N354" s="17"/>
      <c r="O354" s="17"/>
      <c r="P354" s="17"/>
    </row>
    <row r="355" spans="1:16" x14ac:dyDescent="0.25">
      <c r="A355" s="18">
        <v>43228</v>
      </c>
      <c r="B355" s="1">
        <f t="shared" si="7"/>
        <v>-6.6644107444660304E-3</v>
      </c>
      <c r="C355" s="1">
        <f t="shared" si="7"/>
        <v>6.634019707521388E-2</v>
      </c>
      <c r="D355" s="1">
        <f t="shared" si="7"/>
        <v>-1.201432993816137E-2</v>
      </c>
      <c r="E355" s="1">
        <f t="shared" si="7"/>
        <v>1.4098924379501675E-2</v>
      </c>
      <c r="F355" s="1">
        <f t="shared" si="7"/>
        <v>-1.233590328081015E-2</v>
      </c>
      <c r="G355" s="1">
        <f t="shared" si="7"/>
        <v>-1.224005489450195E-2</v>
      </c>
      <c r="H355" s="17"/>
      <c r="I355" s="17"/>
      <c r="J355" s="17"/>
      <c r="K355" s="17"/>
      <c r="L355" s="17"/>
      <c r="M355" s="17"/>
      <c r="N355" s="17"/>
      <c r="O355" s="17"/>
      <c r="P355" s="17"/>
    </row>
    <row r="356" spans="1:16" x14ac:dyDescent="0.25">
      <c r="A356" s="18">
        <v>43227</v>
      </c>
      <c r="B356" s="1">
        <f t="shared" si="7"/>
        <v>-4.0830785630003074E-3</v>
      </c>
      <c r="C356" s="1">
        <f t="shared" si="7"/>
        <v>2.2716335889862074E-2</v>
      </c>
      <c r="D356" s="1">
        <f t="shared" si="7"/>
        <v>6.061499292268604E-3</v>
      </c>
      <c r="E356" s="1">
        <f t="shared" si="7"/>
        <v>1.8630900243417233E-2</v>
      </c>
      <c r="F356" s="1">
        <f t="shared" si="7"/>
        <v>2.3187881726464778E-2</v>
      </c>
      <c r="G356" s="1">
        <f t="shared" si="7"/>
        <v>-2.2454832800575295E-2</v>
      </c>
      <c r="H356" s="17"/>
      <c r="I356" s="17"/>
      <c r="J356" s="17"/>
      <c r="K356" s="17"/>
      <c r="L356" s="17"/>
      <c r="M356" s="17"/>
      <c r="N356" s="17"/>
      <c r="O356" s="17"/>
      <c r="P356" s="17"/>
    </row>
    <row r="357" spans="1:16" x14ac:dyDescent="0.25">
      <c r="A357" s="18">
        <v>43224</v>
      </c>
      <c r="B357" s="1">
        <f t="shared" si="7"/>
        <v>1.0264538724257696E-2</v>
      </c>
      <c r="C357" s="1">
        <f t="shared" si="7"/>
        <v>3.8958788429414998E-3</v>
      </c>
      <c r="D357" s="1">
        <f t="shared" si="7"/>
        <v>-2.4593747421196323E-2</v>
      </c>
      <c r="E357" s="1">
        <f t="shared" si="7"/>
        <v>6.2015505863507233E-4</v>
      </c>
      <c r="F357" s="1">
        <f t="shared" si="7"/>
        <v>-3.8116027633261834E-3</v>
      </c>
      <c r="G357" s="1">
        <f t="shared" si="7"/>
        <v>-1.7296028650717034E-2</v>
      </c>
      <c r="H357" s="17"/>
      <c r="I357" s="17"/>
      <c r="J357" s="17"/>
      <c r="K357" s="17"/>
      <c r="L357" s="17"/>
      <c r="M357" s="17"/>
      <c r="N357" s="17"/>
      <c r="O357" s="17"/>
      <c r="P357" s="17"/>
    </row>
    <row r="358" spans="1:16" x14ac:dyDescent="0.25">
      <c r="A358" s="18">
        <v>43223</v>
      </c>
      <c r="B358" s="1">
        <f t="shared" si="7"/>
        <v>-1.4220779968365917E-3</v>
      </c>
      <c r="C358" s="1">
        <f t="shared" si="7"/>
        <v>1.6819147595646965E-2</v>
      </c>
      <c r="D358" s="1">
        <f t="shared" si="7"/>
        <v>-7.0596543701531068E-4</v>
      </c>
      <c r="E358" s="1">
        <f t="shared" si="7"/>
        <v>4.7673424315739623E-3</v>
      </c>
      <c r="F358" s="1">
        <f t="shared" si="7"/>
        <v>-8.6580627431145415E-3</v>
      </c>
      <c r="G358" s="1">
        <f t="shared" si="7"/>
        <v>-1.5468212509208653E-2</v>
      </c>
      <c r="H358" s="17"/>
      <c r="I358" s="17"/>
      <c r="J358" s="17"/>
      <c r="K358" s="17"/>
      <c r="L358" s="17"/>
      <c r="M358" s="17"/>
      <c r="N358" s="17"/>
      <c r="O358" s="17"/>
      <c r="P358" s="17"/>
    </row>
    <row r="359" spans="1:16" x14ac:dyDescent="0.25">
      <c r="A359" s="18">
        <v>43222</v>
      </c>
      <c r="B359" s="1">
        <f t="shared" si="7"/>
        <v>1.3154891550544152E-2</v>
      </c>
      <c r="C359" s="1">
        <f t="shared" si="7"/>
        <v>-2.6179039327723565E-2</v>
      </c>
      <c r="D359" s="1">
        <f t="shared" si="7"/>
        <v>-2.1779445264039982E-2</v>
      </c>
      <c r="E359" s="1">
        <f t="shared" si="7"/>
        <v>-2.3206709377373909E-2</v>
      </c>
      <c r="F359" s="1">
        <f t="shared" si="7"/>
        <v>-2.5533302005164762E-2</v>
      </c>
      <c r="G359" s="1">
        <f t="shared" si="7"/>
        <v>-1.0687124618435764E-2</v>
      </c>
      <c r="H359" s="17"/>
      <c r="I359" s="17"/>
      <c r="J359" s="17"/>
      <c r="K359" s="17"/>
      <c r="L359" s="17"/>
      <c r="M359" s="17"/>
      <c r="N359" s="17"/>
      <c r="O359" s="17"/>
      <c r="P359" s="17"/>
    </row>
    <row r="360" spans="1:16" x14ac:dyDescent="0.25">
      <c r="A360" s="18">
        <v>43220</v>
      </c>
      <c r="B360" s="1">
        <f t="shared" si="7"/>
        <v>1.1247839949303454E-2</v>
      </c>
      <c r="C360" s="1">
        <f t="shared" si="7"/>
        <v>-1.2576584981735832E-2</v>
      </c>
      <c r="D360" s="1">
        <f t="shared" si="7"/>
        <v>3.8287575950301952E-2</v>
      </c>
      <c r="E360" s="1">
        <f t="shared" si="7"/>
        <v>1.4930229275267156E-2</v>
      </c>
      <c r="F360" s="1">
        <f t="shared" si="7"/>
        <v>1.8018505502678431E-2</v>
      </c>
      <c r="G360" s="1">
        <f t="shared" si="7"/>
        <v>-1.5174509740337231E-3</v>
      </c>
      <c r="H360" s="17"/>
      <c r="I360" s="17"/>
      <c r="J360" s="17"/>
      <c r="K360" s="17"/>
      <c r="L360" s="17"/>
      <c r="M360" s="17"/>
      <c r="N360" s="17"/>
      <c r="O360" s="17"/>
      <c r="P360" s="17"/>
    </row>
    <row r="361" spans="1:16" x14ac:dyDescent="0.25">
      <c r="A361" s="18">
        <v>43217</v>
      </c>
      <c r="B361" s="1">
        <f t="shared" si="7"/>
        <v>-3.8669708075762437E-3</v>
      </c>
      <c r="C361" s="1">
        <f t="shared" si="7"/>
        <v>3.2818753404063587E-2</v>
      </c>
      <c r="D361" s="1">
        <f t="shared" si="7"/>
        <v>-1.0278463080614425E-2</v>
      </c>
      <c r="E361" s="1">
        <f t="shared" si="7"/>
        <v>3.9080603455400639E-2</v>
      </c>
      <c r="F361" s="1">
        <f t="shared" si="7"/>
        <v>2.655263012102441E-2</v>
      </c>
      <c r="G361" s="1">
        <f t="shared" si="7"/>
        <v>-3.7835837796389173E-3</v>
      </c>
      <c r="H361" s="17"/>
      <c r="I361" s="17"/>
      <c r="J361" s="17"/>
      <c r="K361" s="17"/>
      <c r="L361" s="17"/>
      <c r="M361" s="17"/>
      <c r="N361" s="17"/>
      <c r="O361" s="17"/>
      <c r="P361" s="17"/>
    </row>
    <row r="362" spans="1:16" x14ac:dyDescent="0.25">
      <c r="A362" s="18">
        <v>43216</v>
      </c>
      <c r="B362" s="1">
        <f t="shared" si="7"/>
        <v>6.8096429483533701E-3</v>
      </c>
      <c r="C362" s="1">
        <f t="shared" si="7"/>
        <v>-5.3797185911462855E-4</v>
      </c>
      <c r="D362" s="1">
        <f t="shared" si="7"/>
        <v>7.9332833291486701E-2</v>
      </c>
      <c r="E362" s="1">
        <f t="shared" si="7"/>
        <v>-1.7207009779743137E-2</v>
      </c>
      <c r="F362" s="1">
        <f t="shared" si="7"/>
        <v>-1.3635335335189546E-2</v>
      </c>
      <c r="G362" s="1">
        <f t="shared" si="7"/>
        <v>-8.2738343373963599E-3</v>
      </c>
      <c r="H362" s="17"/>
      <c r="I362" s="17"/>
      <c r="J362" s="17"/>
      <c r="K362" s="17"/>
      <c r="L362" s="17"/>
      <c r="M362" s="17"/>
      <c r="N362" s="17"/>
      <c r="O362" s="17"/>
      <c r="P362" s="17"/>
    </row>
    <row r="363" spans="1:16" x14ac:dyDescent="0.25">
      <c r="A363" s="18">
        <v>43215</v>
      </c>
      <c r="B363" s="1">
        <f t="shared" si="7"/>
        <v>-9.7582005510460368E-3</v>
      </c>
      <c r="C363" s="1">
        <f t="shared" si="7"/>
        <v>-1.8824921029557011E-2</v>
      </c>
      <c r="D363" s="1">
        <f t="shared" si="7"/>
        <v>5.5504305306490415E-3</v>
      </c>
      <c r="E363" s="1">
        <f t="shared" si="7"/>
        <v>-1.338932136501075E-2</v>
      </c>
      <c r="F363" s="1">
        <f t="shared" si="7"/>
        <v>-1.0239917015118479E-2</v>
      </c>
      <c r="G363" s="1">
        <f t="shared" si="7"/>
        <v>-7.4878326224112318E-4</v>
      </c>
      <c r="H363" s="17"/>
      <c r="I363" s="17"/>
      <c r="J363" s="17"/>
      <c r="K363" s="17"/>
      <c r="L363" s="17"/>
      <c r="M363" s="17"/>
      <c r="N363" s="17"/>
      <c r="O363" s="17"/>
      <c r="P363" s="17"/>
    </row>
    <row r="364" spans="1:16" x14ac:dyDescent="0.25">
      <c r="A364" s="18">
        <v>43214</v>
      </c>
      <c r="B364" s="1">
        <f t="shared" si="7"/>
        <v>1.5249224340125828E-3</v>
      </c>
      <c r="C364" s="1">
        <f t="shared" si="7"/>
        <v>1.6497048190345785E-2</v>
      </c>
      <c r="D364" s="1">
        <f t="shared" si="7"/>
        <v>3.2527024951686877E-2</v>
      </c>
      <c r="E364" s="1">
        <f t="shared" si="7"/>
        <v>-8.6903091919771965E-3</v>
      </c>
      <c r="F364" s="1">
        <f t="shared" si="7"/>
        <v>-9.6051965792366065E-3</v>
      </c>
      <c r="G364" s="1">
        <f t="shared" si="7"/>
        <v>-5.2258424266466586E-3</v>
      </c>
      <c r="H364" s="17"/>
      <c r="I364" s="17"/>
      <c r="J364" s="17"/>
      <c r="K364" s="17"/>
      <c r="L364" s="17"/>
      <c r="M364" s="17"/>
      <c r="N364" s="17"/>
      <c r="O364" s="17"/>
      <c r="P364" s="17"/>
    </row>
    <row r="365" spans="1:16" x14ac:dyDescent="0.25">
      <c r="A365" s="18">
        <v>43213</v>
      </c>
      <c r="B365" s="1">
        <f t="shared" si="7"/>
        <v>-1.4329983273468927E-2</v>
      </c>
      <c r="C365" s="1">
        <f t="shared" si="7"/>
        <v>-8.5485827805367853E-3</v>
      </c>
      <c r="D365" s="1">
        <f t="shared" si="7"/>
        <v>1.4803166535671883E-2</v>
      </c>
      <c r="E365" s="1">
        <f t="shared" si="7"/>
        <v>5.3708040691245757E-3</v>
      </c>
      <c r="F365" s="1">
        <f t="shared" si="7"/>
        <v>5.8588716196152548E-3</v>
      </c>
      <c r="G365" s="1">
        <f t="shared" si="7"/>
        <v>-1.4048290186219985E-2</v>
      </c>
      <c r="H365" s="17"/>
      <c r="I365" s="17"/>
      <c r="J365" s="17"/>
      <c r="K365" s="17"/>
      <c r="L365" s="17"/>
      <c r="M365" s="17"/>
      <c r="N365" s="17"/>
      <c r="O365" s="17"/>
      <c r="P365" s="17"/>
    </row>
    <row r="366" spans="1:16" x14ac:dyDescent="0.25">
      <c r="A366" s="18">
        <v>43210</v>
      </c>
      <c r="B366" s="1">
        <f t="shared" si="7"/>
        <v>9.7364268090944627E-3</v>
      </c>
      <c r="C366" s="1">
        <f t="shared" si="7"/>
        <v>-2.5215834351036061E-2</v>
      </c>
      <c r="D366" s="1">
        <f t="shared" si="7"/>
        <v>-3.049162712452921E-2</v>
      </c>
      <c r="E366" s="1">
        <f t="shared" si="7"/>
        <v>-1.989197138876711E-2</v>
      </c>
      <c r="F366" s="1">
        <f t="shared" si="7"/>
        <v>-2.6358932492700476E-2</v>
      </c>
      <c r="G366" s="1">
        <f t="shared" si="7"/>
        <v>8.1091487492587211E-3</v>
      </c>
      <c r="H366" s="17"/>
      <c r="I366" s="17"/>
      <c r="J366" s="17"/>
      <c r="K366" s="17"/>
      <c r="L366" s="17"/>
      <c r="M366" s="17"/>
      <c r="N366" s="17"/>
      <c r="O366" s="17"/>
      <c r="P366" s="17"/>
    </row>
    <row r="367" spans="1:16" x14ac:dyDescent="0.25">
      <c r="A367" s="18">
        <v>43209</v>
      </c>
      <c r="B367" s="1">
        <f t="shared" si="7"/>
        <v>2.526425679979702E-3</v>
      </c>
      <c r="C367" s="1">
        <f t="shared" si="7"/>
        <v>-3.624755845860203E-3</v>
      </c>
      <c r="D367" s="1">
        <f t="shared" si="7"/>
        <v>2.7901371507579459E-2</v>
      </c>
      <c r="E367" s="1">
        <f t="shared" si="7"/>
        <v>0</v>
      </c>
      <c r="F367" s="1">
        <f t="shared" si="7"/>
        <v>-1.189566652230894E-2</v>
      </c>
      <c r="G367" s="1">
        <f t="shared" si="7"/>
        <v>-2.956395353602489E-3</v>
      </c>
      <c r="H367" s="17"/>
      <c r="I367" s="17"/>
      <c r="J367" s="17"/>
      <c r="K367" s="17"/>
      <c r="L367" s="17"/>
      <c r="M367" s="17"/>
      <c r="N367" s="17"/>
      <c r="O367" s="17"/>
      <c r="P367" s="17"/>
    </row>
    <row r="368" spans="1:16" x14ac:dyDescent="0.25">
      <c r="A368" s="18">
        <v>43208</v>
      </c>
      <c r="B368" s="1">
        <f t="shared" si="7"/>
        <v>-5.3289523577513126E-3</v>
      </c>
      <c r="C368" s="1">
        <f t="shared" si="7"/>
        <v>-5.1555364235882934E-3</v>
      </c>
      <c r="D368" s="1">
        <f t="shared" si="7"/>
        <v>4.212579139545136E-3</v>
      </c>
      <c r="E368" s="1">
        <f t="shared" si="7"/>
        <v>-7.8875927183084914E-3</v>
      </c>
      <c r="F368" s="1">
        <f t="shared" si="7"/>
        <v>-8.7023840727616479E-3</v>
      </c>
      <c r="G368" s="1">
        <f t="shared" si="7"/>
        <v>-1.3196672454169809E-2</v>
      </c>
      <c r="H368" s="17"/>
      <c r="I368" s="17"/>
      <c r="J368" s="17"/>
      <c r="K368" s="17"/>
      <c r="L368" s="17"/>
      <c r="M368" s="17"/>
      <c r="N368" s="17"/>
      <c r="O368" s="17"/>
      <c r="P368" s="17"/>
    </row>
    <row r="369" spans="1:16" x14ac:dyDescent="0.25">
      <c r="A369" s="18">
        <v>43207</v>
      </c>
      <c r="B369" s="1">
        <f t="shared" ref="B369:G384" si="8">LN(B119/B120)</f>
        <v>4.5032950102295698E-3</v>
      </c>
      <c r="C369" s="1">
        <f t="shared" si="8"/>
        <v>1.4850903228751211E-2</v>
      </c>
      <c r="D369" s="1">
        <f t="shared" si="8"/>
        <v>-7.7632607266095487E-3</v>
      </c>
      <c r="E369" s="1">
        <f t="shared" si="8"/>
        <v>-4.4221177590054025E-3</v>
      </c>
      <c r="F369" s="1">
        <f t="shared" si="8"/>
        <v>-1.064648839448769E-2</v>
      </c>
      <c r="G369" s="1">
        <f t="shared" si="8"/>
        <v>-5.0853723832792594E-3</v>
      </c>
      <c r="H369" s="17"/>
      <c r="I369" s="17"/>
      <c r="J369" s="17"/>
      <c r="K369" s="17"/>
      <c r="L369" s="17"/>
      <c r="M369" s="17"/>
      <c r="N369" s="17"/>
      <c r="O369" s="17"/>
      <c r="P369" s="17"/>
    </row>
    <row r="370" spans="1:16" x14ac:dyDescent="0.25">
      <c r="A370" s="18">
        <v>43206</v>
      </c>
      <c r="B370" s="1">
        <f t="shared" si="8"/>
        <v>5.4827250902470329E-3</v>
      </c>
      <c r="C370" s="1">
        <f t="shared" si="8"/>
        <v>-2.7797099204972067E-3</v>
      </c>
      <c r="D370" s="1">
        <f t="shared" si="8"/>
        <v>3.0657547206961924E-3</v>
      </c>
      <c r="E370" s="1">
        <f t="shared" si="8"/>
        <v>-7.5924440645312851E-3</v>
      </c>
      <c r="F370" s="1">
        <f t="shared" si="8"/>
        <v>-2.0958851020843522E-2</v>
      </c>
      <c r="G370" s="1">
        <f t="shared" si="8"/>
        <v>-3.6166404701885504E-3</v>
      </c>
      <c r="H370" s="17"/>
      <c r="I370" s="17"/>
      <c r="J370" s="17"/>
      <c r="K370" s="17"/>
      <c r="L370" s="17"/>
      <c r="M370" s="17"/>
      <c r="N370" s="17"/>
      <c r="O370" s="17"/>
      <c r="P370" s="17"/>
    </row>
    <row r="371" spans="1:16" x14ac:dyDescent="0.25">
      <c r="A371" s="18">
        <v>43203</v>
      </c>
      <c r="B371" s="1">
        <f t="shared" si="8"/>
        <v>9.0806497606687239E-4</v>
      </c>
      <c r="C371" s="1">
        <f t="shared" si="8"/>
        <v>6.0906827108348979E-3</v>
      </c>
      <c r="D371" s="1">
        <f t="shared" si="8"/>
        <v>-6.6038735611888017E-3</v>
      </c>
      <c r="E371" s="1">
        <f t="shared" si="8"/>
        <v>-1.2265237834030395E-2</v>
      </c>
      <c r="F371" s="1">
        <f t="shared" si="8"/>
        <v>4.9394913328340432E-4</v>
      </c>
      <c r="G371" s="1">
        <f t="shared" si="8"/>
        <v>-1.5048653749171262E-2</v>
      </c>
      <c r="H371" s="17"/>
      <c r="I371" s="17"/>
      <c r="J371" s="17"/>
      <c r="K371" s="17"/>
      <c r="L371" s="17"/>
      <c r="M371" s="17"/>
      <c r="N371" s="17"/>
      <c r="O371" s="17"/>
      <c r="P371" s="17"/>
    </row>
    <row r="372" spans="1:16" x14ac:dyDescent="0.25">
      <c r="A372" s="18">
        <v>43202</v>
      </c>
      <c r="B372" s="1">
        <f t="shared" si="8"/>
        <v>5.2309132820883841E-3</v>
      </c>
      <c r="C372" s="1">
        <f t="shared" si="8"/>
        <v>8.2377119944444226E-3</v>
      </c>
      <c r="D372" s="1">
        <f t="shared" si="8"/>
        <v>-1.7643761093278179E-3</v>
      </c>
      <c r="E372" s="1">
        <f t="shared" si="8"/>
        <v>-1.1728046859624525E-2</v>
      </c>
      <c r="F372" s="1">
        <f t="shared" si="8"/>
        <v>-7.874056430905883E-3</v>
      </c>
      <c r="G372" s="1">
        <f t="shared" si="8"/>
        <v>7.1149060276400522E-4</v>
      </c>
      <c r="H372" s="17"/>
      <c r="I372" s="17"/>
      <c r="J372" s="17"/>
      <c r="K372" s="17"/>
      <c r="L372" s="17"/>
      <c r="M372" s="17"/>
      <c r="N372" s="17"/>
      <c r="O372" s="17"/>
      <c r="P372" s="17"/>
    </row>
    <row r="373" spans="1:16" x14ac:dyDescent="0.25">
      <c r="A373" s="18">
        <v>43201</v>
      </c>
      <c r="B373" s="1">
        <f t="shared" si="8"/>
        <v>-1.486174938177658E-3</v>
      </c>
      <c r="C373" s="1">
        <f t="shared" si="8"/>
        <v>-1.6754318612047164E-2</v>
      </c>
      <c r="D373" s="1">
        <f t="shared" si="8"/>
        <v>-2.2814677766171288E-2</v>
      </c>
      <c r="E373" s="1">
        <f t="shared" si="8"/>
        <v>-2.2861431726386303E-2</v>
      </c>
      <c r="F373" s="1">
        <f t="shared" si="8"/>
        <v>-3.0890487019338445E-2</v>
      </c>
      <c r="G373" s="1">
        <f t="shared" si="8"/>
        <v>-9.2101253242267665E-3</v>
      </c>
      <c r="H373" s="17"/>
      <c r="I373" s="17"/>
      <c r="J373" s="17"/>
      <c r="K373" s="17"/>
      <c r="L373" s="17"/>
      <c r="M373" s="17"/>
      <c r="N373" s="17"/>
      <c r="O373" s="17"/>
      <c r="P373" s="17"/>
    </row>
    <row r="374" spans="1:16" x14ac:dyDescent="0.25">
      <c r="A374" s="18">
        <v>43200</v>
      </c>
      <c r="B374" s="1">
        <f t="shared" si="8"/>
        <v>-1.0058151986782187E-2</v>
      </c>
      <c r="C374" s="1">
        <f t="shared" si="8"/>
        <v>2.9685151517843653E-2</v>
      </c>
      <c r="D374" s="1">
        <f t="shared" si="8"/>
        <v>9.7592463540815844E-3</v>
      </c>
      <c r="E374" s="1">
        <f t="shared" si="8"/>
        <v>1.0309369658861287E-2</v>
      </c>
      <c r="F374" s="1">
        <f t="shared" si="8"/>
        <v>9.5102242070415363E-4</v>
      </c>
      <c r="G374" s="1">
        <f t="shared" si="8"/>
        <v>-4.2223848798482498E-3</v>
      </c>
      <c r="H374" s="17"/>
      <c r="I374" s="17"/>
      <c r="J374" s="17"/>
      <c r="K374" s="17"/>
      <c r="L374" s="17"/>
      <c r="M374" s="17"/>
      <c r="N374" s="17"/>
      <c r="O374" s="17"/>
      <c r="P374" s="17"/>
    </row>
    <row r="375" spans="1:16" x14ac:dyDescent="0.25">
      <c r="A375" s="18">
        <v>43199</v>
      </c>
      <c r="B375" s="1">
        <f t="shared" si="8"/>
        <v>8.1840299326930363E-3</v>
      </c>
      <c r="C375" s="1">
        <f t="shared" si="8"/>
        <v>-5.3471171401476181E-4</v>
      </c>
      <c r="D375" s="1">
        <f t="shared" si="8"/>
        <v>6.0288934000513866E-3</v>
      </c>
      <c r="E375" s="1">
        <f t="shared" si="8"/>
        <v>2.8826771187245117E-3</v>
      </c>
      <c r="F375" s="1">
        <f t="shared" si="8"/>
        <v>2.9939464598634256E-2</v>
      </c>
      <c r="G375" s="1">
        <f t="shared" si="8"/>
        <v>1.0589580073240885E-2</v>
      </c>
      <c r="H375" s="17"/>
      <c r="I375" s="17"/>
      <c r="J375" s="17"/>
      <c r="K375" s="17"/>
      <c r="L375" s="17"/>
      <c r="M375" s="17"/>
      <c r="N375" s="17"/>
      <c r="O375" s="17"/>
      <c r="P375" s="17"/>
    </row>
    <row r="376" spans="1:16" x14ac:dyDescent="0.25">
      <c r="A376" s="18">
        <v>43196</v>
      </c>
      <c r="B376" s="1">
        <f t="shared" si="8"/>
        <v>7.8321202368191439E-3</v>
      </c>
      <c r="C376" s="1">
        <f t="shared" si="8"/>
        <v>9.6688309199026747E-3</v>
      </c>
      <c r="D376" s="1">
        <f t="shared" si="8"/>
        <v>4.3058833771481078E-3</v>
      </c>
      <c r="E376" s="1">
        <f t="shared" si="8"/>
        <v>5.4033323280524414E-3</v>
      </c>
      <c r="F376" s="1">
        <f t="shared" si="8"/>
        <v>4.7687830785715341E-2</v>
      </c>
      <c r="G376" s="1">
        <f t="shared" si="8"/>
        <v>-7.0721652613624847E-3</v>
      </c>
      <c r="H376" s="17"/>
      <c r="I376" s="17"/>
      <c r="J376" s="17"/>
      <c r="K376" s="17"/>
      <c r="L376" s="17"/>
      <c r="M376" s="17"/>
      <c r="N376" s="17"/>
      <c r="O376" s="17"/>
      <c r="P376" s="17"/>
    </row>
    <row r="377" spans="1:16" x14ac:dyDescent="0.25">
      <c r="A377" s="18">
        <v>43195</v>
      </c>
      <c r="B377" s="1">
        <f t="shared" si="8"/>
        <v>1.2076613484204182E-2</v>
      </c>
      <c r="C377" s="1">
        <f t="shared" si="8"/>
        <v>3.4596659879879525E-2</v>
      </c>
      <c r="D377" s="1">
        <f t="shared" si="8"/>
        <v>2.3283185969638163E-2</v>
      </c>
      <c r="E377" s="1">
        <f t="shared" si="8"/>
        <v>4.5525375557312849E-2</v>
      </c>
      <c r="F377" s="1">
        <f t="shared" si="8"/>
        <v>2.9743909347100618E-2</v>
      </c>
      <c r="G377" s="1">
        <f t="shared" si="8"/>
        <v>1.9210836265677891E-2</v>
      </c>
      <c r="H377" s="17"/>
      <c r="I377" s="17"/>
      <c r="J377" s="17"/>
      <c r="K377" s="17"/>
      <c r="L377" s="17"/>
      <c r="M377" s="17"/>
      <c r="N377" s="17"/>
      <c r="O377" s="17"/>
      <c r="P377" s="17"/>
    </row>
    <row r="378" spans="1:16" x14ac:dyDescent="0.25">
      <c r="A378" s="18">
        <v>43194</v>
      </c>
      <c r="B378" s="1">
        <f t="shared" si="8"/>
        <v>-1.6470155778385624E-2</v>
      </c>
      <c r="C378" s="1">
        <f t="shared" si="8"/>
        <v>-4.2747021695736112E-3</v>
      </c>
      <c r="D378" s="1">
        <f t="shared" si="8"/>
        <v>-2.2643697538572535E-2</v>
      </c>
      <c r="E378" s="1">
        <f t="shared" si="8"/>
        <v>-1.3876542424819959E-2</v>
      </c>
      <c r="F378" s="1">
        <f t="shared" si="8"/>
        <v>-1.3677225307453496E-2</v>
      </c>
      <c r="G378" s="1">
        <f t="shared" si="8"/>
        <v>-1.7094433359300183E-2</v>
      </c>
      <c r="H378" s="17"/>
      <c r="I378" s="17"/>
      <c r="J378" s="17"/>
      <c r="K378" s="17"/>
      <c r="L378" s="17"/>
      <c r="M378" s="17"/>
      <c r="N378" s="17"/>
      <c r="O378" s="17"/>
      <c r="P378" s="17"/>
    </row>
    <row r="379" spans="1:16" x14ac:dyDescent="0.25">
      <c r="A379" s="18">
        <v>43193</v>
      </c>
      <c r="B379" s="1">
        <f t="shared" si="8"/>
        <v>-7.4612661073264926E-3</v>
      </c>
      <c r="C379" s="1">
        <f t="shared" si="8"/>
        <v>2.8976627524486015E-2</v>
      </c>
      <c r="D379" s="1">
        <f t="shared" si="8"/>
        <v>2.0845870789723438E-2</v>
      </c>
      <c r="E379" s="1">
        <f t="shared" si="8"/>
        <v>1.6309633649461509E-2</v>
      </c>
      <c r="F379" s="1">
        <f t="shared" si="8"/>
        <v>-6.7690964014667059E-3</v>
      </c>
      <c r="G379" s="1">
        <f t="shared" si="8"/>
        <v>3.5949234122929621E-2</v>
      </c>
      <c r="H379" s="17"/>
      <c r="I379" s="17"/>
      <c r="J379" s="17"/>
      <c r="K379" s="17"/>
      <c r="L379" s="17"/>
      <c r="M379" s="17"/>
      <c r="N379" s="17"/>
      <c r="O379" s="17"/>
      <c r="P379" s="17"/>
    </row>
    <row r="380" spans="1:16" x14ac:dyDescent="0.25">
      <c r="A380" s="18">
        <v>43192</v>
      </c>
      <c r="B380" s="1">
        <f t="shared" si="8"/>
        <v>2.040940566633382E-2</v>
      </c>
      <c r="C380" s="1">
        <f t="shared" si="8"/>
        <v>-6.1096176946598413E-2</v>
      </c>
      <c r="D380" s="1">
        <f t="shared" si="8"/>
        <v>4.2546292293744173E-3</v>
      </c>
      <c r="E380" s="1">
        <f t="shared" si="8"/>
        <v>-1.5310532757081123E-2</v>
      </c>
      <c r="F380" s="1">
        <f t="shared" si="8"/>
        <v>9.3848446886187018E-3</v>
      </c>
      <c r="G380" s="1">
        <f t="shared" si="8"/>
        <v>2.8966005798527816E-2</v>
      </c>
      <c r="H380" s="17"/>
      <c r="I380" s="17"/>
      <c r="J380" s="17"/>
      <c r="K380" s="17"/>
      <c r="L380" s="17"/>
      <c r="M380" s="17"/>
      <c r="N380" s="17"/>
      <c r="O380" s="17"/>
      <c r="P380" s="17"/>
    </row>
    <row r="381" spans="1:16" x14ac:dyDescent="0.25">
      <c r="A381" s="18">
        <v>43187</v>
      </c>
      <c r="B381" s="1">
        <f t="shared" si="8"/>
        <v>-9.2478835544718965E-4</v>
      </c>
      <c r="C381" s="1">
        <f t="shared" si="8"/>
        <v>-1.9563135018660898E-2</v>
      </c>
      <c r="D381" s="1">
        <f t="shared" si="8"/>
        <v>4.9317870797772759E-3</v>
      </c>
      <c r="E381" s="1">
        <f t="shared" si="8"/>
        <v>-1.4882703509829993E-2</v>
      </c>
      <c r="F381" s="1">
        <f t="shared" si="8"/>
        <v>-3.9039369395543103E-2</v>
      </c>
      <c r="G381" s="1">
        <f t="shared" si="8"/>
        <v>-1.4216475872465667E-2</v>
      </c>
      <c r="H381" s="17"/>
      <c r="I381" s="17"/>
      <c r="J381" s="17"/>
      <c r="K381" s="17"/>
      <c r="L381" s="17"/>
      <c r="M381" s="17"/>
      <c r="N381" s="17"/>
      <c r="O381" s="17"/>
      <c r="P381" s="17"/>
    </row>
    <row r="382" spans="1:16" x14ac:dyDescent="0.25">
      <c r="A382" s="18">
        <v>43186</v>
      </c>
      <c r="B382" s="1">
        <f t="shared" si="8"/>
        <v>2.6410659343539889E-5</v>
      </c>
      <c r="C382" s="1">
        <f t="shared" si="8"/>
        <v>8.6672515688897677E-3</v>
      </c>
      <c r="D382" s="1">
        <f t="shared" si="8"/>
        <v>1.4842915234338178E-3</v>
      </c>
      <c r="E382" s="1">
        <f t="shared" si="8"/>
        <v>2.9990252403431197E-2</v>
      </c>
      <c r="F382" s="1">
        <f t="shared" si="8"/>
        <v>3.5901291506544385E-2</v>
      </c>
      <c r="G382" s="1">
        <f t="shared" si="8"/>
        <v>2.1780808461392014E-2</v>
      </c>
      <c r="H382" s="17"/>
      <c r="I382" s="17"/>
      <c r="J382" s="17"/>
      <c r="K382" s="17"/>
      <c r="L382" s="17"/>
      <c r="M382" s="17"/>
      <c r="N382" s="17"/>
      <c r="O382" s="17"/>
      <c r="P382" s="17"/>
    </row>
    <row r="383" spans="1:16" x14ac:dyDescent="0.25">
      <c r="A383" s="18">
        <v>43185</v>
      </c>
      <c r="B383" s="1">
        <f t="shared" si="8"/>
        <v>2.8693951706980581E-2</v>
      </c>
      <c r="C383" s="1">
        <f t="shared" si="8"/>
        <v>2.0278846550834093E-2</v>
      </c>
      <c r="D383" s="1">
        <f t="shared" si="8"/>
        <v>5.5131402501673997E-2</v>
      </c>
      <c r="E383" s="1">
        <f t="shared" si="8"/>
        <v>4.8871352770596913E-2</v>
      </c>
      <c r="F383" s="1">
        <f t="shared" si="8"/>
        <v>2.7529531013157811E-2</v>
      </c>
      <c r="G383" s="1">
        <f t="shared" si="8"/>
        <v>3.0418274404847207E-3</v>
      </c>
      <c r="H383" s="17"/>
      <c r="I383" s="17"/>
      <c r="J383" s="17"/>
      <c r="K383" s="17"/>
      <c r="L383" s="17"/>
      <c r="M383" s="17"/>
      <c r="N383" s="17"/>
      <c r="O383" s="17"/>
      <c r="P383" s="17"/>
    </row>
    <row r="384" spans="1:16" x14ac:dyDescent="0.25">
      <c r="A384" s="18">
        <v>43182</v>
      </c>
      <c r="B384" s="1">
        <f t="shared" si="8"/>
        <v>-1.548076980002305E-2</v>
      </c>
      <c r="C384" s="1">
        <f t="shared" si="8"/>
        <v>-2.7712509100835607E-2</v>
      </c>
      <c r="D384" s="1">
        <f t="shared" si="8"/>
        <v>-3.949568808870136E-2</v>
      </c>
      <c r="E384" s="1">
        <f t="shared" si="8"/>
        <v>-2.9401529841284746E-2</v>
      </c>
      <c r="F384" s="1">
        <f t="shared" si="8"/>
        <v>-3.4813642304140559E-2</v>
      </c>
      <c r="G384" s="1">
        <f t="shared" si="8"/>
        <v>-2.333564678029864E-2</v>
      </c>
      <c r="H384" s="17"/>
      <c r="I384" s="17"/>
      <c r="J384" s="17"/>
      <c r="K384" s="17"/>
      <c r="L384" s="17"/>
      <c r="M384" s="17"/>
      <c r="N384" s="17"/>
      <c r="O384" s="17"/>
      <c r="P384" s="17"/>
    </row>
    <row r="385" spans="1:16" x14ac:dyDescent="0.25">
      <c r="A385" s="18">
        <v>43181</v>
      </c>
      <c r="B385" s="1">
        <f t="shared" ref="B385:G400" si="9">LN(B135/B136)</f>
        <v>5.7166784330708277E-3</v>
      </c>
      <c r="C385" s="1">
        <f t="shared" si="9"/>
        <v>-2.1112186051524356E-2</v>
      </c>
      <c r="D385" s="1">
        <f t="shared" si="9"/>
        <v>-7.8484163408486622E-3</v>
      </c>
      <c r="E385" s="1">
        <f t="shared" si="9"/>
        <v>-2.4934870434653995E-2</v>
      </c>
      <c r="F385" s="1">
        <f t="shared" si="9"/>
        <v>-1.1852754067308626E-2</v>
      </c>
      <c r="G385" s="1">
        <f t="shared" si="9"/>
        <v>-2.2296553272689807E-3</v>
      </c>
      <c r="H385" s="17"/>
      <c r="I385" s="17"/>
      <c r="J385" s="17"/>
      <c r="K385" s="17"/>
      <c r="L385" s="17"/>
      <c r="M385" s="17"/>
      <c r="N385" s="17"/>
      <c r="O385" s="17"/>
      <c r="P385" s="17"/>
    </row>
    <row r="386" spans="1:16" x14ac:dyDescent="0.25">
      <c r="A386" s="18">
        <v>43180</v>
      </c>
      <c r="B386" s="1">
        <f t="shared" si="9"/>
        <v>9.9815535837492614E-3</v>
      </c>
      <c r="C386" s="1">
        <f t="shared" si="9"/>
        <v>-7.3966106551040115E-3</v>
      </c>
      <c r="D386" s="1">
        <f t="shared" si="9"/>
        <v>-4.8120892658761166E-3</v>
      </c>
      <c r="E386" s="1">
        <f t="shared" si="9"/>
        <v>-6.2380723466338456E-3</v>
      </c>
      <c r="F386" s="1">
        <f t="shared" si="9"/>
        <v>8.7471615091555283E-3</v>
      </c>
      <c r="G386" s="1">
        <f t="shared" si="9"/>
        <v>5.2102834654068472E-3</v>
      </c>
      <c r="H386" s="17"/>
      <c r="I386" s="17"/>
      <c r="J386" s="17"/>
      <c r="K386" s="17"/>
      <c r="L386" s="17"/>
      <c r="M386" s="17"/>
      <c r="N386" s="17"/>
      <c r="O386" s="17"/>
      <c r="P386" s="17"/>
    </row>
    <row r="387" spans="1:16" x14ac:dyDescent="0.25">
      <c r="A387" s="18">
        <v>43179</v>
      </c>
      <c r="B387" s="1">
        <f t="shared" si="9"/>
        <v>-5.6657375356774196E-3</v>
      </c>
      <c r="C387" s="1">
        <f t="shared" si="9"/>
        <v>-1.1078085173154452E-2</v>
      </c>
      <c r="D387" s="1">
        <f t="shared" si="9"/>
        <v>-9.227285769074894E-3</v>
      </c>
      <c r="E387" s="1">
        <f t="shared" si="9"/>
        <v>4.624518144192416E-3</v>
      </c>
      <c r="F387" s="1">
        <f t="shared" si="9"/>
        <v>3.1055925581530666E-3</v>
      </c>
      <c r="G387" s="1">
        <f t="shared" si="9"/>
        <v>-1.1869575555383769E-2</v>
      </c>
      <c r="H387" s="17"/>
      <c r="I387" s="17"/>
      <c r="J387" s="17"/>
      <c r="K387" s="17"/>
      <c r="L387" s="17"/>
      <c r="M387" s="17"/>
      <c r="N387" s="17"/>
      <c r="O387" s="17"/>
      <c r="P387" s="17"/>
    </row>
    <row r="388" spans="1:16" x14ac:dyDescent="0.25">
      <c r="A388" s="18">
        <v>43178</v>
      </c>
      <c r="B388" s="1">
        <f t="shared" si="9"/>
        <v>-4.2350656072650218E-3</v>
      </c>
      <c r="C388" s="1">
        <f t="shared" si="9"/>
        <v>-1.0453644344206037E-2</v>
      </c>
      <c r="D388" s="1">
        <f t="shared" si="9"/>
        <v>-2.6063798321011175E-2</v>
      </c>
      <c r="E388" s="1">
        <f t="shared" si="9"/>
        <v>-1.797531921863536E-2</v>
      </c>
      <c r="F388" s="1">
        <f t="shared" si="9"/>
        <v>-2.5589932696836633E-2</v>
      </c>
      <c r="G388" s="1">
        <f t="shared" si="9"/>
        <v>-3.1218506165140381E-2</v>
      </c>
      <c r="H388" s="17"/>
      <c r="I388" s="17"/>
      <c r="J388" s="17"/>
      <c r="K388" s="17"/>
      <c r="L388" s="17"/>
      <c r="M388" s="17"/>
      <c r="N388" s="17"/>
      <c r="O388" s="17"/>
      <c r="P388" s="17"/>
    </row>
    <row r="389" spans="1:16" x14ac:dyDescent="0.25">
      <c r="A389" s="18">
        <v>43175</v>
      </c>
      <c r="B389" s="1">
        <f t="shared" si="9"/>
        <v>-1.2093469306825224E-2</v>
      </c>
      <c r="C389" s="1">
        <f t="shared" si="9"/>
        <v>-1.117516425138871E-2</v>
      </c>
      <c r="D389" s="1">
        <f t="shared" si="9"/>
        <v>1.5992327093055612E-3</v>
      </c>
      <c r="E389" s="1">
        <f t="shared" si="9"/>
        <v>-5.9206804097276782E-3</v>
      </c>
      <c r="F389" s="1">
        <f t="shared" si="9"/>
        <v>3.0364395799503188E-3</v>
      </c>
      <c r="G389" s="1">
        <f t="shared" si="9"/>
        <v>-1.0664871791036867E-2</v>
      </c>
      <c r="H389" s="17"/>
      <c r="I389" s="17"/>
      <c r="J389" s="17"/>
      <c r="K389" s="17"/>
      <c r="L389" s="17"/>
      <c r="M389" s="17"/>
      <c r="N389" s="17"/>
      <c r="O389" s="17"/>
      <c r="P389" s="17"/>
    </row>
    <row r="390" spans="1:16" x14ac:dyDescent="0.25">
      <c r="A390" s="18">
        <v>43174</v>
      </c>
      <c r="B390" s="1">
        <f t="shared" si="9"/>
        <v>7.8762638678554989E-3</v>
      </c>
      <c r="C390" s="1">
        <f t="shared" si="9"/>
        <v>-1.6124074236249095E-2</v>
      </c>
      <c r="D390" s="1">
        <f t="shared" si="9"/>
        <v>-2.0593156050480982E-2</v>
      </c>
      <c r="E390" s="1">
        <f t="shared" si="9"/>
        <v>-1.134819456910147E-2</v>
      </c>
      <c r="F390" s="1">
        <f t="shared" si="9"/>
        <v>-7.0707365292013722E-3</v>
      </c>
      <c r="G390" s="1">
        <f t="shared" si="9"/>
        <v>9.950330853168092E-3</v>
      </c>
      <c r="H390" s="17"/>
      <c r="I390" s="17"/>
      <c r="J390" s="17"/>
      <c r="K390" s="17"/>
      <c r="L390" s="17"/>
      <c r="M390" s="17"/>
      <c r="N390" s="17"/>
      <c r="O390" s="17"/>
      <c r="P390" s="17"/>
    </row>
    <row r="391" spans="1:16" x14ac:dyDescent="0.25">
      <c r="A391" s="18">
        <v>43173</v>
      </c>
      <c r="B391" s="1">
        <f t="shared" si="9"/>
        <v>2.9259802098026539E-3</v>
      </c>
      <c r="C391" s="1">
        <f t="shared" si="9"/>
        <v>7.700537765441961E-3</v>
      </c>
      <c r="D391" s="1">
        <f t="shared" si="9"/>
        <v>1.8354945683651751E-2</v>
      </c>
      <c r="E391" s="1">
        <f t="shared" si="9"/>
        <v>8.2047735131500002E-3</v>
      </c>
      <c r="F391" s="1">
        <f t="shared" si="9"/>
        <v>1.3681490327253824E-2</v>
      </c>
      <c r="G391" s="1">
        <f t="shared" si="9"/>
        <v>-1.2775191488722918E-2</v>
      </c>
      <c r="H391" s="17"/>
      <c r="I391" s="17"/>
      <c r="J391" s="17"/>
      <c r="K391" s="17"/>
      <c r="L391" s="17"/>
      <c r="M391" s="17"/>
      <c r="N391" s="17"/>
      <c r="O391" s="17"/>
      <c r="P391" s="17"/>
    </row>
    <row r="392" spans="1:16" x14ac:dyDescent="0.25">
      <c r="A392" s="18">
        <v>43172</v>
      </c>
      <c r="B392" s="1">
        <f t="shared" si="9"/>
        <v>-3.6494432174700472E-3</v>
      </c>
      <c r="C392" s="1">
        <f t="shared" si="9"/>
        <v>1.0914611411738318E-2</v>
      </c>
      <c r="D392" s="1">
        <f t="shared" si="9"/>
        <v>5.2838166322056318E-3</v>
      </c>
      <c r="E392" s="1">
        <f t="shared" si="9"/>
        <v>8.0748838560777605E-3</v>
      </c>
      <c r="F392" s="1">
        <f t="shared" si="9"/>
        <v>3.531000261273929E-2</v>
      </c>
      <c r="G392" s="1">
        <f t="shared" si="9"/>
        <v>1.2061160755065969E-2</v>
      </c>
      <c r="H392" s="17"/>
      <c r="I392" s="17"/>
      <c r="J392" s="17"/>
      <c r="K392" s="17"/>
      <c r="L392" s="17"/>
      <c r="M392" s="17"/>
      <c r="N392" s="17"/>
      <c r="O392" s="17"/>
      <c r="P392" s="17"/>
    </row>
    <row r="393" spans="1:16" x14ac:dyDescent="0.25">
      <c r="A393" s="18">
        <v>43171</v>
      </c>
      <c r="B393" s="1">
        <f t="shared" si="9"/>
        <v>7.2582914960578511E-3</v>
      </c>
      <c r="C393" s="1">
        <f t="shared" si="9"/>
        <v>2.6964896296643278E-2</v>
      </c>
      <c r="D393" s="1">
        <f t="shared" si="9"/>
        <v>2.6021959418290441E-2</v>
      </c>
      <c r="E393" s="1">
        <f t="shared" si="9"/>
        <v>-1.1857708899261782E-3</v>
      </c>
      <c r="F393" s="1">
        <f t="shared" si="9"/>
        <v>-9.4687714288520138E-3</v>
      </c>
      <c r="G393" s="1">
        <f t="shared" si="9"/>
        <v>-5.6939655616732431E-3</v>
      </c>
      <c r="H393" s="17"/>
      <c r="I393" s="17"/>
      <c r="J393" s="17"/>
      <c r="K393" s="17"/>
      <c r="L393" s="17"/>
      <c r="M393" s="17"/>
      <c r="N393" s="17"/>
      <c r="O393" s="17"/>
      <c r="P393" s="17"/>
    </row>
    <row r="394" spans="1:16" x14ac:dyDescent="0.25">
      <c r="A394" s="18">
        <v>43168</v>
      </c>
      <c r="B394" s="1">
        <f t="shared" si="9"/>
        <v>9.4475868444585066E-4</v>
      </c>
      <c r="C394" s="1">
        <f t="shared" si="9"/>
        <v>-1.4415580764029079E-2</v>
      </c>
      <c r="D394" s="1">
        <f t="shared" si="9"/>
        <v>-1.4233369122914757E-2</v>
      </c>
      <c r="E394" s="1">
        <f t="shared" si="9"/>
        <v>-1.4120650392749439E-2</v>
      </c>
      <c r="F394" s="1">
        <f t="shared" si="9"/>
        <v>-1.2487154972564096E-2</v>
      </c>
      <c r="G394" s="1">
        <f t="shared" si="9"/>
        <v>-1.7587509260885412E-2</v>
      </c>
      <c r="H394" s="17"/>
      <c r="I394" s="17"/>
      <c r="J394" s="17"/>
      <c r="K394" s="17"/>
      <c r="L394" s="17"/>
      <c r="M394" s="17"/>
      <c r="N394" s="17"/>
      <c r="O394" s="17"/>
      <c r="P394" s="17"/>
    </row>
    <row r="395" spans="1:16" x14ac:dyDescent="0.25">
      <c r="A395" s="18">
        <v>43167</v>
      </c>
      <c r="B395" s="1">
        <f t="shared" si="9"/>
        <v>9.2244068170835442E-3</v>
      </c>
      <c r="C395" s="1">
        <f t="shared" si="9"/>
        <v>3.512740157254516E-2</v>
      </c>
      <c r="D395" s="1">
        <f t="shared" si="9"/>
        <v>-1.6433429270057514E-2</v>
      </c>
      <c r="E395" s="1">
        <f t="shared" si="9"/>
        <v>4.013252112892024E-2</v>
      </c>
      <c r="F395" s="1">
        <f t="shared" si="9"/>
        <v>1.1963731772966711E-2</v>
      </c>
      <c r="G395" s="1">
        <f t="shared" si="9"/>
        <v>-6.9492982932059166E-3</v>
      </c>
      <c r="H395" s="17"/>
      <c r="I395" s="17"/>
      <c r="J395" s="17"/>
      <c r="K395" s="17"/>
      <c r="L395" s="17"/>
      <c r="M395" s="17"/>
      <c r="N395" s="17"/>
      <c r="O395" s="17"/>
      <c r="P395" s="17"/>
    </row>
    <row r="396" spans="1:16" x14ac:dyDescent="0.25">
      <c r="A396" s="18">
        <v>43166</v>
      </c>
      <c r="B396" s="1">
        <f t="shared" si="9"/>
        <v>-9.4944289605398049E-3</v>
      </c>
      <c r="C396" s="1">
        <f t="shared" si="9"/>
        <v>-2.8877909059569707E-2</v>
      </c>
      <c r="D396" s="1">
        <f t="shared" si="9"/>
        <v>-3.1953986531684512E-4</v>
      </c>
      <c r="E396" s="1">
        <f t="shared" si="9"/>
        <v>-3.9158336931076926E-2</v>
      </c>
      <c r="F396" s="1">
        <f t="shared" si="9"/>
        <v>-2.2763528179193096E-2</v>
      </c>
      <c r="G396" s="1">
        <f t="shared" si="9"/>
        <v>-2.3272782055375533E-2</v>
      </c>
      <c r="H396" s="17"/>
      <c r="I396" s="17"/>
      <c r="J396" s="17"/>
      <c r="K396" s="17"/>
      <c r="L396" s="17"/>
      <c r="M396" s="17"/>
      <c r="N396" s="17"/>
      <c r="O396" s="17"/>
      <c r="P396" s="17"/>
    </row>
    <row r="397" spans="1:16" x14ac:dyDescent="0.25">
      <c r="A397" s="18">
        <v>43165</v>
      </c>
      <c r="B397" s="1">
        <f t="shared" si="9"/>
        <v>-1.0794949081053357E-2</v>
      </c>
      <c r="C397" s="1">
        <f t="shared" si="9"/>
        <v>-2.6748502114863733E-2</v>
      </c>
      <c r="D397" s="1">
        <f t="shared" si="9"/>
        <v>-1.1175861305312848E-3</v>
      </c>
      <c r="E397" s="1">
        <f t="shared" si="9"/>
        <v>-2.8062575672390025E-2</v>
      </c>
      <c r="F397" s="1">
        <f t="shared" si="9"/>
        <v>-2.3256862164267235E-2</v>
      </c>
      <c r="G397" s="1">
        <f t="shared" si="9"/>
        <v>-1.5441730125314758E-2</v>
      </c>
      <c r="H397" s="17"/>
      <c r="I397" s="17"/>
      <c r="J397" s="17"/>
      <c r="K397" s="17"/>
      <c r="L397" s="17"/>
      <c r="M397" s="17"/>
      <c r="N397" s="17"/>
      <c r="O397" s="17"/>
      <c r="P397" s="17"/>
    </row>
    <row r="398" spans="1:16" x14ac:dyDescent="0.25">
      <c r="A398" s="18">
        <v>43164</v>
      </c>
      <c r="B398" s="1">
        <f t="shared" si="9"/>
        <v>-3.0401644835641398E-3</v>
      </c>
      <c r="C398" s="1">
        <f t="shared" si="9"/>
        <v>-7.0683289270565509E-3</v>
      </c>
      <c r="D398" s="1">
        <f t="shared" si="9"/>
        <v>-2.3341226825061231E-2</v>
      </c>
      <c r="E398" s="1">
        <f t="shared" si="9"/>
        <v>4.7497001993458314E-3</v>
      </c>
      <c r="F398" s="1">
        <f t="shared" si="9"/>
        <v>-9.4504558115170428E-3</v>
      </c>
      <c r="G398" s="1">
        <f t="shared" si="9"/>
        <v>-1.5862857408050095E-2</v>
      </c>
      <c r="H398" s="17"/>
      <c r="I398" s="17"/>
      <c r="J398" s="17"/>
      <c r="K398" s="17"/>
      <c r="L398" s="17"/>
      <c r="M398" s="17"/>
      <c r="N398" s="17"/>
      <c r="O398" s="17"/>
      <c r="P398" s="17"/>
    </row>
    <row r="399" spans="1:16" x14ac:dyDescent="0.25">
      <c r="A399" s="18">
        <v>43160</v>
      </c>
      <c r="B399" s="1">
        <f t="shared" si="9"/>
        <v>-3.2167618225955497E-3</v>
      </c>
      <c r="C399" s="1">
        <f t="shared" si="9"/>
        <v>-2.6668247082161294E-2</v>
      </c>
      <c r="D399" s="1">
        <f t="shared" si="9"/>
        <v>-4.6656383235509306E-3</v>
      </c>
      <c r="E399" s="1">
        <f t="shared" si="9"/>
        <v>-2.3340039358004192E-2</v>
      </c>
      <c r="F399" s="1">
        <f t="shared" si="9"/>
        <v>-3.4593560567495094E-3</v>
      </c>
      <c r="G399" s="1">
        <f t="shared" si="9"/>
        <v>-1.1085865081762762E-2</v>
      </c>
      <c r="H399" s="17"/>
      <c r="I399" s="17"/>
      <c r="J399" s="17"/>
      <c r="K399" s="17"/>
      <c r="L399" s="17"/>
      <c r="M399" s="17"/>
      <c r="N399" s="17"/>
      <c r="O399" s="17"/>
      <c r="P399" s="17"/>
    </row>
    <row r="400" spans="1:16" x14ac:dyDescent="0.25">
      <c r="A400" s="18">
        <v>43159</v>
      </c>
      <c r="B400" s="1">
        <f t="shared" si="9"/>
        <v>-1.0797216864180757E-2</v>
      </c>
      <c r="C400" s="1">
        <f t="shared" si="9"/>
        <v>-1.9427287139760326E-2</v>
      </c>
      <c r="D400" s="1">
        <f t="shared" si="9"/>
        <v>-1.4785422587925034E-2</v>
      </c>
      <c r="E400" s="1">
        <f t="shared" si="9"/>
        <v>3.5411461848004456E-3</v>
      </c>
      <c r="F400" s="1">
        <f t="shared" si="9"/>
        <v>3.0047328062940901E-2</v>
      </c>
      <c r="G400" s="1">
        <f t="shared" si="9"/>
        <v>-4.52928629359391E-3</v>
      </c>
      <c r="H400" s="17"/>
      <c r="I400" s="17"/>
      <c r="J400" s="17"/>
      <c r="K400" s="17"/>
      <c r="L400" s="17"/>
      <c r="M400" s="17"/>
      <c r="N400" s="17"/>
      <c r="O400" s="17"/>
      <c r="P400" s="17"/>
    </row>
    <row r="401" spans="1:16" x14ac:dyDescent="0.25">
      <c r="A401" s="18">
        <v>43158</v>
      </c>
      <c r="B401" s="1">
        <f t="shared" ref="B401:G416" si="10">LN(B151/B152)</f>
        <v>-2.9888334346567912E-3</v>
      </c>
      <c r="C401" s="1">
        <f t="shared" si="10"/>
        <v>-2.2733523684517656E-2</v>
      </c>
      <c r="D401" s="1">
        <f t="shared" si="10"/>
        <v>5.0578696222844622E-3</v>
      </c>
      <c r="E401" s="1">
        <f t="shared" si="10"/>
        <v>-2.5621160026658523E-2</v>
      </c>
      <c r="F401" s="1">
        <f t="shared" si="10"/>
        <v>-0.12907307048281152</v>
      </c>
      <c r="G401" s="1">
        <f t="shared" si="10"/>
        <v>-2.2974845894512371E-2</v>
      </c>
      <c r="H401" s="17"/>
      <c r="I401" s="17"/>
      <c r="J401" s="17"/>
      <c r="K401" s="17"/>
      <c r="L401" s="17"/>
      <c r="M401" s="17"/>
      <c r="N401" s="17"/>
      <c r="O401" s="17"/>
      <c r="P401" s="17"/>
    </row>
    <row r="402" spans="1:16" x14ac:dyDescent="0.25">
      <c r="A402" s="18">
        <v>43157</v>
      </c>
      <c r="B402" s="1">
        <f t="shared" si="10"/>
        <v>1.5911675501353154E-2</v>
      </c>
      <c r="C402" s="1">
        <f t="shared" si="10"/>
        <v>1.7584904775440554E-2</v>
      </c>
      <c r="D402" s="1">
        <f t="shared" si="10"/>
        <v>5.5470096006006832E-3</v>
      </c>
      <c r="E402" s="1">
        <f t="shared" si="10"/>
        <v>-4.9015256523781102E-3</v>
      </c>
      <c r="F402" s="1">
        <f t="shared" si="10"/>
        <v>-1.3315775975772175E-2</v>
      </c>
      <c r="G402" s="1">
        <f t="shared" si="10"/>
        <v>5.6944158935566952E-3</v>
      </c>
      <c r="H402" s="17"/>
      <c r="I402" s="17"/>
      <c r="J402" s="17"/>
      <c r="K402" s="17"/>
      <c r="L402" s="17"/>
      <c r="M402" s="17"/>
      <c r="N402" s="17"/>
      <c r="O402" s="17"/>
      <c r="P402" s="17"/>
    </row>
    <row r="403" spans="1:16" x14ac:dyDescent="0.25">
      <c r="A403" s="18">
        <v>43154</v>
      </c>
      <c r="B403" s="1">
        <f t="shared" si="10"/>
        <v>1.3307646685833544E-2</v>
      </c>
      <c r="C403" s="1">
        <f t="shared" si="10"/>
        <v>1.0323883341635883E-2</v>
      </c>
      <c r="D403" s="1">
        <f t="shared" si="10"/>
        <v>2.2500949290838037E-2</v>
      </c>
      <c r="E403" s="1">
        <f t="shared" si="10"/>
        <v>1.2757599673676455E-2</v>
      </c>
      <c r="F403" s="1">
        <f t="shared" si="10"/>
        <v>-1.0962618010261755E-2</v>
      </c>
      <c r="G403" s="1">
        <f t="shared" si="10"/>
        <v>2.5412974286725481E-3</v>
      </c>
      <c r="H403" s="17"/>
      <c r="I403" s="17"/>
      <c r="J403" s="17"/>
      <c r="K403" s="17"/>
      <c r="L403" s="17"/>
      <c r="M403" s="17"/>
      <c r="N403" s="17"/>
      <c r="O403" s="17"/>
      <c r="P403" s="17"/>
    </row>
    <row r="404" spans="1:16" x14ac:dyDescent="0.25">
      <c r="A404" s="18">
        <v>43153</v>
      </c>
      <c r="B404" s="1">
        <f t="shared" si="10"/>
        <v>-2.3692227650858105E-3</v>
      </c>
      <c r="C404" s="1">
        <f t="shared" si="10"/>
        <v>-4.0797169405594998E-3</v>
      </c>
      <c r="D404" s="1">
        <f t="shared" si="10"/>
        <v>1.3523394385745735E-2</v>
      </c>
      <c r="E404" s="1">
        <f t="shared" si="10"/>
        <v>-1.8325092172270846E-3</v>
      </c>
      <c r="F404" s="1">
        <f t="shared" si="10"/>
        <v>-2.114426129975808E-2</v>
      </c>
      <c r="G404" s="1">
        <f t="shared" si="10"/>
        <v>-5.0761530318606607E-3</v>
      </c>
      <c r="H404" s="17"/>
      <c r="I404" s="17"/>
      <c r="J404" s="17"/>
      <c r="K404" s="17"/>
      <c r="L404" s="17"/>
      <c r="M404" s="17"/>
      <c r="N404" s="17"/>
      <c r="O404" s="17"/>
      <c r="P404" s="17"/>
    </row>
    <row r="405" spans="1:16" x14ac:dyDescent="0.25">
      <c r="A405" s="18">
        <v>43152</v>
      </c>
      <c r="B405" s="1">
        <f t="shared" si="10"/>
        <v>-2.3367948211660276E-3</v>
      </c>
      <c r="C405" s="1">
        <f t="shared" si="10"/>
        <v>5.1809520081940903E-3</v>
      </c>
      <c r="D405" s="1">
        <f t="shared" si="10"/>
        <v>9.1721618167290714E-3</v>
      </c>
      <c r="E405" s="1">
        <f t="shared" si="10"/>
        <v>1.2713206696423528E-2</v>
      </c>
      <c r="F405" s="1">
        <f t="shared" si="10"/>
        <v>4.7079051219054606E-3</v>
      </c>
      <c r="G405" s="1">
        <f t="shared" si="10"/>
        <v>-1.6321768485694447E-2</v>
      </c>
      <c r="H405" s="17"/>
      <c r="I405" s="17"/>
      <c r="J405" s="17"/>
      <c r="K405" s="17"/>
      <c r="L405" s="17"/>
      <c r="M405" s="17"/>
      <c r="N405" s="17"/>
      <c r="O405" s="17"/>
      <c r="P405" s="17"/>
    </row>
    <row r="406" spans="1:16" x14ac:dyDescent="0.25">
      <c r="A406" s="18">
        <v>43151</v>
      </c>
      <c r="B406" s="1">
        <f t="shared" si="10"/>
        <v>-5.9115580948793855E-3</v>
      </c>
      <c r="C406" s="1">
        <f t="shared" si="10"/>
        <v>-6.5892927464098845E-3</v>
      </c>
      <c r="D406" s="1">
        <f t="shared" si="10"/>
        <v>-1.0612738296352373E-2</v>
      </c>
      <c r="E406" s="1">
        <f t="shared" si="10"/>
        <v>7.4446649438456814E-3</v>
      </c>
      <c r="F406" s="1">
        <f t="shared" si="10"/>
        <v>1.2878301844286859E-3</v>
      </c>
      <c r="G406" s="1">
        <f t="shared" si="10"/>
        <v>-4.9689543231871778E-3</v>
      </c>
      <c r="H406" s="17"/>
      <c r="I406" s="17"/>
      <c r="J406" s="17"/>
      <c r="K406" s="17"/>
      <c r="L406" s="17"/>
      <c r="M406" s="17"/>
      <c r="N406" s="17"/>
      <c r="O406" s="17"/>
      <c r="P406" s="17"/>
    </row>
    <row r="407" spans="1:16" x14ac:dyDescent="0.25">
      <c r="A407" s="18">
        <v>43150</v>
      </c>
      <c r="B407" s="1">
        <f t="shared" si="10"/>
        <v>-2.6634720766374811E-3</v>
      </c>
      <c r="C407" s="1">
        <f t="shared" si="10"/>
        <v>-3.9016826710637663E-3</v>
      </c>
      <c r="D407" s="1">
        <f t="shared" si="10"/>
        <v>2.2417943736189037E-3</v>
      </c>
      <c r="E407" s="1">
        <f t="shared" si="10"/>
        <v>-1.5202369161928627E-2</v>
      </c>
      <c r="F407" s="1">
        <f t="shared" si="10"/>
        <v>-7.6467728692263773E-2</v>
      </c>
      <c r="G407" s="1">
        <f t="shared" si="10"/>
        <v>-4.0078223567410469E-2</v>
      </c>
      <c r="H407" s="17"/>
      <c r="I407" s="17"/>
      <c r="J407" s="17"/>
      <c r="K407" s="17"/>
      <c r="L407" s="17"/>
      <c r="M407" s="17"/>
      <c r="N407" s="17"/>
      <c r="O407" s="17"/>
      <c r="P407" s="17"/>
    </row>
    <row r="408" spans="1:16" x14ac:dyDescent="0.25">
      <c r="A408" s="18">
        <v>43147</v>
      </c>
      <c r="B408" s="1">
        <f t="shared" si="10"/>
        <v>-7.9766023904955647E-4</v>
      </c>
      <c r="C408" s="1">
        <f t="shared" si="10"/>
        <v>-2.3400082473151892E-2</v>
      </c>
      <c r="D408" s="1">
        <f t="shared" si="10"/>
        <v>-2.5482109971711707E-2</v>
      </c>
      <c r="E408" s="1">
        <f t="shared" si="10"/>
        <v>-2.5791476834244011E-2</v>
      </c>
      <c r="F408" s="1">
        <f t="shared" si="10"/>
        <v>-2.1260643327548099E-2</v>
      </c>
      <c r="G408" s="1">
        <f t="shared" si="10"/>
        <v>2.3487981307213759E-2</v>
      </c>
      <c r="H408" s="17"/>
      <c r="I408" s="17"/>
      <c r="J408" s="17"/>
      <c r="K408" s="17"/>
      <c r="L408" s="17"/>
      <c r="M408" s="17"/>
      <c r="N408" s="17"/>
      <c r="O408" s="17"/>
      <c r="P408" s="17"/>
    </row>
    <row r="409" spans="1:16" x14ac:dyDescent="0.25">
      <c r="A409" s="18">
        <v>43146</v>
      </c>
      <c r="B409" s="1">
        <f t="shared" si="10"/>
        <v>-1.6464843320153034E-3</v>
      </c>
      <c r="C409" s="1">
        <f t="shared" si="10"/>
        <v>3.1061757040670615E-2</v>
      </c>
      <c r="D409" s="1">
        <f t="shared" si="10"/>
        <v>-7.8106697714499498E-4</v>
      </c>
      <c r="E409" s="1">
        <f t="shared" si="10"/>
        <v>7.3787790920483562E-3</v>
      </c>
      <c r="F409" s="1">
        <f t="shared" si="10"/>
        <v>-0.12747491225740848</v>
      </c>
      <c r="G409" s="1">
        <f t="shared" si="10"/>
        <v>3.6630077587370201E-3</v>
      </c>
      <c r="H409" s="17"/>
      <c r="I409" s="17"/>
      <c r="J409" s="17"/>
      <c r="K409" s="17"/>
      <c r="L409" s="17"/>
      <c r="M409" s="17"/>
      <c r="N409" s="17"/>
      <c r="O409" s="17"/>
      <c r="P409" s="17"/>
    </row>
    <row r="410" spans="1:16" x14ac:dyDescent="0.25">
      <c r="A410" s="18">
        <v>43145</v>
      </c>
      <c r="B410" s="1">
        <f t="shared" si="10"/>
        <v>4.1479492587204467E-3</v>
      </c>
      <c r="C410" s="1">
        <f t="shared" si="10"/>
        <v>-2.3117932804210369E-2</v>
      </c>
      <c r="D410" s="1">
        <f t="shared" si="10"/>
        <v>-4.5035466391662247E-2</v>
      </c>
      <c r="E410" s="1">
        <f t="shared" si="10"/>
        <v>-4.1399862204639717E-2</v>
      </c>
      <c r="F410" s="1">
        <f t="shared" si="10"/>
        <v>-0.10319768459688426</v>
      </c>
      <c r="G410" s="1">
        <f t="shared" si="10"/>
        <v>-1.8331810816610717E-3</v>
      </c>
      <c r="H410" s="17"/>
      <c r="I410" s="17"/>
      <c r="J410" s="17"/>
      <c r="K410" s="17"/>
      <c r="L410" s="17"/>
      <c r="M410" s="17"/>
      <c r="N410" s="17"/>
      <c r="O410" s="17"/>
      <c r="P410" s="17"/>
    </row>
    <row r="411" spans="1:16" x14ac:dyDescent="0.25">
      <c r="A411" s="18">
        <v>43143</v>
      </c>
      <c r="B411" s="1">
        <f t="shared" si="10"/>
        <v>1.2844926750553695E-2</v>
      </c>
      <c r="C411" s="1">
        <f t="shared" si="10"/>
        <v>-2.2979711376236453E-3</v>
      </c>
      <c r="D411" s="1">
        <f t="shared" si="10"/>
        <v>2.8465207271405522E-2</v>
      </c>
      <c r="E411" s="1">
        <f t="shared" si="10"/>
        <v>-2.7014807473777516E-2</v>
      </c>
      <c r="F411" s="1">
        <f t="shared" si="10"/>
        <v>3.0462396255134687E-2</v>
      </c>
      <c r="G411" s="1">
        <f t="shared" si="10"/>
        <v>1.6000341346441339E-2</v>
      </c>
      <c r="H411" s="17"/>
      <c r="I411" s="17"/>
      <c r="J411" s="17"/>
      <c r="K411" s="17"/>
      <c r="L411" s="17"/>
      <c r="M411" s="17"/>
      <c r="N411" s="17"/>
      <c r="O411" s="17"/>
      <c r="P411" s="17"/>
    </row>
    <row r="412" spans="1:16" x14ac:dyDescent="0.25">
      <c r="A412" s="18">
        <v>43140</v>
      </c>
      <c r="B412" s="1">
        <f t="shared" si="10"/>
        <v>-1.4708314395088132E-2</v>
      </c>
      <c r="C412" s="1">
        <f t="shared" si="10"/>
        <v>-2.3590992724494629E-2</v>
      </c>
      <c r="D412" s="1">
        <f t="shared" si="10"/>
        <v>-2.8763714736308694E-2</v>
      </c>
      <c r="E412" s="1">
        <f t="shared" si="10"/>
        <v>-1.68942715134828E-2</v>
      </c>
      <c r="F412" s="1">
        <f t="shared" si="10"/>
        <v>-1.5818108999695421E-2</v>
      </c>
      <c r="G412" s="1">
        <f t="shared" si="10"/>
        <v>1.5000281259492378E-2</v>
      </c>
      <c r="H412" s="17"/>
      <c r="I412" s="17"/>
      <c r="J412" s="17"/>
      <c r="K412" s="17"/>
      <c r="L412" s="17"/>
      <c r="M412" s="17"/>
      <c r="N412" s="17"/>
      <c r="O412" s="17"/>
      <c r="P412" s="17"/>
    </row>
    <row r="413" spans="1:16" x14ac:dyDescent="0.25">
      <c r="A413" s="18">
        <v>43139</v>
      </c>
      <c r="B413" s="1">
        <f t="shared" si="10"/>
        <v>4.6115583732026042E-3</v>
      </c>
      <c r="C413" s="1">
        <f t="shared" si="10"/>
        <v>6.8986476354713135E-3</v>
      </c>
      <c r="D413" s="1">
        <f t="shared" si="10"/>
        <v>5.5368641264921447E-3</v>
      </c>
      <c r="E413" s="1">
        <f t="shared" si="10"/>
        <v>2.928516245758777E-2</v>
      </c>
      <c r="F413" s="1">
        <f t="shared" si="10"/>
        <v>1.4861933628040407E-2</v>
      </c>
      <c r="G413" s="1">
        <f t="shared" si="10"/>
        <v>1.7148721291648985E-2</v>
      </c>
      <c r="H413" s="17"/>
      <c r="I413" s="17"/>
      <c r="J413" s="17"/>
      <c r="K413" s="17"/>
      <c r="L413" s="17"/>
      <c r="M413" s="17"/>
      <c r="N413" s="17"/>
      <c r="O413" s="17"/>
      <c r="P413" s="17"/>
    </row>
    <row r="414" spans="1:16" x14ac:dyDescent="0.25">
      <c r="A414" s="18">
        <v>43138</v>
      </c>
      <c r="B414" s="1">
        <f t="shared" si="10"/>
        <v>-1.3824065619659832E-2</v>
      </c>
      <c r="C414" s="1">
        <f t="shared" si="10"/>
        <v>4.524894598289724E-3</v>
      </c>
      <c r="D414" s="1">
        <f t="shared" si="10"/>
        <v>-1.592888163896684E-2</v>
      </c>
      <c r="E414" s="1">
        <f t="shared" si="10"/>
        <v>4.2789966872795624E-3</v>
      </c>
      <c r="F414" s="1">
        <f t="shared" si="10"/>
        <v>-2.2055084267903351E-2</v>
      </c>
      <c r="G414" s="1">
        <f t="shared" si="10"/>
        <v>1.6796260494134588E-2</v>
      </c>
      <c r="H414" s="17"/>
      <c r="I414" s="17"/>
      <c r="J414" s="17"/>
      <c r="K414" s="17"/>
      <c r="L414" s="17"/>
      <c r="M414" s="17"/>
      <c r="N414" s="17"/>
      <c r="O414" s="17"/>
      <c r="P414" s="17"/>
    </row>
    <row r="415" spans="1:16" x14ac:dyDescent="0.25">
      <c r="A415" s="18">
        <v>43137</v>
      </c>
      <c r="B415" s="1">
        <f t="shared" si="10"/>
        <v>-8.6582899082223667E-3</v>
      </c>
      <c r="C415" s="1">
        <f t="shared" si="10"/>
        <v>-2.7173929764998037E-3</v>
      </c>
      <c r="D415" s="1">
        <f t="shared" si="10"/>
        <v>-1.6260520871780291E-2</v>
      </c>
      <c r="E415" s="1">
        <f t="shared" si="10"/>
        <v>-2.1046262231183586E-2</v>
      </c>
      <c r="F415" s="1">
        <f t="shared" si="10"/>
        <v>-1.8218814870036695E-2</v>
      </c>
      <c r="G415" s="1">
        <f t="shared" si="10"/>
        <v>-4.2722467607006875E-2</v>
      </c>
      <c r="H415" s="17"/>
      <c r="I415" s="17"/>
      <c r="J415" s="17"/>
      <c r="K415" s="17"/>
      <c r="L415" s="17"/>
      <c r="M415" s="17"/>
      <c r="N415" s="17"/>
      <c r="O415" s="17"/>
      <c r="P415" s="17"/>
    </row>
    <row r="416" spans="1:16" x14ac:dyDescent="0.25">
      <c r="A416" s="18">
        <v>43136</v>
      </c>
      <c r="B416" s="1">
        <f t="shared" si="10"/>
        <v>-1.8044629145882979E-2</v>
      </c>
      <c r="C416" s="1">
        <f t="shared" si="10"/>
        <v>-9.4531426437553662E-3</v>
      </c>
      <c r="D416" s="1">
        <f t="shared" si="10"/>
        <v>-1.7000841680024602E-2</v>
      </c>
      <c r="E416" s="1">
        <f t="shared" si="10"/>
        <v>2.690886252016589E-3</v>
      </c>
      <c r="F416" s="1">
        <f t="shared" si="10"/>
        <v>1.0767678254460377E-2</v>
      </c>
      <c r="G416" s="1">
        <f t="shared" si="10"/>
        <v>7.518832414027319E-3</v>
      </c>
      <c r="H416" s="17"/>
      <c r="I416" s="17"/>
      <c r="J416" s="17"/>
      <c r="K416" s="17"/>
      <c r="L416" s="17"/>
      <c r="M416" s="17"/>
      <c r="N416" s="17"/>
      <c r="O416" s="17"/>
      <c r="P416" s="17"/>
    </row>
    <row r="417" spans="1:16" x14ac:dyDescent="0.25">
      <c r="A417" s="18">
        <v>43133</v>
      </c>
      <c r="B417" s="1">
        <f t="shared" ref="B417:G432" si="11">LN(B167/B168)</f>
        <v>-2.2050854762279609E-2</v>
      </c>
      <c r="C417" s="1">
        <f t="shared" si="11"/>
        <v>-3.2182631929547303E-2</v>
      </c>
      <c r="D417" s="1">
        <f t="shared" si="11"/>
        <v>-2.5806974037351129E-2</v>
      </c>
      <c r="E417" s="1">
        <f t="shared" si="11"/>
        <v>-2.8718049571210522E-2</v>
      </c>
      <c r="F417" s="1">
        <f t="shared" si="11"/>
        <v>-3.2859664631323449E-2</v>
      </c>
      <c r="G417" s="1">
        <f t="shared" si="11"/>
        <v>-4.4287680201116238E-2</v>
      </c>
      <c r="H417" s="17"/>
      <c r="I417" s="17"/>
      <c r="J417" s="17"/>
      <c r="K417" s="17"/>
      <c r="L417" s="17"/>
      <c r="M417" s="17"/>
      <c r="N417" s="17"/>
      <c r="O417" s="17"/>
      <c r="P417" s="17"/>
    </row>
    <row r="418" spans="1:16" x14ac:dyDescent="0.25">
      <c r="A418" s="18">
        <v>43132</v>
      </c>
      <c r="B418" s="1">
        <f t="shared" si="11"/>
        <v>-7.0524975950458221E-3</v>
      </c>
      <c r="C418" s="1">
        <f t="shared" si="11"/>
        <v>-2.0610433296613564E-2</v>
      </c>
      <c r="D418" s="1">
        <f t="shared" si="11"/>
        <v>1.3172836219784149E-2</v>
      </c>
      <c r="E418" s="1">
        <f t="shared" si="11"/>
        <v>-2.3290718006095994E-2</v>
      </c>
      <c r="F418" s="1">
        <f t="shared" si="11"/>
        <v>-2.4831308339569022E-2</v>
      </c>
      <c r="G418" s="1">
        <f t="shared" si="11"/>
        <v>1.0281312215921077E-2</v>
      </c>
      <c r="H418" s="17"/>
      <c r="I418" s="17"/>
      <c r="J418" s="17"/>
      <c r="K418" s="17"/>
      <c r="L418" s="17"/>
      <c r="M418" s="17"/>
      <c r="N418" s="17"/>
      <c r="O418" s="17"/>
      <c r="P418" s="17"/>
    </row>
    <row r="419" spans="1:16" x14ac:dyDescent="0.25">
      <c r="A419" s="18">
        <v>43131</v>
      </c>
      <c r="B419" s="1">
        <f t="shared" si="11"/>
        <v>3.7451357067181459E-3</v>
      </c>
      <c r="C419" s="1">
        <f t="shared" si="11"/>
        <v>9.9213387771120002E-4</v>
      </c>
      <c r="D419" s="1">
        <f t="shared" si="11"/>
        <v>2.8252596840634202E-3</v>
      </c>
      <c r="E419" s="1">
        <f t="shared" si="11"/>
        <v>-3.1969309735206702E-4</v>
      </c>
      <c r="F419" s="1">
        <f t="shared" si="11"/>
        <v>-8.4315080102981728E-3</v>
      </c>
      <c r="G419" s="1">
        <f t="shared" si="11"/>
        <v>1.2232568435634451E-2</v>
      </c>
      <c r="H419" s="17"/>
      <c r="I419" s="17"/>
      <c r="J419" s="17"/>
      <c r="K419" s="17"/>
      <c r="L419" s="17"/>
      <c r="M419" s="17"/>
      <c r="N419" s="17"/>
      <c r="O419" s="17"/>
      <c r="P419" s="17"/>
    </row>
    <row r="420" spans="1:16" x14ac:dyDescent="0.25">
      <c r="A420" s="18">
        <v>43130</v>
      </c>
      <c r="B420" s="1">
        <f t="shared" si="11"/>
        <v>-3.5014005959962919E-4</v>
      </c>
      <c r="C420" s="1">
        <f t="shared" si="11"/>
        <v>-1.3241495065594251E-2</v>
      </c>
      <c r="D420" s="1">
        <f t="shared" si="11"/>
        <v>-1.1533179877441964E-2</v>
      </c>
      <c r="E420" s="1">
        <f t="shared" si="11"/>
        <v>5.6094385407811712E-3</v>
      </c>
      <c r="F420" s="1">
        <f t="shared" si="11"/>
        <v>-7.2119164453181683E-3</v>
      </c>
      <c r="G420" s="1">
        <f t="shared" si="11"/>
        <v>-1.8293193047325376E-2</v>
      </c>
      <c r="H420" s="17"/>
      <c r="I420" s="17"/>
      <c r="J420" s="17"/>
      <c r="K420" s="17"/>
      <c r="L420" s="17"/>
      <c r="M420" s="17"/>
      <c r="N420" s="17"/>
      <c r="O420" s="17"/>
      <c r="P420" s="17"/>
    </row>
    <row r="421" spans="1:16" x14ac:dyDescent="0.25">
      <c r="A421" s="18">
        <v>43129</v>
      </c>
      <c r="B421" s="1">
        <f t="shared" si="11"/>
        <v>1.4761716992025857E-2</v>
      </c>
      <c r="C421" s="1">
        <f t="shared" si="11"/>
        <v>-2.7948592815440054E-3</v>
      </c>
      <c r="D421" s="1">
        <f t="shared" si="11"/>
        <v>-1.6504084479169109E-2</v>
      </c>
      <c r="E421" s="1">
        <f t="shared" si="11"/>
        <v>-6.5679050678303999E-3</v>
      </c>
      <c r="F421" s="1">
        <f t="shared" si="11"/>
        <v>-3.8623546360125265E-2</v>
      </c>
      <c r="G421" s="1">
        <f t="shared" si="11"/>
        <v>4.238577341746293E-3</v>
      </c>
      <c r="H421" s="17"/>
      <c r="I421" s="17"/>
      <c r="J421" s="17"/>
      <c r="K421" s="17"/>
      <c r="L421" s="17"/>
      <c r="M421" s="17"/>
      <c r="N421" s="17"/>
      <c r="O421" s="17"/>
      <c r="P421" s="17"/>
    </row>
    <row r="422" spans="1:16" x14ac:dyDescent="0.25">
      <c r="A422" s="18">
        <v>43125</v>
      </c>
      <c r="B422" s="1">
        <f t="shared" si="11"/>
        <v>5.3690379487503475E-3</v>
      </c>
      <c r="C422" s="1">
        <f t="shared" si="11"/>
        <v>1.5894560656720097E-2</v>
      </c>
      <c r="D422" s="1">
        <f t="shared" si="11"/>
        <v>-3.5699612266022578E-3</v>
      </c>
      <c r="E422" s="1">
        <f t="shared" si="11"/>
        <v>-5.0894044971140154E-2</v>
      </c>
      <c r="F422" s="1">
        <f t="shared" si="11"/>
        <v>-7.3297751472486461E-2</v>
      </c>
      <c r="G422" s="1">
        <f t="shared" si="11"/>
        <v>-3.0293873516071489E-3</v>
      </c>
      <c r="H422" s="17"/>
      <c r="I422" s="17"/>
      <c r="J422" s="17"/>
      <c r="K422" s="17"/>
      <c r="L422" s="17"/>
      <c r="M422" s="17"/>
      <c r="N422" s="17"/>
      <c r="O422" s="17"/>
      <c r="P422" s="17"/>
    </row>
    <row r="423" spans="1:16" x14ac:dyDescent="0.25">
      <c r="A423" s="18">
        <v>43124</v>
      </c>
      <c r="B423" s="1">
        <f t="shared" si="11"/>
        <v>4.2955831840554189E-3</v>
      </c>
      <c r="C423" s="1">
        <f t="shared" si="11"/>
        <v>-2.6306260180641597E-2</v>
      </c>
      <c r="D423" s="1">
        <f t="shared" si="11"/>
        <v>1.6444784324095428E-2</v>
      </c>
      <c r="E423" s="1">
        <f t="shared" si="11"/>
        <v>3.5524971162385122E-2</v>
      </c>
      <c r="F423" s="1">
        <f t="shared" si="11"/>
        <v>4.5480304703164269E-2</v>
      </c>
      <c r="G423" s="1">
        <f t="shared" si="11"/>
        <v>-1.083043077436944E-2</v>
      </c>
      <c r="H423" s="17"/>
      <c r="I423" s="17"/>
      <c r="J423" s="17"/>
      <c r="K423" s="17"/>
      <c r="L423" s="17"/>
      <c r="M423" s="17"/>
      <c r="N423" s="17"/>
      <c r="O423" s="17"/>
      <c r="P423" s="17"/>
    </row>
    <row r="424" spans="1:16" x14ac:dyDescent="0.25">
      <c r="A424" s="18">
        <v>43123</v>
      </c>
      <c r="B424" s="1">
        <f t="shared" si="11"/>
        <v>-6.3855546342368669E-3</v>
      </c>
      <c r="C424" s="1">
        <f t="shared" si="11"/>
        <v>3.0141764563048495E-2</v>
      </c>
      <c r="D424" s="1">
        <f t="shared" si="11"/>
        <v>1.0082706898870888E-2</v>
      </c>
      <c r="E424" s="1">
        <f t="shared" si="11"/>
        <v>3.7649620921240107E-2</v>
      </c>
      <c r="F424" s="1">
        <f t="shared" si="11"/>
        <v>5.5861909476321712E-2</v>
      </c>
      <c r="G424" s="1">
        <f t="shared" si="11"/>
        <v>-6.5613119374996519E-3</v>
      </c>
      <c r="H424" s="17"/>
      <c r="I424" s="17"/>
      <c r="J424" s="17"/>
      <c r="K424" s="17"/>
      <c r="L424" s="17"/>
      <c r="M424" s="17"/>
      <c r="N424" s="17"/>
      <c r="O424" s="17"/>
      <c r="P424" s="17"/>
    </row>
    <row r="425" spans="1:16" x14ac:dyDescent="0.25">
      <c r="A425" s="18">
        <v>43122</v>
      </c>
      <c r="B425" s="1">
        <f t="shared" si="11"/>
        <v>6.4368038334792679E-3</v>
      </c>
      <c r="C425" s="1">
        <f t="shared" si="11"/>
        <v>-6.3843587784685124E-3</v>
      </c>
      <c r="D425" s="1">
        <f t="shared" si="11"/>
        <v>1.9757589605254443E-2</v>
      </c>
      <c r="E425" s="1">
        <f t="shared" si="11"/>
        <v>-9.1013142463456358E-3</v>
      </c>
      <c r="F425" s="1">
        <f t="shared" si="11"/>
        <v>-3.6905648702023003E-3</v>
      </c>
      <c r="G425" s="1">
        <f t="shared" si="11"/>
        <v>9.5580178061053615E-3</v>
      </c>
      <c r="H425" s="17"/>
      <c r="I425" s="17"/>
      <c r="J425" s="17"/>
      <c r="K425" s="17"/>
      <c r="L425" s="17"/>
      <c r="M425" s="17"/>
      <c r="N425" s="17"/>
      <c r="O425" s="17"/>
      <c r="P425" s="17"/>
    </row>
    <row r="426" spans="1:16" x14ac:dyDescent="0.25">
      <c r="A426" s="18">
        <v>43119</v>
      </c>
      <c r="B426" s="1">
        <f t="shared" si="11"/>
        <v>9.9923571565151414E-3</v>
      </c>
      <c r="C426" s="1">
        <f t="shared" si="11"/>
        <v>2.1297167408951271E-2</v>
      </c>
      <c r="D426" s="1">
        <f t="shared" si="11"/>
        <v>2.3383535840380134E-2</v>
      </c>
      <c r="E426" s="1">
        <f t="shared" si="11"/>
        <v>2.0595693672080792E-2</v>
      </c>
      <c r="F426" s="1">
        <f t="shared" si="11"/>
        <v>3.3715915063700252E-2</v>
      </c>
      <c r="G426" s="1">
        <f t="shared" si="11"/>
        <v>1.1470092549147739E-2</v>
      </c>
      <c r="H426" s="17"/>
      <c r="I426" s="17"/>
      <c r="J426" s="17"/>
      <c r="K426" s="17"/>
      <c r="L426" s="17"/>
      <c r="M426" s="17"/>
      <c r="N426" s="17"/>
      <c r="O426" s="17"/>
      <c r="P426" s="17"/>
    </row>
    <row r="427" spans="1:16" x14ac:dyDescent="0.25">
      <c r="A427" s="18">
        <v>43118</v>
      </c>
      <c r="B427" s="1">
        <f t="shared" si="11"/>
        <v>2.129354041196832E-2</v>
      </c>
      <c r="C427" s="1">
        <f t="shared" si="11"/>
        <v>8.7058007768945848E-3</v>
      </c>
      <c r="D427" s="1">
        <f t="shared" si="11"/>
        <v>-6.5910161707045528E-3</v>
      </c>
      <c r="E427" s="1">
        <f t="shared" si="11"/>
        <v>-1.1820856738461999E-2</v>
      </c>
      <c r="F427" s="1">
        <f t="shared" si="11"/>
        <v>-2.6606543444712277E-2</v>
      </c>
      <c r="G427" s="1">
        <f t="shared" si="11"/>
        <v>-1.8647156849511317E-2</v>
      </c>
      <c r="H427" s="17"/>
      <c r="I427" s="17"/>
      <c r="J427" s="17"/>
      <c r="K427" s="17"/>
      <c r="L427" s="17"/>
      <c r="M427" s="17"/>
      <c r="N427" s="17"/>
      <c r="O427" s="17"/>
      <c r="P427" s="17"/>
    </row>
    <row r="428" spans="1:16" x14ac:dyDescent="0.25">
      <c r="A428" s="18">
        <v>43117</v>
      </c>
      <c r="B428" s="1">
        <f t="shared" si="11"/>
        <v>-6.640690578515831E-3</v>
      </c>
      <c r="C428" s="1">
        <f t="shared" si="11"/>
        <v>2.6431955907324958E-2</v>
      </c>
      <c r="D428" s="1">
        <f t="shared" si="11"/>
        <v>2.5430110752671146E-2</v>
      </c>
      <c r="E428" s="1">
        <f t="shared" si="11"/>
        <v>3.3862156448689611E-2</v>
      </c>
      <c r="F428" s="1">
        <f t="shared" si="11"/>
        <v>5.6654914509035662E-2</v>
      </c>
      <c r="G428" s="1">
        <f t="shared" si="11"/>
        <v>8.979407834223874E-3</v>
      </c>
      <c r="H428" s="17"/>
      <c r="I428" s="17"/>
      <c r="J428" s="17"/>
      <c r="K428" s="17"/>
      <c r="L428" s="17"/>
      <c r="M428" s="17"/>
      <c r="N428" s="17"/>
      <c r="O428" s="17"/>
      <c r="P428" s="17"/>
    </row>
    <row r="429" spans="1:16" x14ac:dyDescent="0.25">
      <c r="A429" s="18">
        <v>43116</v>
      </c>
      <c r="B429" s="1">
        <f t="shared" si="11"/>
        <v>4.7652360236489838E-3</v>
      </c>
      <c r="C429" s="1">
        <f t="shared" si="11"/>
        <v>1.416539659725013E-2</v>
      </c>
      <c r="D429" s="1">
        <f t="shared" si="11"/>
        <v>-6.1207924165501953E-3</v>
      </c>
      <c r="E429" s="1">
        <f t="shared" si="11"/>
        <v>-2.0388406771927936E-2</v>
      </c>
      <c r="F429" s="1">
        <f t="shared" si="11"/>
        <v>-4.1123972478159139E-2</v>
      </c>
      <c r="G429" s="1">
        <f t="shared" si="11"/>
        <v>-2.0238786041298456E-2</v>
      </c>
      <c r="H429" s="17"/>
      <c r="I429" s="17"/>
      <c r="J429" s="17"/>
      <c r="K429" s="17"/>
      <c r="L429" s="17"/>
      <c r="M429" s="17"/>
      <c r="N429" s="17"/>
      <c r="O429" s="17"/>
      <c r="P429" s="17"/>
    </row>
    <row r="430" spans="1:16" x14ac:dyDescent="0.25">
      <c r="A430" s="18">
        <v>43115</v>
      </c>
      <c r="B430" s="1">
        <f t="shared" si="11"/>
        <v>1.5424607061902329E-2</v>
      </c>
      <c r="C430" s="1">
        <f t="shared" si="11"/>
        <v>3.6631867986848123E-2</v>
      </c>
      <c r="D430" s="1">
        <f t="shared" si="11"/>
        <v>-1.3893217853518207E-2</v>
      </c>
      <c r="E430" s="1">
        <f t="shared" si="11"/>
        <v>1.489943161153578E-3</v>
      </c>
      <c r="F430" s="1">
        <f t="shared" si="11"/>
        <v>-7.5079763598773072E-3</v>
      </c>
      <c r="G430" s="1">
        <f t="shared" si="11"/>
        <v>-2.9420438990931815E-3</v>
      </c>
      <c r="H430" s="17"/>
      <c r="I430" s="17"/>
      <c r="J430" s="17"/>
      <c r="K430" s="17"/>
      <c r="L430" s="17"/>
      <c r="M430" s="17"/>
      <c r="N430" s="17"/>
      <c r="O430" s="17"/>
      <c r="P430" s="17"/>
    </row>
    <row r="431" spans="1:16" x14ac:dyDescent="0.25">
      <c r="A431" s="18">
        <v>43112</v>
      </c>
      <c r="B431" s="1">
        <f t="shared" si="11"/>
        <v>-2.3823875284825968E-3</v>
      </c>
      <c r="C431" s="1">
        <f t="shared" si="11"/>
        <v>2.5996201187610174E-2</v>
      </c>
      <c r="D431" s="1">
        <f t="shared" si="11"/>
        <v>-5.708028670342551E-3</v>
      </c>
      <c r="E431" s="1">
        <f t="shared" si="11"/>
        <v>-6.6247104112102952E-4</v>
      </c>
      <c r="F431" s="1">
        <f t="shared" si="11"/>
        <v>8.9583029375236763E-3</v>
      </c>
      <c r="G431" s="1">
        <f t="shared" si="11"/>
        <v>-1.3423020332140774E-2</v>
      </c>
      <c r="H431" s="17"/>
      <c r="I431" s="17"/>
      <c r="J431" s="17"/>
      <c r="K431" s="17"/>
      <c r="L431" s="17"/>
      <c r="M431" s="17"/>
      <c r="N431" s="17"/>
      <c r="O431" s="17"/>
      <c r="P431" s="17"/>
    </row>
    <row r="432" spans="1:16" x14ac:dyDescent="0.25">
      <c r="A432" s="18">
        <v>43111</v>
      </c>
      <c r="B432" s="1">
        <f t="shared" si="11"/>
        <v>4.0722341009597181E-3</v>
      </c>
      <c r="C432" s="1">
        <f t="shared" si="11"/>
        <v>-8.2066596241119165E-3</v>
      </c>
      <c r="D432" s="1">
        <f t="shared" si="11"/>
        <v>8.3535328587666154E-3</v>
      </c>
      <c r="E432" s="1">
        <f t="shared" si="11"/>
        <v>3.1506534644127424E-3</v>
      </c>
      <c r="F432" s="1">
        <f t="shared" si="11"/>
        <v>8.4536285392983902E-3</v>
      </c>
      <c r="G432" s="1">
        <f t="shared" si="11"/>
        <v>-1.0954275003464811E-2</v>
      </c>
      <c r="H432" s="17"/>
      <c r="I432" s="17"/>
      <c r="J432" s="17"/>
      <c r="K432" s="17"/>
      <c r="L432" s="17"/>
      <c r="M432" s="17"/>
      <c r="N432" s="17"/>
      <c r="O432" s="17"/>
      <c r="P432" s="17"/>
    </row>
    <row r="433" spans="1:16" x14ac:dyDescent="0.25">
      <c r="A433" s="18">
        <v>43110</v>
      </c>
      <c r="B433" s="1">
        <f t="shared" ref="B433:G448" si="12">LN(B183/B184)</f>
        <v>-5.6359953720095182E-4</v>
      </c>
      <c r="C433" s="1">
        <f t="shared" si="12"/>
        <v>-4.8065369827068546E-4</v>
      </c>
      <c r="D433" s="1">
        <f t="shared" si="12"/>
        <v>-3.9656363933470657E-3</v>
      </c>
      <c r="E433" s="1">
        <f t="shared" si="12"/>
        <v>-1.0573367957179686E-2</v>
      </c>
      <c r="F433" s="1">
        <f t="shared" si="12"/>
        <v>-2.3149181866965636E-2</v>
      </c>
      <c r="G433" s="1">
        <f t="shared" si="12"/>
        <v>2.7319339234698717E-2</v>
      </c>
      <c r="H433" s="17"/>
      <c r="I433" s="17"/>
      <c r="J433" s="17"/>
      <c r="K433" s="17"/>
      <c r="L433" s="17"/>
      <c r="M433" s="17"/>
      <c r="N433" s="17"/>
      <c r="O433" s="17"/>
      <c r="P433" s="17"/>
    </row>
    <row r="434" spans="1:16" x14ac:dyDescent="0.25">
      <c r="A434" s="18">
        <v>43109</v>
      </c>
      <c r="B434" s="1">
        <f t="shared" si="12"/>
        <v>2.0680864149321019E-3</v>
      </c>
      <c r="C434" s="1">
        <f t="shared" si="12"/>
        <v>-6.3867373412028871E-3</v>
      </c>
      <c r="D434" s="1">
        <f t="shared" si="12"/>
        <v>2.2832719107906643E-2</v>
      </c>
      <c r="E434" s="1">
        <f t="shared" si="12"/>
        <v>-4.5909246070978309E-3</v>
      </c>
      <c r="F434" s="1">
        <f t="shared" si="12"/>
        <v>-4.5662179795810829E-3</v>
      </c>
      <c r="G434" s="1">
        <f t="shared" si="12"/>
        <v>2.950725068057759E-3</v>
      </c>
      <c r="H434" s="17"/>
      <c r="I434" s="17"/>
      <c r="J434" s="17"/>
      <c r="K434" s="17"/>
      <c r="L434" s="17"/>
      <c r="M434" s="17"/>
      <c r="N434" s="17"/>
      <c r="O434" s="17"/>
      <c r="P434" s="17"/>
    </row>
    <row r="435" spans="1:16" x14ac:dyDescent="0.25">
      <c r="A435" s="18">
        <v>43108</v>
      </c>
      <c r="B435" s="1">
        <f t="shared" si="12"/>
        <v>-4.0320955346482656E-4</v>
      </c>
      <c r="C435" s="1">
        <f t="shared" si="12"/>
        <v>4.946160861579652E-3</v>
      </c>
      <c r="D435" s="1">
        <f t="shared" si="12"/>
        <v>1.0503414575051353E-3</v>
      </c>
      <c r="E435" s="1">
        <f t="shared" si="12"/>
        <v>-1.7978267488489802E-3</v>
      </c>
      <c r="F435" s="1">
        <f t="shared" si="12"/>
        <v>-2.5593644000453772E-3</v>
      </c>
      <c r="G435" s="1">
        <f t="shared" si="12"/>
        <v>8.3086531390169846E-3</v>
      </c>
      <c r="H435" s="17"/>
      <c r="I435" s="17"/>
      <c r="J435" s="17"/>
      <c r="K435" s="17"/>
      <c r="L435" s="17"/>
      <c r="M435" s="17"/>
      <c r="N435" s="17"/>
      <c r="O435" s="17"/>
      <c r="P435" s="17"/>
    </row>
    <row r="436" spans="1:16" x14ac:dyDescent="0.25">
      <c r="A436" s="18">
        <v>43105</v>
      </c>
      <c r="B436" s="1">
        <f t="shared" si="12"/>
        <v>1.6945737361522182E-3</v>
      </c>
      <c r="C436" s="1">
        <f t="shared" si="12"/>
        <v>-7.0130985558719177E-3</v>
      </c>
      <c r="D436" s="1">
        <f t="shared" si="12"/>
        <v>4.9075447314886847E-2</v>
      </c>
      <c r="E436" s="1">
        <f t="shared" si="12"/>
        <v>-6.0236242369963522E-3</v>
      </c>
      <c r="F436" s="1">
        <f t="shared" si="12"/>
        <v>-3.9682591756205112E-3</v>
      </c>
      <c r="G436" s="1">
        <f t="shared" si="12"/>
        <v>-5.3491955188166834E-3</v>
      </c>
      <c r="H436" s="17"/>
      <c r="I436" s="17"/>
      <c r="J436" s="17"/>
      <c r="K436" s="17"/>
      <c r="L436" s="17"/>
      <c r="M436" s="17"/>
      <c r="N436" s="17"/>
      <c r="O436" s="17"/>
      <c r="P436" s="17"/>
    </row>
    <row r="437" spans="1:16" x14ac:dyDescent="0.25">
      <c r="A437" s="18">
        <v>43104</v>
      </c>
      <c r="B437" s="1">
        <f t="shared" si="12"/>
        <v>2.5067736411629672E-3</v>
      </c>
      <c r="C437" s="1">
        <f t="shared" si="12"/>
        <v>-7.9383984481634921E-4</v>
      </c>
      <c r="D437" s="1">
        <f t="shared" si="12"/>
        <v>4.1080797227599723E-3</v>
      </c>
      <c r="E437" s="1">
        <f t="shared" si="12"/>
        <v>1.7024474033623452E-2</v>
      </c>
      <c r="F437" s="1">
        <f t="shared" si="12"/>
        <v>5.794081485203572E-2</v>
      </c>
      <c r="G437" s="1">
        <f t="shared" si="12"/>
        <v>1.0727158884133017E-2</v>
      </c>
      <c r="H437" s="17"/>
      <c r="I437" s="17"/>
      <c r="J437" s="17"/>
      <c r="K437" s="17"/>
      <c r="L437" s="17"/>
      <c r="M437" s="17"/>
      <c r="N437" s="17"/>
      <c r="O437" s="17"/>
      <c r="P437" s="17"/>
    </row>
    <row r="438" spans="1:16" x14ac:dyDescent="0.25">
      <c r="A438" s="18">
        <v>43103</v>
      </c>
      <c r="B438" s="1">
        <f t="shared" si="12"/>
        <v>-1.0764193214329575E-2</v>
      </c>
      <c r="C438" s="1">
        <f t="shared" si="12"/>
        <v>1.8581345115467256E-2</v>
      </c>
      <c r="D438" s="1">
        <f t="shared" si="12"/>
        <v>1.3228338566682322E-2</v>
      </c>
      <c r="E438" s="1">
        <f t="shared" si="12"/>
        <v>-1.6508460623523028E-4</v>
      </c>
      <c r="F438" s="1">
        <f t="shared" si="12"/>
        <v>2.1005259036126233E-3</v>
      </c>
      <c r="G438" s="1">
        <f t="shared" si="12"/>
        <v>1.9359346290700186E-2</v>
      </c>
      <c r="H438" s="17"/>
      <c r="I438" s="17"/>
      <c r="J438" s="17"/>
      <c r="K438" s="17"/>
      <c r="L438" s="17"/>
      <c r="M438" s="17"/>
      <c r="N438" s="17"/>
      <c r="O438" s="17"/>
      <c r="P438" s="17"/>
    </row>
    <row r="439" spans="1:16" x14ac:dyDescent="0.25">
      <c r="A439" s="18">
        <v>43102</v>
      </c>
      <c r="B439" s="1">
        <f t="shared" si="12"/>
        <v>8.4189574137570212E-3</v>
      </c>
      <c r="C439" s="1">
        <f t="shared" si="12"/>
        <v>-4.1949077327147911E-3</v>
      </c>
      <c r="D439" s="1">
        <f t="shared" si="12"/>
        <v>-4.9612008617884989E-3</v>
      </c>
      <c r="E439" s="1">
        <f t="shared" si="12"/>
        <v>-1.3607882742216731E-2</v>
      </c>
      <c r="F439" s="1">
        <f t="shared" si="12"/>
        <v>-1.9631802417771602E-2</v>
      </c>
      <c r="G439" s="1">
        <f t="shared" si="12"/>
        <v>-1.0331298212501843E-2</v>
      </c>
      <c r="H439" s="17"/>
      <c r="I439" s="17"/>
      <c r="J439" s="17"/>
      <c r="K439" s="17"/>
      <c r="L439" s="17"/>
      <c r="M439" s="17"/>
      <c r="N439" s="17"/>
      <c r="O439" s="17"/>
      <c r="P439" s="17"/>
    </row>
    <row r="440" spans="1:16" x14ac:dyDescent="0.25">
      <c r="A440" s="18">
        <v>43101</v>
      </c>
      <c r="B440" s="1">
        <f t="shared" si="12"/>
        <v>-8.8727445419977385E-3</v>
      </c>
      <c r="C440" s="1">
        <f t="shared" si="12"/>
        <v>-1.1048066902941295E-2</v>
      </c>
      <c r="D440" s="1">
        <f t="shared" si="12"/>
        <v>-5.8893922714165917E-3</v>
      </c>
      <c r="E440" s="1">
        <f t="shared" si="12"/>
        <v>-7.9474913492425681E-3</v>
      </c>
      <c r="F440" s="1">
        <f t="shared" si="12"/>
        <v>-1.025650016718911E-2</v>
      </c>
      <c r="G440" s="1">
        <f t="shared" si="12"/>
        <v>0</v>
      </c>
      <c r="H440" s="17"/>
      <c r="I440" s="17"/>
      <c r="J440" s="17"/>
      <c r="K440" s="17"/>
      <c r="L440" s="17"/>
      <c r="M440" s="17"/>
      <c r="N440" s="17"/>
      <c r="O440" s="17"/>
      <c r="P440" s="17"/>
    </row>
    <row r="441" spans="1:16" x14ac:dyDescent="0.25">
      <c r="A441" s="18">
        <v>43098</v>
      </c>
      <c r="B441" s="1">
        <f t="shared" si="12"/>
        <v>-5.8694841875041532E-4</v>
      </c>
      <c r="C441" s="1">
        <f t="shared" si="12"/>
        <v>-7.9586156210345333E-4</v>
      </c>
      <c r="D441" s="1">
        <f t="shared" si="12"/>
        <v>4.9319963150892092E-3</v>
      </c>
      <c r="E441" s="1">
        <f t="shared" si="12"/>
        <v>3.8847572325461208E-3</v>
      </c>
      <c r="F441" s="1">
        <f t="shared" si="12"/>
        <v>4.6756368055996438E-3</v>
      </c>
      <c r="G441" s="1">
        <f t="shared" si="12"/>
        <v>0</v>
      </c>
      <c r="H441" s="17"/>
      <c r="I441" s="17"/>
      <c r="J441" s="17"/>
      <c r="K441" s="17"/>
      <c r="L441" s="17"/>
      <c r="M441" s="17"/>
      <c r="N441" s="17"/>
      <c r="O441" s="17"/>
      <c r="P441" s="17"/>
    </row>
    <row r="442" spans="1:16" x14ac:dyDescent="0.25">
      <c r="A442" s="18">
        <v>43097</v>
      </c>
      <c r="B442" s="1">
        <f t="shared" si="12"/>
        <v>9.0020701685311309E-3</v>
      </c>
      <c r="C442" s="1">
        <f t="shared" si="12"/>
        <v>5.1044934570498466E-3</v>
      </c>
      <c r="D442" s="1">
        <f t="shared" si="12"/>
        <v>-5.4079979107485862E-3</v>
      </c>
      <c r="E442" s="1">
        <f t="shared" si="12"/>
        <v>-1.879724395685119E-2</v>
      </c>
      <c r="F442" s="1">
        <f t="shared" si="12"/>
        <v>-1.8572791559842549E-2</v>
      </c>
      <c r="G442" s="1">
        <f t="shared" si="12"/>
        <v>1.3390340059584477E-2</v>
      </c>
      <c r="H442" s="17"/>
      <c r="I442" s="17"/>
      <c r="J442" s="17"/>
      <c r="K442" s="17"/>
      <c r="L442" s="17"/>
      <c r="M442" s="17"/>
      <c r="N442" s="17"/>
      <c r="O442" s="17"/>
      <c r="P442" s="17"/>
    </row>
    <row r="443" spans="1:16" x14ac:dyDescent="0.25">
      <c r="A443" s="18">
        <v>43096</v>
      </c>
      <c r="B443" s="1">
        <f t="shared" si="12"/>
        <v>-4.2164126330305092E-3</v>
      </c>
      <c r="C443" s="1">
        <f t="shared" si="12"/>
        <v>-1.5393464319439531E-2</v>
      </c>
      <c r="D443" s="1">
        <f t="shared" si="12"/>
        <v>-7.9283283309447236E-4</v>
      </c>
      <c r="E443" s="1">
        <f t="shared" si="12"/>
        <v>-8.5578969205700947E-3</v>
      </c>
      <c r="F443" s="1">
        <f t="shared" si="12"/>
        <v>-2.0106282803958675E-3</v>
      </c>
      <c r="G443" s="1">
        <f t="shared" si="12"/>
        <v>6.1463008486940043E-3</v>
      </c>
      <c r="H443" s="17"/>
      <c r="I443" s="17"/>
      <c r="J443" s="17"/>
      <c r="K443" s="17"/>
      <c r="L443" s="17"/>
      <c r="M443" s="17"/>
      <c r="N443" s="17"/>
      <c r="O443" s="17"/>
      <c r="P443" s="17"/>
    </row>
    <row r="444" spans="1:16" x14ac:dyDescent="0.25">
      <c r="A444" s="18">
        <v>43095</v>
      </c>
      <c r="B444" s="1">
        <f t="shared" si="12"/>
        <v>-6.2248901933166052E-3</v>
      </c>
      <c r="C444" s="1">
        <f t="shared" si="12"/>
        <v>3.4705824392475271E-3</v>
      </c>
      <c r="D444" s="1">
        <f t="shared" si="12"/>
        <v>1.726661602093155E-2</v>
      </c>
      <c r="E444" s="1">
        <f t="shared" si="12"/>
        <v>-9.4236601266206727E-3</v>
      </c>
      <c r="F444" s="1">
        <f t="shared" si="12"/>
        <v>-9.4246021028792752E-3</v>
      </c>
      <c r="G444" s="1">
        <f t="shared" si="12"/>
        <v>4.9443858454640659E-3</v>
      </c>
      <c r="H444" s="17"/>
      <c r="I444" s="17"/>
      <c r="J444" s="17"/>
      <c r="K444" s="17"/>
      <c r="L444" s="17"/>
      <c r="M444" s="17"/>
      <c r="N444" s="17"/>
      <c r="O444" s="17"/>
      <c r="P444" s="17"/>
    </row>
    <row r="445" spans="1:16" x14ac:dyDescent="0.25">
      <c r="A445" s="18">
        <v>43091</v>
      </c>
      <c r="B445" s="1">
        <f t="shared" si="12"/>
        <v>4.9125716204698796E-3</v>
      </c>
      <c r="C445" s="1">
        <f t="shared" si="12"/>
        <v>5.2285629690422769E-3</v>
      </c>
      <c r="D445" s="1">
        <f t="shared" si="12"/>
        <v>-8.0599665844755127E-4</v>
      </c>
      <c r="E445" s="1">
        <f t="shared" si="12"/>
        <v>1.0370928906011191E-2</v>
      </c>
      <c r="F445" s="1">
        <f t="shared" si="12"/>
        <v>1.4026278327753761E-2</v>
      </c>
      <c r="G445" s="1">
        <f t="shared" si="12"/>
        <v>-6.1938682686277051E-4</v>
      </c>
      <c r="H445" s="17"/>
      <c r="I445" s="17"/>
      <c r="J445" s="17"/>
      <c r="K445" s="17"/>
      <c r="L445" s="17"/>
      <c r="M445" s="17"/>
      <c r="N445" s="17"/>
      <c r="O445" s="17"/>
      <c r="P445" s="17"/>
    </row>
    <row r="446" spans="1:16" x14ac:dyDescent="0.25">
      <c r="A446" s="18">
        <v>43090</v>
      </c>
      <c r="B446" s="1">
        <f t="shared" si="12"/>
        <v>5.3530324941865276E-5</v>
      </c>
      <c r="C446" s="1">
        <f t="shared" si="12"/>
        <v>-2.8553318891779682E-3</v>
      </c>
      <c r="D446" s="1">
        <f t="shared" si="12"/>
        <v>-4.0202675358964437E-3</v>
      </c>
      <c r="E446" s="1">
        <f t="shared" si="12"/>
        <v>-2.2088996043615121E-3</v>
      </c>
      <c r="F446" s="1">
        <f t="shared" si="12"/>
        <v>1.6567738358179929E-2</v>
      </c>
      <c r="G446" s="1">
        <f t="shared" si="12"/>
        <v>8.7065226600422877E-3</v>
      </c>
      <c r="H446" s="17"/>
      <c r="I446" s="17"/>
      <c r="J446" s="17"/>
      <c r="K446" s="17"/>
      <c r="L446" s="17"/>
      <c r="M446" s="17"/>
      <c r="N446" s="17"/>
      <c r="O446" s="17"/>
      <c r="P446" s="17"/>
    </row>
    <row r="447" spans="1:16" x14ac:dyDescent="0.25">
      <c r="A447" s="18">
        <v>43089</v>
      </c>
      <c r="B447" s="1">
        <f t="shared" si="12"/>
        <v>-9.1122872871002153E-3</v>
      </c>
      <c r="C447" s="1">
        <f t="shared" si="12"/>
        <v>6.515716337381695E-3</v>
      </c>
      <c r="D447" s="1">
        <f t="shared" si="12"/>
        <v>-2.7245789752997768E-3</v>
      </c>
      <c r="E447" s="1">
        <f t="shared" si="12"/>
        <v>-6.9106604538551782E-3</v>
      </c>
      <c r="F447" s="1">
        <f t="shared" si="12"/>
        <v>-4.4426276747321775E-2</v>
      </c>
      <c r="G447" s="1">
        <f t="shared" si="12"/>
        <v>-6.2441463158984596E-4</v>
      </c>
      <c r="H447" s="17"/>
      <c r="I447" s="17"/>
      <c r="J447" s="17"/>
      <c r="K447" s="17"/>
      <c r="L447" s="17"/>
      <c r="M447" s="17"/>
      <c r="N447" s="17"/>
      <c r="O447" s="17"/>
      <c r="P447" s="17"/>
    </row>
    <row r="448" spans="1:16" x14ac:dyDescent="0.25">
      <c r="A448" s="18">
        <v>43088</v>
      </c>
      <c r="B448" s="1">
        <f t="shared" si="12"/>
        <v>3.8266369673345788E-3</v>
      </c>
      <c r="C448" s="1">
        <f t="shared" si="12"/>
        <v>1.5262566334344561E-2</v>
      </c>
      <c r="D448" s="1">
        <f t="shared" si="12"/>
        <v>8.0057645777771482E-4</v>
      </c>
      <c r="E448" s="1">
        <f t="shared" si="12"/>
        <v>1.7231930323404841E-3</v>
      </c>
      <c r="F448" s="1">
        <f t="shared" si="12"/>
        <v>-2.803083410085441E-4</v>
      </c>
      <c r="G448" s="1">
        <f t="shared" si="12"/>
        <v>1.7632698650955871E-2</v>
      </c>
      <c r="H448" s="17"/>
      <c r="I448" s="17"/>
      <c r="J448" s="17"/>
      <c r="K448" s="17"/>
      <c r="L448" s="17"/>
      <c r="M448" s="17"/>
      <c r="N448" s="17"/>
      <c r="O448" s="17"/>
      <c r="P448" s="17"/>
    </row>
    <row r="449" spans="1:16" x14ac:dyDescent="0.25">
      <c r="A449" s="18">
        <v>43087</v>
      </c>
      <c r="B449" s="1">
        <f t="shared" ref="B449:G464" si="13">LN(B199/B200)</f>
        <v>2.6126381163600956E-3</v>
      </c>
      <c r="C449" s="1">
        <f t="shared" si="13"/>
        <v>1.7638869860044128E-2</v>
      </c>
      <c r="D449" s="1">
        <f t="shared" si="13"/>
        <v>-1.2416587410554691E-2</v>
      </c>
      <c r="E449" s="1">
        <f t="shared" si="13"/>
        <v>1.9473424668991338E-2</v>
      </c>
      <c r="F449" s="1">
        <f t="shared" si="13"/>
        <v>3.8862033092047193E-2</v>
      </c>
      <c r="G449" s="1">
        <f t="shared" si="13"/>
        <v>2.5445306349947947E-3</v>
      </c>
      <c r="H449" s="17"/>
      <c r="I449" s="17"/>
      <c r="J449" s="17"/>
      <c r="K449" s="17"/>
      <c r="L449" s="17"/>
      <c r="M449" s="17"/>
      <c r="N449" s="17"/>
      <c r="O449" s="17"/>
      <c r="P449" s="17"/>
    </row>
    <row r="450" spans="1:16" x14ac:dyDescent="0.25">
      <c r="A450" s="18">
        <v>43084</v>
      </c>
      <c r="B450" s="1">
        <f t="shared" si="13"/>
        <v>1.9325444777625309E-2</v>
      </c>
      <c r="C450" s="1">
        <f t="shared" si="13"/>
        <v>-3.6184250006294923E-3</v>
      </c>
      <c r="D450" s="1">
        <f t="shared" si="13"/>
        <v>3.9037214723576311E-2</v>
      </c>
      <c r="E450" s="1">
        <f t="shared" si="13"/>
        <v>-4.1480595533693087E-3</v>
      </c>
      <c r="F450" s="1">
        <f t="shared" si="13"/>
        <v>1.3493897914772143E-2</v>
      </c>
      <c r="G450" s="1">
        <f t="shared" si="13"/>
        <v>7.6726719116601864E-3</v>
      </c>
      <c r="H450" s="17"/>
      <c r="I450" s="17"/>
      <c r="J450" s="17"/>
      <c r="K450" s="17"/>
      <c r="L450" s="17"/>
      <c r="M450" s="17"/>
      <c r="N450" s="17"/>
      <c r="O450" s="17"/>
      <c r="P450" s="17"/>
    </row>
    <row r="451" spans="1:16" x14ac:dyDescent="0.25">
      <c r="A451" s="18">
        <v>43083</v>
      </c>
      <c r="B451" s="1">
        <f t="shared" si="13"/>
        <v>8.4176501409289183E-3</v>
      </c>
      <c r="C451" s="1">
        <f t="shared" si="13"/>
        <v>4.9374688851996171E-3</v>
      </c>
      <c r="D451" s="1">
        <f t="shared" si="13"/>
        <v>6.9330089522962749E-3</v>
      </c>
      <c r="E451" s="1">
        <f t="shared" si="13"/>
        <v>2.5506151242120191E-3</v>
      </c>
      <c r="F451" s="1">
        <f t="shared" si="13"/>
        <v>8.8994951059837672E-3</v>
      </c>
      <c r="G451" s="1">
        <f t="shared" si="13"/>
        <v>-3.204103990783014E-3</v>
      </c>
      <c r="H451" s="17"/>
      <c r="I451" s="17"/>
      <c r="J451" s="17"/>
      <c r="K451" s="17"/>
      <c r="L451" s="17"/>
      <c r="M451" s="17"/>
      <c r="N451" s="17"/>
      <c r="O451" s="17"/>
      <c r="P451" s="17"/>
    </row>
    <row r="452" spans="1:16" x14ac:dyDescent="0.25">
      <c r="A452" s="18">
        <v>43082</v>
      </c>
      <c r="B452" s="1">
        <f t="shared" si="13"/>
        <v>-1.2342802285592387E-3</v>
      </c>
      <c r="C452" s="1">
        <f t="shared" si="13"/>
        <v>-1.4252022707201389E-2</v>
      </c>
      <c r="D452" s="1">
        <f t="shared" si="13"/>
        <v>-1.5287550133830896E-2</v>
      </c>
      <c r="E452" s="1">
        <f t="shared" si="13"/>
        <v>-1.6306860194050199E-2</v>
      </c>
      <c r="F452" s="1">
        <f t="shared" si="13"/>
        <v>-3.3692948274689508E-2</v>
      </c>
      <c r="G452" s="1">
        <f t="shared" si="13"/>
        <v>-1.3346241952894487E-2</v>
      </c>
      <c r="H452" s="17"/>
      <c r="I452" s="17"/>
      <c r="J452" s="17"/>
      <c r="K452" s="17"/>
      <c r="L452" s="17"/>
      <c r="M452" s="17"/>
      <c r="N452" s="17"/>
      <c r="O452" s="17"/>
      <c r="P452" s="17"/>
    </row>
    <row r="453" spans="1:16" x14ac:dyDescent="0.25">
      <c r="A453" s="18">
        <v>43081</v>
      </c>
      <c r="B453" s="1">
        <f t="shared" si="13"/>
        <v>-1.4018221580890958E-2</v>
      </c>
      <c r="C453" s="1">
        <f t="shared" si="13"/>
        <v>-1.1964572799096015E-2</v>
      </c>
      <c r="D453" s="1">
        <f t="shared" si="13"/>
        <v>-1.6181582851241737E-2</v>
      </c>
      <c r="E453" s="1">
        <f t="shared" si="13"/>
        <v>3.1411968218070886E-4</v>
      </c>
      <c r="F453" s="1">
        <f t="shared" si="13"/>
        <v>4.0415759401617743E-3</v>
      </c>
      <c r="G453" s="1">
        <f t="shared" si="13"/>
        <v>-8.1735758406411736E-3</v>
      </c>
      <c r="H453" s="17"/>
      <c r="I453" s="17"/>
      <c r="J453" s="17"/>
      <c r="K453" s="17"/>
      <c r="L453" s="17"/>
      <c r="M453" s="17"/>
      <c r="N453" s="17"/>
      <c r="O453" s="17"/>
      <c r="P453" s="17"/>
    </row>
    <row r="454" spans="1:16" x14ac:dyDescent="0.25">
      <c r="A454" s="18">
        <v>43080</v>
      </c>
      <c r="B454" s="1">
        <f t="shared" si="13"/>
        <v>5.3391277993891963E-3</v>
      </c>
      <c r="C454" s="1">
        <f t="shared" si="13"/>
        <v>1.7694848982792815E-3</v>
      </c>
      <c r="D454" s="1">
        <f t="shared" si="13"/>
        <v>-1.7640931525442294E-3</v>
      </c>
      <c r="E454" s="1">
        <f t="shared" si="13"/>
        <v>1.6312025316625456E-2</v>
      </c>
      <c r="F454" s="1">
        <f t="shared" si="13"/>
        <v>1.7371168236210541E-3</v>
      </c>
      <c r="G454" s="1">
        <f t="shared" si="13"/>
        <v>-2.5015647817022697E-3</v>
      </c>
      <c r="H454" s="17"/>
      <c r="I454" s="17"/>
      <c r="J454" s="17"/>
      <c r="K454" s="17"/>
      <c r="L454" s="17"/>
      <c r="M454" s="17"/>
      <c r="N454" s="17"/>
      <c r="O454" s="17"/>
      <c r="P454" s="17"/>
    </row>
    <row r="455" spans="1:16" x14ac:dyDescent="0.25">
      <c r="A455" s="18">
        <v>43077</v>
      </c>
      <c r="B455" s="1">
        <f t="shared" si="13"/>
        <v>1.693655172756315E-2</v>
      </c>
      <c r="C455" s="1">
        <f t="shared" si="13"/>
        <v>1.4759817052931161E-2</v>
      </c>
      <c r="D455" s="1">
        <f t="shared" si="13"/>
        <v>4.9795300065186496E-3</v>
      </c>
      <c r="E455" s="1">
        <f t="shared" si="13"/>
        <v>-1.0956838475490054E-2</v>
      </c>
      <c r="F455" s="1">
        <f t="shared" si="13"/>
        <v>-6.9304349008890457E-3</v>
      </c>
      <c r="G455" s="1">
        <f t="shared" si="13"/>
        <v>6.8944177824373648E-3</v>
      </c>
      <c r="H455" s="17"/>
      <c r="I455" s="17"/>
      <c r="J455" s="17"/>
      <c r="K455" s="17"/>
      <c r="L455" s="17"/>
      <c r="M455" s="17"/>
      <c r="N455" s="17"/>
      <c r="O455" s="17"/>
      <c r="P455" s="17"/>
    </row>
    <row r="456" spans="1:16" x14ac:dyDescent="0.25">
      <c r="A456" s="18">
        <v>43076</v>
      </c>
      <c r="B456" s="1">
        <f t="shared" si="13"/>
        <v>3.7104766500131608E-3</v>
      </c>
      <c r="C456" s="1">
        <f t="shared" si="13"/>
        <v>2.180462996685292E-2</v>
      </c>
      <c r="D456" s="1">
        <f t="shared" si="13"/>
        <v>1.3945418149950152E-2</v>
      </c>
      <c r="E456" s="1">
        <f t="shared" si="13"/>
        <v>1.3834998441224697E-2</v>
      </c>
      <c r="F456" s="1">
        <f t="shared" si="13"/>
        <v>9.8323522014120736E-3</v>
      </c>
      <c r="G456" s="1">
        <f t="shared" si="13"/>
        <v>1.7766964814646111E-2</v>
      </c>
      <c r="H456" s="17"/>
      <c r="I456" s="17"/>
      <c r="J456" s="17"/>
      <c r="K456" s="17"/>
      <c r="L456" s="17"/>
      <c r="M456" s="17"/>
      <c r="N456" s="17"/>
      <c r="O456" s="17"/>
      <c r="P456" s="17"/>
    </row>
    <row r="457" spans="1:16" x14ac:dyDescent="0.25">
      <c r="A457" s="18">
        <v>43075</v>
      </c>
      <c r="B457" s="1">
        <f t="shared" si="13"/>
        <v>-1.1419553676955298E-2</v>
      </c>
      <c r="C457" s="1">
        <f t="shared" si="13"/>
        <v>-1.984192079900406E-2</v>
      </c>
      <c r="D457" s="1">
        <f t="shared" si="13"/>
        <v>-7.6454215434925447E-3</v>
      </c>
      <c r="E457" s="1">
        <f t="shared" si="13"/>
        <v>-2.2326950715049299E-2</v>
      </c>
      <c r="F457" s="1">
        <f t="shared" si="13"/>
        <v>-2.2698862794662298E-2</v>
      </c>
      <c r="G457" s="1">
        <f t="shared" si="13"/>
        <v>-8.2882208601022002E-3</v>
      </c>
      <c r="H457" s="17"/>
      <c r="I457" s="17"/>
      <c r="J457" s="17"/>
      <c r="K457" s="17"/>
      <c r="L457" s="17"/>
      <c r="M457" s="17"/>
      <c r="N457" s="17"/>
      <c r="O457" s="17"/>
      <c r="P457" s="17"/>
    </row>
    <row r="458" spans="1:16" x14ac:dyDescent="0.25">
      <c r="A458" s="18">
        <v>43074</v>
      </c>
      <c r="B458" s="1">
        <f t="shared" si="13"/>
        <v>-7.949449754739062E-3</v>
      </c>
      <c r="C458" s="1">
        <f t="shared" si="13"/>
        <v>3.7726609168955024E-3</v>
      </c>
      <c r="D458" s="1">
        <f t="shared" si="13"/>
        <v>1.7491250998859415E-2</v>
      </c>
      <c r="E458" s="1">
        <f t="shared" si="13"/>
        <v>1.8969901762590217E-2</v>
      </c>
      <c r="F458" s="1">
        <f t="shared" si="13"/>
        <v>1.6614532855988219E-2</v>
      </c>
      <c r="G458" s="1">
        <f t="shared" si="13"/>
        <v>-7.5901692666755964E-3</v>
      </c>
      <c r="H458" s="17"/>
      <c r="I458" s="17"/>
      <c r="J458" s="17"/>
      <c r="K458" s="17"/>
      <c r="L458" s="17"/>
      <c r="M458" s="17"/>
      <c r="N458" s="17"/>
      <c r="O458" s="17"/>
      <c r="P458" s="17"/>
    </row>
    <row r="459" spans="1:16" x14ac:dyDescent="0.25">
      <c r="A459" s="18">
        <v>43073</v>
      </c>
      <c r="B459" s="1">
        <f t="shared" si="13"/>
        <v>-3.2598094714646813E-3</v>
      </c>
      <c r="C459" s="1">
        <f t="shared" si="13"/>
        <v>-3.281381123177534E-3</v>
      </c>
      <c r="D459" s="1">
        <f t="shared" si="13"/>
        <v>-1.0825101608049567E-2</v>
      </c>
      <c r="E459" s="1">
        <f t="shared" si="13"/>
        <v>2.3967415803246499E-3</v>
      </c>
      <c r="F459" s="1">
        <f t="shared" si="13"/>
        <v>1.0161213861545683E-2</v>
      </c>
      <c r="G459" s="1">
        <f t="shared" si="13"/>
        <v>-2.4277569581346838E-2</v>
      </c>
      <c r="H459" s="17"/>
      <c r="I459" s="17"/>
      <c r="J459" s="17"/>
      <c r="K459" s="17"/>
      <c r="L459" s="17"/>
      <c r="M459" s="17"/>
      <c r="N459" s="17"/>
      <c r="O459" s="17"/>
      <c r="P459" s="17"/>
    </row>
    <row r="460" spans="1:16" x14ac:dyDescent="0.25">
      <c r="A460" s="18">
        <v>43070</v>
      </c>
      <c r="B460" s="1">
        <f t="shared" si="13"/>
        <v>-4.5729518355091805E-3</v>
      </c>
      <c r="C460" s="1">
        <f t="shared" si="13"/>
        <v>-8.3191084139648038E-3</v>
      </c>
      <c r="D460" s="1">
        <f t="shared" si="13"/>
        <v>-9.783141168350374E-4</v>
      </c>
      <c r="E460" s="1">
        <f t="shared" si="13"/>
        <v>-2.4961801572414368E-2</v>
      </c>
      <c r="F460" s="1">
        <f t="shared" si="13"/>
        <v>-2.7627656466628847E-2</v>
      </c>
      <c r="G460" s="1">
        <f t="shared" si="13"/>
        <v>-1.1009285508369368E-2</v>
      </c>
      <c r="H460" s="17"/>
      <c r="I460" s="17"/>
      <c r="J460" s="17"/>
      <c r="K460" s="17"/>
      <c r="L460" s="17"/>
      <c r="M460" s="17"/>
      <c r="N460" s="17"/>
      <c r="O460" s="17"/>
      <c r="P460" s="17"/>
    </row>
    <row r="461" spans="1:16" x14ac:dyDescent="0.25">
      <c r="A461" s="18">
        <v>43069</v>
      </c>
      <c r="B461" s="1">
        <f t="shared" si="13"/>
        <v>-9.805712107091984E-3</v>
      </c>
      <c r="C461" s="1">
        <f t="shared" si="13"/>
        <v>-2.3281134983285639E-2</v>
      </c>
      <c r="D461" s="1">
        <f t="shared" si="13"/>
        <v>-1.7768194795931721E-2</v>
      </c>
      <c r="E461" s="1">
        <f t="shared" si="13"/>
        <v>-2.572340523178902E-2</v>
      </c>
      <c r="F461" s="1">
        <f t="shared" si="13"/>
        <v>-2.9919748917658827E-2</v>
      </c>
      <c r="G461" s="1">
        <f t="shared" si="13"/>
        <v>-1.5092348045709806E-2</v>
      </c>
      <c r="H461" s="17"/>
      <c r="I461" s="17"/>
      <c r="J461" s="17"/>
      <c r="K461" s="17"/>
      <c r="L461" s="17"/>
      <c r="M461" s="17"/>
      <c r="N461" s="17"/>
      <c r="O461" s="17"/>
      <c r="P461" s="17"/>
    </row>
    <row r="462" spans="1:16" x14ac:dyDescent="0.25">
      <c r="A462" s="18">
        <v>43068</v>
      </c>
      <c r="B462" s="1">
        <f t="shared" si="13"/>
        <v>3.937592980158478E-3</v>
      </c>
      <c r="C462" s="1">
        <f t="shared" si="13"/>
        <v>4.1348659420709253E-3</v>
      </c>
      <c r="D462" s="1">
        <f t="shared" si="13"/>
        <v>-9.2430936946910642E-3</v>
      </c>
      <c r="E462" s="1">
        <f t="shared" si="13"/>
        <v>-1.1641223005871556E-2</v>
      </c>
      <c r="F462" s="1">
        <f t="shared" si="13"/>
        <v>-1.2864554042375491E-2</v>
      </c>
      <c r="G462" s="1">
        <f t="shared" si="13"/>
        <v>-8.9472711404369343E-3</v>
      </c>
      <c r="H462" s="17"/>
      <c r="I462" s="17"/>
      <c r="J462" s="17"/>
      <c r="K462" s="17"/>
      <c r="L462" s="17"/>
      <c r="M462" s="17"/>
      <c r="N462" s="17"/>
      <c r="O462" s="17"/>
      <c r="P462" s="17"/>
    </row>
    <row r="463" spans="1:16" x14ac:dyDescent="0.25">
      <c r="A463" s="18">
        <v>43067</v>
      </c>
      <c r="B463" s="1">
        <f t="shared" si="13"/>
        <v>2.0687531726242734E-3</v>
      </c>
      <c r="C463" s="1">
        <f t="shared" si="13"/>
        <v>-1.030528343128702E-2</v>
      </c>
      <c r="D463" s="1">
        <f t="shared" si="13"/>
        <v>0</v>
      </c>
      <c r="E463" s="1">
        <f t="shared" si="13"/>
        <v>-7.7856359738914032E-3</v>
      </c>
      <c r="F463" s="1">
        <f t="shared" si="13"/>
        <v>-1.1088686980117385E-2</v>
      </c>
      <c r="G463" s="1">
        <f t="shared" si="13"/>
        <v>-2.9647220055280146E-3</v>
      </c>
      <c r="H463" s="17"/>
      <c r="I463" s="17"/>
      <c r="J463" s="17"/>
      <c r="K463" s="17"/>
      <c r="L463" s="17"/>
      <c r="M463" s="17"/>
      <c r="N463" s="17"/>
      <c r="O463" s="17"/>
      <c r="P463" s="17"/>
    </row>
    <row r="464" spans="1:16" x14ac:dyDescent="0.25">
      <c r="A464" s="18">
        <v>43066</v>
      </c>
      <c r="B464" s="1">
        <f t="shared" si="13"/>
        <v>4.3394540017870249E-3</v>
      </c>
      <c r="C464" s="1">
        <f t="shared" si="13"/>
        <v>-1.5771626876004018E-4</v>
      </c>
      <c r="D464" s="1">
        <f t="shared" si="13"/>
        <v>7.6433493125680659E-3</v>
      </c>
      <c r="E464" s="1">
        <f t="shared" si="13"/>
        <v>8.9888245684332808E-3</v>
      </c>
      <c r="F464" s="1">
        <f t="shared" si="13"/>
        <v>-8.065600652331765E-4</v>
      </c>
      <c r="G464" s="1">
        <f t="shared" si="13"/>
        <v>-5.9032048641319817E-3</v>
      </c>
      <c r="H464" s="17"/>
      <c r="I464" s="17"/>
      <c r="J464" s="17"/>
      <c r="K464" s="17"/>
      <c r="L464" s="17"/>
      <c r="M464" s="17"/>
      <c r="N464" s="17"/>
      <c r="O464" s="17"/>
      <c r="P464" s="17"/>
    </row>
    <row r="465" spans="1:16" x14ac:dyDescent="0.25">
      <c r="A465" s="18">
        <v>43063</v>
      </c>
      <c r="B465" s="1">
        <f t="shared" ref="B465:G480" si="14">LN(B215/B216)</f>
        <v>2.3527831825573774E-3</v>
      </c>
      <c r="C465" s="1">
        <f t="shared" si="14"/>
        <v>-6.4450431381571829E-3</v>
      </c>
      <c r="D465" s="1">
        <f t="shared" si="14"/>
        <v>1.439654731577152E-3</v>
      </c>
      <c r="E465" s="1">
        <f t="shared" si="14"/>
        <v>-7.9442822068040882E-3</v>
      </c>
      <c r="F465" s="1">
        <f t="shared" si="14"/>
        <v>-2.4157842912386849E-3</v>
      </c>
      <c r="G465" s="1">
        <f t="shared" si="14"/>
        <v>6.4954465160295977E-3</v>
      </c>
      <c r="H465" s="17"/>
      <c r="I465" s="17"/>
      <c r="J465" s="17"/>
      <c r="K465" s="17"/>
      <c r="L465" s="17"/>
      <c r="M465" s="17"/>
      <c r="N465" s="17"/>
      <c r="O465" s="17"/>
      <c r="P465" s="17"/>
    </row>
    <row r="466" spans="1:16" x14ac:dyDescent="0.25">
      <c r="A466" s="18">
        <v>43062</v>
      </c>
      <c r="B466" s="1">
        <f t="shared" si="14"/>
        <v>-3.9452046739734238E-3</v>
      </c>
      <c r="C466" s="1">
        <f t="shared" si="14"/>
        <v>6.2695926818608224E-4</v>
      </c>
      <c r="D466" s="1">
        <f t="shared" si="14"/>
        <v>8.0360445314623351E-3</v>
      </c>
      <c r="E466" s="1">
        <f t="shared" si="14"/>
        <v>-8.9538880776916026E-4</v>
      </c>
      <c r="F466" s="1">
        <f t="shared" si="14"/>
        <v>-1.4637653233687879E-2</v>
      </c>
      <c r="G466" s="1">
        <f t="shared" si="14"/>
        <v>1.6726793805313583E-2</v>
      </c>
      <c r="H466" s="17"/>
      <c r="I466" s="17"/>
      <c r="J466" s="17"/>
      <c r="K466" s="17"/>
      <c r="L466" s="17"/>
      <c r="M466" s="17"/>
      <c r="N466" s="17"/>
      <c r="O466" s="17"/>
      <c r="P466" s="17"/>
    </row>
    <row r="467" spans="1:16" x14ac:dyDescent="0.25">
      <c r="A467" s="18">
        <v>43061</v>
      </c>
      <c r="B467" s="1">
        <f t="shared" si="14"/>
        <v>4.2972458393451263E-3</v>
      </c>
      <c r="C467" s="1">
        <f t="shared" si="14"/>
        <v>-3.5996595720005522E-3</v>
      </c>
      <c r="D467" s="1">
        <f t="shared" si="14"/>
        <v>-6.9148784013658409E-3</v>
      </c>
      <c r="E467" s="1">
        <f t="shared" si="14"/>
        <v>1.3364565612862842E-2</v>
      </c>
      <c r="F467" s="1">
        <f t="shared" si="14"/>
        <v>1.6516091998832243E-2</v>
      </c>
      <c r="G467" s="1">
        <f t="shared" si="14"/>
        <v>1.762427872957515E-2</v>
      </c>
      <c r="H467" s="17"/>
      <c r="I467" s="17"/>
      <c r="J467" s="17"/>
      <c r="K467" s="17"/>
      <c r="L467" s="17"/>
      <c r="M467" s="17"/>
      <c r="N467" s="17"/>
      <c r="O467" s="17"/>
      <c r="P467" s="17"/>
    </row>
    <row r="468" spans="1:16" x14ac:dyDescent="0.25">
      <c r="A468" s="18">
        <v>43060</v>
      </c>
      <c r="B468" s="1">
        <f t="shared" si="14"/>
        <v>4.9688531344367019E-3</v>
      </c>
      <c r="C468" s="1">
        <f t="shared" si="14"/>
        <v>4.8547585757944701E-3</v>
      </c>
      <c r="D468" s="1">
        <f t="shared" si="14"/>
        <v>-3.8387763071656015E-3</v>
      </c>
      <c r="E468" s="1">
        <f t="shared" si="14"/>
        <v>-6.9298258641233576E-3</v>
      </c>
      <c r="F468" s="1">
        <f t="shared" si="14"/>
        <v>-6.692569485595933E-3</v>
      </c>
      <c r="G468" s="1">
        <f t="shared" si="14"/>
        <v>-7.3305154162543488E-3</v>
      </c>
      <c r="H468" s="17"/>
      <c r="I468" s="17"/>
      <c r="J468" s="17"/>
      <c r="K468" s="17"/>
      <c r="L468" s="17"/>
      <c r="M468" s="17"/>
      <c r="N468" s="17"/>
      <c r="O468" s="17"/>
      <c r="P468" s="17"/>
    </row>
    <row r="469" spans="1:16" x14ac:dyDescent="0.25">
      <c r="A469" s="18">
        <v>43059</v>
      </c>
      <c r="B469" s="1">
        <f t="shared" si="14"/>
        <v>5.3493577343988099E-3</v>
      </c>
      <c r="C469" s="1">
        <f t="shared" si="14"/>
        <v>-2.0510352297641723E-2</v>
      </c>
      <c r="D469" s="1">
        <f t="shared" si="14"/>
        <v>2.178735418490723E-2</v>
      </c>
      <c r="E469" s="1">
        <f t="shared" si="14"/>
        <v>-1.2976541252679443E-2</v>
      </c>
      <c r="F469" s="1">
        <f t="shared" si="14"/>
        <v>-1.7456142802051437E-2</v>
      </c>
      <c r="G469" s="1">
        <f t="shared" si="14"/>
        <v>0</v>
      </c>
      <c r="H469" s="17"/>
      <c r="I469" s="17"/>
      <c r="J469" s="17"/>
      <c r="K469" s="17"/>
      <c r="L469" s="17"/>
      <c r="M469" s="17"/>
      <c r="N469" s="17"/>
      <c r="O469" s="17"/>
      <c r="P469" s="17"/>
    </row>
    <row r="470" spans="1:16" x14ac:dyDescent="0.25">
      <c r="A470" s="18">
        <v>43056</v>
      </c>
      <c r="B470" s="1">
        <f t="shared" si="14"/>
        <v>1.1892448700107234E-2</v>
      </c>
      <c r="C470" s="1">
        <f t="shared" si="14"/>
        <v>1.8471615607793552E-2</v>
      </c>
      <c r="D470" s="1">
        <f t="shared" si="14"/>
        <v>1.6118770034744909E-2</v>
      </c>
      <c r="E470" s="1">
        <f t="shared" si="14"/>
        <v>1.1776241033552577E-2</v>
      </c>
      <c r="F470" s="1">
        <f t="shared" si="14"/>
        <v>6.5763751417634991E-3</v>
      </c>
      <c r="G470" s="1">
        <f t="shared" si="14"/>
        <v>7.3305154162544199E-3</v>
      </c>
      <c r="H470" s="17"/>
      <c r="I470" s="17"/>
      <c r="J470" s="17"/>
      <c r="K470" s="17"/>
      <c r="L470" s="17"/>
      <c r="M470" s="17"/>
      <c r="N470" s="17"/>
      <c r="O470" s="17"/>
      <c r="P470" s="17"/>
    </row>
    <row r="471" spans="1:16" x14ac:dyDescent="0.25">
      <c r="A471" s="18">
        <v>43055</v>
      </c>
      <c r="B471" s="1">
        <f t="shared" si="14"/>
        <v>3.7455825159347774E-3</v>
      </c>
      <c r="C471" s="1">
        <f t="shared" si="14"/>
        <v>1.1344063671817632E-2</v>
      </c>
      <c r="D471" s="1">
        <f t="shared" si="14"/>
        <v>1.9917019032159458E-3</v>
      </c>
      <c r="E471" s="1">
        <f t="shared" si="14"/>
        <v>2.5052551404659767E-2</v>
      </c>
      <c r="F471" s="1">
        <f t="shared" si="14"/>
        <v>4.7563679870960572E-2</v>
      </c>
      <c r="G471" s="1">
        <f t="shared" si="14"/>
        <v>1.8564889624299093E-2</v>
      </c>
      <c r="H471" s="17"/>
      <c r="I471" s="17"/>
      <c r="J471" s="17"/>
      <c r="K471" s="17"/>
      <c r="L471" s="17"/>
      <c r="M471" s="17"/>
      <c r="N471" s="17"/>
      <c r="O471" s="17"/>
      <c r="P471" s="17"/>
    </row>
    <row r="472" spans="1:16" x14ac:dyDescent="0.25">
      <c r="A472" s="18">
        <v>43054</v>
      </c>
      <c r="B472" s="1">
        <f t="shared" si="14"/>
        <v>-1.805179966705672E-3</v>
      </c>
      <c r="C472" s="1">
        <f t="shared" si="14"/>
        <v>5.401983266707662E-3</v>
      </c>
      <c r="D472" s="1">
        <f t="shared" si="14"/>
        <v>-4.9718365591433821E-3</v>
      </c>
      <c r="E472" s="1">
        <f t="shared" si="14"/>
        <v>-1.2225091129259267E-2</v>
      </c>
      <c r="F472" s="1">
        <f t="shared" si="14"/>
        <v>-1.9189185297425103E-2</v>
      </c>
      <c r="G472" s="1">
        <f t="shared" si="14"/>
        <v>-1.733789560533051E-2</v>
      </c>
      <c r="H472" s="17"/>
      <c r="I472" s="17"/>
      <c r="J472" s="17"/>
      <c r="K472" s="17"/>
      <c r="L472" s="17"/>
      <c r="M472" s="17"/>
      <c r="N472" s="17"/>
      <c r="O472" s="17"/>
      <c r="P472" s="17"/>
    </row>
    <row r="473" spans="1:16" x14ac:dyDescent="0.25">
      <c r="A473" s="18">
        <v>43053</v>
      </c>
      <c r="B473" s="1">
        <f t="shared" si="14"/>
        <v>-6.7749999899630814E-3</v>
      </c>
      <c r="C473" s="1">
        <f t="shared" si="14"/>
        <v>-9.5541408541518352E-4</v>
      </c>
      <c r="D473" s="1">
        <f t="shared" si="14"/>
        <v>-4.1243974987798873E-3</v>
      </c>
      <c r="E473" s="1">
        <f t="shared" si="14"/>
        <v>-6.0569537081899072E-3</v>
      </c>
      <c r="F473" s="1">
        <f t="shared" si="14"/>
        <v>-1.7494726913247466E-2</v>
      </c>
      <c r="G473" s="1">
        <f t="shared" si="14"/>
        <v>7.3937490249384123E-3</v>
      </c>
      <c r="H473" s="17"/>
      <c r="I473" s="17"/>
      <c r="J473" s="17"/>
      <c r="K473" s="17"/>
      <c r="L473" s="17"/>
      <c r="M473" s="17"/>
      <c r="N473" s="17"/>
      <c r="O473" s="17"/>
      <c r="P473" s="17"/>
    </row>
    <row r="474" spans="1:16" x14ac:dyDescent="0.25">
      <c r="A474" s="18">
        <v>43052</v>
      </c>
      <c r="B474" s="1">
        <f t="shared" si="14"/>
        <v>-2.7246848380252592E-3</v>
      </c>
      <c r="C474" s="1">
        <f t="shared" si="14"/>
        <v>-1.4065818626992216E-2</v>
      </c>
      <c r="D474" s="1">
        <f t="shared" si="14"/>
        <v>-8.2284214302844462E-4</v>
      </c>
      <c r="E474" s="1">
        <f t="shared" si="14"/>
        <v>-6.0204877815830246E-3</v>
      </c>
      <c r="F474" s="1">
        <f t="shared" si="14"/>
        <v>-1.4041825630935981E-2</v>
      </c>
      <c r="G474" s="1">
        <f t="shared" si="14"/>
        <v>-9.2336759469454407E-3</v>
      </c>
      <c r="H474" s="17"/>
      <c r="I474" s="17"/>
      <c r="J474" s="17"/>
      <c r="K474" s="17"/>
      <c r="L474" s="17"/>
      <c r="M474" s="17"/>
      <c r="N474" s="17"/>
      <c r="O474" s="17"/>
      <c r="P474" s="17"/>
    </row>
    <row r="475" spans="1:16" x14ac:dyDescent="0.25">
      <c r="A475" s="18">
        <v>43049</v>
      </c>
      <c r="B475" s="1">
        <f t="shared" si="14"/>
        <v>-3.9499722193141558E-3</v>
      </c>
      <c r="C475" s="1">
        <f t="shared" si="14"/>
        <v>2.2216083479354914E-2</v>
      </c>
      <c r="D475" s="1">
        <f t="shared" si="14"/>
        <v>-2.4644717969318566E-3</v>
      </c>
      <c r="E475" s="1">
        <f t="shared" si="14"/>
        <v>6.0146419846694034E-2</v>
      </c>
      <c r="F475" s="1">
        <f t="shared" si="14"/>
        <v>-1.0728874339253165E-2</v>
      </c>
      <c r="G475" s="1">
        <f t="shared" si="14"/>
        <v>-4.280043219777512E-3</v>
      </c>
      <c r="H475" s="17"/>
      <c r="I475" s="17"/>
      <c r="J475" s="17"/>
      <c r="K475" s="17"/>
      <c r="L475" s="17"/>
      <c r="M475" s="17"/>
      <c r="N475" s="17"/>
      <c r="O475" s="17"/>
      <c r="P475" s="17"/>
    </row>
    <row r="476" spans="1:16" x14ac:dyDescent="0.25">
      <c r="A476" s="18">
        <v>43048</v>
      </c>
      <c r="B476" s="1">
        <f t="shared" si="14"/>
        <v>5.4754017589796364E-5</v>
      </c>
      <c r="C476" s="1">
        <f t="shared" si="14"/>
        <v>1.8789020501631414E-2</v>
      </c>
      <c r="D476" s="1">
        <f t="shared" si="14"/>
        <v>3.2873139399602737E-3</v>
      </c>
      <c r="E476" s="1">
        <f t="shared" si="14"/>
        <v>1.2830969936741727E-2</v>
      </c>
      <c r="F476" s="1">
        <f t="shared" si="14"/>
        <v>1.4947177456952735E-2</v>
      </c>
      <c r="G476" s="1">
        <f t="shared" si="14"/>
        <v>1.2210013726947965E-3</v>
      </c>
      <c r="H476" s="17"/>
      <c r="I476" s="17"/>
      <c r="J476" s="17"/>
      <c r="K476" s="17"/>
      <c r="L476" s="17"/>
      <c r="M476" s="17"/>
      <c r="N476" s="17"/>
      <c r="O476" s="17"/>
      <c r="P476" s="17"/>
    </row>
    <row r="477" spans="1:16" x14ac:dyDescent="0.25">
      <c r="A477" s="18">
        <v>43047</v>
      </c>
      <c r="B477" s="1">
        <f t="shared" si="14"/>
        <v>1.2327586587272553E-3</v>
      </c>
      <c r="C477" s="1">
        <f t="shared" si="14"/>
        <v>-2.0712714586369727E-2</v>
      </c>
      <c r="D477" s="1">
        <f t="shared" si="14"/>
        <v>-2.51984396484514E-2</v>
      </c>
      <c r="E477" s="1">
        <f t="shared" si="14"/>
        <v>-2.3766969251441002E-2</v>
      </c>
      <c r="F477" s="1">
        <f t="shared" si="14"/>
        <v>-7.8947778470082608E-3</v>
      </c>
      <c r="G477" s="1">
        <f t="shared" si="14"/>
        <v>-1.0935710440028482E-2</v>
      </c>
      <c r="H477" s="17"/>
      <c r="I477" s="17"/>
      <c r="J477" s="17"/>
      <c r="K477" s="17"/>
      <c r="L477" s="17"/>
      <c r="M477" s="17"/>
      <c r="N477" s="17"/>
      <c r="O477" s="17"/>
      <c r="P477" s="17"/>
    </row>
    <row r="478" spans="1:16" x14ac:dyDescent="0.25">
      <c r="A478" s="18">
        <v>43046</v>
      </c>
      <c r="B478" s="1">
        <f t="shared" si="14"/>
        <v>-3.8029621352420381E-3</v>
      </c>
      <c r="C478" s="1">
        <f t="shared" si="14"/>
        <v>-1.2572776423290494E-2</v>
      </c>
      <c r="D478" s="1">
        <f t="shared" si="14"/>
        <v>-2.7082184093617713E-2</v>
      </c>
      <c r="E478" s="1">
        <f t="shared" si="14"/>
        <v>-3.6373273771313948E-2</v>
      </c>
      <c r="F478" s="1">
        <f t="shared" si="14"/>
        <v>-5.3087228231230826E-2</v>
      </c>
      <c r="G478" s="1">
        <f t="shared" si="14"/>
        <v>-2.7415304584698409E-2</v>
      </c>
      <c r="H478" s="17"/>
      <c r="I478" s="17"/>
      <c r="J478" s="17"/>
      <c r="K478" s="17"/>
      <c r="L478" s="17"/>
      <c r="M478" s="17"/>
      <c r="N478" s="17"/>
      <c r="O478" s="17"/>
      <c r="P478" s="17"/>
    </row>
    <row r="479" spans="1:16" x14ac:dyDescent="0.25">
      <c r="A479" s="18">
        <v>43045</v>
      </c>
      <c r="B479" s="1">
        <f t="shared" si="14"/>
        <v>-1.3652809086669586E-4</v>
      </c>
      <c r="C479" s="1">
        <f t="shared" si="14"/>
        <v>9.4936715991277107E-4</v>
      </c>
      <c r="D479" s="1">
        <f t="shared" si="14"/>
        <v>-1.8422999576776122E-2</v>
      </c>
      <c r="E479" s="1">
        <f t="shared" si="14"/>
        <v>1.2080581202269436E-2</v>
      </c>
      <c r="F479" s="1">
        <f t="shared" si="14"/>
        <v>-3.0116121045936705E-2</v>
      </c>
      <c r="G479" s="1">
        <f t="shared" si="14"/>
        <v>-1.2850644132067931E-2</v>
      </c>
      <c r="H479" s="17"/>
      <c r="I479" s="17"/>
      <c r="J479" s="17"/>
      <c r="K479" s="17"/>
      <c r="L479" s="17"/>
      <c r="M479" s="17"/>
      <c r="N479" s="17"/>
      <c r="O479" s="17"/>
      <c r="P479" s="17"/>
    </row>
    <row r="480" spans="1:16" x14ac:dyDescent="0.25">
      <c r="A480" s="18">
        <v>43042</v>
      </c>
      <c r="B480" s="1">
        <f t="shared" si="14"/>
        <v>4.9542314856193866E-3</v>
      </c>
      <c r="C480" s="1">
        <f t="shared" si="14"/>
        <v>-2.5296456177297654E-3</v>
      </c>
      <c r="D480" s="1">
        <f t="shared" si="14"/>
        <v>1.7329847285517629E-2</v>
      </c>
      <c r="E480" s="1">
        <f t="shared" si="14"/>
        <v>3.1411286261799461E-2</v>
      </c>
      <c r="F480" s="1">
        <f t="shared" si="14"/>
        <v>4.9441606413164169E-2</v>
      </c>
      <c r="G480" s="1">
        <f t="shared" si="14"/>
        <v>-9.2432778263533619E-3</v>
      </c>
      <c r="H480" s="17"/>
      <c r="I480" s="17"/>
      <c r="J480" s="17"/>
      <c r="K480" s="17"/>
      <c r="L480" s="17"/>
      <c r="M480" s="17"/>
      <c r="N480" s="17"/>
      <c r="O480" s="17"/>
      <c r="P480" s="17"/>
    </row>
    <row r="481" spans="1:16" x14ac:dyDescent="0.25">
      <c r="A481" s="18">
        <v>43041</v>
      </c>
      <c r="B481" s="1">
        <f t="shared" ref="B481:G496" si="15">LN(B231/B232)</f>
        <v>9.8830513727126454E-4</v>
      </c>
      <c r="C481" s="1">
        <f t="shared" si="15"/>
        <v>1.0955098845791308E-2</v>
      </c>
      <c r="D481" s="1">
        <f t="shared" si="15"/>
        <v>7.5200103716138089E-3</v>
      </c>
      <c r="E481" s="1">
        <f t="shared" si="15"/>
        <v>-1.5281904331915917E-2</v>
      </c>
      <c r="F481" s="1">
        <f t="shared" si="15"/>
        <v>-8.0767728313568248E-3</v>
      </c>
      <c r="G481" s="1">
        <f t="shared" si="15"/>
        <v>1.6816864857577628E-2</v>
      </c>
      <c r="H481" s="17"/>
      <c r="I481" s="17"/>
      <c r="J481" s="17"/>
      <c r="K481" s="17"/>
      <c r="L481" s="17"/>
      <c r="M481" s="17"/>
      <c r="N481" s="17"/>
      <c r="O481" s="17"/>
      <c r="P481" s="17"/>
    </row>
    <row r="482" spans="1:16" x14ac:dyDescent="0.25">
      <c r="A482" s="18">
        <v>43040</v>
      </c>
      <c r="B482" s="1">
        <f t="shared" si="15"/>
        <v>6.39261517872689E-3</v>
      </c>
      <c r="C482" s="1">
        <f t="shared" si="15"/>
        <v>4.3226170017546042E-2</v>
      </c>
      <c r="D482" s="1">
        <f t="shared" si="15"/>
        <v>1.1387122884346526E-2</v>
      </c>
      <c r="E482" s="1">
        <f t="shared" si="15"/>
        <v>4.4764506904891831E-2</v>
      </c>
      <c r="F482" s="1">
        <f t="shared" si="15"/>
        <v>1.1122460464913156E-2</v>
      </c>
      <c r="G482" s="1">
        <f t="shared" si="15"/>
        <v>-6.4121467148338385E-3</v>
      </c>
      <c r="H482" s="17"/>
      <c r="I482" s="17"/>
      <c r="J482" s="17"/>
      <c r="K482" s="17"/>
      <c r="L482" s="17"/>
      <c r="M482" s="17"/>
      <c r="N482" s="17"/>
      <c r="O482" s="17"/>
      <c r="P482" s="17"/>
    </row>
    <row r="483" spans="1:16" x14ac:dyDescent="0.25">
      <c r="A483" s="18">
        <v>43039</v>
      </c>
      <c r="B483" s="1">
        <f t="shared" si="15"/>
        <v>-2.8155814001637439E-3</v>
      </c>
      <c r="C483" s="1">
        <f t="shared" si="15"/>
        <v>-1.9983353860690244E-3</v>
      </c>
      <c r="D483" s="1">
        <f t="shared" si="15"/>
        <v>-1.5904572598118922E-4</v>
      </c>
      <c r="E483" s="1">
        <f t="shared" si="15"/>
        <v>-2.0392355781771905E-2</v>
      </c>
      <c r="F483" s="1">
        <f t="shared" si="15"/>
        <v>-3.6195140368554077E-2</v>
      </c>
      <c r="G483" s="1">
        <f t="shared" si="15"/>
        <v>-2.0702291975557688E-2</v>
      </c>
      <c r="H483" s="17"/>
      <c r="I483" s="17"/>
      <c r="J483" s="17"/>
      <c r="K483" s="17"/>
      <c r="L483" s="17"/>
      <c r="M483" s="17"/>
      <c r="N483" s="17"/>
      <c r="O483" s="17"/>
      <c r="P483" s="17"/>
    </row>
    <row r="484" spans="1:16" x14ac:dyDescent="0.25">
      <c r="A484" s="18">
        <v>43038</v>
      </c>
      <c r="B484" s="1">
        <f t="shared" si="15"/>
        <v>1.1533257865605636E-2</v>
      </c>
      <c r="C484" s="1">
        <f t="shared" si="15"/>
        <v>-1.3300085086087128E-3</v>
      </c>
      <c r="D484" s="1">
        <f t="shared" si="15"/>
        <v>2.3167059281534379E-2</v>
      </c>
      <c r="E484" s="1">
        <f t="shared" si="15"/>
        <v>3.6915217268355238E-3</v>
      </c>
      <c r="F484" s="1">
        <f t="shared" si="15"/>
        <v>3.848550910104951E-2</v>
      </c>
      <c r="G484" s="1">
        <f t="shared" si="15"/>
        <v>2.2446985642896475E-2</v>
      </c>
      <c r="H484" s="17"/>
      <c r="I484" s="17"/>
      <c r="J484" s="17"/>
      <c r="K484" s="17"/>
      <c r="L484" s="17"/>
      <c r="M484" s="17"/>
      <c r="N484" s="17"/>
      <c r="O484" s="17"/>
      <c r="P484" s="17"/>
    </row>
    <row r="485" spans="1:16" x14ac:dyDescent="0.25">
      <c r="A485" s="18">
        <v>43035</v>
      </c>
      <c r="B485" s="1">
        <f t="shared" si="15"/>
        <v>-2.7289705332474196E-3</v>
      </c>
      <c r="C485" s="1">
        <f t="shared" si="15"/>
        <v>5.6647935556972213E-3</v>
      </c>
      <c r="D485" s="1">
        <f t="shared" si="15"/>
        <v>-7.6731944679489697E-2</v>
      </c>
      <c r="E485" s="1">
        <f t="shared" si="15"/>
        <v>-3.0718058044973604E-2</v>
      </c>
      <c r="F485" s="1">
        <f t="shared" si="15"/>
        <v>-8.2841335629171661E-2</v>
      </c>
      <c r="G485" s="1">
        <f t="shared" si="15"/>
        <v>4.4636984506932549E-2</v>
      </c>
      <c r="H485" s="17"/>
      <c r="I485" s="17"/>
      <c r="J485" s="17"/>
      <c r="K485" s="17"/>
      <c r="L485" s="17"/>
      <c r="M485" s="17"/>
      <c r="N485" s="17"/>
      <c r="O485" s="17"/>
      <c r="P485" s="17"/>
    </row>
    <row r="486" spans="1:16" x14ac:dyDescent="0.25">
      <c r="A486" s="18">
        <v>43034</v>
      </c>
      <c r="B486" s="1">
        <f t="shared" si="15"/>
        <v>1.9485044439037085E-3</v>
      </c>
      <c r="C486" s="1">
        <f t="shared" si="15"/>
        <v>-2.0997712854283E-2</v>
      </c>
      <c r="D486" s="1">
        <f t="shared" si="15"/>
        <v>1.2284980467500923E-2</v>
      </c>
      <c r="E486" s="1">
        <f t="shared" si="15"/>
        <v>-1.2551493513928378E-2</v>
      </c>
      <c r="F486" s="1">
        <f t="shared" si="15"/>
        <v>5.4458166972897681E-2</v>
      </c>
      <c r="G486" s="1">
        <f t="shared" si="15"/>
        <v>1.6569878956227461E-2</v>
      </c>
      <c r="H486" s="17"/>
      <c r="I486" s="17"/>
      <c r="J486" s="17"/>
      <c r="K486" s="17"/>
      <c r="L486" s="17"/>
      <c r="M486" s="17"/>
      <c r="N486" s="17"/>
      <c r="O486" s="17"/>
      <c r="P486" s="17"/>
    </row>
    <row r="487" spans="1:16" x14ac:dyDescent="0.25">
      <c r="A487" s="18">
        <v>43033</v>
      </c>
      <c r="B487" s="1">
        <f t="shared" si="15"/>
        <v>-3.8615047210442663E-2</v>
      </c>
      <c r="C487" s="1">
        <f t="shared" si="15"/>
        <v>0.13709044854957428</v>
      </c>
      <c r="D487" s="1">
        <f t="shared" si="15"/>
        <v>-6.0974647174409285E-2</v>
      </c>
      <c r="E487" s="1">
        <f t="shared" si="15"/>
        <v>0.24360084311822289</v>
      </c>
      <c r="F487" s="1">
        <f t="shared" si="15"/>
        <v>0.37979446490354551</v>
      </c>
      <c r="G487" s="1">
        <f t="shared" si="15"/>
        <v>0</v>
      </c>
      <c r="H487" s="17"/>
      <c r="I487" s="17"/>
      <c r="J487" s="17"/>
      <c r="K487" s="17"/>
      <c r="L487" s="17"/>
      <c r="M487" s="17"/>
      <c r="N487" s="17"/>
      <c r="O487" s="17"/>
      <c r="P487" s="17"/>
    </row>
    <row r="488" spans="1:16" x14ac:dyDescent="0.25">
      <c r="A488" s="18">
        <v>43032</v>
      </c>
      <c r="B488" s="1">
        <f t="shared" si="15"/>
        <v>1.341273874561442E-3</v>
      </c>
      <c r="C488" s="1">
        <f t="shared" si="15"/>
        <v>1.4745068658922828E-2</v>
      </c>
      <c r="D488" s="1">
        <f t="shared" si="15"/>
        <v>-1.6658746457943015E-2</v>
      </c>
      <c r="E488" s="1">
        <f t="shared" si="15"/>
        <v>3.4986076963301603E-2</v>
      </c>
      <c r="F488" s="1">
        <f t="shared" si="15"/>
        <v>5.3544387499392158E-2</v>
      </c>
      <c r="G488" s="1">
        <f t="shared" si="15"/>
        <v>-6.1862049606616792E-4</v>
      </c>
      <c r="H488" s="17"/>
      <c r="I488" s="17"/>
      <c r="J488" s="17"/>
      <c r="K488" s="17"/>
      <c r="L488" s="17"/>
      <c r="M488" s="17"/>
      <c r="N488" s="17"/>
      <c r="O488" s="17"/>
      <c r="P488" s="17"/>
    </row>
    <row r="489" spans="1:16" x14ac:dyDescent="0.25">
      <c r="A489" s="18">
        <v>43031</v>
      </c>
      <c r="B489" s="1">
        <f t="shared" si="15"/>
        <v>6.6253945560013332E-3</v>
      </c>
      <c r="C489" s="1">
        <f t="shared" si="15"/>
        <v>1.8063519586900317E-2</v>
      </c>
      <c r="D489" s="1">
        <f t="shared" si="15"/>
        <v>-1.109328233509075E-2</v>
      </c>
      <c r="E489" s="1">
        <f t="shared" si="15"/>
        <v>1.3313048649737999E-2</v>
      </c>
      <c r="F489" s="1">
        <f t="shared" si="15"/>
        <v>9.9808889976799146E-3</v>
      </c>
      <c r="G489" s="1">
        <f t="shared" si="15"/>
        <v>-7.3937490249383767E-3</v>
      </c>
      <c r="H489" s="17"/>
      <c r="I489" s="17"/>
      <c r="J489" s="17"/>
      <c r="K489" s="17"/>
      <c r="L489" s="17"/>
      <c r="M489" s="17"/>
      <c r="N489" s="17"/>
      <c r="O489" s="17"/>
      <c r="P489" s="17"/>
    </row>
    <row r="490" spans="1:16" x14ac:dyDescent="0.25">
      <c r="A490" s="18">
        <v>43027</v>
      </c>
      <c r="B490" s="1">
        <f t="shared" si="15"/>
        <v>-1.0349693857106266E-2</v>
      </c>
      <c r="C490" s="1">
        <f t="shared" si="15"/>
        <v>-1.9966107679848234E-2</v>
      </c>
      <c r="D490" s="1">
        <f t="shared" si="15"/>
        <v>-1.1799956448082785E-2</v>
      </c>
      <c r="E490" s="1">
        <f t="shared" si="15"/>
        <v>-6.9858512990663363E-3</v>
      </c>
      <c r="F490" s="1">
        <f t="shared" si="15"/>
        <v>-9.2166551049241759E-3</v>
      </c>
      <c r="G490" s="1">
        <f t="shared" si="15"/>
        <v>-1.2269940189687022E-3</v>
      </c>
      <c r="H490" s="17"/>
      <c r="I490" s="17"/>
      <c r="J490" s="17"/>
      <c r="K490" s="17"/>
      <c r="L490" s="17"/>
      <c r="M490" s="17"/>
      <c r="N490" s="17"/>
      <c r="O490" s="17"/>
      <c r="P490" s="17"/>
    </row>
    <row r="491" spans="1:16" x14ac:dyDescent="0.25">
      <c r="A491" s="18">
        <v>43026</v>
      </c>
      <c r="B491" s="1">
        <f t="shared" si="15"/>
        <v>1.0079511211995643E-2</v>
      </c>
      <c r="C491" s="1">
        <f t="shared" si="15"/>
        <v>-4.0418948092216168E-2</v>
      </c>
      <c r="D491" s="1">
        <f t="shared" si="15"/>
        <v>-2.9909788019506563E-2</v>
      </c>
      <c r="E491" s="1">
        <f t="shared" si="15"/>
        <v>-2.8062808519449443E-2</v>
      </c>
      <c r="F491" s="1">
        <f t="shared" si="15"/>
        <v>-2.789476001879538E-2</v>
      </c>
      <c r="G491" s="1">
        <f t="shared" si="15"/>
        <v>-4.2826617920009588E-3</v>
      </c>
      <c r="H491" s="17"/>
      <c r="I491" s="17"/>
      <c r="J491" s="17"/>
      <c r="K491" s="17"/>
      <c r="L491" s="17"/>
      <c r="M491" s="17"/>
      <c r="N491" s="17"/>
      <c r="O491" s="17"/>
      <c r="P491" s="17"/>
    </row>
    <row r="492" spans="1:16" x14ac:dyDescent="0.25">
      <c r="A492" s="18">
        <v>43025</v>
      </c>
      <c r="B492" s="1">
        <f t="shared" si="15"/>
        <v>-3.3980615221578048E-3</v>
      </c>
      <c r="C492" s="1">
        <f t="shared" si="15"/>
        <v>-5.4749522309308562E-4</v>
      </c>
      <c r="D492" s="1">
        <f t="shared" si="15"/>
        <v>1.5659067267646903E-2</v>
      </c>
      <c r="E492" s="1">
        <f t="shared" si="15"/>
        <v>-4.3702890376646434E-3</v>
      </c>
      <c r="F492" s="1">
        <f t="shared" si="15"/>
        <v>5.5918132657779345E-3</v>
      </c>
      <c r="G492" s="1">
        <f t="shared" si="15"/>
        <v>1.8331810816611333E-3</v>
      </c>
      <c r="H492" s="17"/>
      <c r="I492" s="17"/>
      <c r="J492" s="17"/>
      <c r="K492" s="17"/>
      <c r="L492" s="17"/>
      <c r="M492" s="17"/>
      <c r="N492" s="17"/>
      <c r="O492" s="17"/>
      <c r="P492" s="17"/>
    </row>
    <row r="493" spans="1:16" x14ac:dyDescent="0.25">
      <c r="A493" s="18">
        <v>43024</v>
      </c>
      <c r="B493" s="1">
        <f t="shared" si="15"/>
        <v>1.9942872992496628E-3</v>
      </c>
      <c r="C493" s="1">
        <f t="shared" si="15"/>
        <v>9.7168240913568307E-3</v>
      </c>
      <c r="D493" s="1">
        <f t="shared" si="15"/>
        <v>-5.6980211146377786E-3</v>
      </c>
      <c r="E493" s="1">
        <f t="shared" si="15"/>
        <v>-7.9255007120633764E-4</v>
      </c>
      <c r="F493" s="1">
        <f t="shared" si="15"/>
        <v>-9.6726944625086832E-3</v>
      </c>
      <c r="G493" s="1">
        <f t="shared" si="15"/>
        <v>-4.2722066810196484E-3</v>
      </c>
      <c r="H493" s="17"/>
      <c r="I493" s="17"/>
      <c r="J493" s="17"/>
      <c r="K493" s="17"/>
      <c r="L493" s="17"/>
      <c r="M493" s="17"/>
      <c r="N493" s="17"/>
      <c r="O493" s="17"/>
      <c r="P493" s="17"/>
    </row>
    <row r="494" spans="1:16" x14ac:dyDescent="0.25">
      <c r="A494" s="18">
        <v>43021</v>
      </c>
      <c r="B494" s="1">
        <f t="shared" si="15"/>
        <v>2.0715396382838161E-2</v>
      </c>
      <c r="C494" s="1">
        <f t="shared" si="15"/>
        <v>1.4287282643454979E-2</v>
      </c>
      <c r="D494" s="1">
        <f t="shared" si="15"/>
        <v>1.1702405966292281E-2</v>
      </c>
      <c r="E494" s="1">
        <f t="shared" si="15"/>
        <v>3.372684478639156E-3</v>
      </c>
      <c r="F494" s="1">
        <f t="shared" si="15"/>
        <v>1.0420637653696526E-2</v>
      </c>
      <c r="G494" s="1">
        <f t="shared" si="15"/>
        <v>3.049712641238554E-3</v>
      </c>
      <c r="H494" s="17"/>
      <c r="I494" s="17"/>
      <c r="J494" s="17"/>
      <c r="K494" s="17"/>
      <c r="L494" s="17"/>
      <c r="M494" s="17"/>
      <c r="N494" s="17"/>
      <c r="O494" s="17"/>
      <c r="P494" s="17"/>
    </row>
    <row r="495" spans="1:16" x14ac:dyDescent="0.25">
      <c r="A495" s="18">
        <v>43020</v>
      </c>
      <c r="B495" s="1">
        <f>LN(B245/B246)</f>
        <v>1.3894312295061721E-2</v>
      </c>
      <c r="C495" s="1">
        <f t="shared" si="15"/>
        <v>9.3484161244036367E-4</v>
      </c>
      <c r="D495" s="1">
        <f t="shared" si="15"/>
        <v>6.8672155602552756E-3</v>
      </c>
      <c r="E495" s="1">
        <f t="shared" si="15"/>
        <v>0</v>
      </c>
      <c r="F495" s="1">
        <f t="shared" si="15"/>
        <v>1.46978338356928E-2</v>
      </c>
      <c r="G495" s="1">
        <f t="shared" si="15"/>
        <v>0</v>
      </c>
      <c r="H495" s="17"/>
      <c r="I495" s="17"/>
      <c r="J495" s="17"/>
      <c r="K495" s="17"/>
      <c r="L495" s="17"/>
      <c r="M495" s="17"/>
      <c r="N495" s="17"/>
      <c r="O495" s="17"/>
      <c r="P495" s="17"/>
    </row>
    <row r="496" spans="1:16" x14ac:dyDescent="0.25">
      <c r="A496" s="18">
        <v>43019</v>
      </c>
      <c r="B496" s="1">
        <f t="shared" si="15"/>
        <v>-6.8187458921588383E-3</v>
      </c>
      <c r="C496" s="1">
        <f t="shared" si="15"/>
        <v>-7.2686928916245851E-3</v>
      </c>
      <c r="D496" s="1">
        <f t="shared" si="15"/>
        <v>-2.6653739926506551E-2</v>
      </c>
      <c r="E496" s="1">
        <f t="shared" si="15"/>
        <v>-1.9872764180026599E-2</v>
      </c>
      <c r="F496" s="1">
        <f t="shared" si="15"/>
        <v>-3.8724123545167972E-2</v>
      </c>
      <c r="G496" s="1">
        <f t="shared" si="15"/>
        <v>-1.9359346290700297E-2</v>
      </c>
      <c r="H496" s="17"/>
      <c r="I496" s="17"/>
      <c r="J496" s="17"/>
      <c r="K496" s="17"/>
      <c r="L496" s="17"/>
      <c r="M496" s="17"/>
      <c r="N496" s="17"/>
      <c r="O496" s="17"/>
      <c r="P496" s="17"/>
    </row>
    <row r="497" spans="1:23" x14ac:dyDescent="0.25">
      <c r="A497" s="18">
        <v>43018</v>
      </c>
      <c r="B497" s="1">
        <f t="shared" ref="B497:G502" si="16">LN(B247/B248)</f>
        <v>4.2806380686057485E-3</v>
      </c>
      <c r="C497" s="1">
        <f t="shared" si="16"/>
        <v>-9.6101275554318424E-3</v>
      </c>
      <c r="D497" s="1">
        <f t="shared" si="16"/>
        <v>3.8991646039321527E-3</v>
      </c>
      <c r="E497" s="1">
        <f t="shared" si="16"/>
        <v>5.8462439548787883E-4</v>
      </c>
      <c r="F497" s="1">
        <f t="shared" si="16"/>
        <v>-7.3019353372167641E-4</v>
      </c>
      <c r="G497" s="1">
        <f t="shared" si="16"/>
        <v>1.1990409110411669E-3</v>
      </c>
      <c r="H497" s="17"/>
      <c r="I497" s="17"/>
      <c r="J497" s="17"/>
      <c r="K497" s="17"/>
      <c r="L497" s="17"/>
      <c r="M497" s="17"/>
      <c r="N497" s="17"/>
      <c r="O497" s="17"/>
      <c r="P497" s="17"/>
    </row>
    <row r="498" spans="1:23" x14ac:dyDescent="0.25">
      <c r="A498" s="18">
        <v>43017</v>
      </c>
      <c r="B498" s="1">
        <f t="shared" si="16"/>
        <v>-2.420533977259014E-3</v>
      </c>
      <c r="C498" s="1">
        <f t="shared" si="16"/>
        <v>-1.4703182211401003E-3</v>
      </c>
      <c r="D498" s="1">
        <f t="shared" si="16"/>
        <v>1.6298065497437127E-2</v>
      </c>
      <c r="E498" s="1">
        <f t="shared" si="16"/>
        <v>-5.8462439548788816E-4</v>
      </c>
      <c r="F498" s="1">
        <f t="shared" si="16"/>
        <v>1.0954903414368672E-3</v>
      </c>
      <c r="G498" s="1">
        <f t="shared" si="16"/>
        <v>-5.3843982912344318E-3</v>
      </c>
      <c r="H498" s="17"/>
      <c r="I498" s="17"/>
      <c r="J498" s="17"/>
      <c r="K498" s="17"/>
      <c r="L498" s="17"/>
      <c r="M498" s="17"/>
      <c r="N498" s="17"/>
      <c r="O498" s="17"/>
      <c r="P498" s="17"/>
    </row>
    <row r="499" spans="1:23" x14ac:dyDescent="0.25">
      <c r="A499" s="18">
        <v>43014</v>
      </c>
      <c r="B499" s="1">
        <f t="shared" si="16"/>
        <v>-8.3362278617257919E-5</v>
      </c>
      <c r="C499" s="1">
        <f t="shared" si="16"/>
        <v>1.8382358117509823E-3</v>
      </c>
      <c r="D499" s="1">
        <f t="shared" si="16"/>
        <v>1.6011384151666943E-2</v>
      </c>
      <c r="E499" s="1">
        <f t="shared" si="16"/>
        <v>2.0866898867727929E-2</v>
      </c>
      <c r="F499" s="1">
        <f t="shared" si="16"/>
        <v>3.3435506813577806E-2</v>
      </c>
      <c r="G499" s="1">
        <f t="shared" si="16"/>
        <v>0</v>
      </c>
      <c r="H499" s="17"/>
      <c r="I499" s="17"/>
      <c r="J499" s="17"/>
      <c r="K499" s="17"/>
      <c r="L499" s="17"/>
      <c r="M499" s="17"/>
      <c r="N499" s="17"/>
      <c r="O499" s="17"/>
      <c r="P499" s="17"/>
    </row>
    <row r="500" spans="1:23" x14ac:dyDescent="0.25">
      <c r="A500" s="18">
        <v>43013</v>
      </c>
      <c r="B500" s="1">
        <f t="shared" si="16"/>
        <v>1.4737576529116219E-3</v>
      </c>
      <c r="C500" s="1">
        <f t="shared" si="16"/>
        <v>-1.551833971583119E-2</v>
      </c>
      <c r="D500" s="1">
        <f t="shared" si="16"/>
        <v>9.2256734863179566E-3</v>
      </c>
      <c r="E500" s="1">
        <f t="shared" si="16"/>
        <v>-7.9255417833345373E-3</v>
      </c>
      <c r="F500" s="1">
        <f t="shared" si="16"/>
        <v>1.6378198898641456E-2</v>
      </c>
      <c r="G500" s="1">
        <f t="shared" si="16"/>
        <v>2.3894873973814854E-3</v>
      </c>
      <c r="H500" s="17"/>
      <c r="I500" s="17"/>
      <c r="J500" s="17"/>
      <c r="K500" s="17"/>
      <c r="L500" s="17"/>
      <c r="M500" s="17"/>
      <c r="N500" s="17"/>
      <c r="O500" s="17"/>
      <c r="P500" s="17"/>
    </row>
    <row r="501" spans="1:23" x14ac:dyDescent="0.25">
      <c r="A501" s="18">
        <v>43012</v>
      </c>
      <c r="B501" s="1">
        <f t="shared" si="16"/>
        <v>-6.601050179290884E-3</v>
      </c>
      <c r="C501" s="1">
        <f t="shared" si="16"/>
        <v>-8.8376443185276005E-3</v>
      </c>
      <c r="D501" s="1">
        <f t="shared" si="16"/>
        <v>1.5425197940999634E-2</v>
      </c>
      <c r="E501" s="1">
        <f t="shared" si="16"/>
        <v>8.1244873723721866E-3</v>
      </c>
      <c r="F501" s="1">
        <f t="shared" si="16"/>
        <v>3.8476384520707363E-3</v>
      </c>
      <c r="G501" s="1">
        <f t="shared" si="16"/>
        <v>8.4084579494065996E-3</v>
      </c>
      <c r="H501" s="17"/>
      <c r="I501" s="17"/>
      <c r="J501" s="17"/>
      <c r="K501" s="17"/>
      <c r="L501" s="17"/>
      <c r="M501" s="17"/>
      <c r="N501" s="17"/>
      <c r="O501" s="17"/>
      <c r="P501" s="17"/>
    </row>
    <row r="502" spans="1:23" x14ac:dyDescent="0.25">
      <c r="A502" s="18">
        <v>43011</v>
      </c>
      <c r="B502" s="1" t="e">
        <f t="shared" si="16"/>
        <v>#DIV/0!</v>
      </c>
      <c r="C502" s="1" t="e">
        <f t="shared" si="16"/>
        <v>#DIV/0!</v>
      </c>
      <c r="D502" s="1" t="e">
        <f t="shared" si="16"/>
        <v>#DIV/0!</v>
      </c>
      <c r="E502" s="1" t="e">
        <f t="shared" si="16"/>
        <v>#DIV/0!</v>
      </c>
      <c r="F502" s="1" t="e">
        <f t="shared" si="16"/>
        <v>#DIV/0!</v>
      </c>
      <c r="G502" s="1" t="e">
        <f t="shared" si="16"/>
        <v>#DIV/0!</v>
      </c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</row>
    <row r="503" spans="1:23" x14ac:dyDescent="0.25"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</row>
    <row r="504" spans="1:23" s="17" customFormat="1" x14ac:dyDescent="0.25">
      <c r="A504" s="17" t="s">
        <v>52</v>
      </c>
      <c r="B504" s="28">
        <f>1000000</f>
        <v>1000000</v>
      </c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</row>
    <row r="505" spans="1:23" x14ac:dyDescent="0.25">
      <c r="A505" t="s">
        <v>51</v>
      </c>
      <c r="G505" s="19"/>
      <c r="H505" s="19"/>
      <c r="I505" s="19"/>
      <c r="J505" s="19"/>
      <c r="K505" s="19"/>
      <c r="L505" s="19"/>
    </row>
    <row r="506" spans="1:23" x14ac:dyDescent="0.25">
      <c r="A506" s="17" t="s">
        <v>0</v>
      </c>
      <c r="B506" s="34" t="s">
        <v>6</v>
      </c>
      <c r="C506" s="34" t="s">
        <v>1</v>
      </c>
      <c r="D506" s="34" t="s">
        <v>17</v>
      </c>
      <c r="E506" s="34" t="s">
        <v>18</v>
      </c>
      <c r="F506" s="34" t="s">
        <v>19</v>
      </c>
      <c r="G506" s="34" t="s">
        <v>20</v>
      </c>
      <c r="H506" s="29" t="s">
        <v>53</v>
      </c>
      <c r="I506" s="19"/>
      <c r="J506" s="19"/>
      <c r="K506" s="19"/>
      <c r="L506" s="19"/>
    </row>
    <row r="507" spans="1:23" x14ac:dyDescent="0.25">
      <c r="A507" s="18">
        <v>43371</v>
      </c>
      <c r="B507">
        <f>B256*$B$504</f>
        <v>13907.242924267515</v>
      </c>
      <c r="C507" s="17">
        <f t="shared" ref="C507:G507" si="17">C256*$B$504</f>
        <v>-5395.2554645810078</v>
      </c>
      <c r="D507" s="17">
        <f t="shared" si="17"/>
        <v>-102248.56490303577</v>
      </c>
      <c r="E507" s="17">
        <f>E256*$B$504</f>
        <v>0</v>
      </c>
      <c r="F507" s="17">
        <f t="shared" si="17"/>
        <v>-50581.744224636408</v>
      </c>
      <c r="G507" s="17">
        <f t="shared" si="17"/>
        <v>-60815.382634741298</v>
      </c>
      <c r="H507" s="17">
        <f>SUM(B507:G507)</f>
        <v>-205133.70430272695</v>
      </c>
      <c r="I507" s="17"/>
      <c r="J507" s="17"/>
      <c r="K507" s="17"/>
      <c r="L507" s="17"/>
    </row>
    <row r="508" spans="1:23" x14ac:dyDescent="0.25">
      <c r="A508" s="18">
        <v>43370</v>
      </c>
      <c r="B508" s="17">
        <f t="shared" ref="B508:G508" si="18">B257*$B$504</f>
        <v>5373.4953011196403</v>
      </c>
      <c r="C508" s="17">
        <f t="shared" si="18"/>
        <v>-18897.437104463523</v>
      </c>
      <c r="D508" s="17">
        <f t="shared" si="18"/>
        <v>-95891.614174530303</v>
      </c>
      <c r="E508" s="17">
        <f t="shared" si="18"/>
        <v>3780.7228399061523</v>
      </c>
      <c r="F508" s="17">
        <f t="shared" si="18"/>
        <v>-66177.987932990174</v>
      </c>
      <c r="G508" s="17">
        <f t="shared" si="18"/>
        <v>-35967.913075558346</v>
      </c>
      <c r="H508" s="32">
        <f t="shared" ref="H508:H571" si="19">SUM(B508:G508)</f>
        <v>-207780.73414651657</v>
      </c>
      <c r="I508" s="17"/>
      <c r="J508" s="17"/>
      <c r="K508" s="17"/>
      <c r="L508" s="17"/>
    </row>
    <row r="509" spans="1:23" x14ac:dyDescent="0.25">
      <c r="A509" s="18">
        <v>43369</v>
      </c>
      <c r="B509" s="17">
        <f t="shared" ref="B509:G509" si="20">B258*$B$504</f>
        <v>7986.6718662411295</v>
      </c>
      <c r="C509" s="17">
        <f t="shared" si="20"/>
        <v>7548.4177573297084</v>
      </c>
      <c r="D509" s="17">
        <f t="shared" si="20"/>
        <v>17136.834252037937</v>
      </c>
      <c r="E509" s="17">
        <f t="shared" si="20"/>
        <v>-23398.353373001457</v>
      </c>
      <c r="F509" s="17">
        <f t="shared" si="20"/>
        <v>1490.3132415592211</v>
      </c>
      <c r="G509" s="17">
        <f t="shared" si="20"/>
        <v>2948.4050842978286</v>
      </c>
      <c r="H509" s="32">
        <f t="shared" si="19"/>
        <v>13712.288828464369</v>
      </c>
      <c r="I509" s="17"/>
      <c r="J509" s="17"/>
      <c r="K509" s="17"/>
      <c r="L509" s="17"/>
    </row>
    <row r="510" spans="1:23" x14ac:dyDescent="0.25">
      <c r="A510" s="18">
        <v>43368</v>
      </c>
      <c r="B510" s="17">
        <f t="shared" ref="B510:G510" si="21">B259*$B$504</f>
        <v>13125.680002830653</v>
      </c>
      <c r="C510" s="17">
        <f t="shared" si="21"/>
        <v>4524.1634769394159</v>
      </c>
      <c r="D510" s="17">
        <f t="shared" si="21"/>
        <v>-28695.086953216432</v>
      </c>
      <c r="E510" s="17">
        <f t="shared" si="21"/>
        <v>21317.187169176861</v>
      </c>
      <c r="F510" s="17">
        <f t="shared" si="21"/>
        <v>-33006.296468169974</v>
      </c>
      <c r="G510" s="17">
        <f t="shared" si="21"/>
        <v>-14655.855878532746</v>
      </c>
      <c r="H510" s="32">
        <f t="shared" si="19"/>
        <v>-37390.208650972221</v>
      </c>
      <c r="I510" s="17"/>
      <c r="J510" s="17"/>
      <c r="K510" s="17"/>
      <c r="L510" s="17"/>
    </row>
    <row r="511" spans="1:23" x14ac:dyDescent="0.25">
      <c r="A511" s="18">
        <v>43367</v>
      </c>
      <c r="B511" s="17">
        <f t="shared" ref="B511:G511" si="22">B260*$B$504</f>
        <v>-21874.508300457506</v>
      </c>
      <c r="C511" s="17">
        <f t="shared" si="22"/>
        <v>-28890.366160428679</v>
      </c>
      <c r="D511" s="17">
        <f t="shared" si="22"/>
        <v>-3529.6749639246987</v>
      </c>
      <c r="E511" s="17">
        <f t="shared" si="22"/>
        <v>-20576.857688759388</v>
      </c>
      <c r="F511" s="17">
        <f t="shared" si="22"/>
        <v>-49271.049006782792</v>
      </c>
      <c r="G511" s="17">
        <f t="shared" si="22"/>
        <v>-45505.481241174792</v>
      </c>
      <c r="H511" s="32">
        <f t="shared" si="19"/>
        <v>-169647.93736152787</v>
      </c>
      <c r="I511" s="17"/>
      <c r="J511" s="17"/>
      <c r="K511" s="17"/>
      <c r="L511" s="17"/>
    </row>
    <row r="512" spans="1:23" x14ac:dyDescent="0.25">
      <c r="A512" s="18">
        <v>43364</v>
      </c>
      <c r="B512" s="17">
        <f t="shared" ref="B512:G512" si="23">B261*$B$504</f>
        <v>3510.739333998461</v>
      </c>
      <c r="C512" s="17">
        <f t="shared" si="23"/>
        <v>-9551.4700939087234</v>
      </c>
      <c r="D512" s="17">
        <f t="shared" si="23"/>
        <v>-338452.21746825776</v>
      </c>
      <c r="E512" s="17">
        <f t="shared" si="23"/>
        <v>-4986.6203618684594</v>
      </c>
      <c r="F512" s="17">
        <f t="shared" si="23"/>
        <v>-85522.173438162004</v>
      </c>
      <c r="G512" s="17">
        <f t="shared" si="23"/>
        <v>-21999.053995367725</v>
      </c>
      <c r="H512" s="32">
        <f t="shared" si="19"/>
        <v>-457000.79602356622</v>
      </c>
      <c r="I512" s="17"/>
      <c r="J512" s="17"/>
      <c r="K512" s="17"/>
      <c r="L512" s="17"/>
    </row>
    <row r="513" spans="1:12" x14ac:dyDescent="0.25">
      <c r="A513" s="18">
        <v>43362</v>
      </c>
      <c r="B513" s="17">
        <f t="shared" ref="B513:G513" si="24">B262*$B$504</f>
        <v>-15877.763844841838</v>
      </c>
      <c r="C513" s="17">
        <f t="shared" si="24"/>
        <v>6723.5027732335975</v>
      </c>
      <c r="D513" s="17">
        <f t="shared" si="24"/>
        <v>-14494.136696686379</v>
      </c>
      <c r="E513" s="17">
        <f t="shared" si="24"/>
        <v>-9534.3589873015699</v>
      </c>
      <c r="F513" s="17">
        <f t="shared" si="24"/>
        <v>0</v>
      </c>
      <c r="G513" s="17">
        <f t="shared" si="24"/>
        <v>-7226.7703861275513</v>
      </c>
      <c r="H513" s="32">
        <f t="shared" si="19"/>
        <v>-40409.527141723738</v>
      </c>
      <c r="I513" s="17"/>
      <c r="J513" s="17"/>
      <c r="K513" s="17"/>
      <c r="L513" s="17"/>
    </row>
    <row r="514" spans="1:12" x14ac:dyDescent="0.25">
      <c r="A514" s="18">
        <v>43361</v>
      </c>
      <c r="B514" s="17">
        <f t="shared" ref="B514:G514" si="25">B263*$B$504</f>
        <v>451.60319900434126</v>
      </c>
      <c r="C514" s="17">
        <f t="shared" si="25"/>
        <v>-20958.618595105552</v>
      </c>
      <c r="D514" s="17">
        <f t="shared" si="25"/>
        <v>14180.214232956185</v>
      </c>
      <c r="E514" s="17">
        <f t="shared" si="25"/>
        <v>-41464.124077359178</v>
      </c>
      <c r="F514" s="17">
        <f t="shared" si="25"/>
        <v>-45602.479155795671</v>
      </c>
      <c r="G514" s="17">
        <f t="shared" si="25"/>
        <v>-14298.72440014643</v>
      </c>
      <c r="H514" s="32">
        <f t="shared" si="19"/>
        <v>-107692.12879644631</v>
      </c>
      <c r="I514" s="17"/>
      <c r="J514" s="17"/>
      <c r="K514" s="17"/>
      <c r="L514" s="17"/>
    </row>
    <row r="515" spans="1:12" x14ac:dyDescent="0.25">
      <c r="A515" s="18">
        <v>43360</v>
      </c>
      <c r="B515" s="17">
        <f t="shared" ref="B515:G515" si="26">B264*$B$504</f>
        <v>-18276.589445912956</v>
      </c>
      <c r="C515" s="17">
        <f t="shared" si="26"/>
        <v>-8261.9809013354316</v>
      </c>
      <c r="D515" s="17">
        <f t="shared" si="26"/>
        <v>-14025.475354504433</v>
      </c>
      <c r="E515" s="17">
        <f t="shared" si="26"/>
        <v>-16667.052485211534</v>
      </c>
      <c r="F515" s="17">
        <f t="shared" si="26"/>
        <v>1808.8639240260309</v>
      </c>
      <c r="G515" s="17">
        <f t="shared" si="26"/>
        <v>-3542.9620763441067</v>
      </c>
      <c r="H515" s="32">
        <f t="shared" si="19"/>
        <v>-58965.196339282433</v>
      </c>
      <c r="I515" s="17"/>
      <c r="J515" s="17"/>
      <c r="K515" s="17"/>
      <c r="L515" s="17"/>
    </row>
    <row r="516" spans="1:12" x14ac:dyDescent="0.25">
      <c r="A516" s="18">
        <v>43357</v>
      </c>
      <c r="B516" s="17">
        <f t="shared" ref="B516:G516" si="27">B265*$B$504</f>
        <v>5311.736575799956</v>
      </c>
      <c r="C516" s="17">
        <f t="shared" si="27"/>
        <v>15508.948089279002</v>
      </c>
      <c r="D516" s="17">
        <f t="shared" si="27"/>
        <v>27136.791840940317</v>
      </c>
      <c r="E516" s="17">
        <f t="shared" si="27"/>
        <v>17192.400540372772</v>
      </c>
      <c r="F516" s="17">
        <f t="shared" si="27"/>
        <v>18270.910207525012</v>
      </c>
      <c r="G516" s="17">
        <f t="shared" si="27"/>
        <v>9773.5118269800842</v>
      </c>
      <c r="H516" s="32">
        <f t="shared" si="19"/>
        <v>93194.299080897137</v>
      </c>
      <c r="I516" s="17"/>
      <c r="J516" s="17"/>
      <c r="K516" s="17"/>
      <c r="L516" s="17"/>
    </row>
    <row r="517" spans="1:12" x14ac:dyDescent="0.25">
      <c r="A517" s="18">
        <v>43355</v>
      </c>
      <c r="B517" s="17">
        <f t="shared" ref="B517:G517" si="28">B266*$B$504</f>
        <v>9082.7145743192268</v>
      </c>
      <c r="C517" s="17">
        <f t="shared" si="28"/>
        <v>-10774.307705912128</v>
      </c>
      <c r="D517" s="17">
        <f t="shared" si="28"/>
        <v>-7129.8725550817298</v>
      </c>
      <c r="E517" s="17">
        <f t="shared" si="28"/>
        <v>11096.547150824423</v>
      </c>
      <c r="F517" s="17">
        <f t="shared" si="28"/>
        <v>-5516.4099436545494</v>
      </c>
      <c r="G517" s="17">
        <f t="shared" si="28"/>
        <v>-13303.965626362815</v>
      </c>
      <c r="H517" s="32">
        <f t="shared" si="19"/>
        <v>-16545.294105867571</v>
      </c>
      <c r="I517" s="17"/>
      <c r="J517" s="17"/>
      <c r="K517" s="17"/>
      <c r="L517" s="17"/>
    </row>
    <row r="518" spans="1:12" x14ac:dyDescent="0.25">
      <c r="A518" s="18">
        <v>43354</v>
      </c>
      <c r="B518" s="17">
        <f t="shared" ref="B518:G518" si="29">B267*$B$504</f>
        <v>-20878.411384858478</v>
      </c>
      <c r="C518" s="17">
        <f t="shared" si="29"/>
        <v>-19556.448322823664</v>
      </c>
      <c r="D518" s="17">
        <f t="shared" si="29"/>
        <v>-22016.659469153456</v>
      </c>
      <c r="E518" s="17">
        <f t="shared" si="29"/>
        <v>-9518.8450092068688</v>
      </c>
      <c r="F518" s="17">
        <f t="shared" si="29"/>
        <v>-11546.770648470971</v>
      </c>
      <c r="G518" s="17">
        <f t="shared" si="29"/>
        <v>-34635.496662756341</v>
      </c>
      <c r="H518" s="32">
        <f t="shared" si="19"/>
        <v>-118152.63149726979</v>
      </c>
      <c r="I518" s="17"/>
      <c r="J518" s="17"/>
      <c r="K518" s="17"/>
      <c r="L518" s="17"/>
    </row>
    <row r="519" spans="1:12" x14ac:dyDescent="0.25">
      <c r="A519" s="18">
        <v>43353</v>
      </c>
      <c r="B519" s="17">
        <f t="shared" ref="B519:G519" si="30">B268*$B$504</f>
        <v>-7536.1615130094006</v>
      </c>
      <c r="C519" s="17">
        <f t="shared" si="30"/>
        <v>-5987.145559991287</v>
      </c>
      <c r="D519" s="17">
        <f t="shared" si="30"/>
        <v>927.07052375318881</v>
      </c>
      <c r="E519" s="17">
        <f t="shared" si="30"/>
        <v>-23750.791381149633</v>
      </c>
      <c r="F519" s="17">
        <f t="shared" si="30"/>
        <v>-19150.794734804957</v>
      </c>
      <c r="G519" s="17">
        <f t="shared" si="30"/>
        <v>2556.4564413013936</v>
      </c>
      <c r="H519" s="32">
        <f t="shared" si="19"/>
        <v>-52941.366223900695</v>
      </c>
      <c r="I519" s="17"/>
      <c r="J519" s="17"/>
      <c r="K519" s="17"/>
      <c r="L519" s="17"/>
    </row>
    <row r="520" spans="1:12" x14ac:dyDescent="0.25">
      <c r="A520" s="18">
        <v>43350</v>
      </c>
      <c r="B520" s="17">
        <f t="shared" ref="B520:G520" si="31">B269*$B$504</f>
        <v>631.92691194863494</v>
      </c>
      <c r="C520" s="17">
        <f t="shared" si="31"/>
        <v>19895.155080697743</v>
      </c>
      <c r="D520" s="17">
        <f t="shared" si="31"/>
        <v>-46955.564890455862</v>
      </c>
      <c r="E520" s="17">
        <f t="shared" si="31"/>
        <v>-16313.021054852054</v>
      </c>
      <c r="F520" s="17">
        <f t="shared" si="31"/>
        <v>13126.680131424111</v>
      </c>
      <c r="G520" s="17">
        <f t="shared" si="31"/>
        <v>-17759.451960958177</v>
      </c>
      <c r="H520" s="32">
        <f t="shared" si="19"/>
        <v>-47374.275782195604</v>
      </c>
      <c r="I520" s="17"/>
      <c r="J520" s="17"/>
      <c r="K520" s="17"/>
      <c r="L520" s="17"/>
    </row>
    <row r="521" spans="1:12" x14ac:dyDescent="0.25">
      <c r="A521" s="18">
        <v>43349</v>
      </c>
      <c r="B521" s="17">
        <f t="shared" ref="B521:G521" si="32">B270*$B$504</f>
        <v>6047.7663787342008</v>
      </c>
      <c r="C521" s="17">
        <f t="shared" si="32"/>
        <v>-4556.5084909486504</v>
      </c>
      <c r="D521" s="17">
        <f t="shared" si="32"/>
        <v>-14350.810057770232</v>
      </c>
      <c r="E521" s="17">
        <f t="shared" si="32"/>
        <v>-337.04078512527946</v>
      </c>
      <c r="F521" s="17">
        <f t="shared" si="32"/>
        <v>1201.9232216164014</v>
      </c>
      <c r="G521" s="17">
        <f t="shared" si="32"/>
        <v>69412.070822371199</v>
      </c>
      <c r="H521" s="32">
        <f t="shared" si="19"/>
        <v>57417.401088877639</v>
      </c>
      <c r="I521" s="17"/>
      <c r="J521" s="17"/>
      <c r="K521" s="17"/>
      <c r="L521" s="17"/>
    </row>
    <row r="522" spans="1:12" x14ac:dyDescent="0.25">
      <c r="A522" s="18">
        <v>43348</v>
      </c>
      <c r="B522" s="17">
        <f t="shared" ref="B522:G522" si="33">B271*$B$504</f>
        <v>-3832.872141059494</v>
      </c>
      <c r="C522" s="17">
        <f t="shared" si="33"/>
        <v>5013.303321883589</v>
      </c>
      <c r="D522" s="17">
        <f t="shared" si="33"/>
        <v>28910.568075509571</v>
      </c>
      <c r="E522" s="17">
        <f t="shared" si="33"/>
        <v>505.60378594568039</v>
      </c>
      <c r="F522" s="17">
        <f t="shared" si="33"/>
        <v>0</v>
      </c>
      <c r="G522" s="17">
        <f t="shared" si="33"/>
        <v>-9834.6791780916064</v>
      </c>
      <c r="H522" s="32">
        <f t="shared" si="19"/>
        <v>20761.923864187742</v>
      </c>
      <c r="I522" s="17"/>
      <c r="J522" s="17"/>
      <c r="K522" s="17"/>
      <c r="L522" s="17"/>
    </row>
    <row r="523" spans="1:12" x14ac:dyDescent="0.25">
      <c r="A523" s="18">
        <v>43347</v>
      </c>
      <c r="B523" s="17">
        <f t="shared" ref="B523:G523" si="34">B272*$B$504</f>
        <v>-10808.820061439672</v>
      </c>
      <c r="C523" s="17">
        <f t="shared" si="34"/>
        <v>-17362.857863939349</v>
      </c>
      <c r="D523" s="17">
        <f t="shared" si="34"/>
        <v>-16328.105074481406</v>
      </c>
      <c r="E523" s="17">
        <f t="shared" si="34"/>
        <v>-32507.008162604365</v>
      </c>
      <c r="F523" s="17">
        <f t="shared" si="34"/>
        <v>-37762.598953750843</v>
      </c>
      <c r="G523" s="17">
        <f t="shared" si="34"/>
        <v>-15887.359762319065</v>
      </c>
      <c r="H523" s="32">
        <f t="shared" si="19"/>
        <v>-130656.7498785347</v>
      </c>
      <c r="I523" s="17"/>
      <c r="J523" s="17"/>
      <c r="K523" s="17"/>
      <c r="L523" s="17"/>
    </row>
    <row r="524" spans="1:12" x14ac:dyDescent="0.25">
      <c r="A524" s="18">
        <v>43346</v>
      </c>
      <c r="B524" s="17">
        <f t="shared" ref="B524:G524" si="35">B273*$B$504</f>
        <v>5826.1276112588566</v>
      </c>
      <c r="C524" s="17">
        <f t="shared" si="35"/>
        <v>-25418.835660346223</v>
      </c>
      <c r="D524" s="17">
        <f t="shared" si="35"/>
        <v>-11127.494026182771</v>
      </c>
      <c r="E524" s="17">
        <f t="shared" si="35"/>
        <v>-7964.2842754720587</v>
      </c>
      <c r="F524" s="17">
        <f t="shared" si="35"/>
        <v>-20631.104251191719</v>
      </c>
      <c r="G524" s="17">
        <f t="shared" si="35"/>
        <v>28421.095909575637</v>
      </c>
      <c r="H524" s="32">
        <f t="shared" si="19"/>
        <v>-30894.494692358279</v>
      </c>
      <c r="I524" s="17"/>
      <c r="J524" s="17"/>
      <c r="K524" s="17"/>
      <c r="L524" s="17"/>
    </row>
    <row r="525" spans="1:12" x14ac:dyDescent="0.25">
      <c r="A525" s="18">
        <v>43343</v>
      </c>
      <c r="B525" s="17">
        <f t="shared" ref="B525:G525" si="36">B274*$B$504</f>
        <v>-2373.2272484224982</v>
      </c>
      <c r="C525" s="17">
        <f t="shared" si="36"/>
        <v>-5094.2545217430834</v>
      </c>
      <c r="D525" s="17">
        <f t="shared" si="36"/>
        <v>-52471.982106321615</v>
      </c>
      <c r="E525" s="17">
        <f t="shared" si="36"/>
        <v>2269.0447336561724</v>
      </c>
      <c r="F525" s="17">
        <f t="shared" si="36"/>
        <v>35800.590002008641</v>
      </c>
      <c r="G525" s="17">
        <f t="shared" si="36"/>
        <v>-900.49533325009509</v>
      </c>
      <c r="H525" s="32">
        <f t="shared" si="19"/>
        <v>-22770.324474072477</v>
      </c>
      <c r="I525" s="17"/>
      <c r="J525" s="17"/>
      <c r="K525" s="17"/>
      <c r="L525" s="17"/>
    </row>
    <row r="526" spans="1:12" x14ac:dyDescent="0.25">
      <c r="A526" s="18">
        <v>43342</v>
      </c>
      <c r="B526" s="17">
        <f t="shared" ref="B526:G526" si="37">B275*$B$504</f>
        <v>-5451.5766046048175</v>
      </c>
      <c r="C526" s="17">
        <f t="shared" si="37"/>
        <v>10948.215333898548</v>
      </c>
      <c r="D526" s="17">
        <f t="shared" si="37"/>
        <v>-11265.402831669542</v>
      </c>
      <c r="E526" s="17">
        <f t="shared" si="37"/>
        <v>-4855.9499758177444</v>
      </c>
      <c r="F526" s="17">
        <f t="shared" si="37"/>
        <v>10044.397593589594</v>
      </c>
      <c r="G526" s="17">
        <f t="shared" si="37"/>
        <v>2703.9223324009145</v>
      </c>
      <c r="H526" s="32">
        <f t="shared" si="19"/>
        <v>2123.6058477969527</v>
      </c>
      <c r="I526" s="17"/>
      <c r="J526" s="17"/>
      <c r="K526" s="17"/>
      <c r="L526" s="17"/>
    </row>
    <row r="527" spans="1:12" x14ac:dyDescent="0.25">
      <c r="A527" s="18">
        <v>43341</v>
      </c>
      <c r="B527" s="17">
        <f t="shared" ref="B527:G527" si="38">B276*$B$504</f>
        <v>-8837.6399988315316</v>
      </c>
      <c r="C527" s="17">
        <f t="shared" si="38"/>
        <v>5298.0256375549725</v>
      </c>
      <c r="D527" s="17">
        <f t="shared" si="38"/>
        <v>-14511.680713939264</v>
      </c>
      <c r="E527" s="17">
        <f t="shared" si="38"/>
        <v>15294.798641604626</v>
      </c>
      <c r="F527" s="17">
        <f t="shared" si="38"/>
        <v>15559.85910703182</v>
      </c>
      <c r="G527" s="17">
        <f t="shared" si="38"/>
        <v>4522.8480537265759</v>
      </c>
      <c r="H527" s="32">
        <f t="shared" si="19"/>
        <v>17326.210727147201</v>
      </c>
      <c r="I527" s="17"/>
      <c r="J527" s="17"/>
      <c r="K527" s="17"/>
      <c r="L527" s="17"/>
    </row>
    <row r="528" spans="1:12" x14ac:dyDescent="0.25">
      <c r="A528" s="18">
        <v>43340</v>
      </c>
      <c r="B528" s="17">
        <f t="shared" ref="B528:G528" si="39">B277*$B$504</f>
        <v>8212.3694287029302</v>
      </c>
      <c r="C528" s="17">
        <f t="shared" si="39"/>
        <v>-3093.9251199482628</v>
      </c>
      <c r="D528" s="17">
        <f t="shared" si="39"/>
        <v>-31151.037591297838</v>
      </c>
      <c r="E528" s="17">
        <f t="shared" si="39"/>
        <v>-10763.313301988401</v>
      </c>
      <c r="F528" s="17">
        <f t="shared" si="39"/>
        <v>-29711.038653274922</v>
      </c>
      <c r="G528" s="17">
        <f t="shared" si="39"/>
        <v>-14401.689058422809</v>
      </c>
      <c r="H528" s="32">
        <f t="shared" si="19"/>
        <v>-80908.634296229298</v>
      </c>
      <c r="I528" s="17"/>
      <c r="J528" s="17"/>
      <c r="K528" s="17"/>
      <c r="L528" s="17"/>
    </row>
    <row r="529" spans="1:12" x14ac:dyDescent="0.25">
      <c r="A529" s="18">
        <v>43339</v>
      </c>
      <c r="B529" s="17">
        <f t="shared" ref="B529:G529" si="40">B278*$B$504</f>
        <v>4433.4217136125608</v>
      </c>
      <c r="C529" s="17">
        <f t="shared" si="40"/>
        <v>29255.817842922796</v>
      </c>
      <c r="D529" s="17">
        <f t="shared" si="40"/>
        <v>22303.794896283736</v>
      </c>
      <c r="E529" s="17">
        <f t="shared" si="40"/>
        <v>26129.167055169131</v>
      </c>
      <c r="F529" s="17">
        <f t="shared" si="40"/>
        <v>-4089.985251525055</v>
      </c>
      <c r="G529" s="17">
        <f t="shared" si="40"/>
        <v>14401.689058422926</v>
      </c>
      <c r="H529" s="32">
        <f t="shared" si="19"/>
        <v>92433.905314886098</v>
      </c>
      <c r="I529" s="17"/>
      <c r="J529" s="17"/>
      <c r="K529" s="17"/>
      <c r="L529" s="17"/>
    </row>
    <row r="530" spans="1:12" x14ac:dyDescent="0.25">
      <c r="A530" s="18">
        <v>43336</v>
      </c>
      <c r="B530" s="17">
        <f t="shared" ref="B530:G530" si="41">B279*$B$504</f>
        <v>-5226.4717533745143</v>
      </c>
      <c r="C530" s="17">
        <f t="shared" si="41"/>
        <v>-20390.511553359698</v>
      </c>
      <c r="D530" s="17">
        <f t="shared" si="41"/>
        <v>-35785.97992730204</v>
      </c>
      <c r="E530" s="17">
        <f t="shared" si="41"/>
        <v>-6472.5145056174788</v>
      </c>
      <c r="F530" s="17">
        <f t="shared" si="41"/>
        <v>14093.010701460107</v>
      </c>
      <c r="G530" s="17">
        <f t="shared" si="41"/>
        <v>16453.753278942429</v>
      </c>
      <c r="H530" s="32">
        <f t="shared" si="19"/>
        <v>-37328.713759251186</v>
      </c>
      <c r="I530" s="17"/>
      <c r="J530" s="17"/>
      <c r="K530" s="17"/>
      <c r="L530" s="17"/>
    </row>
    <row r="531" spans="1:12" x14ac:dyDescent="0.25">
      <c r="A531" s="18">
        <v>43335</v>
      </c>
      <c r="B531" s="17">
        <f t="shared" ref="B531:G531" si="42">B280*$B$504</f>
        <v>-6441.2075437988869</v>
      </c>
      <c r="C531" s="17">
        <f t="shared" si="42"/>
        <v>-5918.9282004984216</v>
      </c>
      <c r="D531" s="17">
        <f t="shared" si="42"/>
        <v>-6929.3232477441625</v>
      </c>
      <c r="E531" s="17">
        <f t="shared" si="42"/>
        <v>-15267.472130788308</v>
      </c>
      <c r="F531" s="17">
        <f t="shared" si="42"/>
        <v>10104.097849159636</v>
      </c>
      <c r="G531" s="17">
        <f t="shared" si="42"/>
        <v>-16453.75327894248</v>
      </c>
      <c r="H531" s="32">
        <f t="shared" si="19"/>
        <v>-40906.586552612629</v>
      </c>
      <c r="I531" s="17"/>
      <c r="J531" s="17"/>
      <c r="K531" s="17"/>
      <c r="L531" s="17"/>
    </row>
    <row r="532" spans="1:12" x14ac:dyDescent="0.25">
      <c r="A532" s="18">
        <v>43333</v>
      </c>
      <c r="B532" s="17">
        <f t="shared" ref="B532:G532" si="43">B281*$B$504</f>
        <v>-1073.4861895156012</v>
      </c>
      <c r="C532" s="17">
        <f t="shared" si="43"/>
        <v>1624.2159347709051</v>
      </c>
      <c r="D532" s="17">
        <f t="shared" si="43"/>
        <v>-7262.5661639675664</v>
      </c>
      <c r="E532" s="17">
        <f t="shared" si="43"/>
        <v>-2115.7140286868698</v>
      </c>
      <c r="F532" s="17">
        <f t="shared" si="43"/>
        <v>-5955.9437528514272</v>
      </c>
      <c r="G532" s="17">
        <f t="shared" si="43"/>
        <v>0</v>
      </c>
      <c r="H532" s="32">
        <f t="shared" si="19"/>
        <v>-14783.49420025056</v>
      </c>
      <c r="I532" s="17"/>
      <c r="J532" s="17"/>
      <c r="K532" s="17"/>
      <c r="L532" s="17"/>
    </row>
    <row r="533" spans="1:12" x14ac:dyDescent="0.25">
      <c r="A533" s="18">
        <v>43332</v>
      </c>
      <c r="B533" s="17">
        <f t="shared" ref="B533:G533" si="44">B282*$B$504</f>
        <v>9510.534391982761</v>
      </c>
      <c r="C533" s="17">
        <f t="shared" si="44"/>
        <v>-5011.8029434131613</v>
      </c>
      <c r="D533" s="17">
        <f t="shared" si="44"/>
        <v>2287.7488371494387</v>
      </c>
      <c r="E533" s="17">
        <f t="shared" si="44"/>
        <v>18210.658279507737</v>
      </c>
      <c r="F533" s="17">
        <f t="shared" si="44"/>
        <v>8947.2711404370439</v>
      </c>
      <c r="G533" s="17">
        <f t="shared" si="44"/>
        <v>-1811.594698350714</v>
      </c>
      <c r="H533" s="32">
        <f t="shared" si="19"/>
        <v>32132.815007313107</v>
      </c>
      <c r="I533" s="17"/>
      <c r="J533" s="17"/>
      <c r="K533" s="17"/>
      <c r="L533" s="17"/>
    </row>
    <row r="534" spans="1:12" x14ac:dyDescent="0.25">
      <c r="A534" s="18">
        <v>43329</v>
      </c>
      <c r="B534" s="17">
        <f t="shared" ref="B534:G534" si="45">B283*$B$504</f>
        <v>794.63505150610433</v>
      </c>
      <c r="C534" s="17">
        <f t="shared" si="45"/>
        <v>16605.27405723069</v>
      </c>
      <c r="D534" s="17">
        <f t="shared" si="45"/>
        <v>36938.042404434862</v>
      </c>
      <c r="E534" s="17">
        <f t="shared" si="45"/>
        <v>31278.823677029541</v>
      </c>
      <c r="F534" s="17">
        <f t="shared" si="45"/>
        <v>21193.648241886942</v>
      </c>
      <c r="G534" s="17">
        <f t="shared" si="45"/>
        <v>11834.457647002799</v>
      </c>
      <c r="H534" s="32">
        <f t="shared" si="19"/>
        <v>118644.88107909095</v>
      </c>
      <c r="I534" s="17"/>
      <c r="J534" s="17"/>
      <c r="K534" s="17"/>
      <c r="L534" s="17"/>
    </row>
    <row r="535" spans="1:12" x14ac:dyDescent="0.25">
      <c r="A535" s="18">
        <v>43328</v>
      </c>
      <c r="B535" s="17">
        <f t="shared" ref="B535:G535" si="46">B284*$B$504</f>
        <v>-6507.0161763877213</v>
      </c>
      <c r="C535" s="17">
        <f t="shared" si="46"/>
        <v>6449.2162038683364</v>
      </c>
      <c r="D535" s="17">
        <f t="shared" si="46"/>
        <v>-8021.6091909926636</v>
      </c>
      <c r="E535" s="17">
        <f t="shared" si="46"/>
        <v>-6809.6960458088806</v>
      </c>
      <c r="F535" s="17">
        <f t="shared" si="46"/>
        <v>22278.149093728185</v>
      </c>
      <c r="G535" s="17">
        <f t="shared" si="46"/>
        <v>-3656.311203110432</v>
      </c>
      <c r="H535" s="32">
        <f t="shared" si="19"/>
        <v>3732.732681296824</v>
      </c>
      <c r="I535" s="17"/>
      <c r="J535" s="17"/>
      <c r="K535" s="17"/>
      <c r="L535" s="17"/>
    </row>
    <row r="536" spans="1:12" x14ac:dyDescent="0.25">
      <c r="A536" s="18">
        <v>43326</v>
      </c>
      <c r="B536" s="17">
        <f t="shared" ref="B536:G536" si="47">B285*$B$504</f>
        <v>-717.7377216103489</v>
      </c>
      <c r="C536" s="17">
        <f t="shared" si="47"/>
        <v>21444.057967933884</v>
      </c>
      <c r="D536" s="17">
        <f t="shared" si="47"/>
        <v>28294.376032189826</v>
      </c>
      <c r="E536" s="17">
        <f t="shared" si="47"/>
        <v>-339.27057153252611</v>
      </c>
      <c r="F536" s="17">
        <f t="shared" si="47"/>
        <v>-5616.2394112925231</v>
      </c>
      <c r="G536" s="17">
        <f t="shared" si="47"/>
        <v>0</v>
      </c>
      <c r="H536" s="32">
        <f t="shared" si="19"/>
        <v>43065.186295688312</v>
      </c>
      <c r="I536" s="17"/>
      <c r="J536" s="17"/>
      <c r="K536" s="17"/>
      <c r="L536" s="17"/>
    </row>
    <row r="537" spans="1:12" x14ac:dyDescent="0.25">
      <c r="A537" s="18">
        <v>43325</v>
      </c>
      <c r="B537" s="17">
        <f t="shared" ref="B537:G537" si="48">B286*$B$504</f>
        <v>-11579.790088795809</v>
      </c>
      <c r="C537" s="17">
        <f t="shared" si="48"/>
        <v>-8876.7035271169971</v>
      </c>
      <c r="D537" s="17">
        <f t="shared" si="48"/>
        <v>-31563.421114093999</v>
      </c>
      <c r="E537" s="17">
        <f t="shared" si="48"/>
        <v>-32209.70973940146</v>
      </c>
      <c r="F537" s="17">
        <f t="shared" si="48"/>
        <v>-34254.113455415267</v>
      </c>
      <c r="G537" s="17">
        <f t="shared" si="48"/>
        <v>-14493.007302566864</v>
      </c>
      <c r="H537" s="32">
        <f t="shared" si="19"/>
        <v>-132976.74522739038</v>
      </c>
      <c r="I537" s="17"/>
      <c r="J537" s="17"/>
      <c r="K537" s="17"/>
      <c r="L537" s="17"/>
    </row>
    <row r="538" spans="1:12" x14ac:dyDescent="0.25">
      <c r="A538" s="18">
        <v>43322</v>
      </c>
      <c r="B538" s="17">
        <f t="shared" ref="B538:G538" si="49">B287*$B$504</f>
        <v>-1724.2808944204567</v>
      </c>
      <c r="C538" s="17">
        <f t="shared" si="49"/>
        <v>-14521.507636899663</v>
      </c>
      <c r="D538" s="17">
        <f t="shared" si="49"/>
        <v>4579.6612590245095</v>
      </c>
      <c r="E538" s="17">
        <f t="shared" si="49"/>
        <v>-38658.381166731291</v>
      </c>
      <c r="F538" s="17">
        <f t="shared" si="49"/>
        <v>-3002.1037257643729</v>
      </c>
      <c r="G538" s="17">
        <f t="shared" si="49"/>
        <v>-3590.6681307284844</v>
      </c>
      <c r="H538" s="32">
        <f t="shared" si="19"/>
        <v>-56917.280295519762</v>
      </c>
      <c r="I538" s="17"/>
      <c r="J538" s="17"/>
      <c r="K538" s="17"/>
      <c r="L538" s="17"/>
    </row>
    <row r="539" spans="1:12" x14ac:dyDescent="0.25">
      <c r="A539" s="18">
        <v>43321</v>
      </c>
      <c r="B539" s="17">
        <f t="shared" ref="B539:G539" si="50">B288*$B$504</f>
        <v>-8553.6886230405653</v>
      </c>
      <c r="C539" s="17">
        <f t="shared" si="50"/>
        <v>45312.212652944916</v>
      </c>
      <c r="D539" s="17">
        <f t="shared" si="50"/>
        <v>-3796.0645100351326</v>
      </c>
      <c r="E539" s="17">
        <f t="shared" si="50"/>
        <v>24957.302381409525</v>
      </c>
      <c r="F539" s="17">
        <f t="shared" si="50"/>
        <v>36012.43592630879</v>
      </c>
      <c r="G539" s="17">
        <f t="shared" si="50"/>
        <v>1793.7224540269008</v>
      </c>
      <c r="H539" s="32">
        <f t="shared" si="19"/>
        <v>95725.920281614439</v>
      </c>
      <c r="I539" s="17"/>
      <c r="J539" s="17"/>
      <c r="K539" s="17"/>
      <c r="L539" s="17"/>
    </row>
    <row r="540" spans="1:12" x14ac:dyDescent="0.25">
      <c r="A540" s="18">
        <v>43320</v>
      </c>
      <c r="B540" s="17">
        <f t="shared" ref="B540:G540" si="51">B289*$B$504</f>
        <v>2201.921714209308</v>
      </c>
      <c r="C540" s="17">
        <f t="shared" si="51"/>
        <v>16157.487571326352</v>
      </c>
      <c r="D540" s="17">
        <f t="shared" si="51"/>
        <v>3664.9255681385116</v>
      </c>
      <c r="E540" s="17">
        <f t="shared" si="51"/>
        <v>15180.2474336831</v>
      </c>
      <c r="F540" s="17">
        <f t="shared" si="51"/>
        <v>-29395.870434179553</v>
      </c>
      <c r="G540" s="17">
        <f t="shared" si="51"/>
        <v>-23947.929374846233</v>
      </c>
      <c r="H540" s="32">
        <f t="shared" si="19"/>
        <v>-16139.21752166851</v>
      </c>
      <c r="I540" s="17"/>
      <c r="J540" s="17"/>
      <c r="K540" s="17"/>
      <c r="L540" s="17"/>
    </row>
    <row r="541" spans="1:12" x14ac:dyDescent="0.25">
      <c r="A541" s="18">
        <v>43319</v>
      </c>
      <c r="B541" s="17">
        <f t="shared" ref="B541:G541" si="52">B290*$B$504</f>
        <v>7981.4896262630773</v>
      </c>
      <c r="C541" s="17">
        <f t="shared" si="52"/>
        <v>-6208.7280557044414</v>
      </c>
      <c r="D541" s="17">
        <f t="shared" si="52"/>
        <v>10413.328132640578</v>
      </c>
      <c r="E541" s="17">
        <f t="shared" si="52"/>
        <v>-14856.203360854181</v>
      </c>
      <c r="F541" s="17">
        <f t="shared" si="52"/>
        <v>-84443.205776754519</v>
      </c>
      <c r="G541" s="17">
        <f t="shared" si="52"/>
        <v>9687.4381556893786</v>
      </c>
      <c r="H541" s="32">
        <f t="shared" si="19"/>
        <v>-77425.881278720102</v>
      </c>
      <c r="I541" s="17"/>
      <c r="J541" s="17"/>
      <c r="K541" s="17"/>
      <c r="L541" s="17"/>
    </row>
    <row r="542" spans="1:12" x14ac:dyDescent="0.25">
      <c r="A542" s="18">
        <v>43318</v>
      </c>
      <c r="B542" s="17">
        <f t="shared" ref="B542:G542" si="53">B291*$B$504</f>
        <v>-2738.3049073153857</v>
      </c>
      <c r="C542" s="17">
        <f t="shared" si="53"/>
        <v>33075.532575573197</v>
      </c>
      <c r="D542" s="17">
        <f t="shared" si="53"/>
        <v>13070.338108592101</v>
      </c>
      <c r="E542" s="17">
        <f t="shared" si="53"/>
        <v>32779.019661985883</v>
      </c>
      <c r="F542" s="17">
        <f t="shared" si="53"/>
        <v>21301.253835920154</v>
      </c>
      <c r="G542" s="17">
        <f t="shared" si="53"/>
        <v>4434.597067865775</v>
      </c>
      <c r="H542" s="32">
        <f t="shared" si="19"/>
        <v>101922.43634262173</v>
      </c>
      <c r="I542" s="17"/>
      <c r="J542" s="17"/>
      <c r="K542" s="17"/>
      <c r="L542" s="17"/>
    </row>
    <row r="543" spans="1:12" x14ac:dyDescent="0.25">
      <c r="A543" s="18">
        <v>43315</v>
      </c>
      <c r="B543" s="17">
        <f t="shared" ref="B543:G543" si="54">B292*$B$504</f>
        <v>-3882.1294565078301</v>
      </c>
      <c r="C543" s="17">
        <f t="shared" si="54"/>
        <v>23065.819737794725</v>
      </c>
      <c r="D543" s="17">
        <f t="shared" si="54"/>
        <v>29149.435110691949</v>
      </c>
      <c r="E543" s="17">
        <f t="shared" si="54"/>
        <v>15525.117766408439</v>
      </c>
      <c r="F543" s="17">
        <f t="shared" si="54"/>
        <v>34585.579649779953</v>
      </c>
      <c r="G543" s="17">
        <f t="shared" si="54"/>
        <v>21564.177915840639</v>
      </c>
      <c r="H543" s="32">
        <f t="shared" si="19"/>
        <v>120008.00072400787</v>
      </c>
      <c r="I543" s="17"/>
      <c r="J543" s="17"/>
      <c r="K543" s="17"/>
      <c r="L543" s="17"/>
    </row>
    <row r="544" spans="1:12" x14ac:dyDescent="0.25">
      <c r="A544" s="18">
        <v>43314</v>
      </c>
      <c r="B544" s="17">
        <f t="shared" ref="B544:G544" si="55">B293*$B$504</f>
        <v>-13110.811606330095</v>
      </c>
      <c r="C544" s="17">
        <f t="shared" si="55"/>
        <v>-4020.7794158695033</v>
      </c>
      <c r="D544" s="17">
        <f t="shared" si="55"/>
        <v>-11679.967889773048</v>
      </c>
      <c r="E544" s="17">
        <f t="shared" si="55"/>
        <v>-3734.5146102122135</v>
      </c>
      <c r="F544" s="17">
        <f t="shared" si="55"/>
        <v>-27763.495203617415</v>
      </c>
      <c r="G544" s="17">
        <f t="shared" si="55"/>
        <v>-18002.286349479942</v>
      </c>
      <c r="H544" s="32">
        <f t="shared" si="19"/>
        <v>-78311.855075282219</v>
      </c>
      <c r="I544" s="17"/>
      <c r="J544" s="17"/>
      <c r="K544" s="17"/>
      <c r="L544" s="17"/>
    </row>
    <row r="545" spans="1:12" x14ac:dyDescent="0.25">
      <c r="A545" s="18">
        <v>43313</v>
      </c>
      <c r="B545" s="17">
        <f t="shared" ref="B545:G545" si="56">B294*$B$504</f>
        <v>-10925.795574969501</v>
      </c>
      <c r="C545" s="17">
        <f t="shared" si="56"/>
        <v>-16252.430704165439</v>
      </c>
      <c r="D545" s="17">
        <f t="shared" si="56"/>
        <v>-5177.8287093623267</v>
      </c>
      <c r="E545" s="17">
        <f t="shared" si="56"/>
        <v>5777.4162400124496</v>
      </c>
      <c r="F545" s="17">
        <f t="shared" si="56"/>
        <v>28937.204258546182</v>
      </c>
      <c r="G545" s="17">
        <f t="shared" si="56"/>
        <v>-4450.3856274758036</v>
      </c>
      <c r="H545" s="32">
        <f t="shared" si="19"/>
        <v>-2091.8201174144378</v>
      </c>
      <c r="I545" s="17"/>
      <c r="J545" s="17"/>
      <c r="K545" s="17"/>
      <c r="L545" s="17"/>
    </row>
    <row r="546" spans="1:12" x14ac:dyDescent="0.25">
      <c r="A546" s="18">
        <v>43312</v>
      </c>
      <c r="B546" s="17">
        <f t="shared" ref="B546:G546" si="57">B295*$B$504</f>
        <v>4042.9154831743904</v>
      </c>
      <c r="C546" s="17">
        <f t="shared" si="57"/>
        <v>-10798.534251412706</v>
      </c>
      <c r="D546" s="17">
        <f t="shared" si="57"/>
        <v>-3120.9741053327584</v>
      </c>
      <c r="E546" s="17">
        <f t="shared" si="57"/>
        <v>-13373.030443721527</v>
      </c>
      <c r="F546" s="17">
        <f t="shared" si="57"/>
        <v>-11095.004324987738</v>
      </c>
      <c r="G546" s="17">
        <f t="shared" si="57"/>
        <v>25181.186630159635</v>
      </c>
      <c r="H546" s="32">
        <f t="shared" si="19"/>
        <v>-9163.4410121207002</v>
      </c>
      <c r="I546" s="17"/>
      <c r="J546" s="17"/>
      <c r="K546" s="17"/>
      <c r="L546" s="17"/>
    </row>
    <row r="547" spans="1:12" x14ac:dyDescent="0.25">
      <c r="A547" s="18">
        <v>43311</v>
      </c>
      <c r="B547" s="17">
        <f t="shared" ref="B547:G547" si="58">B296*$B$504</f>
        <v>-14238.125186649222</v>
      </c>
      <c r="C547" s="17">
        <f t="shared" si="58"/>
        <v>46465.772462738772</v>
      </c>
      <c r="D547" s="17">
        <f t="shared" si="58"/>
        <v>-2300.5626223468789</v>
      </c>
      <c r="E547" s="17">
        <f t="shared" si="58"/>
        <v>36822.380758531144</v>
      </c>
      <c r="F547" s="17">
        <f t="shared" si="58"/>
        <v>48790.164169431831</v>
      </c>
      <c r="G547" s="17">
        <f t="shared" si="58"/>
        <v>28639.370767722496</v>
      </c>
      <c r="H547" s="32">
        <f t="shared" si="19"/>
        <v>144179.00034942813</v>
      </c>
      <c r="I547" s="17"/>
      <c r="J547" s="17"/>
      <c r="K547" s="17"/>
      <c r="L547" s="17"/>
    </row>
    <row r="548" spans="1:12" x14ac:dyDescent="0.25">
      <c r="A548" s="18">
        <v>43308</v>
      </c>
      <c r="B548" s="17">
        <f t="shared" ref="B548:G548" si="59">B297*$B$504</f>
        <v>6396.9258033076831</v>
      </c>
      <c r="C548" s="17">
        <f t="shared" si="59"/>
        <v>25903.710487638295</v>
      </c>
      <c r="D548" s="17">
        <f t="shared" si="59"/>
        <v>811.35907087910755</v>
      </c>
      <c r="E548" s="17">
        <f t="shared" si="59"/>
        <v>-348.85749525260559</v>
      </c>
      <c r="F548" s="17">
        <f t="shared" si="59"/>
        <v>14123.661241137395</v>
      </c>
      <c r="G548" s="17">
        <f t="shared" si="59"/>
        <v>7525.9057003469661</v>
      </c>
      <c r="H548" s="32">
        <f t="shared" si="19"/>
        <v>54412.704808056842</v>
      </c>
      <c r="I548" s="17"/>
      <c r="J548" s="17"/>
      <c r="K548" s="17"/>
      <c r="L548" s="17"/>
    </row>
    <row r="549" spans="1:12" x14ac:dyDescent="0.25">
      <c r="A549" s="18">
        <v>43307</v>
      </c>
      <c r="B549" s="17">
        <f t="shared" ref="B549:G549" si="60">B298*$B$504</f>
        <v>7173.9114238372085</v>
      </c>
      <c r="C549" s="17">
        <f t="shared" si="60"/>
        <v>39976.772161896319</v>
      </c>
      <c r="D549" s="17">
        <f t="shared" si="60"/>
        <v>-36787.894443339013</v>
      </c>
      <c r="E549" s="17">
        <f t="shared" si="60"/>
        <v>54658.41253786398</v>
      </c>
      <c r="F549" s="17">
        <f t="shared" si="60"/>
        <v>19988.173265725822</v>
      </c>
      <c r="G549" s="17">
        <f t="shared" si="60"/>
        <v>-4710.3243001832416</v>
      </c>
      <c r="H549" s="32">
        <f t="shared" si="19"/>
        <v>80299.050645801064</v>
      </c>
      <c r="I549" s="17"/>
      <c r="J549" s="17"/>
      <c r="K549" s="17"/>
      <c r="L549" s="17"/>
    </row>
    <row r="550" spans="1:12" x14ac:dyDescent="0.25">
      <c r="A550" s="18">
        <v>43306</v>
      </c>
      <c r="B550" s="17">
        <f t="shared" ref="B550:G550" si="61">B299*$B$504</f>
        <v>6044.823795935069</v>
      </c>
      <c r="C550" s="17">
        <f t="shared" si="61"/>
        <v>364.23238428547148</v>
      </c>
      <c r="D550" s="17">
        <f t="shared" si="61"/>
        <v>-2214.2633599300411</v>
      </c>
      <c r="E550" s="17">
        <f t="shared" si="61"/>
        <v>17653.529163491457</v>
      </c>
      <c r="F550" s="17">
        <f t="shared" si="61"/>
        <v>0</v>
      </c>
      <c r="G550" s="17">
        <f t="shared" si="61"/>
        <v>-12144.007254798837</v>
      </c>
      <c r="H550" s="32">
        <f t="shared" si="19"/>
        <v>9704.3147289831195</v>
      </c>
      <c r="I550" s="17"/>
      <c r="J550" s="17"/>
      <c r="K550" s="17"/>
      <c r="L550" s="17"/>
    </row>
    <row r="551" spans="1:12" x14ac:dyDescent="0.25">
      <c r="A551" s="18">
        <v>43305</v>
      </c>
      <c r="B551" s="17">
        <f t="shared" ref="B551:G551" si="62">B300*$B$504</f>
        <v>1319.9487831176332</v>
      </c>
      <c r="C551" s="17">
        <f t="shared" si="62"/>
        <v>-1274.2333570841447</v>
      </c>
      <c r="D551" s="17">
        <f t="shared" si="62"/>
        <v>-8421.3751567221934</v>
      </c>
      <c r="E551" s="17">
        <f t="shared" si="62"/>
        <v>1125.4925217345583</v>
      </c>
      <c r="F551" s="17">
        <f t="shared" si="62"/>
        <v>3792.6720557387548</v>
      </c>
      <c r="G551" s="17">
        <f t="shared" si="62"/>
        <v>40744.622088014003</v>
      </c>
      <c r="H551" s="32">
        <f t="shared" si="19"/>
        <v>37287.126934798609</v>
      </c>
      <c r="I551" s="17"/>
      <c r="J551" s="17"/>
      <c r="K551" s="17"/>
      <c r="L551" s="17"/>
    </row>
    <row r="552" spans="1:12" x14ac:dyDescent="0.25">
      <c r="A552" s="18">
        <v>43304</v>
      </c>
      <c r="B552" s="17">
        <f t="shared" ref="B552:G552" si="63">B301*$B$504</f>
        <v>-14881.192768754121</v>
      </c>
      <c r="C552" s="17">
        <f t="shared" si="63"/>
        <v>32729.185524970417</v>
      </c>
      <c r="D552" s="17">
        <f t="shared" si="63"/>
        <v>2324.9816724760271</v>
      </c>
      <c r="E552" s="17">
        <f t="shared" si="63"/>
        <v>20670.120576811751</v>
      </c>
      <c r="F552" s="17">
        <f t="shared" si="63"/>
        <v>44682.084446672066</v>
      </c>
      <c r="G552" s="17">
        <f t="shared" si="63"/>
        <v>8742.1634958658942</v>
      </c>
      <c r="H552" s="32">
        <f t="shared" si="19"/>
        <v>94267.342948042045</v>
      </c>
      <c r="I552" s="17"/>
      <c r="J552" s="17"/>
      <c r="K552" s="17"/>
      <c r="L552" s="17"/>
    </row>
    <row r="553" spans="1:12" x14ac:dyDescent="0.25">
      <c r="A553" s="18">
        <v>43301</v>
      </c>
      <c r="B553" s="17">
        <f t="shared" ref="B553:G553" si="64">B302*$B$504</f>
        <v>2011.0615123794373</v>
      </c>
      <c r="C553" s="17">
        <f t="shared" si="64"/>
        <v>18209.911379423167</v>
      </c>
      <c r="D553" s="17">
        <f t="shared" si="64"/>
        <v>-11699.047105617792</v>
      </c>
      <c r="E553" s="17">
        <f t="shared" si="64"/>
        <v>3070.4303531096966</v>
      </c>
      <c r="F553" s="17">
        <f t="shared" si="64"/>
        <v>3316.7526259938209</v>
      </c>
      <c r="G553" s="17">
        <f t="shared" si="64"/>
        <v>-21236.319298028295</v>
      </c>
      <c r="H553" s="32">
        <f t="shared" si="19"/>
        <v>-6327.2105327399659</v>
      </c>
      <c r="I553" s="17"/>
      <c r="J553" s="17"/>
      <c r="K553" s="17"/>
      <c r="L553" s="17"/>
    </row>
    <row r="554" spans="1:12" x14ac:dyDescent="0.25">
      <c r="A554" s="18">
        <v>43300</v>
      </c>
      <c r="B554" s="17">
        <f t="shared" ref="B554:G554" si="65">B303*$B$504</f>
        <v>4424.8367031206344</v>
      </c>
      <c r="C554" s="17">
        <f t="shared" si="65"/>
        <v>-5345.5644664199153</v>
      </c>
      <c r="D554" s="17">
        <f t="shared" si="65"/>
        <v>19097.354587062659</v>
      </c>
      <c r="E554" s="17">
        <f t="shared" si="65"/>
        <v>4430.3260367747707</v>
      </c>
      <c r="F554" s="17">
        <f t="shared" si="65"/>
        <v>3994.6790803784429</v>
      </c>
      <c r="G554" s="17">
        <f t="shared" si="65"/>
        <v>1912.0464716254414</v>
      </c>
      <c r="H554" s="32">
        <f t="shared" si="19"/>
        <v>28513.678412542034</v>
      </c>
      <c r="I554" s="17"/>
      <c r="J554" s="17"/>
      <c r="K554" s="17"/>
      <c r="L554" s="17"/>
    </row>
    <row r="555" spans="1:12" x14ac:dyDescent="0.25">
      <c r="A555" s="18">
        <v>43299</v>
      </c>
      <c r="B555" s="17">
        <f t="shared" ref="B555:G555" si="66">B304*$B$504</f>
        <v>-298.66176777039095</v>
      </c>
      <c r="C555" s="17">
        <f t="shared" si="66"/>
        <v>-13991.530951190722</v>
      </c>
      <c r="D555" s="17">
        <f t="shared" si="66"/>
        <v>7978.5917983283443</v>
      </c>
      <c r="E555" s="17">
        <f t="shared" si="66"/>
        <v>-964.78541009900096</v>
      </c>
      <c r="F555" s="17">
        <f t="shared" si="66"/>
        <v>-48821.93087475084</v>
      </c>
      <c r="G555" s="17">
        <f t="shared" si="66"/>
        <v>-11417.821471326266</v>
      </c>
      <c r="H555" s="32">
        <f t="shared" si="19"/>
        <v>-67516.138676808871</v>
      </c>
      <c r="I555" s="17"/>
      <c r="J555" s="17"/>
      <c r="K555" s="17"/>
      <c r="L555" s="17"/>
    </row>
    <row r="556" spans="1:12" x14ac:dyDescent="0.25">
      <c r="A556" s="18">
        <v>43298</v>
      </c>
      <c r="B556" s="17">
        <f t="shared" ref="B556:G556" si="67">B305*$B$504</f>
        <v>3382.3849276110127</v>
      </c>
      <c r="C556" s="17">
        <f t="shared" si="67"/>
        <v>26637.800275267808</v>
      </c>
      <c r="D556" s="17">
        <f t="shared" si="67"/>
        <v>4606.7866928448257</v>
      </c>
      <c r="E556" s="17">
        <f t="shared" si="67"/>
        <v>29356.315510964938</v>
      </c>
      <c r="F556" s="17">
        <f t="shared" si="67"/>
        <v>63607.146445968945</v>
      </c>
      <c r="G556" s="17">
        <f t="shared" si="67"/>
        <v>0</v>
      </c>
      <c r="H556" s="32">
        <f t="shared" si="19"/>
        <v>127590.43385265753</v>
      </c>
      <c r="I556" s="17"/>
      <c r="J556" s="17"/>
      <c r="K556" s="17"/>
      <c r="L556" s="17"/>
    </row>
    <row r="557" spans="1:12" x14ac:dyDescent="0.25">
      <c r="A557" s="18">
        <v>43297</v>
      </c>
      <c r="B557" s="17">
        <f t="shared" ref="B557:G557" si="68">B306*$B$504</f>
        <v>-5218.3426655189542</v>
      </c>
      <c r="C557" s="17">
        <f t="shared" si="68"/>
        <v>-33187.837728928003</v>
      </c>
      <c r="D557" s="17">
        <f t="shared" si="68"/>
        <v>6883.7973712018693</v>
      </c>
      <c r="E557" s="17">
        <f t="shared" si="68"/>
        <v>-22971.462631527014</v>
      </c>
      <c r="F557" s="17">
        <f t="shared" si="68"/>
        <v>2711.8660687492784</v>
      </c>
      <c r="G557" s="17">
        <f t="shared" si="68"/>
        <v>-27986.90125097179</v>
      </c>
      <c r="H557" s="32">
        <f t="shared" si="19"/>
        <v>-79768.880836994605</v>
      </c>
      <c r="I557" s="17"/>
      <c r="J557" s="17"/>
      <c r="K557" s="17"/>
      <c r="L557" s="17"/>
    </row>
    <row r="558" spans="1:12" x14ac:dyDescent="0.25">
      <c r="A558" s="18">
        <v>43294</v>
      </c>
      <c r="B558" s="17">
        <f t="shared" ref="B558:G558" si="69">B307*$B$504</f>
        <v>7133.1902358767056</v>
      </c>
      <c r="C558" s="17">
        <f t="shared" si="69"/>
        <v>-16098.044001810436</v>
      </c>
      <c r="D558" s="17">
        <f t="shared" si="69"/>
        <v>4259.8573469572875</v>
      </c>
      <c r="E558" s="17">
        <f t="shared" si="69"/>
        <v>-19795.015526861902</v>
      </c>
      <c r="F558" s="17">
        <f t="shared" si="69"/>
        <v>-33380.936432531533</v>
      </c>
      <c r="G558" s="17">
        <f t="shared" si="69"/>
        <v>-18232.045587427383</v>
      </c>
      <c r="H558" s="32">
        <f t="shared" si="19"/>
        <v>-76112.993965797272</v>
      </c>
      <c r="I558" s="17"/>
      <c r="J558" s="17"/>
      <c r="K558" s="17"/>
      <c r="L558" s="17"/>
    </row>
    <row r="559" spans="1:12" x14ac:dyDescent="0.25">
      <c r="A559" s="18">
        <v>43293</v>
      </c>
      <c r="B559" s="17">
        <f t="shared" ref="B559:G559" si="70">B308*$B$504</f>
        <v>8650.8337955166244</v>
      </c>
      <c r="C559" s="17">
        <f t="shared" si="70"/>
        <v>13117.971019670003</v>
      </c>
      <c r="D559" s="17">
        <f t="shared" si="70"/>
        <v>9247.5362489616691</v>
      </c>
      <c r="E559" s="17">
        <f t="shared" si="70"/>
        <v>14761.122999568661</v>
      </c>
      <c r="F559" s="17">
        <f t="shared" si="70"/>
        <v>8572.4230861919077</v>
      </c>
      <c r="G559" s="17">
        <f t="shared" si="70"/>
        <v>-8992.8663605638376</v>
      </c>
      <c r="H559" s="32">
        <f t="shared" si="19"/>
        <v>45357.020789345028</v>
      </c>
      <c r="I559" s="17"/>
      <c r="J559" s="17"/>
      <c r="K559" s="17"/>
      <c r="L559" s="17"/>
    </row>
    <row r="560" spans="1:12" x14ac:dyDescent="0.25">
      <c r="A560" s="18">
        <v>43292</v>
      </c>
      <c r="B560" s="17">
        <f t="shared" ref="B560:G560" si="71">B309*$B$504</f>
        <v>-256.19228535538366</v>
      </c>
      <c r="C560" s="17">
        <f t="shared" si="71"/>
        <v>-16782.321034161887</v>
      </c>
      <c r="D560" s="17">
        <f t="shared" si="71"/>
        <v>269.32399839622241</v>
      </c>
      <c r="E560" s="17">
        <f t="shared" si="71"/>
        <v>-17611.481223925177</v>
      </c>
      <c r="F560" s="17">
        <f t="shared" si="71"/>
        <v>-31293.296621723635</v>
      </c>
      <c r="G560" s="17">
        <f t="shared" si="71"/>
        <v>-12455.677046919634</v>
      </c>
      <c r="H560" s="32">
        <f t="shared" si="19"/>
        <v>-78129.644213689491</v>
      </c>
      <c r="I560" s="17"/>
      <c r="J560" s="17"/>
      <c r="K560" s="17"/>
      <c r="L560" s="17"/>
    </row>
    <row r="561" spans="1:12" x14ac:dyDescent="0.25">
      <c r="A561" s="18">
        <v>43291</v>
      </c>
      <c r="B561" s="17">
        <f t="shared" ref="B561:G561" si="72">B310*$B$504</f>
        <v>12088.986134356566</v>
      </c>
      <c r="C561" s="17">
        <f t="shared" si="72"/>
        <v>7895.0194351799018</v>
      </c>
      <c r="D561" s="17">
        <f t="shared" si="72"/>
        <v>25507.759547212667</v>
      </c>
      <c r="E561" s="17">
        <f t="shared" si="72"/>
        <v>8192.8628224861786</v>
      </c>
      <c r="F561" s="17">
        <f t="shared" si="72"/>
        <v>642.05459669532331</v>
      </c>
      <c r="G561" s="17">
        <f t="shared" si="72"/>
        <v>16942.001305592774</v>
      </c>
      <c r="H561" s="32">
        <f t="shared" si="19"/>
        <v>71268.683841523409</v>
      </c>
      <c r="I561" s="17"/>
      <c r="J561" s="17"/>
      <c r="K561" s="17"/>
      <c r="L561" s="17"/>
    </row>
    <row r="562" spans="1:12" x14ac:dyDescent="0.25">
      <c r="A562" s="18">
        <v>43290</v>
      </c>
      <c r="B562" s="17">
        <f t="shared" ref="B562:G562" si="73">B311*$B$504</f>
        <v>3423.5692829783561</v>
      </c>
      <c r="C562" s="17">
        <f t="shared" si="73"/>
        <v>4618.9458562944583</v>
      </c>
      <c r="D562" s="17">
        <f t="shared" si="73"/>
        <v>26601.036507672408</v>
      </c>
      <c r="E562" s="17">
        <f t="shared" si="73"/>
        <v>15034.978666780624</v>
      </c>
      <c r="F562" s="17">
        <f t="shared" si="73"/>
        <v>12278.021768409004</v>
      </c>
      <c r="G562" s="17">
        <f t="shared" si="73"/>
        <v>4506.5421018907946</v>
      </c>
      <c r="H562" s="32">
        <f t="shared" si="19"/>
        <v>66463.094184025656</v>
      </c>
      <c r="I562" s="17"/>
      <c r="J562" s="17"/>
      <c r="K562" s="17"/>
      <c r="L562" s="17"/>
    </row>
    <row r="563" spans="1:12" x14ac:dyDescent="0.25">
      <c r="A563" s="18">
        <v>43287</v>
      </c>
      <c r="B563" s="17">
        <f t="shared" ref="B563:G563" si="74">B312*$B$504</f>
        <v>-4389.491165530907</v>
      </c>
      <c r="C563" s="17">
        <f t="shared" si="74"/>
        <v>-5908.4366861663939</v>
      </c>
      <c r="D563" s="17">
        <f t="shared" si="74"/>
        <v>10268.202027199792</v>
      </c>
      <c r="E563" s="17">
        <f t="shared" si="74"/>
        <v>3307.074310614229</v>
      </c>
      <c r="F563" s="17">
        <f t="shared" si="74"/>
        <v>17049.593326111204</v>
      </c>
      <c r="G563" s="17">
        <f t="shared" si="74"/>
        <v>15475.957485447467</v>
      </c>
      <c r="H563" s="32">
        <f t="shared" si="19"/>
        <v>35802.899297675394</v>
      </c>
      <c r="I563" s="17"/>
      <c r="J563" s="17"/>
      <c r="K563" s="17"/>
      <c r="L563" s="17"/>
    </row>
    <row r="564" spans="1:12" x14ac:dyDescent="0.25">
      <c r="A564" s="18">
        <v>43286</v>
      </c>
      <c r="B564" s="17">
        <f t="shared" ref="B564:G564" si="75">B313*$B$504</f>
        <v>9630.1334581575829</v>
      </c>
      <c r="C564" s="17">
        <f t="shared" si="75"/>
        <v>-5873.7320120938248</v>
      </c>
      <c r="D564" s="17">
        <f t="shared" si="75"/>
        <v>38876.735623088054</v>
      </c>
      <c r="E564" s="17">
        <f t="shared" si="75"/>
        <v>-3501.267922254719</v>
      </c>
      <c r="F564" s="17">
        <f t="shared" si="75"/>
        <v>-6591.9816821528375</v>
      </c>
      <c r="G564" s="17">
        <f t="shared" si="75"/>
        <v>-2748.5129533491599</v>
      </c>
      <c r="H564" s="32">
        <f t="shared" si="19"/>
        <v>29791.374511395097</v>
      </c>
      <c r="I564" s="17"/>
      <c r="J564" s="17"/>
      <c r="K564" s="17"/>
      <c r="L564" s="17"/>
    </row>
    <row r="565" spans="1:12" x14ac:dyDescent="0.25">
      <c r="A565" s="18">
        <v>43285</v>
      </c>
      <c r="B565" s="17">
        <f t="shared" ref="B565:G565" si="76">B314*$B$504</f>
        <v>15598.921765002857</v>
      </c>
      <c r="C565" s="17">
        <f t="shared" si="76"/>
        <v>915.49946886845328</v>
      </c>
      <c r="D565" s="17">
        <f t="shared" si="76"/>
        <v>-3867.3259564352193</v>
      </c>
      <c r="E565" s="17">
        <f t="shared" si="76"/>
        <v>-970.40279327851647</v>
      </c>
      <c r="F565" s="17">
        <f t="shared" si="76"/>
        <v>-10457.611643958297</v>
      </c>
      <c r="G565" s="17">
        <f t="shared" si="76"/>
        <v>-11823.693905741484</v>
      </c>
      <c r="H565" s="32">
        <f t="shared" si="19"/>
        <v>-10604.613065542204</v>
      </c>
      <c r="I565" s="17"/>
      <c r="J565" s="17"/>
      <c r="K565" s="17"/>
      <c r="L565" s="17"/>
    </row>
    <row r="566" spans="1:12" x14ac:dyDescent="0.25">
      <c r="A566" s="18">
        <v>43284</v>
      </c>
      <c r="B566" s="17">
        <f t="shared" ref="B566:G566" si="77">B315*$B$504</f>
        <v>-1327.3323778545241</v>
      </c>
      <c r="C566" s="17">
        <f t="shared" si="77"/>
        <v>-16352.108544143599</v>
      </c>
      <c r="D566" s="17">
        <f t="shared" si="77"/>
        <v>-593.6479841899943</v>
      </c>
      <c r="E566" s="17">
        <f t="shared" si="77"/>
        <v>-5223.9646709950175</v>
      </c>
      <c r="F566" s="17">
        <f t="shared" si="77"/>
        <v>-16124.180355887325</v>
      </c>
      <c r="G566" s="17">
        <f t="shared" si="77"/>
        <v>-903.75062635681127</v>
      </c>
      <c r="H566" s="32">
        <f t="shared" si="19"/>
        <v>-40524.98455942727</v>
      </c>
      <c r="I566" s="17"/>
      <c r="J566" s="17"/>
      <c r="K566" s="17"/>
      <c r="L566" s="17"/>
    </row>
    <row r="567" spans="1:12" x14ac:dyDescent="0.25">
      <c r="A567" s="18">
        <v>43283</v>
      </c>
      <c r="B567" s="17">
        <f t="shared" ref="B567:G567" si="78">B316*$B$504</f>
        <v>-16670.042229492046</v>
      </c>
      <c r="C567" s="17">
        <f t="shared" si="78"/>
        <v>7053.1081789409864</v>
      </c>
      <c r="D567" s="17">
        <f t="shared" si="78"/>
        <v>-7685.5240848305812</v>
      </c>
      <c r="E567" s="17">
        <f t="shared" si="78"/>
        <v>-771.6049765543645</v>
      </c>
      <c r="F567" s="17">
        <f t="shared" si="78"/>
        <v>28554.827825703847</v>
      </c>
      <c r="G567" s="17">
        <f t="shared" si="78"/>
        <v>-19678.631441025213</v>
      </c>
      <c r="H567" s="32">
        <f t="shared" si="19"/>
        <v>-9197.8667272573693</v>
      </c>
      <c r="I567" s="17"/>
      <c r="J567" s="17"/>
      <c r="K567" s="17"/>
      <c r="L567" s="17"/>
    </row>
    <row r="568" spans="1:12" x14ac:dyDescent="0.25">
      <c r="A568" s="18">
        <v>43280</v>
      </c>
      <c r="B568" s="17">
        <f t="shared" ref="B568:G568" si="79">B317*$B$504</f>
        <v>-11719.206501933282</v>
      </c>
      <c r="C568" s="17">
        <f t="shared" si="79"/>
        <v>15915.455305899583</v>
      </c>
      <c r="D568" s="17">
        <f t="shared" si="79"/>
        <v>31102.985634277702</v>
      </c>
      <c r="E568" s="17">
        <f t="shared" si="79"/>
        <v>9493.4356313418102</v>
      </c>
      <c r="F568" s="17">
        <f t="shared" si="79"/>
        <v>36196.981144605314</v>
      </c>
      <c r="G568" s="17">
        <f t="shared" si="79"/>
        <v>20582.382067382048</v>
      </c>
      <c r="H568" s="32">
        <f t="shared" si="19"/>
        <v>101572.03328157318</v>
      </c>
      <c r="I568" s="17"/>
      <c r="J568" s="17"/>
      <c r="K568" s="17"/>
      <c r="L568" s="17"/>
    </row>
    <row r="569" spans="1:12" x14ac:dyDescent="0.25">
      <c r="A569" s="18">
        <v>43279</v>
      </c>
      <c r="B569" s="17">
        <f t="shared" ref="B569:G569" si="80">B318*$B$504</f>
        <v>10012.923650820463</v>
      </c>
      <c r="C569" s="17">
        <f t="shared" si="80"/>
        <v>-28181.121346373602</v>
      </c>
      <c r="D569" s="17">
        <f t="shared" si="80"/>
        <v>-17763.525940350079</v>
      </c>
      <c r="E569" s="17">
        <f t="shared" si="80"/>
        <v>-18515.475904939769</v>
      </c>
      <c r="F569" s="17">
        <f t="shared" si="80"/>
        <v>-46023.46047603387</v>
      </c>
      <c r="G569" s="17">
        <f t="shared" si="80"/>
        <v>-4510.6075573499311</v>
      </c>
      <c r="H569" s="32">
        <f t="shared" si="19"/>
        <v>-104981.26757422677</v>
      </c>
      <c r="I569" s="17"/>
      <c r="J569" s="17"/>
      <c r="K569" s="17"/>
      <c r="L569" s="17"/>
    </row>
    <row r="570" spans="1:12" x14ac:dyDescent="0.25">
      <c r="A570" s="18">
        <v>43278</v>
      </c>
      <c r="B570" s="17">
        <f t="shared" ref="B570:G570" si="81">B319*$B$504</f>
        <v>8847.3000811736947</v>
      </c>
      <c r="C570" s="17">
        <f t="shared" si="81"/>
        <v>-32107.185502502718</v>
      </c>
      <c r="D570" s="17">
        <f t="shared" si="81"/>
        <v>-2384.5018749821575</v>
      </c>
      <c r="E570" s="17">
        <f t="shared" si="81"/>
        <v>-20802.565585563563</v>
      </c>
      <c r="F570" s="17">
        <f t="shared" si="81"/>
        <v>-40874.144399018565</v>
      </c>
      <c r="G570" s="17">
        <f t="shared" si="81"/>
        <v>-24011.82504664623</v>
      </c>
      <c r="H570" s="32">
        <f t="shared" si="19"/>
        <v>-111332.92232753955</v>
      </c>
      <c r="I570" s="17"/>
      <c r="J570" s="17"/>
      <c r="K570" s="17"/>
      <c r="L570" s="17"/>
    </row>
    <row r="571" spans="1:12" x14ac:dyDescent="0.25">
      <c r="A571" s="18">
        <v>43277</v>
      </c>
      <c r="B571" s="17">
        <f t="shared" ref="B571:G571" si="82">B320*$B$504</f>
        <v>-429.90208448096445</v>
      </c>
      <c r="C571" s="17">
        <f t="shared" si="82"/>
        <v>-5022.0903890676755</v>
      </c>
      <c r="D571" s="17">
        <f t="shared" si="82"/>
        <v>5073.8804569536414</v>
      </c>
      <c r="E571" s="17">
        <f t="shared" si="82"/>
        <v>-4295.4590277982616</v>
      </c>
      <c r="F571" s="17">
        <f t="shared" si="82"/>
        <v>2506.2669760597587</v>
      </c>
      <c r="G571" s="17">
        <f t="shared" si="82"/>
        <v>-16558.112507400438</v>
      </c>
      <c r="H571" s="32">
        <f t="shared" si="19"/>
        <v>-18725.41657573394</v>
      </c>
      <c r="I571" s="17"/>
      <c r="J571" s="17"/>
      <c r="K571" s="17"/>
      <c r="L571" s="17"/>
    </row>
    <row r="572" spans="1:12" x14ac:dyDescent="0.25">
      <c r="A572" s="18">
        <v>43276</v>
      </c>
      <c r="B572" s="17">
        <f t="shared" ref="B572:G572" si="83">B321*$B$504</f>
        <v>5819.3303180953753</v>
      </c>
      <c r="C572" s="17">
        <f t="shared" si="83"/>
        <v>-38629.231141347213</v>
      </c>
      <c r="D572" s="17">
        <f t="shared" si="83"/>
        <v>-2987.7524466346708</v>
      </c>
      <c r="E572" s="17">
        <f t="shared" si="83"/>
        <v>-18281.369625069397</v>
      </c>
      <c r="F572" s="17">
        <f t="shared" si="83"/>
        <v>-30277.258687107769</v>
      </c>
      <c r="G572" s="17">
        <f t="shared" si="83"/>
        <v>-10318.23427839187</v>
      </c>
      <c r="H572" s="32">
        <f t="shared" ref="H572:H635" si="84">SUM(B572:G572)</f>
        <v>-94674.515860455547</v>
      </c>
      <c r="I572" s="17"/>
      <c r="J572" s="17"/>
      <c r="K572" s="17"/>
      <c r="L572" s="17"/>
    </row>
    <row r="573" spans="1:12" x14ac:dyDescent="0.25">
      <c r="A573" s="18">
        <v>43273</v>
      </c>
      <c r="B573" s="17">
        <f t="shared" ref="B573:G573" si="85">B322*$B$504</f>
        <v>12130.147525954317</v>
      </c>
      <c r="C573" s="17">
        <f t="shared" si="85"/>
        <v>11029.523575499823</v>
      </c>
      <c r="D573" s="17">
        <f t="shared" si="85"/>
        <v>6885.224026948832</v>
      </c>
      <c r="E573" s="17">
        <f t="shared" si="85"/>
        <v>16791.611435202522</v>
      </c>
      <c r="F573" s="17">
        <f t="shared" si="85"/>
        <v>-15101.464881424004</v>
      </c>
      <c r="G573" s="17">
        <f t="shared" si="85"/>
        <v>-3415.8871814069603</v>
      </c>
      <c r="H573" s="32">
        <f t="shared" si="84"/>
        <v>28319.154500774526</v>
      </c>
      <c r="I573" s="17"/>
      <c r="J573" s="17"/>
      <c r="K573" s="17"/>
      <c r="L573" s="17"/>
    </row>
    <row r="574" spans="1:12" x14ac:dyDescent="0.25">
      <c r="A574" s="18">
        <v>43272</v>
      </c>
      <c r="B574" s="17">
        <f t="shared" ref="B574:G574" si="86">B323*$B$504</f>
        <v>486.33402378661964</v>
      </c>
      <c r="C574" s="17">
        <f t="shared" si="86"/>
        <v>14556.790557276245</v>
      </c>
      <c r="D574" s="17">
        <f t="shared" si="86"/>
        <v>-8971.3520372677631</v>
      </c>
      <c r="E574" s="17">
        <f t="shared" si="86"/>
        <v>-16791.611435202391</v>
      </c>
      <c r="F574" s="17">
        <f t="shared" si="86"/>
        <v>-31280.213292847297</v>
      </c>
      <c r="G574" s="17">
        <f t="shared" si="86"/>
        <v>-14388.737452099669</v>
      </c>
      <c r="H574" s="32">
        <f t="shared" si="84"/>
        <v>-56388.789636354253</v>
      </c>
      <c r="I574" s="17"/>
      <c r="J574" s="17"/>
      <c r="K574" s="17"/>
      <c r="L574" s="17"/>
    </row>
    <row r="575" spans="1:12" x14ac:dyDescent="0.25">
      <c r="A575" s="18">
        <v>43271</v>
      </c>
      <c r="B575" s="17">
        <f t="shared" ref="B575:G575" si="87">B324*$B$504</f>
        <v>14849.210633442637</v>
      </c>
      <c r="C575" s="17">
        <f t="shared" si="87"/>
        <v>4271.6852653031956</v>
      </c>
      <c r="D575" s="17">
        <f t="shared" si="87"/>
        <v>16509.454971424097</v>
      </c>
      <c r="E575" s="17">
        <f t="shared" si="87"/>
        <v>3115.5527812908031</v>
      </c>
      <c r="F575" s="17">
        <f t="shared" si="87"/>
        <v>-7525.3611289478213</v>
      </c>
      <c r="G575" s="17">
        <f t="shared" si="87"/>
        <v>-3355.7078469724156</v>
      </c>
      <c r="H575" s="32">
        <f t="shared" si="84"/>
        <v>27864.8346755405</v>
      </c>
      <c r="I575" s="17"/>
      <c r="J575" s="17"/>
      <c r="K575" s="17"/>
      <c r="L575" s="17"/>
    </row>
    <row r="576" spans="1:12" x14ac:dyDescent="0.25">
      <c r="A576" s="18">
        <v>43270</v>
      </c>
      <c r="B576" s="17">
        <f t="shared" ref="B576:G576" si="88">B325*$B$504</f>
        <v>2001.6068954939863</v>
      </c>
      <c r="C576" s="17">
        <f t="shared" si="88"/>
        <v>-1710.8644036294302</v>
      </c>
      <c r="D576" s="17">
        <f t="shared" si="88"/>
        <v>-2569.3356536090887</v>
      </c>
      <c r="E576" s="17">
        <f t="shared" si="88"/>
        <v>-16204.268993619073</v>
      </c>
      <c r="F576" s="17">
        <f t="shared" si="88"/>
        <v>-19418.085857101629</v>
      </c>
      <c r="G576" s="17">
        <f t="shared" si="88"/>
        <v>4196.3972617654927</v>
      </c>
      <c r="H576" s="32">
        <f t="shared" si="84"/>
        <v>-33704.550750699738</v>
      </c>
      <c r="I576" s="17"/>
      <c r="J576" s="17"/>
      <c r="K576" s="17"/>
      <c r="L576" s="17"/>
    </row>
    <row r="577" spans="1:12" x14ac:dyDescent="0.25">
      <c r="A577" s="18">
        <v>43269</v>
      </c>
      <c r="B577" s="17">
        <f t="shared" ref="B577:G577" si="89">B326*$B$504</f>
        <v>-4614.956179980989</v>
      </c>
      <c r="C577" s="17">
        <f t="shared" si="89"/>
        <v>35494.331412467473</v>
      </c>
      <c r="D577" s="17">
        <f t="shared" si="89"/>
        <v>2115.4435208448326</v>
      </c>
      <c r="E577" s="17">
        <f t="shared" si="89"/>
        <v>-2525.2538671940711</v>
      </c>
      <c r="F577" s="17">
        <f t="shared" si="89"/>
        <v>-16269.643585970154</v>
      </c>
      <c r="G577" s="17">
        <f t="shared" si="89"/>
        <v>-22454.165835330339</v>
      </c>
      <c r="H577" s="32">
        <f t="shared" si="84"/>
        <v>-8254.2445351632468</v>
      </c>
      <c r="I577" s="17"/>
      <c r="J577" s="17"/>
      <c r="K577" s="17"/>
      <c r="L577" s="17"/>
    </row>
    <row r="578" spans="1:12" x14ac:dyDescent="0.25">
      <c r="A578" s="18">
        <v>43266</v>
      </c>
      <c r="B578" s="17">
        <f t="shared" ref="B578:G578" si="90">B327*$B$504</f>
        <v>-3171.2110355153191</v>
      </c>
      <c r="C578" s="17">
        <f t="shared" si="90"/>
        <v>-8290.0201376471159</v>
      </c>
      <c r="D578" s="17">
        <f t="shared" si="90"/>
        <v>-19324.996572774526</v>
      </c>
      <c r="E578" s="17">
        <f t="shared" si="90"/>
        <v>-18385.167563374307</v>
      </c>
      <c r="F578" s="17">
        <f t="shared" si="90"/>
        <v>-20380.766032851192</v>
      </c>
      <c r="G578" s="17">
        <f t="shared" si="90"/>
        <v>-12260.063658341171</v>
      </c>
      <c r="H578" s="32">
        <f t="shared" si="84"/>
        <v>-81812.225000503633</v>
      </c>
      <c r="I578" s="17"/>
      <c r="J578" s="17"/>
      <c r="K578" s="17"/>
      <c r="L578" s="17"/>
    </row>
    <row r="579" spans="1:12" x14ac:dyDescent="0.25">
      <c r="A579" s="18">
        <v>43265</v>
      </c>
      <c r="B579" s="17">
        <f t="shared" ref="B579:G579" si="91">B328*$B$504</f>
        <v>933.11076409994996</v>
      </c>
      <c r="C579" s="17">
        <f t="shared" si="91"/>
        <v>-21375.390262273573</v>
      </c>
      <c r="D579" s="17">
        <f t="shared" si="91"/>
        <v>11640.185152727605</v>
      </c>
      <c r="E579" s="17">
        <f t="shared" si="91"/>
        <v>-17358.19860975775</v>
      </c>
      <c r="F579" s="17">
        <f t="shared" si="91"/>
        <v>5467.4821821333944</v>
      </c>
      <c r="G579" s="17">
        <f t="shared" si="91"/>
        <v>-19308.725381430824</v>
      </c>
      <c r="H579" s="32">
        <f t="shared" si="84"/>
        <v>-40001.536154501198</v>
      </c>
      <c r="I579" s="17"/>
      <c r="J579" s="17"/>
      <c r="K579" s="17"/>
      <c r="L579" s="17"/>
    </row>
    <row r="580" spans="1:12" x14ac:dyDescent="0.25">
      <c r="A580" s="18">
        <v>43264</v>
      </c>
      <c r="B580" s="17">
        <f t="shared" ref="B580:G580" si="92">B329*$B$504</f>
        <v>-4656.8711609963266</v>
      </c>
      <c r="C580" s="17">
        <f t="shared" si="92"/>
        <v>12282.828930499307</v>
      </c>
      <c r="D580" s="17">
        <f t="shared" si="92"/>
        <v>2103.6822183409463</v>
      </c>
      <c r="E580" s="17">
        <f t="shared" si="92"/>
        <v>16827.741520137588</v>
      </c>
      <c r="F580" s="17">
        <f t="shared" si="92"/>
        <v>-6557.4005461590514</v>
      </c>
      <c r="G580" s="17">
        <f t="shared" si="92"/>
        <v>61621.134106173871</v>
      </c>
      <c r="H580" s="32">
        <f t="shared" si="84"/>
        <v>81621.115067996332</v>
      </c>
      <c r="I580" s="17"/>
      <c r="J580" s="17"/>
      <c r="K580" s="17"/>
      <c r="L580" s="17"/>
    </row>
    <row r="581" spans="1:12" x14ac:dyDescent="0.25">
      <c r="A581" s="18">
        <v>43263</v>
      </c>
      <c r="B581" s="17">
        <f t="shared" ref="B581:G581" si="93">B330*$B$504</f>
        <v>-195.60380511774002</v>
      </c>
      <c r="C581" s="17">
        <f t="shared" si="93"/>
        <v>1742.1607193850734</v>
      </c>
      <c r="D581" s="17">
        <f t="shared" si="93"/>
        <v>-9878.8410046961963</v>
      </c>
      <c r="E581" s="17">
        <f t="shared" si="93"/>
        <v>33066.804199237624</v>
      </c>
      <c r="F581" s="17">
        <f t="shared" si="93"/>
        <v>1635.3233407306163</v>
      </c>
      <c r="G581" s="17">
        <f t="shared" si="93"/>
        <v>24883.308737827767</v>
      </c>
      <c r="H581" s="32">
        <f t="shared" si="84"/>
        <v>51253.152187367145</v>
      </c>
      <c r="I581" s="17"/>
      <c r="J581" s="17"/>
      <c r="K581" s="17"/>
      <c r="L581" s="17"/>
    </row>
    <row r="582" spans="1:12" x14ac:dyDescent="0.25">
      <c r="A582" s="18">
        <v>43262</v>
      </c>
      <c r="B582" s="17">
        <f t="shared" ref="B582:G582" si="94">B331*$B$504</f>
        <v>-2417.436010328227</v>
      </c>
      <c r="C582" s="17">
        <f t="shared" si="94"/>
        <v>-5390.8486348764236</v>
      </c>
      <c r="D582" s="17">
        <f t="shared" si="94"/>
        <v>-5643.8587358128889</v>
      </c>
      <c r="E582" s="17">
        <f t="shared" si="94"/>
        <v>3477.6277383842075</v>
      </c>
      <c r="F582" s="17">
        <f t="shared" si="94"/>
        <v>13732.706887583243</v>
      </c>
      <c r="G582" s="17">
        <f t="shared" si="94"/>
        <v>7850.0185059270798</v>
      </c>
      <c r="H582" s="32">
        <f t="shared" si="84"/>
        <v>11608.209750876991</v>
      </c>
      <c r="I582" s="17"/>
      <c r="J582" s="17"/>
      <c r="K582" s="17"/>
      <c r="L582" s="17"/>
    </row>
    <row r="583" spans="1:12" x14ac:dyDescent="0.25">
      <c r="A583" s="18">
        <v>43259</v>
      </c>
      <c r="B583" s="17">
        <f t="shared" ref="B583:G583" si="95">B332*$B$504</f>
        <v>-7169.0121010658249</v>
      </c>
      <c r="C583" s="17">
        <f t="shared" si="95"/>
        <v>-9149.8264583223063</v>
      </c>
      <c r="D583" s="17">
        <f t="shared" si="95"/>
        <v>-5906.6917153902441</v>
      </c>
      <c r="E583" s="17">
        <f t="shared" si="95"/>
        <v>12731.973815044879</v>
      </c>
      <c r="F583" s="17">
        <f t="shared" si="95"/>
        <v>49315.744740582406</v>
      </c>
      <c r="G583" s="17">
        <f t="shared" si="95"/>
        <v>-2623.5257723844807</v>
      </c>
      <c r="H583" s="32">
        <f t="shared" si="84"/>
        <v>37198.662508464433</v>
      </c>
      <c r="I583" s="17"/>
      <c r="J583" s="17"/>
      <c r="K583" s="17"/>
      <c r="L583" s="17"/>
    </row>
    <row r="584" spans="1:12" x14ac:dyDescent="0.25">
      <c r="A584" s="18">
        <v>43258</v>
      </c>
      <c r="B584" s="17">
        <f t="shared" ref="B584:G584" si="96">B333*$B$504</f>
        <v>2764.3082588090629</v>
      </c>
      <c r="C584" s="17">
        <f t="shared" si="96"/>
        <v>24881.666376736477</v>
      </c>
      <c r="D584" s="17">
        <f t="shared" si="96"/>
        <v>1620.8653073412465</v>
      </c>
      <c r="E584" s="17">
        <f t="shared" si="96"/>
        <v>-2411.2039874609159</v>
      </c>
      <c r="F584" s="17">
        <f t="shared" si="96"/>
        <v>15222.776396988647</v>
      </c>
      <c r="G584" s="17">
        <f t="shared" si="96"/>
        <v>17621.601349819412</v>
      </c>
      <c r="H584" s="32">
        <f t="shared" si="84"/>
        <v>59700.013702233933</v>
      </c>
      <c r="I584" s="17"/>
      <c r="J584" s="17"/>
      <c r="K584" s="17"/>
      <c r="L584" s="17"/>
    </row>
    <row r="585" spans="1:12" x14ac:dyDescent="0.25">
      <c r="A585" s="18">
        <v>43257</v>
      </c>
      <c r="B585" s="17">
        <f t="shared" ref="B585:G585" si="97">B334*$B$504</f>
        <v>-679.66116653786514</v>
      </c>
      <c r="C585" s="17">
        <f t="shared" si="97"/>
        <v>-352.29875298315011</v>
      </c>
      <c r="D585" s="17">
        <f t="shared" si="97"/>
        <v>6955.2629628224549</v>
      </c>
      <c r="E585" s="17">
        <f t="shared" si="97"/>
        <v>23998.152042541846</v>
      </c>
      <c r="F585" s="17">
        <f t="shared" si="97"/>
        <v>23277.684869345627</v>
      </c>
      <c r="G585" s="17">
        <f t="shared" si="97"/>
        <v>16129.381929883499</v>
      </c>
      <c r="H585" s="32">
        <f t="shared" si="84"/>
        <v>69328.521885072405</v>
      </c>
      <c r="I585" s="17"/>
      <c r="J585" s="17"/>
      <c r="K585" s="17"/>
      <c r="L585" s="17"/>
    </row>
    <row r="586" spans="1:12" x14ac:dyDescent="0.25">
      <c r="A586" s="18">
        <v>43256</v>
      </c>
      <c r="B586" s="17">
        <f t="shared" ref="B586:G586" si="98">B335*$B$504</f>
        <v>6817.4888483219083</v>
      </c>
      <c r="C586" s="17">
        <f t="shared" si="98"/>
        <v>-8068.8036434250398</v>
      </c>
      <c r="D586" s="17">
        <f t="shared" si="98"/>
        <v>-18538.120998911112</v>
      </c>
      <c r="E586" s="17">
        <f t="shared" si="98"/>
        <v>1519.1799351699092</v>
      </c>
      <c r="F586" s="17">
        <f t="shared" si="98"/>
        <v>-4819.2864359489949</v>
      </c>
      <c r="G586" s="17">
        <f t="shared" si="98"/>
        <v>-17905.581331139409</v>
      </c>
      <c r="H586" s="32">
        <f t="shared" si="84"/>
        <v>-40995.123625932742</v>
      </c>
      <c r="I586" s="17"/>
      <c r="J586" s="17"/>
      <c r="K586" s="17"/>
      <c r="L586" s="17"/>
    </row>
    <row r="587" spans="1:12" x14ac:dyDescent="0.25">
      <c r="A587" s="18">
        <v>43255</v>
      </c>
      <c r="B587" s="17">
        <f t="shared" ref="B587:G587" si="99">B336*$B$504</f>
        <v>-30319.205991619328</v>
      </c>
      <c r="C587" s="17">
        <f t="shared" si="99"/>
        <v>-11464.429890699486</v>
      </c>
      <c r="D587" s="17">
        <f t="shared" si="99"/>
        <v>2188.982997381569</v>
      </c>
      <c r="E587" s="17">
        <f t="shared" si="99"/>
        <v>-13777.702135615569</v>
      </c>
      <c r="F587" s="17">
        <f t="shared" si="99"/>
        <v>3612.2856859135659</v>
      </c>
      <c r="G587" s="17">
        <f t="shared" si="99"/>
        <v>-22808.006229282641</v>
      </c>
      <c r="H587" s="32">
        <f t="shared" si="84"/>
        <v>-72568.075563921884</v>
      </c>
      <c r="I587" s="17"/>
      <c r="J587" s="17"/>
      <c r="K587" s="17"/>
      <c r="L587" s="17"/>
    </row>
    <row r="588" spans="1:12" x14ac:dyDescent="0.25">
      <c r="A588" s="18">
        <v>43252</v>
      </c>
      <c r="B588" s="17">
        <f t="shared" ref="B588:G588" si="100">B337*$B$504</f>
        <v>-12530.488750925078</v>
      </c>
      <c r="C588" s="17">
        <f t="shared" si="100"/>
        <v>13563.066547620565</v>
      </c>
      <c r="D588" s="17">
        <f t="shared" si="100"/>
        <v>-11475.178573550585</v>
      </c>
      <c r="E588" s="17">
        <f t="shared" si="100"/>
        <v>-9142.70758870996</v>
      </c>
      <c r="F588" s="17">
        <f t="shared" si="100"/>
        <v>-8408.4579494065529</v>
      </c>
      <c r="G588" s="17">
        <f t="shared" si="100"/>
        <v>-31586.065836516049</v>
      </c>
      <c r="H588" s="32">
        <f t="shared" si="84"/>
        <v>-59579.832151487659</v>
      </c>
      <c r="I588" s="17"/>
      <c r="J588" s="17"/>
      <c r="K588" s="17"/>
      <c r="L588" s="17"/>
    </row>
    <row r="589" spans="1:12" x14ac:dyDescent="0.25">
      <c r="A589" s="18">
        <v>43251</v>
      </c>
      <c r="B589" s="17">
        <f t="shared" ref="B589:G589" si="101">B338*$B$504</f>
        <v>42703.117324976076</v>
      </c>
      <c r="C589" s="17">
        <f t="shared" si="101"/>
        <v>1226.2417232442936</v>
      </c>
      <c r="D589" s="17">
        <f t="shared" si="101"/>
        <v>8848.9733874652811</v>
      </c>
      <c r="E589" s="17">
        <f t="shared" si="101"/>
        <v>8580.541360094323</v>
      </c>
      <c r="F589" s="17">
        <f t="shared" si="101"/>
        <v>-30046.442883282831</v>
      </c>
      <c r="G589" s="17">
        <f t="shared" si="101"/>
        <v>-26535.553625965607</v>
      </c>
      <c r="H589" s="32">
        <f t="shared" si="84"/>
        <v>4776.8772865315368</v>
      </c>
      <c r="I589" s="17"/>
      <c r="J589" s="17"/>
      <c r="K589" s="17"/>
      <c r="L589" s="17"/>
    </row>
    <row r="590" spans="1:12" x14ac:dyDescent="0.25">
      <c r="A590" s="18">
        <v>43250</v>
      </c>
      <c r="B590" s="17">
        <f t="shared" ref="B590:G590" si="102">B339*$B$504</f>
        <v>6912.4699206233608</v>
      </c>
      <c r="C590" s="17">
        <f t="shared" si="102"/>
        <v>-18753.805405174444</v>
      </c>
      <c r="D590" s="17">
        <f t="shared" si="102"/>
        <v>13791.298400026957</v>
      </c>
      <c r="E590" s="17">
        <f t="shared" si="102"/>
        <v>7521.6601324544927</v>
      </c>
      <c r="F590" s="17">
        <f t="shared" si="102"/>
        <v>5820.7382038096439</v>
      </c>
      <c r="G590" s="17">
        <f t="shared" si="102"/>
        <v>-817.99595563169828</v>
      </c>
      <c r="H590" s="32">
        <f t="shared" si="84"/>
        <v>14474.365296108312</v>
      </c>
      <c r="I590" s="17"/>
      <c r="J590" s="17"/>
      <c r="K590" s="17"/>
      <c r="L590" s="17"/>
    </row>
    <row r="591" spans="1:12" x14ac:dyDescent="0.25">
      <c r="A591" s="18">
        <v>43249</v>
      </c>
      <c r="B591" s="17">
        <f t="shared" ref="B591:G591" si="103">B340*$B$504</f>
        <v>-4687.0676351652892</v>
      </c>
      <c r="C591" s="17">
        <f t="shared" si="103"/>
        <v>-29159.550290722975</v>
      </c>
      <c r="D591" s="17">
        <f t="shared" si="103"/>
        <v>-18007.953139212681</v>
      </c>
      <c r="E591" s="17">
        <f t="shared" si="103"/>
        <v>-27368.365535045905</v>
      </c>
      <c r="F591" s="17">
        <f t="shared" si="103"/>
        <v>-34990.664545404856</v>
      </c>
      <c r="G591" s="17">
        <f t="shared" si="103"/>
        <v>31564.08211794067</v>
      </c>
      <c r="H591" s="32">
        <f t="shared" si="84"/>
        <v>-82649.519027611037</v>
      </c>
      <c r="I591" s="17"/>
      <c r="J591" s="17"/>
      <c r="K591" s="17"/>
      <c r="L591" s="17"/>
    </row>
    <row r="592" spans="1:12" x14ac:dyDescent="0.25">
      <c r="A592" s="18">
        <v>43248</v>
      </c>
      <c r="B592" s="17">
        <f t="shared" ref="B592:G592" si="104">B341*$B$504</f>
        <v>15121.342898053268</v>
      </c>
      <c r="C592" s="17">
        <f t="shared" si="104"/>
        <v>9232.1260003023344</v>
      </c>
      <c r="D592" s="17">
        <f t="shared" si="104"/>
        <v>15057.66334617326</v>
      </c>
      <c r="E592" s="17">
        <f t="shared" si="104"/>
        <v>19472.103412820314</v>
      </c>
      <c r="F592" s="17">
        <f t="shared" si="104"/>
        <v>62811.340142736939</v>
      </c>
      <c r="G592" s="17">
        <f t="shared" si="104"/>
        <v>24777.004336908885</v>
      </c>
      <c r="H592" s="32">
        <f t="shared" si="84"/>
        <v>146471.58013699501</v>
      </c>
      <c r="I592" s="17"/>
      <c r="J592" s="17"/>
      <c r="K592" s="17"/>
      <c r="L592" s="17"/>
    </row>
    <row r="593" spans="1:12" x14ac:dyDescent="0.25">
      <c r="A593" s="18">
        <v>43245</v>
      </c>
      <c r="B593" s="17">
        <f t="shared" ref="B593:G593" si="105">B342*$B$504</f>
        <v>12883.068954939768</v>
      </c>
      <c r="C593" s="17">
        <f t="shared" si="105"/>
        <v>-2526.3171331110252</v>
      </c>
      <c r="D593" s="17">
        <f t="shared" si="105"/>
        <v>26720.001455915139</v>
      </c>
      <c r="E593" s="17">
        <f t="shared" si="105"/>
        <v>-5602.2555486698984</v>
      </c>
      <c r="F593" s="17">
        <f t="shared" si="105"/>
        <v>14510.532714414609</v>
      </c>
      <c r="G593" s="17">
        <f t="shared" si="105"/>
        <v>11309.385437512201</v>
      </c>
      <c r="H593" s="32">
        <f t="shared" si="84"/>
        <v>57294.415881000794</v>
      </c>
      <c r="I593" s="17"/>
      <c r="J593" s="17"/>
      <c r="K593" s="17"/>
      <c r="L593" s="17"/>
    </row>
    <row r="594" spans="1:12" x14ac:dyDescent="0.25">
      <c r="A594" s="18">
        <v>43244</v>
      </c>
      <c r="B594" s="17">
        <f t="shared" ref="B594:G594" si="106">B343*$B$504</f>
        <v>9588.0922245761667</v>
      </c>
      <c r="C594" s="17">
        <f t="shared" si="106"/>
        <v>18847.658697215415</v>
      </c>
      <c r="D594" s="17">
        <f t="shared" si="106"/>
        <v>-9336.0111928507704</v>
      </c>
      <c r="E594" s="17">
        <f t="shared" si="106"/>
        <v>19936.714497757242</v>
      </c>
      <c r="F594" s="17">
        <f t="shared" si="106"/>
        <v>19059.906835399077</v>
      </c>
      <c r="G594" s="17">
        <f t="shared" si="106"/>
        <v>17652.70905636757</v>
      </c>
      <c r="H594" s="32">
        <f t="shared" si="84"/>
        <v>75749.070118464704</v>
      </c>
      <c r="I594" s="17"/>
      <c r="J594" s="17"/>
      <c r="K594" s="17"/>
      <c r="L594" s="17"/>
    </row>
    <row r="595" spans="1:12" x14ac:dyDescent="0.25">
      <c r="A595" s="18">
        <v>43243</v>
      </c>
      <c r="B595" s="17">
        <f t="shared" ref="B595:G595" si="107">B344*$B$504</f>
        <v>-12228.241606426831</v>
      </c>
      <c r="C595" s="17">
        <f t="shared" si="107"/>
        <v>3262.0854749019954</v>
      </c>
      <c r="D595" s="17">
        <f t="shared" si="107"/>
        <v>-3291.9377326891527</v>
      </c>
      <c r="E595" s="17">
        <f t="shared" si="107"/>
        <v>34989.555558250613</v>
      </c>
      <c r="F595" s="17">
        <f t="shared" si="107"/>
        <v>-12951.152347077894</v>
      </c>
      <c r="G595" s="17">
        <f t="shared" si="107"/>
        <v>1782.5316662833468</v>
      </c>
      <c r="H595" s="32">
        <f t="shared" si="84"/>
        <v>11562.841013242078</v>
      </c>
      <c r="I595" s="17"/>
      <c r="J595" s="17"/>
      <c r="K595" s="17"/>
      <c r="L595" s="17"/>
    </row>
    <row r="596" spans="1:12" x14ac:dyDescent="0.25">
      <c r="A596" s="18">
        <v>43242</v>
      </c>
      <c r="B596" s="17">
        <f t="shared" ref="B596:G596" si="108">B345*$B$504</f>
        <v>-376.59582925848161</v>
      </c>
      <c r="C596" s="17">
        <f t="shared" si="108"/>
        <v>3790.4938561407112</v>
      </c>
      <c r="D596" s="17">
        <f t="shared" si="108"/>
        <v>1644.614260201761</v>
      </c>
      <c r="E596" s="17">
        <f t="shared" si="108"/>
        <v>36258.35335884471</v>
      </c>
      <c r="F596" s="17">
        <f t="shared" si="108"/>
        <v>42559.6144187959</v>
      </c>
      <c r="G596" s="17">
        <f t="shared" si="108"/>
        <v>8060.9482616320647</v>
      </c>
      <c r="H596" s="32">
        <f t="shared" si="84"/>
        <v>91937.428326356661</v>
      </c>
      <c r="I596" s="17"/>
      <c r="J596" s="17"/>
      <c r="K596" s="17"/>
      <c r="L596" s="17"/>
    </row>
    <row r="597" spans="1:12" x14ac:dyDescent="0.25">
      <c r="A597" s="18">
        <v>43241</v>
      </c>
      <c r="B597" s="17">
        <f t="shared" ref="B597:G597" si="109">B346*$B$504</f>
        <v>-10487.511225757919</v>
      </c>
      <c r="C597" s="17">
        <f t="shared" si="109"/>
        <v>11283.862456142526</v>
      </c>
      <c r="D597" s="17">
        <f t="shared" si="109"/>
        <v>-33257.920977724832</v>
      </c>
      <c r="E597" s="17">
        <f t="shared" si="109"/>
        <v>24366.268457590286</v>
      </c>
      <c r="F597" s="17">
        <f t="shared" si="109"/>
        <v>45120.435280469639</v>
      </c>
      <c r="G597" s="17">
        <f t="shared" si="109"/>
        <v>-29244.44117781227</v>
      </c>
      <c r="H597" s="32">
        <f t="shared" si="84"/>
        <v>7780.6928129074258</v>
      </c>
      <c r="I597" s="17"/>
      <c r="J597" s="17"/>
      <c r="K597" s="17"/>
      <c r="L597" s="17"/>
    </row>
    <row r="598" spans="1:12" x14ac:dyDescent="0.25">
      <c r="A598" s="18">
        <v>43238</v>
      </c>
      <c r="B598" s="17">
        <f t="shared" ref="B598:G598" si="110">B347*$B$504</f>
        <v>-7177.7156413131097</v>
      </c>
      <c r="C598" s="17">
        <f t="shared" si="110"/>
        <v>-32632.124319673418</v>
      </c>
      <c r="D598" s="17">
        <f t="shared" si="110"/>
        <v>434.31053885716653</v>
      </c>
      <c r="E598" s="17">
        <f t="shared" si="110"/>
        <v>-16995.227713000353</v>
      </c>
      <c r="F598" s="17">
        <f t="shared" si="110"/>
        <v>-22487.720104275573</v>
      </c>
      <c r="G598" s="17">
        <f t="shared" si="110"/>
        <v>-25012.084399701809</v>
      </c>
      <c r="H598" s="32">
        <f t="shared" si="84"/>
        <v>-103870.56163910711</v>
      </c>
      <c r="I598" s="17"/>
      <c r="J598" s="17"/>
      <c r="K598" s="17"/>
      <c r="L598" s="17"/>
    </row>
    <row r="599" spans="1:12" x14ac:dyDescent="0.25">
      <c r="A599" s="18">
        <v>43237</v>
      </c>
      <c r="B599" s="17">
        <f t="shared" ref="B599:G599" si="111">B348*$B$504</f>
        <v>1456.1252372325939</v>
      </c>
      <c r="C599" s="17">
        <f t="shared" si="111"/>
        <v>-6736.3003130726011</v>
      </c>
      <c r="D599" s="17">
        <f t="shared" si="111"/>
        <v>-12089.957277918273</v>
      </c>
      <c r="E599" s="17">
        <f t="shared" si="111"/>
        <v>616.71293968207613</v>
      </c>
      <c r="F599" s="17">
        <f t="shared" si="111"/>
        <v>11842.243656322818</v>
      </c>
      <c r="G599" s="17">
        <f t="shared" si="111"/>
        <v>60571.386436188572</v>
      </c>
      <c r="H599" s="32">
        <f t="shared" si="84"/>
        <v>55660.210678435185</v>
      </c>
      <c r="I599" s="17"/>
      <c r="J599" s="17"/>
      <c r="K599" s="17"/>
      <c r="L599" s="17"/>
    </row>
    <row r="600" spans="1:12" x14ac:dyDescent="0.25">
      <c r="A600" s="18">
        <v>43236</v>
      </c>
      <c r="B600" s="17">
        <f t="shared" ref="B600:G600" si="112">B349*$B$504</f>
        <v>-7259.5153508390385</v>
      </c>
      <c r="C600" s="17">
        <f t="shared" si="112"/>
        <v>-33341.923254337897</v>
      </c>
      <c r="D600" s="17">
        <f t="shared" si="112"/>
        <v>11076.859282590996</v>
      </c>
      <c r="E600" s="17">
        <f t="shared" si="112"/>
        <v>-22166.642226815919</v>
      </c>
      <c r="F600" s="17">
        <f t="shared" si="112"/>
        <v>-129552.6075347592</v>
      </c>
      <c r="G600" s="17">
        <f t="shared" si="112"/>
        <v>-30305.349495329036</v>
      </c>
      <c r="H600" s="32">
        <f t="shared" si="84"/>
        <v>-211549.17857949011</v>
      </c>
      <c r="I600" s="17"/>
      <c r="J600" s="17"/>
      <c r="K600" s="17"/>
      <c r="L600" s="17"/>
    </row>
    <row r="601" spans="1:12" x14ac:dyDescent="0.25">
      <c r="A601" s="18">
        <v>43235</v>
      </c>
      <c r="B601" s="17">
        <f t="shared" ref="B601:G601" si="113">B350*$B$504</f>
        <v>8866.1796441520637</v>
      </c>
      <c r="C601" s="17">
        <f t="shared" si="113"/>
        <v>-6311.2111743538517</v>
      </c>
      <c r="D601" s="17">
        <f t="shared" si="113"/>
        <v>2897.2930596132569</v>
      </c>
      <c r="E601" s="17">
        <f t="shared" si="113"/>
        <v>-18926.752845308041</v>
      </c>
      <c r="F601" s="17">
        <f t="shared" si="113"/>
        <v>-38773.385925960749</v>
      </c>
      <c r="G601" s="17">
        <f t="shared" si="113"/>
        <v>-13083.483620862733</v>
      </c>
      <c r="H601" s="32">
        <f t="shared" si="84"/>
        <v>-65331.360862720052</v>
      </c>
      <c r="I601" s="17"/>
      <c r="J601" s="17"/>
      <c r="K601" s="17"/>
      <c r="L601" s="17"/>
    </row>
    <row r="602" spans="1:12" x14ac:dyDescent="0.25">
      <c r="A602" s="18">
        <v>43234</v>
      </c>
      <c r="B602" s="17">
        <f t="shared" ref="B602:G602" si="114">B351*$B$504</f>
        <v>5233.3415570945708</v>
      </c>
      <c r="C602" s="17">
        <f t="shared" si="114"/>
        <v>-3703.4097556630877</v>
      </c>
      <c r="D602" s="17">
        <f t="shared" si="114"/>
        <v>-15260.87780388785</v>
      </c>
      <c r="E602" s="17">
        <f t="shared" si="114"/>
        <v>9717.4785495420165</v>
      </c>
      <c r="F602" s="17">
        <f t="shared" si="114"/>
        <v>8424.6496592516232</v>
      </c>
      <c r="G602" s="17">
        <f t="shared" si="114"/>
        <v>-20583.917143487113</v>
      </c>
      <c r="H602" s="32">
        <f t="shared" si="84"/>
        <v>-16172.73493714984</v>
      </c>
      <c r="I602" s="17"/>
      <c r="J602" s="17"/>
      <c r="K602" s="17"/>
      <c r="L602" s="17"/>
    </row>
    <row r="603" spans="1:12" x14ac:dyDescent="0.25">
      <c r="A603" s="18">
        <v>43231</v>
      </c>
      <c r="B603" s="17">
        <f t="shared" ref="B603:G603" si="115">B352*$B$504</f>
        <v>10474.179275456569</v>
      </c>
      <c r="C603" s="17">
        <f t="shared" si="115"/>
        <v>13266.656316394321</v>
      </c>
      <c r="D603" s="17">
        <f t="shared" si="115"/>
        <v>15115.813612728962</v>
      </c>
      <c r="E603" s="17">
        <f t="shared" si="115"/>
        <v>11827.34043723385</v>
      </c>
      <c r="F603" s="17">
        <f t="shared" si="115"/>
        <v>-29454.755080705781</v>
      </c>
      <c r="G603" s="17">
        <f t="shared" si="115"/>
        <v>-21000.35176314686</v>
      </c>
      <c r="H603" s="32">
        <f t="shared" si="84"/>
        <v>228.8827979610578</v>
      </c>
      <c r="I603" s="17"/>
      <c r="J603" s="17"/>
      <c r="K603" s="17"/>
      <c r="L603" s="17"/>
    </row>
    <row r="604" spans="1:12" x14ac:dyDescent="0.25">
      <c r="A604" s="18">
        <v>43230</v>
      </c>
      <c r="B604" s="17">
        <f t="shared" ref="B604:G604" si="116">B353*$B$504</f>
        <v>5392.2069826364859</v>
      </c>
      <c r="C604" s="17">
        <f t="shared" si="116"/>
        <v>-325.67985957965135</v>
      </c>
      <c r="D604" s="17">
        <f t="shared" si="116"/>
        <v>-9096.878846830783</v>
      </c>
      <c r="E604" s="17">
        <f t="shared" si="116"/>
        <v>-3422.2479298816206</v>
      </c>
      <c r="F604" s="17">
        <f t="shared" si="116"/>
        <v>-18986.195487336965</v>
      </c>
      <c r="G604" s="17">
        <f t="shared" si="116"/>
        <v>-9102.2556447647621</v>
      </c>
      <c r="H604" s="32">
        <f t="shared" si="84"/>
        <v>-35541.050785757296</v>
      </c>
      <c r="I604" s="17"/>
      <c r="J604" s="17"/>
      <c r="K604" s="17"/>
      <c r="L604" s="17"/>
    </row>
    <row r="605" spans="1:12" x14ac:dyDescent="0.25">
      <c r="A605" s="18">
        <v>43229</v>
      </c>
      <c r="B605" s="17">
        <f t="shared" ref="B605:G605" si="117">B354*$B$504</f>
        <v>6285.5032565099982</v>
      </c>
      <c r="C605" s="17">
        <f t="shared" si="117"/>
        <v>-6976.5838258205467</v>
      </c>
      <c r="D605" s="17">
        <f t="shared" si="117"/>
        <v>13021.017302964972</v>
      </c>
      <c r="E605" s="17">
        <f t="shared" si="117"/>
        <v>-4811.5569972219701</v>
      </c>
      <c r="F605" s="17">
        <f t="shared" si="117"/>
        <v>4308.0303568909248</v>
      </c>
      <c r="G605" s="17">
        <f t="shared" si="117"/>
        <v>-3289.4766503986457</v>
      </c>
      <c r="H605" s="32">
        <f t="shared" si="84"/>
        <v>8536.9334429247319</v>
      </c>
      <c r="I605" s="17"/>
      <c r="J605" s="17"/>
      <c r="K605" s="17"/>
      <c r="L605" s="17"/>
    </row>
    <row r="606" spans="1:12" x14ac:dyDescent="0.25">
      <c r="A606" s="18">
        <v>43228</v>
      </c>
      <c r="B606" s="17">
        <f t="shared" ref="B606:G606" si="118">B355*$B$504</f>
        <v>-6664.4107444660303</v>
      </c>
      <c r="C606" s="17">
        <f t="shared" si="118"/>
        <v>66340.197075213873</v>
      </c>
      <c r="D606" s="17">
        <f t="shared" si="118"/>
        <v>-12014.329938161371</v>
      </c>
      <c r="E606" s="17">
        <f t="shared" si="118"/>
        <v>14098.924379501676</v>
      </c>
      <c r="F606" s="17">
        <f t="shared" si="118"/>
        <v>-12335.903280810149</v>
      </c>
      <c r="G606" s="17">
        <f t="shared" si="118"/>
        <v>-12240.054894501951</v>
      </c>
      <c r="H606" s="32">
        <f t="shared" si="84"/>
        <v>37184.422596776043</v>
      </c>
      <c r="I606" s="17"/>
      <c r="J606" s="17"/>
      <c r="K606" s="17"/>
      <c r="L606" s="17"/>
    </row>
    <row r="607" spans="1:12" x14ac:dyDescent="0.25">
      <c r="A607" s="18">
        <v>43227</v>
      </c>
      <c r="B607" s="17">
        <f t="shared" ref="B607:G607" si="119">B356*$B$504</f>
        <v>-4083.0785630003074</v>
      </c>
      <c r="C607" s="17">
        <f t="shared" si="119"/>
        <v>22716.335889862075</v>
      </c>
      <c r="D607" s="17">
        <f t="shared" si="119"/>
        <v>6061.4992922686042</v>
      </c>
      <c r="E607" s="17">
        <f t="shared" si="119"/>
        <v>18630.900243417233</v>
      </c>
      <c r="F607" s="17">
        <f t="shared" si="119"/>
        <v>23187.881726464777</v>
      </c>
      <c r="G607" s="17">
        <f t="shared" si="119"/>
        <v>-22454.832800575296</v>
      </c>
      <c r="H607" s="32">
        <f t="shared" si="84"/>
        <v>44058.705788437088</v>
      </c>
      <c r="I607" s="17"/>
      <c r="J607" s="17"/>
      <c r="K607" s="17"/>
      <c r="L607" s="17"/>
    </row>
    <row r="608" spans="1:12" x14ac:dyDescent="0.25">
      <c r="A608" s="18">
        <v>43224</v>
      </c>
      <c r="B608" s="17">
        <f t="shared" ref="B608:G608" si="120">B357*$B$504</f>
        <v>10264.538724257696</v>
      </c>
      <c r="C608" s="17">
        <f t="shared" si="120"/>
        <v>3895.8788429414999</v>
      </c>
      <c r="D608" s="17">
        <f t="shared" si="120"/>
        <v>-24593.747421196324</v>
      </c>
      <c r="E608" s="17">
        <f t="shared" si="120"/>
        <v>620.15505863507235</v>
      </c>
      <c r="F608" s="17">
        <f t="shared" si="120"/>
        <v>-3811.6027633261833</v>
      </c>
      <c r="G608" s="17">
        <f t="shared" si="120"/>
        <v>-17296.028650717035</v>
      </c>
      <c r="H608" s="32">
        <f t="shared" si="84"/>
        <v>-30920.806209405273</v>
      </c>
      <c r="I608" s="17"/>
      <c r="J608" s="17"/>
      <c r="K608" s="17"/>
      <c r="L608" s="17"/>
    </row>
    <row r="609" spans="1:12" x14ac:dyDescent="0.25">
      <c r="A609" s="18">
        <v>43223</v>
      </c>
      <c r="B609" s="17">
        <f t="shared" ref="B609:G609" si="121">B358*$B$504</f>
        <v>-1422.0779968365916</v>
      </c>
      <c r="C609" s="17">
        <f t="shared" si="121"/>
        <v>16819.147595646966</v>
      </c>
      <c r="D609" s="17">
        <f t="shared" si="121"/>
        <v>-705.96543701531073</v>
      </c>
      <c r="E609" s="17">
        <f t="shared" si="121"/>
        <v>4767.3424315739621</v>
      </c>
      <c r="F609" s="17">
        <f t="shared" si="121"/>
        <v>-8658.0627431145422</v>
      </c>
      <c r="G609" s="17">
        <f t="shared" si="121"/>
        <v>-15468.212509208654</v>
      </c>
      <c r="H609" s="32">
        <f t="shared" si="84"/>
        <v>-4667.8286589541694</v>
      </c>
      <c r="I609" s="17"/>
      <c r="J609" s="17"/>
      <c r="K609" s="17"/>
      <c r="L609" s="17"/>
    </row>
    <row r="610" spans="1:12" x14ac:dyDescent="0.25">
      <c r="A610" s="18">
        <v>43222</v>
      </c>
      <c r="B610" s="17">
        <f t="shared" ref="B610:G610" si="122">B359*$B$504</f>
        <v>13154.891550544153</v>
      </c>
      <c r="C610" s="17">
        <f t="shared" si="122"/>
        <v>-26179.039327723563</v>
      </c>
      <c r="D610" s="17">
        <f t="shared" si="122"/>
        <v>-21779.445264039983</v>
      </c>
      <c r="E610" s="17">
        <f t="shared" si="122"/>
        <v>-23206.709377373911</v>
      </c>
      <c r="F610" s="17">
        <f t="shared" si="122"/>
        <v>-25533.302005164762</v>
      </c>
      <c r="G610" s="17">
        <f t="shared" si="122"/>
        <v>-10687.124618435764</v>
      </c>
      <c r="H610" s="32">
        <f t="shared" si="84"/>
        <v>-94230.729042193823</v>
      </c>
      <c r="I610" s="17"/>
      <c r="J610" s="17"/>
      <c r="K610" s="17"/>
      <c r="L610" s="17"/>
    </row>
    <row r="611" spans="1:12" x14ac:dyDescent="0.25">
      <c r="A611" s="18">
        <v>43220</v>
      </c>
      <c r="B611" s="17">
        <f t="shared" ref="B611:G611" si="123">B360*$B$504</f>
        <v>11247.839949303454</v>
      </c>
      <c r="C611" s="17">
        <f t="shared" si="123"/>
        <v>-12576.584981735832</v>
      </c>
      <c r="D611" s="17">
        <f t="shared" si="123"/>
        <v>38287.575950301951</v>
      </c>
      <c r="E611" s="17">
        <f t="shared" si="123"/>
        <v>14930.229275267156</v>
      </c>
      <c r="F611" s="17">
        <f t="shared" si="123"/>
        <v>18018.505502678432</v>
      </c>
      <c r="G611" s="17">
        <f t="shared" si="123"/>
        <v>-1517.450974033723</v>
      </c>
      <c r="H611" s="32">
        <f t="shared" si="84"/>
        <v>68390.114721781443</v>
      </c>
      <c r="I611" s="17"/>
      <c r="J611" s="17"/>
      <c r="K611" s="17"/>
      <c r="L611" s="17"/>
    </row>
    <row r="612" spans="1:12" x14ac:dyDescent="0.25">
      <c r="A612" s="18">
        <v>43217</v>
      </c>
      <c r="B612" s="17">
        <f t="shared" ref="B612:G612" si="124">B361*$B$504</f>
        <v>-3866.9708075762437</v>
      </c>
      <c r="C612" s="17">
        <f t="shared" si="124"/>
        <v>32818.753404063587</v>
      </c>
      <c r="D612" s="17">
        <f t="shared" si="124"/>
        <v>-10278.463080614425</v>
      </c>
      <c r="E612" s="17">
        <f t="shared" si="124"/>
        <v>39080.60345540064</v>
      </c>
      <c r="F612" s="17">
        <f t="shared" si="124"/>
        <v>26552.630121024409</v>
      </c>
      <c r="G612" s="17">
        <f t="shared" si="124"/>
        <v>-3783.5837796389173</v>
      </c>
      <c r="H612" s="32">
        <f t="shared" si="84"/>
        <v>80522.969312659043</v>
      </c>
      <c r="I612" s="17"/>
      <c r="J612" s="17"/>
      <c r="K612" s="17"/>
      <c r="L612" s="17"/>
    </row>
    <row r="613" spans="1:12" x14ac:dyDescent="0.25">
      <c r="A613" s="18">
        <v>43216</v>
      </c>
      <c r="B613" s="17">
        <f t="shared" ref="B613:G613" si="125">B362*$B$504</f>
        <v>6809.6429483533702</v>
      </c>
      <c r="C613" s="17">
        <f t="shared" si="125"/>
        <v>-537.9718591146285</v>
      </c>
      <c r="D613" s="17">
        <f t="shared" si="125"/>
        <v>79332.833291486706</v>
      </c>
      <c r="E613" s="17">
        <f t="shared" si="125"/>
        <v>-17207.009779743137</v>
      </c>
      <c r="F613" s="17">
        <f t="shared" si="125"/>
        <v>-13635.335335189546</v>
      </c>
      <c r="G613" s="17">
        <f t="shared" si="125"/>
        <v>-8273.8343373963598</v>
      </c>
      <c r="H613" s="32">
        <f t="shared" si="84"/>
        <v>46488.324928396396</v>
      </c>
      <c r="I613" s="17"/>
      <c r="J613" s="17"/>
      <c r="K613" s="17"/>
      <c r="L613" s="17"/>
    </row>
    <row r="614" spans="1:12" x14ac:dyDescent="0.25">
      <c r="A614" s="18">
        <v>43215</v>
      </c>
      <c r="B614" s="17">
        <f t="shared" ref="B614:G614" si="126">B363*$B$504</f>
        <v>-9758.2005510460367</v>
      </c>
      <c r="C614" s="17">
        <f t="shared" si="126"/>
        <v>-18824.921029557012</v>
      </c>
      <c r="D614" s="17">
        <f t="shared" si="126"/>
        <v>5550.4305306490414</v>
      </c>
      <c r="E614" s="17">
        <f t="shared" si="126"/>
        <v>-13389.32136501075</v>
      </c>
      <c r="F614" s="17">
        <f t="shared" si="126"/>
        <v>-10239.917015118479</v>
      </c>
      <c r="G614" s="17">
        <f t="shared" si="126"/>
        <v>-748.78326224112323</v>
      </c>
      <c r="H614" s="32">
        <f t="shared" si="84"/>
        <v>-47410.712692324363</v>
      </c>
      <c r="I614" s="17"/>
      <c r="J614" s="17"/>
      <c r="K614" s="17"/>
      <c r="L614" s="17"/>
    </row>
    <row r="615" spans="1:12" x14ac:dyDescent="0.25">
      <c r="A615" s="18">
        <v>43214</v>
      </c>
      <c r="B615" s="17">
        <f t="shared" ref="B615:G615" si="127">B364*$B$504</f>
        <v>1524.9224340125827</v>
      </c>
      <c r="C615" s="17">
        <f t="shared" si="127"/>
        <v>16497.048190345784</v>
      </c>
      <c r="D615" s="17">
        <f t="shared" si="127"/>
        <v>32527.024951686875</v>
      </c>
      <c r="E615" s="17">
        <f t="shared" si="127"/>
        <v>-8690.309191977196</v>
      </c>
      <c r="F615" s="17">
        <f t="shared" si="127"/>
        <v>-9605.1965792366063</v>
      </c>
      <c r="G615" s="17">
        <f t="shared" si="127"/>
        <v>-5225.8424266466582</v>
      </c>
      <c r="H615" s="32">
        <f t="shared" si="84"/>
        <v>27027.647378184782</v>
      </c>
      <c r="I615" s="17"/>
      <c r="J615" s="17"/>
      <c r="K615" s="17"/>
      <c r="L615" s="17"/>
    </row>
    <row r="616" spans="1:12" x14ac:dyDescent="0.25">
      <c r="A616" s="18">
        <v>43213</v>
      </c>
      <c r="B616" s="17">
        <f t="shared" ref="B616:G616" si="128">B365*$B$504</f>
        <v>-14329.983273468928</v>
      </c>
      <c r="C616" s="17">
        <f t="shared" si="128"/>
        <v>-8548.5827805367844</v>
      </c>
      <c r="D616" s="17">
        <f t="shared" si="128"/>
        <v>14803.166535671882</v>
      </c>
      <c r="E616" s="17">
        <f t="shared" si="128"/>
        <v>5370.804069124576</v>
      </c>
      <c r="F616" s="17">
        <f t="shared" si="128"/>
        <v>5858.8716196152545</v>
      </c>
      <c r="G616" s="17">
        <f t="shared" si="128"/>
        <v>-14048.290186219985</v>
      </c>
      <c r="H616" s="32">
        <f t="shared" si="84"/>
        <v>-10894.014015813987</v>
      </c>
      <c r="I616" s="17"/>
      <c r="J616" s="17"/>
      <c r="K616" s="17"/>
      <c r="L616" s="17"/>
    </row>
    <row r="617" spans="1:12" x14ac:dyDescent="0.25">
      <c r="A617" s="18">
        <v>43210</v>
      </c>
      <c r="B617" s="17">
        <f t="shared" ref="B617:G617" si="129">B366*$B$504</f>
        <v>9736.4268090944624</v>
      </c>
      <c r="C617" s="17">
        <f t="shared" si="129"/>
        <v>-25215.834351036061</v>
      </c>
      <c r="D617" s="17">
        <f t="shared" si="129"/>
        <v>-30491.627124529212</v>
      </c>
      <c r="E617" s="17">
        <f t="shared" si="129"/>
        <v>-19891.97138876711</v>
      </c>
      <c r="F617" s="17">
        <f t="shared" si="129"/>
        <v>-26358.932492700475</v>
      </c>
      <c r="G617" s="17">
        <f t="shared" si="129"/>
        <v>8109.1487492587212</v>
      </c>
      <c r="H617" s="32">
        <f t="shared" si="84"/>
        <v>-84112.789798679689</v>
      </c>
      <c r="I617" s="17"/>
      <c r="J617" s="17"/>
      <c r="K617" s="17"/>
      <c r="L617" s="17"/>
    </row>
    <row r="618" spans="1:12" x14ac:dyDescent="0.25">
      <c r="A618" s="18">
        <v>43209</v>
      </c>
      <c r="B618" s="17">
        <f t="shared" ref="B618:G618" si="130">B367*$B$504</f>
        <v>2526.4256799797022</v>
      </c>
      <c r="C618" s="17">
        <f t="shared" si="130"/>
        <v>-3624.755845860203</v>
      </c>
      <c r="D618" s="17">
        <f t="shared" si="130"/>
        <v>27901.371507579457</v>
      </c>
      <c r="E618" s="17">
        <f t="shared" si="130"/>
        <v>0</v>
      </c>
      <c r="F618" s="17">
        <f t="shared" si="130"/>
        <v>-11895.66652230894</v>
      </c>
      <c r="G618" s="17">
        <f t="shared" si="130"/>
        <v>-2956.3953536024892</v>
      </c>
      <c r="H618" s="32">
        <f t="shared" si="84"/>
        <v>11950.979465787528</v>
      </c>
      <c r="I618" s="17"/>
      <c r="J618" s="17"/>
      <c r="K618" s="17"/>
      <c r="L618" s="17"/>
    </row>
    <row r="619" spans="1:12" x14ac:dyDescent="0.25">
      <c r="A619" s="18">
        <v>43208</v>
      </c>
      <c r="B619" s="17">
        <f t="shared" ref="B619:G619" si="131">B368*$B$504</f>
        <v>-5328.9523577513128</v>
      </c>
      <c r="C619" s="17">
        <f t="shared" si="131"/>
        <v>-5155.5364235882935</v>
      </c>
      <c r="D619" s="17">
        <f t="shared" si="131"/>
        <v>4212.5791395451361</v>
      </c>
      <c r="E619" s="17">
        <f t="shared" si="131"/>
        <v>-7887.5927183084914</v>
      </c>
      <c r="F619" s="17">
        <f t="shared" si="131"/>
        <v>-8702.384072761648</v>
      </c>
      <c r="G619" s="17">
        <f t="shared" si="131"/>
        <v>-13196.672454169809</v>
      </c>
      <c r="H619" s="32">
        <f t="shared" si="84"/>
        <v>-36058.558887034422</v>
      </c>
      <c r="I619" s="17"/>
      <c r="J619" s="17"/>
      <c r="K619" s="17"/>
      <c r="L619" s="17"/>
    </row>
    <row r="620" spans="1:12" x14ac:dyDescent="0.25">
      <c r="A620" s="18">
        <v>43207</v>
      </c>
      <c r="B620" s="17">
        <f t="shared" ref="B620:G620" si="132">B369*$B$504</f>
        <v>4503.2950102295699</v>
      </c>
      <c r="C620" s="17">
        <f t="shared" si="132"/>
        <v>14850.903228751211</v>
      </c>
      <c r="D620" s="17">
        <f t="shared" si="132"/>
        <v>-7763.2607266095483</v>
      </c>
      <c r="E620" s="17">
        <f t="shared" si="132"/>
        <v>-4422.1177590054021</v>
      </c>
      <c r="F620" s="17">
        <f t="shared" si="132"/>
        <v>-10646.488394487689</v>
      </c>
      <c r="G620" s="17">
        <f t="shared" si="132"/>
        <v>-5085.3723832792593</v>
      </c>
      <c r="H620" s="32">
        <f t="shared" si="84"/>
        <v>-8563.0410244011164</v>
      </c>
      <c r="I620" s="17"/>
      <c r="J620" s="17"/>
      <c r="K620" s="17"/>
      <c r="L620" s="17"/>
    </row>
    <row r="621" spans="1:12" x14ac:dyDescent="0.25">
      <c r="A621" s="18">
        <v>43206</v>
      </c>
      <c r="B621" s="17">
        <f t="shared" ref="B621:G621" si="133">B370*$B$504</f>
        <v>5482.7250902470332</v>
      </c>
      <c r="C621" s="17">
        <f t="shared" si="133"/>
        <v>-2779.7099204972069</v>
      </c>
      <c r="D621" s="17">
        <f t="shared" si="133"/>
        <v>3065.7547206961922</v>
      </c>
      <c r="E621" s="17">
        <f t="shared" si="133"/>
        <v>-7592.4440645312852</v>
      </c>
      <c r="F621" s="17">
        <f t="shared" si="133"/>
        <v>-20958.851020843522</v>
      </c>
      <c r="G621" s="17">
        <f t="shared" si="133"/>
        <v>-3616.6404701885504</v>
      </c>
      <c r="H621" s="32">
        <f t="shared" si="84"/>
        <v>-26399.16566511734</v>
      </c>
      <c r="I621" s="17"/>
      <c r="J621" s="17"/>
      <c r="K621" s="17"/>
      <c r="L621" s="17"/>
    </row>
    <row r="622" spans="1:12" x14ac:dyDescent="0.25">
      <c r="A622" s="18">
        <v>43203</v>
      </c>
      <c r="B622" s="17">
        <f t="shared" ref="B622:G622" si="134">B371*$B$504</f>
        <v>908.06497606687242</v>
      </c>
      <c r="C622" s="17">
        <f t="shared" si="134"/>
        <v>6090.682710834898</v>
      </c>
      <c r="D622" s="17">
        <f t="shared" si="134"/>
        <v>-6603.8735611888014</v>
      </c>
      <c r="E622" s="17">
        <f t="shared" si="134"/>
        <v>-12265.237834030395</v>
      </c>
      <c r="F622" s="17">
        <f t="shared" si="134"/>
        <v>493.94913328340431</v>
      </c>
      <c r="G622" s="17">
        <f t="shared" si="134"/>
        <v>-15048.653749171262</v>
      </c>
      <c r="H622" s="32">
        <f t="shared" si="84"/>
        <v>-26425.068324205284</v>
      </c>
      <c r="I622" s="17"/>
      <c r="J622" s="17"/>
      <c r="K622" s="17"/>
      <c r="L622" s="17"/>
    </row>
    <row r="623" spans="1:12" x14ac:dyDescent="0.25">
      <c r="A623" s="18">
        <v>43202</v>
      </c>
      <c r="B623" s="17">
        <f t="shared" ref="B623:G623" si="135">B372*$B$504</f>
        <v>5230.9132820883842</v>
      </c>
      <c r="C623" s="17">
        <f t="shared" si="135"/>
        <v>8237.7119944444221</v>
      </c>
      <c r="D623" s="17">
        <f t="shared" si="135"/>
        <v>-1764.3761093278179</v>
      </c>
      <c r="E623" s="17">
        <f t="shared" si="135"/>
        <v>-11728.046859624525</v>
      </c>
      <c r="F623" s="17">
        <f t="shared" si="135"/>
        <v>-7874.0564309058827</v>
      </c>
      <c r="G623" s="17">
        <f t="shared" si="135"/>
        <v>711.49060276400519</v>
      </c>
      <c r="H623" s="32">
        <f t="shared" si="84"/>
        <v>-7186.3635205614128</v>
      </c>
      <c r="I623" s="17"/>
      <c r="J623" s="17"/>
      <c r="K623" s="17"/>
      <c r="L623" s="17"/>
    </row>
    <row r="624" spans="1:12" x14ac:dyDescent="0.25">
      <c r="A624" s="18">
        <v>43201</v>
      </c>
      <c r="B624" s="17">
        <f t="shared" ref="B624:G624" si="136">B373*$B$504</f>
        <v>-1486.1749381776581</v>
      </c>
      <c r="C624" s="17">
        <f t="shared" si="136"/>
        <v>-16754.318612047162</v>
      </c>
      <c r="D624" s="17">
        <f t="shared" si="136"/>
        <v>-22814.677766171288</v>
      </c>
      <c r="E624" s="17">
        <f t="shared" si="136"/>
        <v>-22861.431726386305</v>
      </c>
      <c r="F624" s="17">
        <f t="shared" si="136"/>
        <v>-30890.487019338445</v>
      </c>
      <c r="G624" s="17">
        <f t="shared" si="136"/>
        <v>-9210.1253242267667</v>
      </c>
      <c r="H624" s="32">
        <f t="shared" si="84"/>
        <v>-104017.21538634763</v>
      </c>
      <c r="I624" s="17"/>
      <c r="J624" s="17"/>
      <c r="K624" s="17"/>
      <c r="L624" s="17"/>
    </row>
    <row r="625" spans="1:12" x14ac:dyDescent="0.25">
      <c r="A625" s="18">
        <v>43200</v>
      </c>
      <c r="B625" s="17">
        <f t="shared" ref="B625:G625" si="137">B374*$B$504</f>
        <v>-10058.151986782186</v>
      </c>
      <c r="C625" s="17">
        <f t="shared" si="137"/>
        <v>29685.151517843653</v>
      </c>
      <c r="D625" s="17">
        <f t="shared" si="137"/>
        <v>9759.2463540815843</v>
      </c>
      <c r="E625" s="17">
        <f t="shared" si="137"/>
        <v>10309.369658861287</v>
      </c>
      <c r="F625" s="17">
        <f t="shared" si="137"/>
        <v>951.02242070415366</v>
      </c>
      <c r="G625" s="17">
        <f t="shared" si="137"/>
        <v>-4222.3848798482495</v>
      </c>
      <c r="H625" s="32">
        <f t="shared" si="84"/>
        <v>36424.25308486024</v>
      </c>
      <c r="I625" s="17"/>
      <c r="J625" s="17"/>
      <c r="K625" s="17"/>
      <c r="L625" s="17"/>
    </row>
    <row r="626" spans="1:12" x14ac:dyDescent="0.25">
      <c r="A626" s="18">
        <v>43199</v>
      </c>
      <c r="B626" s="17">
        <f t="shared" ref="B626:G626" si="138">B375*$B$504</f>
        <v>8184.0299326930362</v>
      </c>
      <c r="C626" s="17">
        <f t="shared" si="138"/>
        <v>-534.71171401476181</v>
      </c>
      <c r="D626" s="17">
        <f t="shared" si="138"/>
        <v>6028.8934000513864</v>
      </c>
      <c r="E626" s="17">
        <f t="shared" si="138"/>
        <v>2882.6771187245117</v>
      </c>
      <c r="F626" s="17">
        <f t="shared" si="138"/>
        <v>29939.464598634255</v>
      </c>
      <c r="G626" s="17">
        <f t="shared" si="138"/>
        <v>10589.580073240884</v>
      </c>
      <c r="H626" s="32">
        <f t="shared" si="84"/>
        <v>57089.933409329307</v>
      </c>
      <c r="I626" s="17"/>
      <c r="J626" s="17"/>
      <c r="K626" s="17"/>
      <c r="L626" s="17"/>
    </row>
    <row r="627" spans="1:12" x14ac:dyDescent="0.25">
      <c r="A627" s="18">
        <v>43196</v>
      </c>
      <c r="B627" s="17">
        <f t="shared" ref="B627:G627" si="139">B376*$B$504</f>
        <v>7832.1202368191434</v>
      </c>
      <c r="C627" s="17">
        <f t="shared" si="139"/>
        <v>9668.8309199026753</v>
      </c>
      <c r="D627" s="17">
        <f t="shared" si="139"/>
        <v>4305.8833771481077</v>
      </c>
      <c r="E627" s="17">
        <f t="shared" si="139"/>
        <v>5403.332328052441</v>
      </c>
      <c r="F627" s="17">
        <f t="shared" si="139"/>
        <v>47687.830785715341</v>
      </c>
      <c r="G627" s="17">
        <f t="shared" si="139"/>
        <v>-7072.1652613624847</v>
      </c>
      <c r="H627" s="32">
        <f t="shared" si="84"/>
        <v>67825.832386275215</v>
      </c>
      <c r="I627" s="17"/>
      <c r="J627" s="17"/>
      <c r="K627" s="17"/>
      <c r="L627" s="17"/>
    </row>
    <row r="628" spans="1:12" x14ac:dyDescent="0.25">
      <c r="A628" s="18">
        <v>43195</v>
      </c>
      <c r="B628" s="17">
        <f t="shared" ref="B628:G628" si="140">B377*$B$504</f>
        <v>12076.613484204181</v>
      </c>
      <c r="C628" s="17">
        <f t="shared" si="140"/>
        <v>34596.659879879524</v>
      </c>
      <c r="D628" s="17">
        <f t="shared" si="140"/>
        <v>23283.185969638162</v>
      </c>
      <c r="E628" s="17">
        <f t="shared" si="140"/>
        <v>45525.375557312851</v>
      </c>
      <c r="F628" s="17">
        <f t="shared" si="140"/>
        <v>29743.909347100616</v>
      </c>
      <c r="G628" s="17">
        <f t="shared" si="140"/>
        <v>19210.836265677892</v>
      </c>
      <c r="H628" s="32">
        <f t="shared" si="84"/>
        <v>164436.58050381322</v>
      </c>
      <c r="I628" s="17"/>
      <c r="J628" s="17"/>
      <c r="K628" s="17"/>
      <c r="L628" s="17"/>
    </row>
    <row r="629" spans="1:12" x14ac:dyDescent="0.25">
      <c r="A629" s="18">
        <v>43194</v>
      </c>
      <c r="B629" s="17">
        <f t="shared" ref="B629:G629" si="141">B378*$B$504</f>
        <v>-16470.155778385622</v>
      </c>
      <c r="C629" s="17">
        <f t="shared" si="141"/>
        <v>-4274.7021695736112</v>
      </c>
      <c r="D629" s="17">
        <f t="shared" si="141"/>
        <v>-22643.697538572535</v>
      </c>
      <c r="E629" s="17">
        <f t="shared" si="141"/>
        <v>-13876.54242481996</v>
      </c>
      <c r="F629" s="17">
        <f t="shared" si="141"/>
        <v>-13677.225307453496</v>
      </c>
      <c r="G629" s="17">
        <f t="shared" si="141"/>
        <v>-17094.433359300183</v>
      </c>
      <c r="H629" s="32">
        <f t="shared" si="84"/>
        <v>-88036.7565781054</v>
      </c>
      <c r="I629" s="17"/>
      <c r="J629" s="17"/>
      <c r="K629" s="17"/>
      <c r="L629" s="17"/>
    </row>
    <row r="630" spans="1:12" x14ac:dyDescent="0.25">
      <c r="A630" s="18">
        <v>43193</v>
      </c>
      <c r="B630" s="17">
        <f t="shared" ref="B630:G630" si="142">B379*$B$504</f>
        <v>-7461.2661073264926</v>
      </c>
      <c r="C630" s="17">
        <f t="shared" si="142"/>
        <v>28976.627524486015</v>
      </c>
      <c r="D630" s="17">
        <f t="shared" si="142"/>
        <v>20845.870789723438</v>
      </c>
      <c r="E630" s="17">
        <f t="shared" si="142"/>
        <v>16309.63364946151</v>
      </c>
      <c r="F630" s="17">
        <f t="shared" si="142"/>
        <v>-6769.0964014667061</v>
      </c>
      <c r="G630" s="17">
        <f t="shared" si="142"/>
        <v>35949.234122929622</v>
      </c>
      <c r="H630" s="32">
        <f t="shared" si="84"/>
        <v>87851.003577807394</v>
      </c>
      <c r="I630" s="17"/>
      <c r="J630" s="17"/>
      <c r="K630" s="17"/>
      <c r="L630" s="17"/>
    </row>
    <row r="631" spans="1:12" x14ac:dyDescent="0.25">
      <c r="A631" s="18">
        <v>43192</v>
      </c>
      <c r="B631" s="17">
        <f t="shared" ref="B631:G631" si="143">B380*$B$504</f>
        <v>20409.40566633382</v>
      </c>
      <c r="C631" s="17">
        <f t="shared" si="143"/>
        <v>-61096.176946598411</v>
      </c>
      <c r="D631" s="17">
        <f t="shared" si="143"/>
        <v>4254.6292293744173</v>
      </c>
      <c r="E631" s="17">
        <f t="shared" si="143"/>
        <v>-15310.532757081124</v>
      </c>
      <c r="F631" s="17">
        <f t="shared" si="143"/>
        <v>9384.8446886187012</v>
      </c>
      <c r="G631" s="17">
        <f t="shared" si="143"/>
        <v>28966.005798527818</v>
      </c>
      <c r="H631" s="32">
        <f t="shared" si="84"/>
        <v>-13391.82432082478</v>
      </c>
      <c r="I631" s="17"/>
      <c r="J631" s="17"/>
      <c r="K631" s="17"/>
      <c r="L631" s="17"/>
    </row>
    <row r="632" spans="1:12" x14ac:dyDescent="0.25">
      <c r="A632" s="18">
        <v>43187</v>
      </c>
      <c r="B632" s="17">
        <f t="shared" ref="B632:G632" si="144">B381*$B$504</f>
        <v>-924.7883554471897</v>
      </c>
      <c r="C632" s="17">
        <f t="shared" si="144"/>
        <v>-19563.135018660898</v>
      </c>
      <c r="D632" s="17">
        <f t="shared" si="144"/>
        <v>4931.7870797772757</v>
      </c>
      <c r="E632" s="17">
        <f t="shared" si="144"/>
        <v>-14882.703509829993</v>
      </c>
      <c r="F632" s="17">
        <f t="shared" si="144"/>
        <v>-39039.369395543101</v>
      </c>
      <c r="G632" s="17">
        <f t="shared" si="144"/>
        <v>-14216.475872465666</v>
      </c>
      <c r="H632" s="32">
        <f t="shared" si="84"/>
        <v>-83694.685072169581</v>
      </c>
      <c r="I632" s="17"/>
      <c r="J632" s="17"/>
      <c r="K632" s="17"/>
      <c r="L632" s="17"/>
    </row>
    <row r="633" spans="1:12" x14ac:dyDescent="0.25">
      <c r="A633" s="18">
        <v>43186</v>
      </c>
      <c r="B633" s="17">
        <f t="shared" ref="B633:G633" si="145">B382*$B$504</f>
        <v>26.410659343539891</v>
      </c>
      <c r="C633" s="17">
        <f t="shared" si="145"/>
        <v>8667.2515688897674</v>
      </c>
      <c r="D633" s="17">
        <f t="shared" si="145"/>
        <v>1484.2915234338177</v>
      </c>
      <c r="E633" s="17">
        <f t="shared" si="145"/>
        <v>29990.252403431197</v>
      </c>
      <c r="F633" s="17">
        <f t="shared" si="145"/>
        <v>35901.291506544381</v>
      </c>
      <c r="G633" s="17">
        <f t="shared" si="145"/>
        <v>21780.808461392015</v>
      </c>
      <c r="H633" s="32">
        <f t="shared" si="84"/>
        <v>97850.306123034708</v>
      </c>
      <c r="I633" s="17"/>
      <c r="J633" s="17"/>
      <c r="K633" s="17"/>
      <c r="L633" s="17"/>
    </row>
    <row r="634" spans="1:12" x14ac:dyDescent="0.25">
      <c r="A634" s="18">
        <v>43185</v>
      </c>
      <c r="B634" s="17">
        <f t="shared" ref="B634:G634" si="146">B383*$B$504</f>
        <v>28693.951706980581</v>
      </c>
      <c r="C634" s="17">
        <f t="shared" si="146"/>
        <v>20278.846550834092</v>
      </c>
      <c r="D634" s="17">
        <f t="shared" si="146"/>
        <v>55131.402501673998</v>
      </c>
      <c r="E634" s="17">
        <f t="shared" si="146"/>
        <v>48871.35277059691</v>
      </c>
      <c r="F634" s="17">
        <f t="shared" si="146"/>
        <v>27529.531013157812</v>
      </c>
      <c r="G634" s="17">
        <f t="shared" si="146"/>
        <v>3041.8274404847207</v>
      </c>
      <c r="H634" s="32">
        <f t="shared" si="84"/>
        <v>183546.91198372812</v>
      </c>
      <c r="I634" s="17"/>
      <c r="J634" s="17"/>
      <c r="K634" s="17"/>
      <c r="L634" s="17"/>
    </row>
    <row r="635" spans="1:12" x14ac:dyDescent="0.25">
      <c r="A635" s="18">
        <v>43182</v>
      </c>
      <c r="B635" s="17">
        <f t="shared" ref="B635:G635" si="147">B384*$B$504</f>
        <v>-15480.76980002305</v>
      </c>
      <c r="C635" s="17">
        <f t="shared" si="147"/>
        <v>-27712.509100835607</v>
      </c>
      <c r="D635" s="17">
        <f t="shared" si="147"/>
        <v>-39495.688088701361</v>
      </c>
      <c r="E635" s="17">
        <f t="shared" si="147"/>
        <v>-29401.529841284744</v>
      </c>
      <c r="F635" s="17">
        <f t="shared" si="147"/>
        <v>-34813.642304140558</v>
      </c>
      <c r="G635" s="17">
        <f t="shared" si="147"/>
        <v>-23335.646780298641</v>
      </c>
      <c r="H635" s="32">
        <f t="shared" si="84"/>
        <v>-170239.78591528398</v>
      </c>
      <c r="I635" s="17"/>
      <c r="J635" s="17"/>
      <c r="K635" s="17"/>
      <c r="L635" s="17"/>
    </row>
    <row r="636" spans="1:12" x14ac:dyDescent="0.25">
      <c r="A636" s="18">
        <v>43181</v>
      </c>
      <c r="B636" s="17">
        <f t="shared" ref="B636:G636" si="148">B385*$B$504</f>
        <v>5716.6784330708279</v>
      </c>
      <c r="C636" s="17">
        <f t="shared" si="148"/>
        <v>-21112.186051524357</v>
      </c>
      <c r="D636" s="17">
        <f t="shared" si="148"/>
        <v>-7848.416340848662</v>
      </c>
      <c r="E636" s="17">
        <f t="shared" si="148"/>
        <v>-24934.870434653996</v>
      </c>
      <c r="F636" s="17">
        <f t="shared" si="148"/>
        <v>-11852.754067308626</v>
      </c>
      <c r="G636" s="17">
        <f t="shared" si="148"/>
        <v>-2229.6553272689807</v>
      </c>
      <c r="H636" s="32">
        <f t="shared" ref="H636:H699" si="149">SUM(B636:G636)</f>
        <v>-62261.203788533792</v>
      </c>
      <c r="I636" s="17"/>
      <c r="J636" s="17"/>
      <c r="K636" s="17"/>
      <c r="L636" s="17"/>
    </row>
    <row r="637" spans="1:12" x14ac:dyDescent="0.25">
      <c r="A637" s="18">
        <v>43180</v>
      </c>
      <c r="B637" s="17">
        <f t="shared" ref="B637:G637" si="150">B386*$B$504</f>
        <v>9981.5535837492607</v>
      </c>
      <c r="C637" s="17">
        <f t="shared" si="150"/>
        <v>-7396.6106551040111</v>
      </c>
      <c r="D637" s="17">
        <f t="shared" si="150"/>
        <v>-4812.0892658761168</v>
      </c>
      <c r="E637" s="17">
        <f t="shared" si="150"/>
        <v>-6238.0723466338459</v>
      </c>
      <c r="F637" s="17">
        <f t="shared" si="150"/>
        <v>8747.1615091555286</v>
      </c>
      <c r="G637" s="17">
        <f t="shared" si="150"/>
        <v>5210.2834654068474</v>
      </c>
      <c r="H637" s="32">
        <f t="shared" si="149"/>
        <v>5492.2262906976621</v>
      </c>
      <c r="I637" s="17"/>
      <c r="J637" s="17"/>
      <c r="K637" s="17"/>
      <c r="L637" s="17"/>
    </row>
    <row r="638" spans="1:12" x14ac:dyDescent="0.25">
      <c r="A638" s="18">
        <v>43179</v>
      </c>
      <c r="B638" s="17">
        <f t="shared" ref="B638:G638" si="151">B387*$B$504</f>
        <v>-5665.7375356774201</v>
      </c>
      <c r="C638" s="17">
        <f t="shared" si="151"/>
        <v>-11078.085173154452</v>
      </c>
      <c r="D638" s="17">
        <f t="shared" si="151"/>
        <v>-9227.2857690748933</v>
      </c>
      <c r="E638" s="17">
        <f t="shared" si="151"/>
        <v>4624.518144192416</v>
      </c>
      <c r="F638" s="17">
        <f t="shared" si="151"/>
        <v>3105.5925581530664</v>
      </c>
      <c r="G638" s="17">
        <f t="shared" si="151"/>
        <v>-11869.575555383768</v>
      </c>
      <c r="H638" s="32">
        <f t="shared" si="149"/>
        <v>-30110.573330945044</v>
      </c>
      <c r="I638" s="17"/>
      <c r="J638" s="17"/>
      <c r="K638" s="17"/>
      <c r="L638" s="17"/>
    </row>
    <row r="639" spans="1:12" x14ac:dyDescent="0.25">
      <c r="A639" s="18">
        <v>43178</v>
      </c>
      <c r="B639" s="17">
        <f t="shared" ref="B639:G639" si="152">B388*$B$504</f>
        <v>-4235.0656072650218</v>
      </c>
      <c r="C639" s="17">
        <f t="shared" si="152"/>
        <v>-10453.644344206037</v>
      </c>
      <c r="D639" s="17">
        <f t="shared" si="152"/>
        <v>-26063.798321011174</v>
      </c>
      <c r="E639" s="17">
        <f t="shared" si="152"/>
        <v>-17975.319218635359</v>
      </c>
      <c r="F639" s="17">
        <f t="shared" si="152"/>
        <v>-25589.932696836633</v>
      </c>
      <c r="G639" s="17">
        <f t="shared" si="152"/>
        <v>-31218.506165140381</v>
      </c>
      <c r="H639" s="32">
        <f t="shared" si="149"/>
        <v>-115536.26635309462</v>
      </c>
      <c r="I639" s="17"/>
      <c r="J639" s="17"/>
      <c r="K639" s="17"/>
      <c r="L639" s="17"/>
    </row>
    <row r="640" spans="1:12" x14ac:dyDescent="0.25">
      <c r="A640" s="18">
        <v>43175</v>
      </c>
      <c r="B640" s="17">
        <f t="shared" ref="B640:G640" si="153">B389*$B$504</f>
        <v>-12093.469306825224</v>
      </c>
      <c r="C640" s="17">
        <f t="shared" si="153"/>
        <v>-11175.164251388709</v>
      </c>
      <c r="D640" s="17">
        <f t="shared" si="153"/>
        <v>1599.2327093055612</v>
      </c>
      <c r="E640" s="17">
        <f t="shared" si="153"/>
        <v>-5920.6804097276781</v>
      </c>
      <c r="F640" s="17">
        <f t="shared" si="153"/>
        <v>3036.4395799503186</v>
      </c>
      <c r="G640" s="17">
        <f t="shared" si="153"/>
        <v>-10664.871791036867</v>
      </c>
      <c r="H640" s="32">
        <f t="shared" si="149"/>
        <v>-35218.513469722595</v>
      </c>
      <c r="I640" s="17"/>
      <c r="J640" s="17"/>
      <c r="K640" s="17"/>
      <c r="L640" s="17"/>
    </row>
    <row r="641" spans="1:12" x14ac:dyDescent="0.25">
      <c r="A641" s="18">
        <v>43174</v>
      </c>
      <c r="B641" s="17">
        <f t="shared" ref="B641:G641" si="154">B390*$B$504</f>
        <v>7876.2638678554986</v>
      </c>
      <c r="C641" s="17">
        <f t="shared" si="154"/>
        <v>-16124.074236249095</v>
      </c>
      <c r="D641" s="17">
        <f t="shared" si="154"/>
        <v>-20593.156050480982</v>
      </c>
      <c r="E641" s="17">
        <f t="shared" si="154"/>
        <v>-11348.19456910147</v>
      </c>
      <c r="F641" s="17">
        <f t="shared" si="154"/>
        <v>-7070.7365292013719</v>
      </c>
      <c r="G641" s="17">
        <f t="shared" si="154"/>
        <v>9950.3308531680923</v>
      </c>
      <c r="H641" s="32">
        <f t="shared" si="149"/>
        <v>-37309.566664009326</v>
      </c>
      <c r="I641" s="17"/>
      <c r="J641" s="17"/>
      <c r="K641" s="17"/>
      <c r="L641" s="17"/>
    </row>
    <row r="642" spans="1:12" x14ac:dyDescent="0.25">
      <c r="A642" s="18">
        <v>43173</v>
      </c>
      <c r="B642" s="17">
        <f t="shared" ref="B642:G642" si="155">B391*$B$504</f>
        <v>2925.9802098026539</v>
      </c>
      <c r="C642" s="17">
        <f t="shared" si="155"/>
        <v>7700.5377654419608</v>
      </c>
      <c r="D642" s="17">
        <f t="shared" si="155"/>
        <v>18354.945683651749</v>
      </c>
      <c r="E642" s="17">
        <f t="shared" si="155"/>
        <v>8204.7735131499994</v>
      </c>
      <c r="F642" s="17">
        <f t="shared" si="155"/>
        <v>13681.490327253823</v>
      </c>
      <c r="G642" s="17">
        <f t="shared" si="155"/>
        <v>-12775.191488722918</v>
      </c>
      <c r="H642" s="32">
        <f t="shared" si="149"/>
        <v>38092.536010577271</v>
      </c>
      <c r="I642" s="17"/>
      <c r="J642" s="17"/>
      <c r="K642" s="17"/>
      <c r="L642" s="17"/>
    </row>
    <row r="643" spans="1:12" x14ac:dyDescent="0.25">
      <c r="A643" s="18">
        <v>43172</v>
      </c>
      <c r="B643" s="17">
        <f t="shared" ref="B643:G643" si="156">B392*$B$504</f>
        <v>-3649.4432174700473</v>
      </c>
      <c r="C643" s="17">
        <f t="shared" si="156"/>
        <v>10914.611411738319</v>
      </c>
      <c r="D643" s="17">
        <f t="shared" si="156"/>
        <v>5283.8166322056322</v>
      </c>
      <c r="E643" s="17">
        <f t="shared" si="156"/>
        <v>8074.8838560777604</v>
      </c>
      <c r="F643" s="17">
        <f t="shared" si="156"/>
        <v>35310.002612739292</v>
      </c>
      <c r="G643" s="17">
        <f t="shared" si="156"/>
        <v>12061.16075506597</v>
      </c>
      <c r="H643" s="32">
        <f t="shared" si="149"/>
        <v>67995.032050356924</v>
      </c>
      <c r="I643" s="17"/>
      <c r="J643" s="17"/>
      <c r="K643" s="17"/>
      <c r="L643" s="17"/>
    </row>
    <row r="644" spans="1:12" x14ac:dyDescent="0.25">
      <c r="A644" s="18">
        <v>43171</v>
      </c>
      <c r="B644" s="17">
        <f t="shared" ref="B644:G644" si="157">B393*$B$504</f>
        <v>7258.291496057851</v>
      </c>
      <c r="C644" s="17">
        <f t="shared" si="157"/>
        <v>26964.896296643277</v>
      </c>
      <c r="D644" s="17">
        <f t="shared" si="157"/>
        <v>26021.95941829044</v>
      </c>
      <c r="E644" s="17">
        <f t="shared" si="157"/>
        <v>-1185.7708899261781</v>
      </c>
      <c r="F644" s="17">
        <f t="shared" si="157"/>
        <v>-9468.7714288520147</v>
      </c>
      <c r="G644" s="17">
        <f t="shared" si="157"/>
        <v>-5693.9655616732434</v>
      </c>
      <c r="H644" s="32">
        <f t="shared" si="149"/>
        <v>43896.639330540136</v>
      </c>
      <c r="I644" s="17"/>
      <c r="J644" s="17"/>
      <c r="K644" s="17"/>
      <c r="L644" s="17"/>
    </row>
    <row r="645" spans="1:12" x14ac:dyDescent="0.25">
      <c r="A645" s="18">
        <v>43168</v>
      </c>
      <c r="B645" s="17">
        <f t="shared" ref="B645:G645" si="158">B394*$B$504</f>
        <v>944.75868444585069</v>
      </c>
      <c r="C645" s="17">
        <f t="shared" si="158"/>
        <v>-14415.580764029079</v>
      </c>
      <c r="D645" s="17">
        <f t="shared" si="158"/>
        <v>-14233.369122914757</v>
      </c>
      <c r="E645" s="17">
        <f t="shared" si="158"/>
        <v>-14120.65039274944</v>
      </c>
      <c r="F645" s="17">
        <f t="shared" si="158"/>
        <v>-12487.154972564096</v>
      </c>
      <c r="G645" s="17">
        <f t="shared" si="158"/>
        <v>-17587.50926088541</v>
      </c>
      <c r="H645" s="32">
        <f t="shared" si="149"/>
        <v>-71899.505828696929</v>
      </c>
      <c r="I645" s="17"/>
      <c r="J645" s="17"/>
      <c r="K645" s="17"/>
      <c r="L645" s="17"/>
    </row>
    <row r="646" spans="1:12" x14ac:dyDescent="0.25">
      <c r="A646" s="18">
        <v>43167</v>
      </c>
      <c r="B646" s="17">
        <f t="shared" ref="B646:G646" si="159">B395*$B$504</f>
        <v>9224.4068170835435</v>
      </c>
      <c r="C646" s="17">
        <f t="shared" si="159"/>
        <v>35127.401572545161</v>
      </c>
      <c r="D646" s="17">
        <f t="shared" si="159"/>
        <v>-16433.429270057513</v>
      </c>
      <c r="E646" s="17">
        <f t="shared" si="159"/>
        <v>40132.521128920242</v>
      </c>
      <c r="F646" s="17">
        <f t="shared" si="159"/>
        <v>11963.731772966712</v>
      </c>
      <c r="G646" s="17">
        <f t="shared" si="159"/>
        <v>-6949.2982932059167</v>
      </c>
      <c r="H646" s="32">
        <f t="shared" si="149"/>
        <v>73065.333728252241</v>
      </c>
      <c r="I646" s="17"/>
      <c r="J646" s="17"/>
      <c r="K646" s="17"/>
      <c r="L646" s="17"/>
    </row>
    <row r="647" spans="1:12" x14ac:dyDescent="0.25">
      <c r="A647" s="18">
        <v>43166</v>
      </c>
      <c r="B647" s="17">
        <f t="shared" ref="B647:G647" si="160">B396*$B$504</f>
        <v>-9494.4289605398044</v>
      </c>
      <c r="C647" s="17">
        <f t="shared" si="160"/>
        <v>-28877.909059569705</v>
      </c>
      <c r="D647" s="17">
        <f t="shared" si="160"/>
        <v>-319.53986531684512</v>
      </c>
      <c r="E647" s="17">
        <f t="shared" si="160"/>
        <v>-39158.336931076927</v>
      </c>
      <c r="F647" s="17">
        <f t="shared" si="160"/>
        <v>-22763.528179193097</v>
      </c>
      <c r="G647" s="17">
        <f t="shared" si="160"/>
        <v>-23272.782055375534</v>
      </c>
      <c r="H647" s="32">
        <f t="shared" si="149"/>
        <v>-123886.52505107191</v>
      </c>
      <c r="I647" s="17"/>
      <c r="J647" s="17"/>
      <c r="K647" s="17"/>
      <c r="L647" s="17"/>
    </row>
    <row r="648" spans="1:12" x14ac:dyDescent="0.25">
      <c r="A648" s="18">
        <v>43165</v>
      </c>
      <c r="B648" s="17">
        <f t="shared" ref="B648:G648" si="161">B397*$B$504</f>
        <v>-10794.949081053357</v>
      </c>
      <c r="C648" s="17">
        <f t="shared" si="161"/>
        <v>-26748.502114863735</v>
      </c>
      <c r="D648" s="17">
        <f t="shared" si="161"/>
        <v>-1117.5861305312849</v>
      </c>
      <c r="E648" s="17">
        <f t="shared" si="161"/>
        <v>-28062.575672390027</v>
      </c>
      <c r="F648" s="17">
        <f t="shared" si="161"/>
        <v>-23256.862164267233</v>
      </c>
      <c r="G648" s="17">
        <f t="shared" si="161"/>
        <v>-15441.730125314758</v>
      </c>
      <c r="H648" s="32">
        <f t="shared" si="149"/>
        <v>-105422.2052884204</v>
      </c>
      <c r="I648" s="17"/>
      <c r="J648" s="17"/>
      <c r="K648" s="17"/>
      <c r="L648" s="17"/>
    </row>
    <row r="649" spans="1:12" x14ac:dyDescent="0.25">
      <c r="A649" s="18">
        <v>43164</v>
      </c>
      <c r="B649" s="17">
        <f t="shared" ref="B649:G649" si="162">B398*$B$504</f>
        <v>-3040.16448356414</v>
      </c>
      <c r="C649" s="17">
        <f t="shared" si="162"/>
        <v>-7068.328927056551</v>
      </c>
      <c r="D649" s="17">
        <f t="shared" si="162"/>
        <v>-23341.226825061232</v>
      </c>
      <c r="E649" s="17">
        <f t="shared" si="162"/>
        <v>4749.7001993458316</v>
      </c>
      <c r="F649" s="17">
        <f t="shared" si="162"/>
        <v>-9450.4558115170421</v>
      </c>
      <c r="G649" s="17">
        <f t="shared" si="162"/>
        <v>-15862.857408050095</v>
      </c>
      <c r="H649" s="32">
        <f t="shared" si="149"/>
        <v>-54013.333255903228</v>
      </c>
      <c r="I649" s="17"/>
      <c r="J649" s="17"/>
      <c r="K649" s="17"/>
      <c r="L649" s="17"/>
    </row>
    <row r="650" spans="1:12" x14ac:dyDescent="0.25">
      <c r="A650" s="18">
        <v>43160</v>
      </c>
      <c r="B650" s="17">
        <f t="shared" ref="B650:G650" si="163">B399*$B$504</f>
        <v>-3216.7618225955498</v>
      </c>
      <c r="C650" s="17">
        <f t="shared" si="163"/>
        <v>-26668.247082161295</v>
      </c>
      <c r="D650" s="17">
        <f t="shared" si="163"/>
        <v>-4665.6383235509302</v>
      </c>
      <c r="E650" s="17">
        <f t="shared" si="163"/>
        <v>-23340.039358004193</v>
      </c>
      <c r="F650" s="17">
        <f t="shared" si="163"/>
        <v>-3459.3560567495092</v>
      </c>
      <c r="G650" s="17">
        <f t="shared" si="163"/>
        <v>-11085.865081762762</v>
      </c>
      <c r="H650" s="32">
        <f t="shared" si="149"/>
        <v>-72435.907724824239</v>
      </c>
      <c r="I650" s="17"/>
      <c r="J650" s="17"/>
      <c r="K650" s="17"/>
      <c r="L650" s="17"/>
    </row>
    <row r="651" spans="1:12" x14ac:dyDescent="0.25">
      <c r="A651" s="18">
        <v>43159</v>
      </c>
      <c r="B651" s="17">
        <f t="shared" ref="B651:G651" si="164">B400*$B$504</f>
        <v>-10797.216864180757</v>
      </c>
      <c r="C651" s="17">
        <f t="shared" si="164"/>
        <v>-19427.287139760327</v>
      </c>
      <c r="D651" s="17">
        <f t="shared" si="164"/>
        <v>-14785.422587925035</v>
      </c>
      <c r="E651" s="17">
        <f t="shared" si="164"/>
        <v>3541.1461848004456</v>
      </c>
      <c r="F651" s="17">
        <f t="shared" si="164"/>
        <v>30047.328062940902</v>
      </c>
      <c r="G651" s="17">
        <f t="shared" si="164"/>
        <v>-4529.2862935939102</v>
      </c>
      <c r="H651" s="32">
        <f t="shared" si="149"/>
        <v>-15950.738637718679</v>
      </c>
      <c r="I651" s="17"/>
      <c r="J651" s="17"/>
      <c r="K651" s="17"/>
      <c r="L651" s="17"/>
    </row>
    <row r="652" spans="1:12" x14ac:dyDescent="0.25">
      <c r="A652" s="18">
        <v>43158</v>
      </c>
      <c r="B652" s="17">
        <f t="shared" ref="B652:G652" si="165">B401*$B$504</f>
        <v>-2988.8334346567913</v>
      </c>
      <c r="C652" s="17">
        <f t="shared" si="165"/>
        <v>-22733.523684517655</v>
      </c>
      <c r="D652" s="17">
        <f t="shared" si="165"/>
        <v>5057.8696222844619</v>
      </c>
      <c r="E652" s="17">
        <f t="shared" si="165"/>
        <v>-25621.160026658523</v>
      </c>
      <c r="F652" s="17">
        <f t="shared" si="165"/>
        <v>-129073.07048281153</v>
      </c>
      <c r="G652" s="17">
        <f t="shared" si="165"/>
        <v>-22974.845894512371</v>
      </c>
      <c r="H652" s="32">
        <f t="shared" si="149"/>
        <v>-198333.5639008724</v>
      </c>
      <c r="I652" s="17"/>
      <c r="J652" s="17"/>
      <c r="K652" s="17"/>
      <c r="L652" s="17"/>
    </row>
    <row r="653" spans="1:12" x14ac:dyDescent="0.25">
      <c r="A653" s="18">
        <v>43157</v>
      </c>
      <c r="B653" s="17">
        <f t="shared" ref="B653:G653" si="166">B402*$B$504</f>
        <v>15911.675501353153</v>
      </c>
      <c r="C653" s="17">
        <f t="shared" si="166"/>
        <v>17584.904775440555</v>
      </c>
      <c r="D653" s="17">
        <f t="shared" si="166"/>
        <v>5547.0096006006834</v>
      </c>
      <c r="E653" s="17">
        <f t="shared" si="166"/>
        <v>-4901.52565237811</v>
      </c>
      <c r="F653" s="17">
        <f t="shared" si="166"/>
        <v>-13315.775975772174</v>
      </c>
      <c r="G653" s="17">
        <f t="shared" si="166"/>
        <v>5694.4158935566948</v>
      </c>
      <c r="H653" s="32">
        <f t="shared" si="149"/>
        <v>26520.704142800801</v>
      </c>
      <c r="I653" s="17"/>
      <c r="J653" s="17"/>
      <c r="K653" s="17"/>
      <c r="L653" s="17"/>
    </row>
    <row r="654" spans="1:12" x14ac:dyDescent="0.25">
      <c r="A654" s="18">
        <v>43154</v>
      </c>
      <c r="B654" s="17">
        <f t="shared" ref="B654:G654" si="167">B403*$B$504</f>
        <v>13307.646685833544</v>
      </c>
      <c r="C654" s="17">
        <f t="shared" si="167"/>
        <v>10323.883341635883</v>
      </c>
      <c r="D654" s="17">
        <f t="shared" si="167"/>
        <v>22500.949290838038</v>
      </c>
      <c r="E654" s="17">
        <f t="shared" si="167"/>
        <v>12757.599673676454</v>
      </c>
      <c r="F654" s="17">
        <f t="shared" si="167"/>
        <v>-10962.618010261755</v>
      </c>
      <c r="G654" s="17">
        <f t="shared" si="167"/>
        <v>2541.297428672548</v>
      </c>
      <c r="H654" s="32">
        <f t="shared" si="149"/>
        <v>50468.758410394716</v>
      </c>
      <c r="I654" s="17"/>
      <c r="J654" s="17"/>
      <c r="K654" s="17"/>
      <c r="L654" s="17"/>
    </row>
    <row r="655" spans="1:12" x14ac:dyDescent="0.25">
      <c r="A655" s="18">
        <v>43153</v>
      </c>
      <c r="B655" s="17">
        <f t="shared" ref="B655:G655" si="168">B404*$B$504</f>
        <v>-2369.2227650858104</v>
      </c>
      <c r="C655" s="17">
        <f t="shared" si="168"/>
        <v>-4079.7169405595</v>
      </c>
      <c r="D655" s="17">
        <f t="shared" si="168"/>
        <v>13523.394385745734</v>
      </c>
      <c r="E655" s="17">
        <f t="shared" si="168"/>
        <v>-1832.5092172270845</v>
      </c>
      <c r="F655" s="17">
        <f t="shared" si="168"/>
        <v>-21144.26129975808</v>
      </c>
      <c r="G655" s="17">
        <f t="shared" si="168"/>
        <v>-5076.153031860661</v>
      </c>
      <c r="H655" s="32">
        <f t="shared" si="149"/>
        <v>-20978.4688687454</v>
      </c>
      <c r="I655" s="17"/>
      <c r="J655" s="17"/>
      <c r="K655" s="17"/>
      <c r="L655" s="17"/>
    </row>
    <row r="656" spans="1:12" x14ac:dyDescent="0.25">
      <c r="A656" s="18">
        <v>43152</v>
      </c>
      <c r="B656" s="17">
        <f t="shared" ref="B656:G656" si="169">B405*$B$504</f>
        <v>-2336.7948211660278</v>
      </c>
      <c r="C656" s="17">
        <f t="shared" si="169"/>
        <v>5180.95200819409</v>
      </c>
      <c r="D656" s="17">
        <f t="shared" si="169"/>
        <v>9172.1618167290708</v>
      </c>
      <c r="E656" s="17">
        <f t="shared" si="169"/>
        <v>12713.206696423527</v>
      </c>
      <c r="F656" s="17">
        <f t="shared" si="169"/>
        <v>4707.9051219054609</v>
      </c>
      <c r="G656" s="17">
        <f t="shared" si="169"/>
        <v>-16321.768485694447</v>
      </c>
      <c r="H656" s="32">
        <f t="shared" si="149"/>
        <v>13115.662336391673</v>
      </c>
      <c r="I656" s="17"/>
      <c r="J656" s="17"/>
      <c r="K656" s="17"/>
      <c r="L656" s="17"/>
    </row>
    <row r="657" spans="1:12" x14ac:dyDescent="0.25">
      <c r="A657" s="18">
        <v>43151</v>
      </c>
      <c r="B657" s="17">
        <f t="shared" ref="B657:G657" si="170">B406*$B$504</f>
        <v>-5911.5580948793859</v>
      </c>
      <c r="C657" s="17">
        <f t="shared" si="170"/>
        <v>-6589.2927464098848</v>
      </c>
      <c r="D657" s="17">
        <f t="shared" si="170"/>
        <v>-10612.738296352372</v>
      </c>
      <c r="E657" s="17">
        <f t="shared" si="170"/>
        <v>7444.6649438456816</v>
      </c>
      <c r="F657" s="17">
        <f t="shared" si="170"/>
        <v>1287.8301844286859</v>
      </c>
      <c r="G657" s="17">
        <f t="shared" si="170"/>
        <v>-4968.9543231871776</v>
      </c>
      <c r="H657" s="32">
        <f t="shared" si="149"/>
        <v>-19350.048332554452</v>
      </c>
      <c r="I657" s="17"/>
      <c r="J657" s="17"/>
      <c r="K657" s="17"/>
      <c r="L657" s="17"/>
    </row>
    <row r="658" spans="1:12" x14ac:dyDescent="0.25">
      <c r="A658" s="18">
        <v>43150</v>
      </c>
      <c r="B658" s="17">
        <f t="shared" ref="B658:G658" si="171">B407*$B$504</f>
        <v>-2663.4720766374812</v>
      </c>
      <c r="C658" s="17">
        <f t="shared" si="171"/>
        <v>-3901.6826710637661</v>
      </c>
      <c r="D658" s="17">
        <f t="shared" si="171"/>
        <v>2241.7943736189036</v>
      </c>
      <c r="E658" s="17">
        <f t="shared" si="171"/>
        <v>-15202.369161928627</v>
      </c>
      <c r="F658" s="17">
        <f t="shared" si="171"/>
        <v>-76467.728692263772</v>
      </c>
      <c r="G658" s="17">
        <f t="shared" si="171"/>
        <v>-40078.223567410467</v>
      </c>
      <c r="H658" s="32">
        <f t="shared" si="149"/>
        <v>-136071.6817956852</v>
      </c>
      <c r="I658" s="17"/>
      <c r="J658" s="17"/>
      <c r="K658" s="17"/>
      <c r="L658" s="17"/>
    </row>
    <row r="659" spans="1:12" x14ac:dyDescent="0.25">
      <c r="A659" s="18">
        <v>43147</v>
      </c>
      <c r="B659" s="17">
        <f t="shared" ref="B659:G659" si="172">B408*$B$504</f>
        <v>-797.66023904955648</v>
      </c>
      <c r="C659" s="17">
        <f t="shared" si="172"/>
        <v>-23400.082473151891</v>
      </c>
      <c r="D659" s="17">
        <f t="shared" si="172"/>
        <v>-25482.109971711707</v>
      </c>
      <c r="E659" s="17">
        <f t="shared" si="172"/>
        <v>-25791.476834244011</v>
      </c>
      <c r="F659" s="17">
        <f t="shared" si="172"/>
        <v>-21260.643327548099</v>
      </c>
      <c r="G659" s="17">
        <f t="shared" si="172"/>
        <v>23487.981307213759</v>
      </c>
      <c r="H659" s="32">
        <f t="shared" si="149"/>
        <v>-73243.991538491493</v>
      </c>
      <c r="I659" s="17"/>
      <c r="J659" s="17"/>
      <c r="K659" s="17"/>
      <c r="L659" s="17"/>
    </row>
    <row r="660" spans="1:12" x14ac:dyDescent="0.25">
      <c r="A660" s="18">
        <v>43146</v>
      </c>
      <c r="B660" s="17">
        <f t="shared" ref="B660:G660" si="173">B409*$B$504</f>
        <v>-1646.4843320153034</v>
      </c>
      <c r="C660" s="17">
        <f t="shared" si="173"/>
        <v>31061.757040670615</v>
      </c>
      <c r="D660" s="17">
        <f t="shared" si="173"/>
        <v>-781.06697714499501</v>
      </c>
      <c r="E660" s="17">
        <f t="shared" si="173"/>
        <v>7378.7790920483558</v>
      </c>
      <c r="F660" s="17">
        <f t="shared" si="173"/>
        <v>-127474.91225740848</v>
      </c>
      <c r="G660" s="17">
        <f t="shared" si="173"/>
        <v>3663.0077587370201</v>
      </c>
      <c r="H660" s="32">
        <f t="shared" si="149"/>
        <v>-87798.919675112789</v>
      </c>
      <c r="I660" s="17"/>
      <c r="J660" s="17"/>
      <c r="K660" s="17"/>
      <c r="L660" s="17"/>
    </row>
    <row r="661" spans="1:12" x14ac:dyDescent="0.25">
      <c r="A661" s="18">
        <v>43145</v>
      </c>
      <c r="B661" s="17">
        <f t="shared" ref="B661:G661" si="174">B410*$B$504</f>
        <v>4147.9492587204468</v>
      </c>
      <c r="C661" s="17">
        <f t="shared" si="174"/>
        <v>-23117.93280421037</v>
      </c>
      <c r="D661" s="17">
        <f t="shared" si="174"/>
        <v>-45035.466391662245</v>
      </c>
      <c r="E661" s="17">
        <f t="shared" si="174"/>
        <v>-41399.862204639714</v>
      </c>
      <c r="F661" s="17">
        <f t="shared" si="174"/>
        <v>-103197.68459688427</v>
      </c>
      <c r="G661" s="17">
        <f t="shared" si="174"/>
        <v>-1833.1810816610716</v>
      </c>
      <c r="H661" s="32">
        <f t="shared" si="149"/>
        <v>-210436.17782033724</v>
      </c>
      <c r="I661" s="17"/>
      <c r="J661" s="17"/>
      <c r="K661" s="17"/>
      <c r="L661" s="17"/>
    </row>
    <row r="662" spans="1:12" x14ac:dyDescent="0.25">
      <c r="A662" s="18">
        <v>43143</v>
      </c>
      <c r="B662" s="17">
        <f t="shared" ref="B662:G662" si="175">B411*$B$504</f>
        <v>12844.926750553695</v>
      </c>
      <c r="C662" s="17">
        <f t="shared" si="175"/>
        <v>-2297.9711376236455</v>
      </c>
      <c r="D662" s="17">
        <f t="shared" si="175"/>
        <v>28465.207271405521</v>
      </c>
      <c r="E662" s="17">
        <f t="shared" si="175"/>
        <v>-27014.807473777517</v>
      </c>
      <c r="F662" s="17">
        <f t="shared" si="175"/>
        <v>30462.396255134689</v>
      </c>
      <c r="G662" s="17">
        <f t="shared" si="175"/>
        <v>16000.341346441339</v>
      </c>
      <c r="H662" s="32">
        <f t="shared" si="149"/>
        <v>58460.093012134086</v>
      </c>
      <c r="I662" s="17"/>
      <c r="J662" s="17"/>
      <c r="K662" s="17"/>
      <c r="L662" s="17"/>
    </row>
    <row r="663" spans="1:12" x14ac:dyDescent="0.25">
      <c r="A663" s="18">
        <v>43140</v>
      </c>
      <c r="B663" s="17">
        <f t="shared" ref="B663:G663" si="176">B412*$B$504</f>
        <v>-14708.314395088133</v>
      </c>
      <c r="C663" s="17">
        <f t="shared" si="176"/>
        <v>-23590.99272449463</v>
      </c>
      <c r="D663" s="17">
        <f t="shared" si="176"/>
        <v>-28763.714736308695</v>
      </c>
      <c r="E663" s="17">
        <f t="shared" si="176"/>
        <v>-16894.271513482799</v>
      </c>
      <c r="F663" s="17">
        <f t="shared" si="176"/>
        <v>-15818.108999695422</v>
      </c>
      <c r="G663" s="17">
        <f t="shared" si="176"/>
        <v>15000.281259492378</v>
      </c>
      <c r="H663" s="32">
        <f t="shared" si="149"/>
        <v>-84775.121109577318</v>
      </c>
      <c r="I663" s="17"/>
      <c r="J663" s="17"/>
      <c r="K663" s="17"/>
      <c r="L663" s="17"/>
    </row>
    <row r="664" spans="1:12" x14ac:dyDescent="0.25">
      <c r="A664" s="18">
        <v>43139</v>
      </c>
      <c r="B664" s="17">
        <f t="shared" ref="B664:G664" si="177">B413*$B$504</f>
        <v>4611.5583732026043</v>
      </c>
      <c r="C664" s="17">
        <f t="shared" si="177"/>
        <v>6898.6476354713132</v>
      </c>
      <c r="D664" s="17">
        <f t="shared" si="177"/>
        <v>5536.8641264921444</v>
      </c>
      <c r="E664" s="17">
        <f t="shared" si="177"/>
        <v>29285.162457587769</v>
      </c>
      <c r="F664" s="17">
        <f t="shared" si="177"/>
        <v>14861.933628040408</v>
      </c>
      <c r="G664" s="17">
        <f t="shared" si="177"/>
        <v>17148.721291648984</v>
      </c>
      <c r="H664" s="32">
        <f t="shared" si="149"/>
        <v>78342.887512443223</v>
      </c>
      <c r="I664" s="17"/>
      <c r="J664" s="17"/>
      <c r="K664" s="17"/>
      <c r="L664" s="17"/>
    </row>
    <row r="665" spans="1:12" x14ac:dyDescent="0.25">
      <c r="A665" s="18">
        <v>43138</v>
      </c>
      <c r="B665" s="17">
        <f t="shared" ref="B665:G665" si="178">B414*$B$504</f>
        <v>-13824.065619659832</v>
      </c>
      <c r="C665" s="17">
        <f t="shared" si="178"/>
        <v>4524.8945982897239</v>
      </c>
      <c r="D665" s="17">
        <f t="shared" si="178"/>
        <v>-15928.881638966841</v>
      </c>
      <c r="E665" s="17">
        <f t="shared" si="178"/>
        <v>4278.9966872795621</v>
      </c>
      <c r="F665" s="17">
        <f t="shared" si="178"/>
        <v>-22055.084267903352</v>
      </c>
      <c r="G665" s="17">
        <f t="shared" si="178"/>
        <v>16796.260494134589</v>
      </c>
      <c r="H665" s="32">
        <f t="shared" si="149"/>
        <v>-26207.879746826151</v>
      </c>
      <c r="I665" s="17"/>
      <c r="J665" s="17"/>
      <c r="K665" s="17"/>
      <c r="L665" s="17"/>
    </row>
    <row r="666" spans="1:12" x14ac:dyDescent="0.25">
      <c r="A666" s="18">
        <v>43137</v>
      </c>
      <c r="B666" s="17">
        <f t="shared" ref="B666:G666" si="179">B415*$B$504</f>
        <v>-8658.2899082223666</v>
      </c>
      <c r="C666" s="17">
        <f t="shared" si="179"/>
        <v>-2717.3929764998038</v>
      </c>
      <c r="D666" s="17">
        <f t="shared" si="179"/>
        <v>-16260.520871780291</v>
      </c>
      <c r="E666" s="17">
        <f t="shared" si="179"/>
        <v>-21046.262231183588</v>
      </c>
      <c r="F666" s="17">
        <f t="shared" si="179"/>
        <v>-18218.814870036695</v>
      </c>
      <c r="G666" s="17">
        <f t="shared" si="179"/>
        <v>-42722.467607006874</v>
      </c>
      <c r="H666" s="32">
        <f t="shared" si="149"/>
        <v>-109623.74846472961</v>
      </c>
      <c r="I666" s="17"/>
      <c r="J666" s="17"/>
      <c r="K666" s="17"/>
      <c r="L666" s="17"/>
    </row>
    <row r="667" spans="1:12" x14ac:dyDescent="0.25">
      <c r="A667" s="18">
        <v>43136</v>
      </c>
      <c r="B667" s="17">
        <f t="shared" ref="B667:G667" si="180">B416*$B$504</f>
        <v>-18044.62914588298</v>
      </c>
      <c r="C667" s="17">
        <f t="shared" si="180"/>
        <v>-9453.1426437553655</v>
      </c>
      <c r="D667" s="17">
        <f t="shared" si="180"/>
        <v>-17000.841680024601</v>
      </c>
      <c r="E667" s="17">
        <f t="shared" si="180"/>
        <v>2690.886252016589</v>
      </c>
      <c r="F667" s="17">
        <f t="shared" si="180"/>
        <v>10767.678254460378</v>
      </c>
      <c r="G667" s="17">
        <f t="shared" si="180"/>
        <v>7518.8324140273189</v>
      </c>
      <c r="H667" s="32">
        <f t="shared" si="149"/>
        <v>-23521.216549158664</v>
      </c>
      <c r="I667" s="17"/>
      <c r="J667" s="17"/>
      <c r="K667" s="17"/>
      <c r="L667" s="17"/>
    </row>
    <row r="668" spans="1:12" x14ac:dyDescent="0.25">
      <c r="A668" s="18">
        <v>43133</v>
      </c>
      <c r="B668" s="17">
        <f t="shared" ref="B668:G668" si="181">B417*$B$504</f>
        <v>-22050.85476227961</v>
      </c>
      <c r="C668" s="17">
        <f t="shared" si="181"/>
        <v>-32182.631929547304</v>
      </c>
      <c r="D668" s="17">
        <f t="shared" si="181"/>
        <v>-25806.97403735113</v>
      </c>
      <c r="E668" s="17">
        <f t="shared" si="181"/>
        <v>-28718.049571210522</v>
      </c>
      <c r="F668" s="17">
        <f t="shared" si="181"/>
        <v>-32859.664631323445</v>
      </c>
      <c r="G668" s="17">
        <f t="shared" si="181"/>
        <v>-44287.680201116236</v>
      </c>
      <c r="H668" s="32">
        <f t="shared" si="149"/>
        <v>-185905.85513282823</v>
      </c>
      <c r="I668" s="17"/>
      <c r="J668" s="17"/>
      <c r="K668" s="17"/>
      <c r="L668" s="17"/>
    </row>
    <row r="669" spans="1:12" x14ac:dyDescent="0.25">
      <c r="A669" s="18">
        <v>43132</v>
      </c>
      <c r="B669" s="17">
        <f t="shared" ref="B669:G669" si="182">B418*$B$504</f>
        <v>-7052.497595045822</v>
      </c>
      <c r="C669" s="17">
        <f t="shared" si="182"/>
        <v>-20610.433296613566</v>
      </c>
      <c r="D669" s="17">
        <f t="shared" si="182"/>
        <v>13172.836219784149</v>
      </c>
      <c r="E669" s="17">
        <f t="shared" si="182"/>
        <v>-23290.718006095994</v>
      </c>
      <c r="F669" s="17">
        <f t="shared" si="182"/>
        <v>-24831.308339569023</v>
      </c>
      <c r="G669" s="17">
        <f t="shared" si="182"/>
        <v>10281.312215921076</v>
      </c>
      <c r="H669" s="32">
        <f t="shared" si="149"/>
        <v>-52330.808801619176</v>
      </c>
      <c r="I669" s="17"/>
      <c r="J669" s="17"/>
      <c r="K669" s="17"/>
      <c r="L669" s="17"/>
    </row>
    <row r="670" spans="1:12" x14ac:dyDescent="0.25">
      <c r="A670" s="18">
        <v>43131</v>
      </c>
      <c r="B670" s="17">
        <f t="shared" ref="B670:G670" si="183">B419*$B$504</f>
        <v>3745.1357067181461</v>
      </c>
      <c r="C670" s="17">
        <f t="shared" si="183"/>
        <v>992.13387771120006</v>
      </c>
      <c r="D670" s="17">
        <f t="shared" si="183"/>
        <v>2825.2596840634201</v>
      </c>
      <c r="E670" s="17">
        <f t="shared" si="183"/>
        <v>-319.69309735206701</v>
      </c>
      <c r="F670" s="17">
        <f t="shared" si="183"/>
        <v>-8431.5080102981719</v>
      </c>
      <c r="G670" s="17">
        <f t="shared" si="183"/>
        <v>12232.568435634452</v>
      </c>
      <c r="H670" s="32">
        <f t="shared" si="149"/>
        <v>11043.89659647698</v>
      </c>
      <c r="I670" s="17"/>
      <c r="J670" s="17"/>
      <c r="K670" s="17"/>
      <c r="L670" s="17"/>
    </row>
    <row r="671" spans="1:12" x14ac:dyDescent="0.25">
      <c r="A671" s="18">
        <v>43130</v>
      </c>
      <c r="B671" s="17">
        <f t="shared" ref="B671:G671" si="184">B420*$B$504</f>
        <v>-350.14005959962918</v>
      </c>
      <c r="C671" s="17">
        <f t="shared" si="184"/>
        <v>-13241.495065594252</v>
      </c>
      <c r="D671" s="17">
        <f t="shared" si="184"/>
        <v>-11533.179877441964</v>
      </c>
      <c r="E671" s="17">
        <f t="shared" si="184"/>
        <v>5609.4385407811715</v>
      </c>
      <c r="F671" s="17">
        <f t="shared" si="184"/>
        <v>-7211.9164453181684</v>
      </c>
      <c r="G671" s="17">
        <f t="shared" si="184"/>
        <v>-18293.193047325374</v>
      </c>
      <c r="H671" s="32">
        <f t="shared" si="149"/>
        <v>-45020.485954498217</v>
      </c>
      <c r="I671" s="17"/>
      <c r="J671" s="17"/>
      <c r="K671" s="17"/>
      <c r="L671" s="17"/>
    </row>
    <row r="672" spans="1:12" x14ac:dyDescent="0.25">
      <c r="A672" s="18">
        <v>43129</v>
      </c>
      <c r="B672" s="17">
        <f t="shared" ref="B672:G672" si="185">B421*$B$504</f>
        <v>14761.716992025857</v>
      </c>
      <c r="C672" s="17">
        <f t="shared" si="185"/>
        <v>-2794.8592815440052</v>
      </c>
      <c r="D672" s="17">
        <f t="shared" si="185"/>
        <v>-16504.084479169109</v>
      </c>
      <c r="E672" s="17">
        <f t="shared" si="185"/>
        <v>-6567.9050678304002</v>
      </c>
      <c r="F672" s="17">
        <f t="shared" si="185"/>
        <v>-38623.546360125263</v>
      </c>
      <c r="G672" s="17">
        <f t="shared" si="185"/>
        <v>4238.5773417462933</v>
      </c>
      <c r="H672" s="32">
        <f t="shared" si="149"/>
        <v>-45490.100854896635</v>
      </c>
      <c r="I672" s="17"/>
      <c r="J672" s="17"/>
      <c r="K672" s="17"/>
      <c r="L672" s="17"/>
    </row>
    <row r="673" spans="1:12" x14ac:dyDescent="0.25">
      <c r="A673" s="18">
        <v>43125</v>
      </c>
      <c r="B673" s="17">
        <f t="shared" ref="B673:G673" si="186">B422*$B$504</f>
        <v>5369.0379487503478</v>
      </c>
      <c r="C673" s="17">
        <f t="shared" si="186"/>
        <v>15894.560656720098</v>
      </c>
      <c r="D673" s="17">
        <f t="shared" si="186"/>
        <v>-3569.9612266022577</v>
      </c>
      <c r="E673" s="17">
        <f t="shared" si="186"/>
        <v>-50894.044971140152</v>
      </c>
      <c r="F673" s="17">
        <f t="shared" si="186"/>
        <v>-73297.75147248646</v>
      </c>
      <c r="G673" s="17">
        <f t="shared" si="186"/>
        <v>-3029.387351607149</v>
      </c>
      <c r="H673" s="32">
        <f t="shared" si="149"/>
        <v>-109527.54641636557</v>
      </c>
      <c r="I673" s="17"/>
      <c r="J673" s="17"/>
      <c r="K673" s="17"/>
      <c r="L673" s="17"/>
    </row>
    <row r="674" spans="1:12" x14ac:dyDescent="0.25">
      <c r="A674" s="18">
        <v>43124</v>
      </c>
      <c r="B674" s="17">
        <f t="shared" ref="B674:G674" si="187">B423*$B$504</f>
        <v>4295.5831840554192</v>
      </c>
      <c r="C674" s="17">
        <f t="shared" si="187"/>
        <v>-26306.260180641595</v>
      </c>
      <c r="D674" s="17">
        <f t="shared" si="187"/>
        <v>16444.784324095428</v>
      </c>
      <c r="E674" s="17">
        <f t="shared" si="187"/>
        <v>35524.971162385118</v>
      </c>
      <c r="F674" s="17">
        <f t="shared" si="187"/>
        <v>45480.304703164271</v>
      </c>
      <c r="G674" s="17">
        <f t="shared" si="187"/>
        <v>-10830.430774369441</v>
      </c>
      <c r="H674" s="32">
        <f t="shared" si="149"/>
        <v>64608.952418689209</v>
      </c>
      <c r="I674" s="17"/>
      <c r="J674" s="17"/>
      <c r="K674" s="17"/>
      <c r="L674" s="17"/>
    </row>
    <row r="675" spans="1:12" x14ac:dyDescent="0.25">
      <c r="A675" s="18">
        <v>43123</v>
      </c>
      <c r="B675" s="17">
        <f t="shared" ref="B675:G675" si="188">B424*$B$504</f>
        <v>-6385.5546342368671</v>
      </c>
      <c r="C675" s="17">
        <f t="shared" si="188"/>
        <v>30141.764563048495</v>
      </c>
      <c r="D675" s="17">
        <f t="shared" si="188"/>
        <v>10082.706898870887</v>
      </c>
      <c r="E675" s="17">
        <f t="shared" si="188"/>
        <v>37649.620921240108</v>
      </c>
      <c r="F675" s="17">
        <f t="shared" si="188"/>
        <v>55861.909476321714</v>
      </c>
      <c r="G675" s="17">
        <f t="shared" si="188"/>
        <v>-6561.3119374996522</v>
      </c>
      <c r="H675" s="32">
        <f t="shared" si="149"/>
        <v>120789.13528774469</v>
      </c>
      <c r="I675" s="17"/>
      <c r="J675" s="17"/>
      <c r="K675" s="17"/>
      <c r="L675" s="17"/>
    </row>
    <row r="676" spans="1:12" x14ac:dyDescent="0.25">
      <c r="A676" s="18">
        <v>43122</v>
      </c>
      <c r="B676" s="17">
        <f t="shared" ref="B676:G676" si="189">B425*$B$504</f>
        <v>6436.8038334792682</v>
      </c>
      <c r="C676" s="17">
        <f t="shared" si="189"/>
        <v>-6384.3587784685124</v>
      </c>
      <c r="D676" s="17">
        <f t="shared" si="189"/>
        <v>19757.589605254441</v>
      </c>
      <c r="E676" s="17">
        <f t="shared" si="189"/>
        <v>-9101.3142463456352</v>
      </c>
      <c r="F676" s="17">
        <f t="shared" si="189"/>
        <v>-3690.5648702023004</v>
      </c>
      <c r="G676" s="17">
        <f t="shared" si="189"/>
        <v>9558.0178061053612</v>
      </c>
      <c r="H676" s="32">
        <f t="shared" si="149"/>
        <v>16576.173349822624</v>
      </c>
      <c r="I676" s="17"/>
      <c r="J676" s="17"/>
      <c r="K676" s="17"/>
      <c r="L676" s="17"/>
    </row>
    <row r="677" spans="1:12" x14ac:dyDescent="0.25">
      <c r="A677" s="18">
        <v>43119</v>
      </c>
      <c r="B677" s="17">
        <f t="shared" ref="B677:G677" si="190">B426*$B$504</f>
        <v>9992.3571565151415</v>
      </c>
      <c r="C677" s="17">
        <f t="shared" si="190"/>
        <v>21297.167408951271</v>
      </c>
      <c r="D677" s="17">
        <f t="shared" si="190"/>
        <v>23383.535840380133</v>
      </c>
      <c r="E677" s="17">
        <f t="shared" si="190"/>
        <v>20595.693672080793</v>
      </c>
      <c r="F677" s="17">
        <f t="shared" si="190"/>
        <v>33715.915063700253</v>
      </c>
      <c r="G677" s="17">
        <f t="shared" si="190"/>
        <v>11470.092549147739</v>
      </c>
      <c r="H677" s="32">
        <f t="shared" si="149"/>
        <v>120454.76169077533</v>
      </c>
      <c r="I677" s="17"/>
      <c r="J677" s="17"/>
      <c r="K677" s="17"/>
      <c r="L677" s="17"/>
    </row>
    <row r="678" spans="1:12" x14ac:dyDescent="0.25">
      <c r="A678" s="18">
        <v>43118</v>
      </c>
      <c r="B678" s="17">
        <f t="shared" ref="B678:G678" si="191">B427*$B$504</f>
        <v>21293.540411968319</v>
      </c>
      <c r="C678" s="17">
        <f t="shared" si="191"/>
        <v>8705.8007768945845</v>
      </c>
      <c r="D678" s="17">
        <f t="shared" si="191"/>
        <v>-6591.0161707045527</v>
      </c>
      <c r="E678" s="17">
        <f t="shared" si="191"/>
        <v>-11820.856738462</v>
      </c>
      <c r="F678" s="17">
        <f t="shared" si="191"/>
        <v>-26606.543444712279</v>
      </c>
      <c r="G678" s="17">
        <f t="shared" si="191"/>
        <v>-18647.156849511317</v>
      </c>
      <c r="H678" s="32">
        <f t="shared" si="149"/>
        <v>-33666.232014527239</v>
      </c>
      <c r="I678" s="17"/>
      <c r="J678" s="17"/>
      <c r="K678" s="17"/>
      <c r="L678" s="17"/>
    </row>
    <row r="679" spans="1:12" x14ac:dyDescent="0.25">
      <c r="A679" s="18">
        <v>43117</v>
      </c>
      <c r="B679" s="17">
        <f t="shared" ref="B679:G679" si="192">B428*$B$504</f>
        <v>-6640.6905785158315</v>
      </c>
      <c r="C679" s="17">
        <f t="shared" si="192"/>
        <v>26431.955907324958</v>
      </c>
      <c r="D679" s="17">
        <f t="shared" si="192"/>
        <v>25430.110752671146</v>
      </c>
      <c r="E679" s="17">
        <f t="shared" si="192"/>
        <v>33862.15644868961</v>
      </c>
      <c r="F679" s="17">
        <f t="shared" si="192"/>
        <v>56654.914509035661</v>
      </c>
      <c r="G679" s="17">
        <f t="shared" si="192"/>
        <v>8979.4078342238736</v>
      </c>
      <c r="H679" s="32">
        <f t="shared" si="149"/>
        <v>144717.8548734294</v>
      </c>
      <c r="I679" s="17"/>
      <c r="J679" s="17"/>
      <c r="K679" s="17"/>
      <c r="L679" s="17"/>
    </row>
    <row r="680" spans="1:12" x14ac:dyDescent="0.25">
      <c r="A680" s="18">
        <v>43116</v>
      </c>
      <c r="B680" s="17">
        <f t="shared" ref="B680:G680" si="193">B429*$B$504</f>
        <v>4765.236023648984</v>
      </c>
      <c r="C680" s="17">
        <f t="shared" si="193"/>
        <v>14165.39659725013</v>
      </c>
      <c r="D680" s="17">
        <f t="shared" si="193"/>
        <v>-6120.7924165501954</v>
      </c>
      <c r="E680" s="17">
        <f t="shared" si="193"/>
        <v>-20388.406771927937</v>
      </c>
      <c r="F680" s="17">
        <f t="shared" si="193"/>
        <v>-41123.972478159136</v>
      </c>
      <c r="G680" s="17">
        <f t="shared" si="193"/>
        <v>-20238.786041298456</v>
      </c>
      <c r="H680" s="32">
        <f t="shared" si="149"/>
        <v>-68941.325087036603</v>
      </c>
      <c r="I680" s="17"/>
      <c r="J680" s="17"/>
      <c r="K680" s="17"/>
      <c r="L680" s="17"/>
    </row>
    <row r="681" spans="1:12" x14ac:dyDescent="0.25">
      <c r="A681" s="18">
        <v>43115</v>
      </c>
      <c r="B681" s="17">
        <f t="shared" ref="B681:G681" si="194">B430*$B$504</f>
        <v>15424.607061902328</v>
      </c>
      <c r="C681" s="17">
        <f t="shared" si="194"/>
        <v>36631.867986848119</v>
      </c>
      <c r="D681" s="17">
        <f t="shared" si="194"/>
        <v>-13893.217853518207</v>
      </c>
      <c r="E681" s="17">
        <f t="shared" si="194"/>
        <v>1489.9431611535779</v>
      </c>
      <c r="F681" s="17">
        <f t="shared" si="194"/>
        <v>-7507.976359877307</v>
      </c>
      <c r="G681" s="17">
        <f t="shared" si="194"/>
        <v>-2942.0438990931816</v>
      </c>
      <c r="H681" s="32">
        <f t="shared" si="149"/>
        <v>29203.180097415338</v>
      </c>
      <c r="I681" s="17"/>
      <c r="J681" s="17"/>
      <c r="K681" s="17"/>
      <c r="L681" s="17"/>
    </row>
    <row r="682" spans="1:12" x14ac:dyDescent="0.25">
      <c r="A682" s="18">
        <v>43112</v>
      </c>
      <c r="B682" s="17">
        <f t="shared" ref="B682:G682" si="195">B431*$B$504</f>
        <v>-2382.3875284825967</v>
      </c>
      <c r="C682" s="17">
        <f t="shared" si="195"/>
        <v>25996.201187610175</v>
      </c>
      <c r="D682" s="17">
        <f t="shared" si="195"/>
        <v>-5708.0286703425509</v>
      </c>
      <c r="E682" s="17">
        <f t="shared" si="195"/>
        <v>-662.47104112102954</v>
      </c>
      <c r="F682" s="17">
        <f t="shared" si="195"/>
        <v>8958.3029375236765</v>
      </c>
      <c r="G682" s="17">
        <f t="shared" si="195"/>
        <v>-13423.020332140773</v>
      </c>
      <c r="H682" s="32">
        <f t="shared" si="149"/>
        <v>12778.596553046902</v>
      </c>
      <c r="I682" s="17"/>
      <c r="J682" s="17"/>
      <c r="K682" s="17"/>
      <c r="L682" s="17"/>
    </row>
    <row r="683" spans="1:12" x14ac:dyDescent="0.25">
      <c r="A683" s="18">
        <v>43111</v>
      </c>
      <c r="B683" s="17">
        <f t="shared" ref="B683:G683" si="196">B432*$B$504</f>
        <v>4072.234100959718</v>
      </c>
      <c r="C683" s="17">
        <f t="shared" si="196"/>
        <v>-8206.6596241119169</v>
      </c>
      <c r="D683" s="17">
        <f t="shared" si="196"/>
        <v>8353.5328587666154</v>
      </c>
      <c r="E683" s="17">
        <f t="shared" si="196"/>
        <v>3150.6534644127423</v>
      </c>
      <c r="F683" s="17">
        <f t="shared" si="196"/>
        <v>8453.62853929839</v>
      </c>
      <c r="G683" s="17">
        <f t="shared" si="196"/>
        <v>-10954.275003464811</v>
      </c>
      <c r="H683" s="32">
        <f t="shared" si="149"/>
        <v>4869.1143358607387</v>
      </c>
      <c r="I683" s="17"/>
      <c r="J683" s="17"/>
      <c r="K683" s="17"/>
      <c r="L683" s="17"/>
    </row>
    <row r="684" spans="1:12" x14ac:dyDescent="0.25">
      <c r="A684" s="18">
        <v>43110</v>
      </c>
      <c r="B684" s="17">
        <f t="shared" ref="B684:G684" si="197">B433*$B$504</f>
        <v>-563.59953720095177</v>
      </c>
      <c r="C684" s="17">
        <f t="shared" si="197"/>
        <v>-480.65369827068548</v>
      </c>
      <c r="D684" s="17">
        <f t="shared" si="197"/>
        <v>-3965.6363933470657</v>
      </c>
      <c r="E684" s="17">
        <f t="shared" si="197"/>
        <v>-10573.367957179686</v>
      </c>
      <c r="F684" s="17">
        <f t="shared" si="197"/>
        <v>-23149.181866965635</v>
      </c>
      <c r="G684" s="17">
        <f t="shared" si="197"/>
        <v>27319.339234698717</v>
      </c>
      <c r="H684" s="32">
        <f t="shared" si="149"/>
        <v>-11413.10021826531</v>
      </c>
      <c r="I684" s="17"/>
      <c r="J684" s="17"/>
      <c r="K684" s="17"/>
      <c r="L684" s="17"/>
    </row>
    <row r="685" spans="1:12" x14ac:dyDescent="0.25">
      <c r="A685" s="18">
        <v>43109</v>
      </c>
      <c r="B685" s="17">
        <f t="shared" ref="B685:G685" si="198">B434*$B$504</f>
        <v>2068.0864149321019</v>
      </c>
      <c r="C685" s="17">
        <f t="shared" si="198"/>
        <v>-6386.7373412028874</v>
      </c>
      <c r="D685" s="17">
        <f t="shared" si="198"/>
        <v>22832.719107906643</v>
      </c>
      <c r="E685" s="17">
        <f t="shared" si="198"/>
        <v>-4590.9246070978306</v>
      </c>
      <c r="F685" s="17">
        <f t="shared" si="198"/>
        <v>-4566.2179795810825</v>
      </c>
      <c r="G685" s="17">
        <f t="shared" si="198"/>
        <v>2950.725068057759</v>
      </c>
      <c r="H685" s="32">
        <f t="shared" si="149"/>
        <v>12307.650663014701</v>
      </c>
      <c r="I685" s="17"/>
      <c r="J685" s="17"/>
      <c r="K685" s="17"/>
      <c r="L685" s="17"/>
    </row>
    <row r="686" spans="1:12" x14ac:dyDescent="0.25">
      <c r="A686" s="18">
        <v>43108</v>
      </c>
      <c r="B686" s="17">
        <f t="shared" ref="B686:G686" si="199">B435*$B$504</f>
        <v>-403.20955346482657</v>
      </c>
      <c r="C686" s="17">
        <f t="shared" si="199"/>
        <v>4946.1608615796522</v>
      </c>
      <c r="D686" s="17">
        <f t="shared" si="199"/>
        <v>1050.3414575051354</v>
      </c>
      <c r="E686" s="17">
        <f t="shared" si="199"/>
        <v>-1797.8267488489803</v>
      </c>
      <c r="F686" s="17">
        <f t="shared" si="199"/>
        <v>-2559.3644000453774</v>
      </c>
      <c r="G686" s="17">
        <f t="shared" si="199"/>
        <v>8308.6531390169839</v>
      </c>
      <c r="H686" s="32">
        <f t="shared" si="149"/>
        <v>9544.7547557425878</v>
      </c>
      <c r="I686" s="17"/>
      <c r="J686" s="17"/>
      <c r="K686" s="17"/>
      <c r="L686" s="17"/>
    </row>
    <row r="687" spans="1:12" x14ac:dyDescent="0.25">
      <c r="A687" s="18">
        <v>43105</v>
      </c>
      <c r="B687" s="17">
        <f t="shared" ref="B687:G687" si="200">B436*$B$504</f>
        <v>1694.5737361522181</v>
      </c>
      <c r="C687" s="17">
        <f t="shared" si="200"/>
        <v>-7013.0985558719176</v>
      </c>
      <c r="D687" s="17">
        <f t="shared" si="200"/>
        <v>49075.447314886849</v>
      </c>
      <c r="E687" s="17">
        <f t="shared" si="200"/>
        <v>-6023.624236996352</v>
      </c>
      <c r="F687" s="17">
        <f t="shared" si="200"/>
        <v>-3968.2591756205111</v>
      </c>
      <c r="G687" s="17">
        <f t="shared" si="200"/>
        <v>-5349.195518816683</v>
      </c>
      <c r="H687" s="32">
        <f t="shared" si="149"/>
        <v>28415.843563733601</v>
      </c>
      <c r="I687" s="17"/>
      <c r="J687" s="17"/>
      <c r="K687" s="17"/>
      <c r="L687" s="17"/>
    </row>
    <row r="688" spans="1:12" x14ac:dyDescent="0.25">
      <c r="A688" s="18">
        <v>43104</v>
      </c>
      <c r="B688" s="17">
        <f t="shared" ref="B688:G688" si="201">B437*$B$504</f>
        <v>2506.7736411629671</v>
      </c>
      <c r="C688" s="17">
        <f t="shared" si="201"/>
        <v>-793.83984481634923</v>
      </c>
      <c r="D688" s="17">
        <f t="shared" si="201"/>
        <v>4108.0797227599724</v>
      </c>
      <c r="E688" s="17">
        <f t="shared" si="201"/>
        <v>17024.474033623454</v>
      </c>
      <c r="F688" s="17">
        <f t="shared" si="201"/>
        <v>57940.814852035721</v>
      </c>
      <c r="G688" s="17">
        <f t="shared" si="201"/>
        <v>10727.158884133018</v>
      </c>
      <c r="H688" s="32">
        <f t="shared" si="149"/>
        <v>91513.46128889879</v>
      </c>
      <c r="I688" s="17"/>
      <c r="J688" s="17"/>
      <c r="K688" s="17"/>
      <c r="L688" s="17"/>
    </row>
    <row r="689" spans="1:12" x14ac:dyDescent="0.25">
      <c r="A689" s="18">
        <v>43103</v>
      </c>
      <c r="B689" s="17">
        <f t="shared" ref="B689:G689" si="202">B438*$B$504</f>
        <v>-10764.193214329574</v>
      </c>
      <c r="C689" s="17">
        <f t="shared" si="202"/>
        <v>18581.345115467255</v>
      </c>
      <c r="D689" s="17">
        <f t="shared" si="202"/>
        <v>13228.338566682321</v>
      </c>
      <c r="E689" s="17">
        <f t="shared" si="202"/>
        <v>-165.08460623523027</v>
      </c>
      <c r="F689" s="17">
        <f t="shared" si="202"/>
        <v>2100.5259036126231</v>
      </c>
      <c r="G689" s="17">
        <f t="shared" si="202"/>
        <v>19359.346290700185</v>
      </c>
      <c r="H689" s="32">
        <f t="shared" si="149"/>
        <v>42340.278055897579</v>
      </c>
      <c r="I689" s="17"/>
      <c r="J689" s="17"/>
      <c r="K689" s="17"/>
      <c r="L689" s="17"/>
    </row>
    <row r="690" spans="1:12" x14ac:dyDescent="0.25">
      <c r="A690" s="18">
        <v>43102</v>
      </c>
      <c r="B690" s="17">
        <f t="shared" ref="B690:G690" si="203">B439*$B$504</f>
        <v>8418.9574137570216</v>
      </c>
      <c r="C690" s="17">
        <f t="shared" si="203"/>
        <v>-4194.9077327147907</v>
      </c>
      <c r="D690" s="17">
        <f t="shared" si="203"/>
        <v>-4961.2008617884985</v>
      </c>
      <c r="E690" s="17">
        <f t="shared" si="203"/>
        <v>-13607.882742216731</v>
      </c>
      <c r="F690" s="17">
        <f t="shared" si="203"/>
        <v>-19631.802417771603</v>
      </c>
      <c r="G690" s="17">
        <f t="shared" si="203"/>
        <v>-10331.298212501844</v>
      </c>
      <c r="H690" s="32">
        <f t="shared" si="149"/>
        <v>-44308.13455323645</v>
      </c>
      <c r="I690" s="17"/>
      <c r="J690" s="17"/>
      <c r="K690" s="17"/>
      <c r="L690" s="17"/>
    </row>
    <row r="691" spans="1:12" x14ac:dyDescent="0.25">
      <c r="A691" s="18">
        <v>43101</v>
      </c>
      <c r="B691" s="17">
        <f t="shared" ref="B691:G691" si="204">B440*$B$504</f>
        <v>-8872.7445419977394</v>
      </c>
      <c r="C691" s="17">
        <f t="shared" si="204"/>
        <v>-11048.066902941295</v>
      </c>
      <c r="D691" s="17">
        <f t="shared" si="204"/>
        <v>-5889.3922714165919</v>
      </c>
      <c r="E691" s="17">
        <f t="shared" si="204"/>
        <v>-7947.4913492425685</v>
      </c>
      <c r="F691" s="17">
        <f t="shared" si="204"/>
        <v>-10256.50016718911</v>
      </c>
      <c r="G691" s="17">
        <f t="shared" si="204"/>
        <v>0</v>
      </c>
      <c r="H691" s="32">
        <f t="shared" si="149"/>
        <v>-44014.1952327873</v>
      </c>
      <c r="I691" s="17"/>
      <c r="J691" s="17"/>
      <c r="K691" s="17"/>
      <c r="L691" s="17"/>
    </row>
    <row r="692" spans="1:12" x14ac:dyDescent="0.25">
      <c r="A692" s="18">
        <v>43098</v>
      </c>
      <c r="B692" s="17">
        <f t="shared" ref="B692:G692" si="205">B441*$B$504</f>
        <v>-586.94841875041527</v>
      </c>
      <c r="C692" s="17">
        <f t="shared" si="205"/>
        <v>-795.86156210345337</v>
      </c>
      <c r="D692" s="17">
        <f t="shared" si="205"/>
        <v>4931.996315089209</v>
      </c>
      <c r="E692" s="17">
        <f t="shared" si="205"/>
        <v>3884.7572325461206</v>
      </c>
      <c r="F692" s="17">
        <f t="shared" si="205"/>
        <v>4675.6368055996436</v>
      </c>
      <c r="G692" s="17">
        <f t="shared" si="205"/>
        <v>0</v>
      </c>
      <c r="H692" s="32">
        <f t="shared" si="149"/>
        <v>12109.580372381104</v>
      </c>
      <c r="I692" s="17"/>
      <c r="J692" s="17"/>
      <c r="K692" s="17"/>
      <c r="L692" s="17"/>
    </row>
    <row r="693" spans="1:12" x14ac:dyDescent="0.25">
      <c r="A693" s="18">
        <v>43097</v>
      </c>
      <c r="B693" s="17">
        <f t="shared" ref="B693:G693" si="206">B442*$B$504</f>
        <v>9002.0701685311305</v>
      </c>
      <c r="C693" s="17">
        <f t="shared" si="206"/>
        <v>5104.4934570498463</v>
      </c>
      <c r="D693" s="17">
        <f t="shared" si="206"/>
        <v>-5407.997910748586</v>
      </c>
      <c r="E693" s="17">
        <f t="shared" si="206"/>
        <v>-18797.243956851191</v>
      </c>
      <c r="F693" s="17">
        <f t="shared" si="206"/>
        <v>-18572.79155984255</v>
      </c>
      <c r="G693" s="17">
        <f t="shared" si="206"/>
        <v>13390.340059584476</v>
      </c>
      <c r="H693" s="32">
        <f t="shared" si="149"/>
        <v>-15281.129742276873</v>
      </c>
      <c r="I693" s="17"/>
      <c r="J693" s="17"/>
      <c r="K693" s="17"/>
      <c r="L693" s="17"/>
    </row>
    <row r="694" spans="1:12" x14ac:dyDescent="0.25">
      <c r="A694" s="18">
        <v>43096</v>
      </c>
      <c r="B694" s="17">
        <f t="shared" ref="B694:G694" si="207">B443*$B$504</f>
        <v>-4216.4126330305089</v>
      </c>
      <c r="C694" s="17">
        <f t="shared" si="207"/>
        <v>-15393.46431943953</v>
      </c>
      <c r="D694" s="17">
        <f t="shared" si="207"/>
        <v>-792.83283309447233</v>
      </c>
      <c r="E694" s="17">
        <f t="shared" si="207"/>
        <v>-8557.8969205700942</v>
      </c>
      <c r="F694" s="17">
        <f t="shared" si="207"/>
        <v>-2010.6282803958675</v>
      </c>
      <c r="G694" s="17">
        <f t="shared" si="207"/>
        <v>6146.3008486940043</v>
      </c>
      <c r="H694" s="32">
        <f t="shared" si="149"/>
        <v>-24824.934137836466</v>
      </c>
      <c r="I694" s="17"/>
      <c r="J694" s="17"/>
      <c r="K694" s="17"/>
      <c r="L694" s="17"/>
    </row>
    <row r="695" spans="1:12" x14ac:dyDescent="0.25">
      <c r="A695" s="18">
        <v>43095</v>
      </c>
      <c r="B695" s="17">
        <f t="shared" ref="B695:G695" si="208">B444*$B$504</f>
        <v>-6224.8901933166053</v>
      </c>
      <c r="C695" s="17">
        <f t="shared" si="208"/>
        <v>3470.582439247527</v>
      </c>
      <c r="D695" s="17">
        <f t="shared" si="208"/>
        <v>17266.616020931549</v>
      </c>
      <c r="E695" s="17">
        <f t="shared" si="208"/>
        <v>-9423.6601266206726</v>
      </c>
      <c r="F695" s="17">
        <f t="shared" si="208"/>
        <v>-9424.6021028792748</v>
      </c>
      <c r="G695" s="17">
        <f t="shared" si="208"/>
        <v>4944.3858454640658</v>
      </c>
      <c r="H695" s="32">
        <f t="shared" si="149"/>
        <v>608.43188282658866</v>
      </c>
      <c r="I695" s="17"/>
      <c r="J695" s="17"/>
      <c r="K695" s="17"/>
      <c r="L695" s="17"/>
    </row>
    <row r="696" spans="1:12" x14ac:dyDescent="0.25">
      <c r="A696" s="18">
        <v>43091</v>
      </c>
      <c r="B696" s="17">
        <f t="shared" ref="B696:G696" si="209">B445*$B$504</f>
        <v>4912.5716204698792</v>
      </c>
      <c r="C696" s="17">
        <f t="shared" si="209"/>
        <v>5228.5629690422766</v>
      </c>
      <c r="D696" s="17">
        <f t="shared" si="209"/>
        <v>-805.99665844755123</v>
      </c>
      <c r="E696" s="17">
        <f t="shared" si="209"/>
        <v>10370.928906011191</v>
      </c>
      <c r="F696" s="17">
        <f t="shared" si="209"/>
        <v>14026.278327753762</v>
      </c>
      <c r="G696" s="17">
        <f t="shared" si="209"/>
        <v>-619.38682686277048</v>
      </c>
      <c r="H696" s="32">
        <f t="shared" si="149"/>
        <v>33112.958337966789</v>
      </c>
      <c r="I696" s="17"/>
      <c r="J696" s="17"/>
      <c r="K696" s="17"/>
      <c r="L696" s="17"/>
    </row>
    <row r="697" spans="1:12" x14ac:dyDescent="0.25">
      <c r="A697" s="18">
        <v>43090</v>
      </c>
      <c r="B697" s="17">
        <f t="shared" ref="B697:G697" si="210">B446*$B$504</f>
        <v>53.530324941865274</v>
      </c>
      <c r="C697" s="17">
        <f t="shared" si="210"/>
        <v>-2855.3318891779682</v>
      </c>
      <c r="D697" s="17">
        <f t="shared" si="210"/>
        <v>-4020.2675358964439</v>
      </c>
      <c r="E697" s="17">
        <f t="shared" si="210"/>
        <v>-2208.899604361512</v>
      </c>
      <c r="F697" s="17">
        <f t="shared" si="210"/>
        <v>16567.738358179929</v>
      </c>
      <c r="G697" s="17">
        <f t="shared" si="210"/>
        <v>8706.5226600422884</v>
      </c>
      <c r="H697" s="32">
        <f t="shared" si="149"/>
        <v>16243.29231372816</v>
      </c>
      <c r="I697" s="17"/>
      <c r="J697" s="17"/>
      <c r="K697" s="17"/>
      <c r="L697" s="17"/>
    </row>
    <row r="698" spans="1:12" x14ac:dyDescent="0.25">
      <c r="A698" s="18">
        <v>43089</v>
      </c>
      <c r="B698" s="17">
        <f t="shared" ref="B698:G698" si="211">B447*$B$504</f>
        <v>-9112.2872871002146</v>
      </c>
      <c r="C698" s="17">
        <f t="shared" si="211"/>
        <v>6515.7163373816948</v>
      </c>
      <c r="D698" s="17">
        <f t="shared" si="211"/>
        <v>-2724.5789752997766</v>
      </c>
      <c r="E698" s="17">
        <f t="shared" si="211"/>
        <v>-6910.6604538551783</v>
      </c>
      <c r="F698" s="17">
        <f t="shared" si="211"/>
        <v>-44426.276747321775</v>
      </c>
      <c r="G698" s="17">
        <f t="shared" si="211"/>
        <v>-624.41463158984595</v>
      </c>
      <c r="H698" s="32">
        <f t="shared" si="149"/>
        <v>-57282.501757785096</v>
      </c>
      <c r="I698" s="17"/>
      <c r="J698" s="17"/>
      <c r="K698" s="17"/>
      <c r="L698" s="17"/>
    </row>
    <row r="699" spans="1:12" x14ac:dyDescent="0.25">
      <c r="A699" s="18">
        <v>43088</v>
      </c>
      <c r="B699" s="17">
        <f t="shared" ref="B699:G699" si="212">B448*$B$504</f>
        <v>3826.6369673345789</v>
      </c>
      <c r="C699" s="17">
        <f t="shared" si="212"/>
        <v>15262.566334344561</v>
      </c>
      <c r="D699" s="17">
        <f t="shared" si="212"/>
        <v>800.57645777771484</v>
      </c>
      <c r="E699" s="17">
        <f t="shared" si="212"/>
        <v>1723.193032340484</v>
      </c>
      <c r="F699" s="17">
        <f t="shared" si="212"/>
        <v>-280.30834100854412</v>
      </c>
      <c r="G699" s="17">
        <f t="shared" si="212"/>
        <v>17632.69865095587</v>
      </c>
      <c r="H699" s="32">
        <f t="shared" si="149"/>
        <v>38965.363101744661</v>
      </c>
      <c r="I699" s="17"/>
      <c r="J699" s="17"/>
      <c r="K699" s="17"/>
      <c r="L699" s="17"/>
    </row>
    <row r="700" spans="1:12" x14ac:dyDescent="0.25">
      <c r="A700" s="18">
        <v>43087</v>
      </c>
      <c r="B700" s="17">
        <f t="shared" ref="B700:G700" si="213">B449*$B$504</f>
        <v>2612.6381163600954</v>
      </c>
      <c r="C700" s="17">
        <f t="shared" si="213"/>
        <v>17638.869860044128</v>
      </c>
      <c r="D700" s="17">
        <f t="shared" si="213"/>
        <v>-12416.58741055469</v>
      </c>
      <c r="E700" s="17">
        <f t="shared" si="213"/>
        <v>19473.424668991338</v>
      </c>
      <c r="F700" s="17">
        <f t="shared" si="213"/>
        <v>38862.033092047197</v>
      </c>
      <c r="G700" s="17">
        <f t="shared" si="213"/>
        <v>2544.5306349947946</v>
      </c>
      <c r="H700" s="32">
        <f t="shared" ref="H700:H753" si="214">SUM(B700:G700)</f>
        <v>68714.908961882858</v>
      </c>
      <c r="I700" s="17"/>
      <c r="J700" s="17"/>
      <c r="K700" s="17"/>
      <c r="L700" s="17"/>
    </row>
    <row r="701" spans="1:12" x14ac:dyDescent="0.25">
      <c r="A701" s="18">
        <v>43084</v>
      </c>
      <c r="B701" s="17">
        <f t="shared" ref="B701:G701" si="215">B450*$B$504</f>
        <v>19325.444777625307</v>
      </c>
      <c r="C701" s="17">
        <f t="shared" si="215"/>
        <v>-3618.4250006294924</v>
      </c>
      <c r="D701" s="17">
        <f t="shared" si="215"/>
        <v>39037.214723576311</v>
      </c>
      <c r="E701" s="17">
        <f t="shared" si="215"/>
        <v>-4148.0595533693086</v>
      </c>
      <c r="F701" s="17">
        <f t="shared" si="215"/>
        <v>13493.897914772144</v>
      </c>
      <c r="G701" s="17">
        <f t="shared" si="215"/>
        <v>7672.6719116601862</v>
      </c>
      <c r="H701" s="32">
        <f t="shared" si="214"/>
        <v>71762.744773635146</v>
      </c>
      <c r="I701" s="17"/>
      <c r="J701" s="17"/>
      <c r="K701" s="17"/>
      <c r="L701" s="17"/>
    </row>
    <row r="702" spans="1:12" x14ac:dyDescent="0.25">
      <c r="A702" s="18">
        <v>43083</v>
      </c>
      <c r="B702" s="17">
        <f t="shared" ref="B702:G702" si="216">B451*$B$504</f>
        <v>8417.6501409289176</v>
      </c>
      <c r="C702" s="17">
        <f t="shared" si="216"/>
        <v>4937.468885199617</v>
      </c>
      <c r="D702" s="17">
        <f t="shared" si="216"/>
        <v>6933.0089522962753</v>
      </c>
      <c r="E702" s="17">
        <f t="shared" si="216"/>
        <v>2550.6151242120191</v>
      </c>
      <c r="F702" s="17">
        <f t="shared" si="216"/>
        <v>8899.4951059837676</v>
      </c>
      <c r="G702" s="17">
        <f t="shared" si="216"/>
        <v>-3204.1039907830141</v>
      </c>
      <c r="H702" s="32">
        <f t="shared" si="214"/>
        <v>28534.134217837585</v>
      </c>
      <c r="I702" s="17"/>
      <c r="J702" s="17"/>
      <c r="K702" s="17"/>
      <c r="L702" s="17"/>
    </row>
    <row r="703" spans="1:12" x14ac:dyDescent="0.25">
      <c r="A703" s="18">
        <v>43082</v>
      </c>
      <c r="B703" s="17">
        <f t="shared" ref="B703:G703" si="217">B452*$B$504</f>
        <v>-1234.2802285592388</v>
      </c>
      <c r="C703" s="17">
        <f t="shared" si="217"/>
        <v>-14252.022707201389</v>
      </c>
      <c r="D703" s="17">
        <f t="shared" si="217"/>
        <v>-15287.550133830897</v>
      </c>
      <c r="E703" s="17">
        <f t="shared" si="217"/>
        <v>-16306.860194050199</v>
      </c>
      <c r="F703" s="17">
        <f t="shared" si="217"/>
        <v>-33692.948274689508</v>
      </c>
      <c r="G703" s="17">
        <f t="shared" si="217"/>
        <v>-13346.241952894487</v>
      </c>
      <c r="H703" s="32">
        <f t="shared" si="214"/>
        <v>-94119.903491225719</v>
      </c>
      <c r="I703" s="17"/>
      <c r="J703" s="17"/>
      <c r="K703" s="17"/>
      <c r="L703" s="17"/>
    </row>
    <row r="704" spans="1:12" x14ac:dyDescent="0.25">
      <c r="A704" s="18">
        <v>43081</v>
      </c>
      <c r="B704" s="17">
        <f t="shared" ref="B704:G704" si="218">B453*$B$504</f>
        <v>-14018.221580890957</v>
      </c>
      <c r="C704" s="17">
        <f t="shared" si="218"/>
        <v>-11964.572799096015</v>
      </c>
      <c r="D704" s="17">
        <f t="shared" si="218"/>
        <v>-16181.582851241737</v>
      </c>
      <c r="E704" s="17">
        <f t="shared" si="218"/>
        <v>314.11968218070888</v>
      </c>
      <c r="F704" s="17">
        <f t="shared" si="218"/>
        <v>4041.5759401617743</v>
      </c>
      <c r="G704" s="17">
        <f t="shared" si="218"/>
        <v>-8173.5758406411733</v>
      </c>
      <c r="H704" s="32">
        <f t="shared" si="214"/>
        <v>-45982.257449527402</v>
      </c>
      <c r="I704" s="17"/>
      <c r="J704" s="17"/>
      <c r="K704" s="17"/>
      <c r="L704" s="17"/>
    </row>
    <row r="705" spans="1:12" x14ac:dyDescent="0.25">
      <c r="A705" s="18">
        <v>43080</v>
      </c>
      <c r="B705" s="17">
        <f t="shared" ref="B705:G705" si="219">B454*$B$504</f>
        <v>5339.1277993891963</v>
      </c>
      <c r="C705" s="17">
        <f t="shared" si="219"/>
        <v>1769.4848982792814</v>
      </c>
      <c r="D705" s="17">
        <f t="shared" si="219"/>
        <v>-1764.0931525442295</v>
      </c>
      <c r="E705" s="17">
        <f t="shared" si="219"/>
        <v>16312.025316625455</v>
      </c>
      <c r="F705" s="17">
        <f t="shared" si="219"/>
        <v>1737.116823621054</v>
      </c>
      <c r="G705" s="17">
        <f t="shared" si="219"/>
        <v>-2501.5647817022696</v>
      </c>
      <c r="H705" s="32">
        <f t="shared" si="214"/>
        <v>20892.096903668487</v>
      </c>
      <c r="I705" s="17"/>
      <c r="J705" s="17"/>
      <c r="K705" s="17"/>
      <c r="L705" s="17"/>
    </row>
    <row r="706" spans="1:12" x14ac:dyDescent="0.25">
      <c r="A706" s="18">
        <v>43077</v>
      </c>
      <c r="B706" s="17">
        <f t="shared" ref="B706:G706" si="220">B455*$B$504</f>
        <v>16936.55172756315</v>
      </c>
      <c r="C706" s="17">
        <f t="shared" si="220"/>
        <v>14759.817052931161</v>
      </c>
      <c r="D706" s="17">
        <f t="shared" si="220"/>
        <v>4979.5300065186493</v>
      </c>
      <c r="E706" s="17">
        <f t="shared" si="220"/>
        <v>-10956.838475490054</v>
      </c>
      <c r="F706" s="17">
        <f t="shared" si="220"/>
        <v>-6930.4349008890458</v>
      </c>
      <c r="G706" s="17">
        <f t="shared" si="220"/>
        <v>6894.4177824373646</v>
      </c>
      <c r="H706" s="32">
        <f t="shared" si="214"/>
        <v>25683.043193071229</v>
      </c>
      <c r="I706" s="17"/>
      <c r="J706" s="17"/>
      <c r="K706" s="17"/>
      <c r="L706" s="17"/>
    </row>
    <row r="707" spans="1:12" x14ac:dyDescent="0.25">
      <c r="A707" s="18">
        <v>43076</v>
      </c>
      <c r="B707" s="17">
        <f t="shared" ref="B707:G707" si="221">B456*$B$504</f>
        <v>3710.4766500131609</v>
      </c>
      <c r="C707" s="17">
        <f t="shared" si="221"/>
        <v>21804.629966852921</v>
      </c>
      <c r="D707" s="17">
        <f t="shared" si="221"/>
        <v>13945.418149950152</v>
      </c>
      <c r="E707" s="17">
        <f t="shared" si="221"/>
        <v>13834.998441224698</v>
      </c>
      <c r="F707" s="17">
        <f t="shared" si="221"/>
        <v>9832.3522014120736</v>
      </c>
      <c r="G707" s="17">
        <f t="shared" si="221"/>
        <v>17766.964814646111</v>
      </c>
      <c r="H707" s="32">
        <f t="shared" si="214"/>
        <v>80894.840224099113</v>
      </c>
      <c r="I707" s="17"/>
      <c r="J707" s="17"/>
      <c r="K707" s="17"/>
      <c r="L707" s="17"/>
    </row>
    <row r="708" spans="1:12" x14ac:dyDescent="0.25">
      <c r="A708" s="18">
        <v>43075</v>
      </c>
      <c r="B708" s="17">
        <f t="shared" ref="B708:G708" si="222">B457*$B$504</f>
        <v>-11419.553676955298</v>
      </c>
      <c r="C708" s="17">
        <f t="shared" si="222"/>
        <v>-19841.92079900406</v>
      </c>
      <c r="D708" s="17">
        <f t="shared" si="222"/>
        <v>-7645.4215434925445</v>
      </c>
      <c r="E708" s="17">
        <f t="shared" si="222"/>
        <v>-22326.950715049301</v>
      </c>
      <c r="F708" s="17">
        <f t="shared" si="222"/>
        <v>-22698.862794662298</v>
      </c>
      <c r="G708" s="17">
        <f t="shared" si="222"/>
        <v>-8288.2208601021994</v>
      </c>
      <c r="H708" s="32">
        <f t="shared" si="214"/>
        <v>-92220.930389265704</v>
      </c>
      <c r="I708" s="17"/>
      <c r="J708" s="17"/>
      <c r="K708" s="17"/>
      <c r="L708" s="17"/>
    </row>
    <row r="709" spans="1:12" x14ac:dyDescent="0.25">
      <c r="A709" s="18">
        <v>43074</v>
      </c>
      <c r="B709" s="17">
        <f t="shared" ref="B709:G709" si="223">B458*$B$504</f>
        <v>-7949.449754739062</v>
      </c>
      <c r="C709" s="17">
        <f t="shared" si="223"/>
        <v>3772.6609168955024</v>
      </c>
      <c r="D709" s="17">
        <f t="shared" si="223"/>
        <v>17491.250998859414</v>
      </c>
      <c r="E709" s="17">
        <f t="shared" si="223"/>
        <v>18969.901762590216</v>
      </c>
      <c r="F709" s="17">
        <f t="shared" si="223"/>
        <v>16614.532855988218</v>
      </c>
      <c r="G709" s="17">
        <f t="shared" si="223"/>
        <v>-7590.1692666755962</v>
      </c>
      <c r="H709" s="32">
        <f t="shared" si="214"/>
        <v>41308.727512918689</v>
      </c>
      <c r="I709" s="17"/>
      <c r="J709" s="17"/>
      <c r="K709" s="17"/>
      <c r="L709" s="17"/>
    </row>
    <row r="710" spans="1:12" x14ac:dyDescent="0.25">
      <c r="A710" s="18">
        <v>43073</v>
      </c>
      <c r="B710" s="17">
        <f t="shared" ref="B710:G710" si="224">B459*$B$504</f>
        <v>-3259.8094714646813</v>
      </c>
      <c r="C710" s="17">
        <f t="shared" si="224"/>
        <v>-3281.3811231775339</v>
      </c>
      <c r="D710" s="17">
        <f t="shared" si="224"/>
        <v>-10825.101608049568</v>
      </c>
      <c r="E710" s="17">
        <f t="shared" si="224"/>
        <v>2396.7415803246499</v>
      </c>
      <c r="F710" s="17">
        <f t="shared" si="224"/>
        <v>10161.213861545682</v>
      </c>
      <c r="G710" s="17">
        <f t="shared" si="224"/>
        <v>-24277.569581346837</v>
      </c>
      <c r="H710" s="32">
        <f t="shared" si="214"/>
        <v>-29085.906342168288</v>
      </c>
      <c r="I710" s="17"/>
      <c r="J710" s="17"/>
      <c r="K710" s="17"/>
      <c r="L710" s="17"/>
    </row>
    <row r="711" spans="1:12" x14ac:dyDescent="0.25">
      <c r="A711" s="18">
        <v>43070</v>
      </c>
      <c r="B711" s="17">
        <f t="shared" ref="B711:G711" si="225">B460*$B$504</f>
        <v>-4572.9518355091805</v>
      </c>
      <c r="C711" s="17">
        <f t="shared" si="225"/>
        <v>-8319.1084139648046</v>
      </c>
      <c r="D711" s="17">
        <f t="shared" si="225"/>
        <v>-978.31411683503745</v>
      </c>
      <c r="E711" s="17">
        <f t="shared" si="225"/>
        <v>-24961.80157241437</v>
      </c>
      <c r="F711" s="17">
        <f t="shared" si="225"/>
        <v>-27627.656466628847</v>
      </c>
      <c r="G711" s="17">
        <f t="shared" si="225"/>
        <v>-11009.285508369368</v>
      </c>
      <c r="H711" s="32">
        <f t="shared" si="214"/>
        <v>-77469.11791372161</v>
      </c>
      <c r="I711" s="17"/>
      <c r="J711" s="17"/>
      <c r="K711" s="17"/>
      <c r="L711" s="17"/>
    </row>
    <row r="712" spans="1:12" x14ac:dyDescent="0.25">
      <c r="A712" s="18">
        <v>43069</v>
      </c>
      <c r="B712" s="17">
        <f t="shared" ref="B712:G712" si="226">B461*$B$504</f>
        <v>-9805.7121070919839</v>
      </c>
      <c r="C712" s="17">
        <f t="shared" si="226"/>
        <v>-23281.134983285639</v>
      </c>
      <c r="D712" s="17">
        <f t="shared" si="226"/>
        <v>-17768.194795931722</v>
      </c>
      <c r="E712" s="17">
        <f t="shared" si="226"/>
        <v>-25723.40523178902</v>
      </c>
      <c r="F712" s="17">
        <f t="shared" si="226"/>
        <v>-29919.748917658828</v>
      </c>
      <c r="G712" s="17">
        <f t="shared" si="226"/>
        <v>-15092.348045709807</v>
      </c>
      <c r="H712" s="32">
        <f t="shared" si="214"/>
        <v>-121590.544081467</v>
      </c>
      <c r="I712" s="17"/>
      <c r="J712" s="17"/>
      <c r="K712" s="17"/>
      <c r="L712" s="17"/>
    </row>
    <row r="713" spans="1:12" x14ac:dyDescent="0.25">
      <c r="A713" s="18">
        <v>43068</v>
      </c>
      <c r="B713" s="17">
        <f t="shared" ref="B713:G713" si="227">B462*$B$504</f>
        <v>3937.592980158478</v>
      </c>
      <c r="C713" s="17">
        <f t="shared" si="227"/>
        <v>4134.8659420709255</v>
      </c>
      <c r="D713" s="17">
        <f t="shared" si="227"/>
        <v>-9243.0936946910642</v>
      </c>
      <c r="E713" s="17">
        <f t="shared" si="227"/>
        <v>-11641.223005871556</v>
      </c>
      <c r="F713" s="17">
        <f t="shared" si="227"/>
        <v>-12864.55404237549</v>
      </c>
      <c r="G713" s="17">
        <f t="shared" si="227"/>
        <v>-8947.2711404369347</v>
      </c>
      <c r="H713" s="32">
        <f t="shared" si="214"/>
        <v>-34623.682961145641</v>
      </c>
      <c r="I713" s="17"/>
      <c r="J713" s="17"/>
      <c r="K713" s="17"/>
      <c r="L713" s="17"/>
    </row>
    <row r="714" spans="1:12" x14ac:dyDescent="0.25">
      <c r="A714" s="18">
        <v>43067</v>
      </c>
      <c r="B714" s="17">
        <f t="shared" ref="B714:G714" si="228">B463*$B$504</f>
        <v>2068.7531726242732</v>
      </c>
      <c r="C714" s="17">
        <f t="shared" si="228"/>
        <v>-10305.28343128702</v>
      </c>
      <c r="D714" s="17">
        <f t="shared" si="228"/>
        <v>0</v>
      </c>
      <c r="E714" s="17">
        <f t="shared" si="228"/>
        <v>-7785.6359738914034</v>
      </c>
      <c r="F714" s="17">
        <f t="shared" si="228"/>
        <v>-11088.686980117385</v>
      </c>
      <c r="G714" s="17">
        <f t="shared" si="228"/>
        <v>-2964.7220055280145</v>
      </c>
      <c r="H714" s="32">
        <f t="shared" si="214"/>
        <v>-30075.575218199552</v>
      </c>
      <c r="I714" s="17"/>
      <c r="J714" s="17"/>
      <c r="K714" s="17"/>
      <c r="L714" s="17"/>
    </row>
    <row r="715" spans="1:12" x14ac:dyDescent="0.25">
      <c r="A715" s="18">
        <v>43066</v>
      </c>
      <c r="B715" s="17">
        <f t="shared" ref="B715:G715" si="229">B464*$B$504</f>
        <v>4339.4540017870249</v>
      </c>
      <c r="C715" s="17">
        <f t="shared" si="229"/>
        <v>-157.71626876004018</v>
      </c>
      <c r="D715" s="17">
        <f t="shared" si="229"/>
        <v>7643.3493125680661</v>
      </c>
      <c r="E715" s="17">
        <f t="shared" si="229"/>
        <v>8988.8245684332815</v>
      </c>
      <c r="F715" s="17">
        <f t="shared" si="229"/>
        <v>-806.56006523317649</v>
      </c>
      <c r="G715" s="17">
        <f t="shared" si="229"/>
        <v>-5903.2048641319816</v>
      </c>
      <c r="H715" s="32">
        <f t="shared" si="214"/>
        <v>14104.14668466317</v>
      </c>
      <c r="I715" s="17"/>
      <c r="J715" s="17"/>
      <c r="K715" s="17"/>
      <c r="L715" s="17"/>
    </row>
    <row r="716" spans="1:12" x14ac:dyDescent="0.25">
      <c r="A716" s="18">
        <v>43063</v>
      </c>
      <c r="B716" s="17">
        <f t="shared" ref="B716:G716" si="230">B465*$B$504</f>
        <v>2352.7831825573776</v>
      </c>
      <c r="C716" s="17">
        <f t="shared" si="230"/>
        <v>-6445.0431381571825</v>
      </c>
      <c r="D716" s="17">
        <f t="shared" si="230"/>
        <v>1439.654731577152</v>
      </c>
      <c r="E716" s="17">
        <f t="shared" si="230"/>
        <v>-7944.2822068040878</v>
      </c>
      <c r="F716" s="17">
        <f t="shared" si="230"/>
        <v>-2415.784291238685</v>
      </c>
      <c r="G716" s="17">
        <f t="shared" si="230"/>
        <v>6495.4465160295977</v>
      </c>
      <c r="H716" s="32">
        <f t="shared" si="214"/>
        <v>-6517.2252060358269</v>
      </c>
      <c r="I716" s="17"/>
      <c r="J716" s="17"/>
      <c r="K716" s="17"/>
      <c r="L716" s="17"/>
    </row>
    <row r="717" spans="1:12" x14ac:dyDescent="0.25">
      <c r="A717" s="18">
        <v>43062</v>
      </c>
      <c r="B717" s="17">
        <f t="shared" ref="B717:G717" si="231">B466*$B$504</f>
        <v>-3945.2046739734237</v>
      </c>
      <c r="C717" s="17">
        <f t="shared" si="231"/>
        <v>626.95926818608223</v>
      </c>
      <c r="D717" s="17">
        <f t="shared" si="231"/>
        <v>8036.0445314623348</v>
      </c>
      <c r="E717" s="17">
        <f t="shared" si="231"/>
        <v>-895.38880776916028</v>
      </c>
      <c r="F717" s="17">
        <f t="shared" si="231"/>
        <v>-14637.653233687879</v>
      </c>
      <c r="G717" s="17">
        <f t="shared" si="231"/>
        <v>16726.793805313584</v>
      </c>
      <c r="H717" s="32">
        <f t="shared" si="214"/>
        <v>5911.5508895315379</v>
      </c>
      <c r="I717" s="17"/>
      <c r="J717" s="17"/>
      <c r="K717" s="17"/>
      <c r="L717" s="17"/>
    </row>
    <row r="718" spans="1:12" x14ac:dyDescent="0.25">
      <c r="A718" s="18">
        <v>43061</v>
      </c>
      <c r="B718" s="17">
        <f t="shared" ref="B718:G718" si="232">B467*$B$504</f>
        <v>4297.2458393451261</v>
      </c>
      <c r="C718" s="17">
        <f t="shared" si="232"/>
        <v>-3599.6595720005521</v>
      </c>
      <c r="D718" s="17">
        <f t="shared" si="232"/>
        <v>-6914.8784013658405</v>
      </c>
      <c r="E718" s="17">
        <f t="shared" si="232"/>
        <v>13364.565612862842</v>
      </c>
      <c r="F718" s="17">
        <f t="shared" si="232"/>
        <v>16516.091998832242</v>
      </c>
      <c r="G718" s="17">
        <f t="shared" si="232"/>
        <v>17624.278729575151</v>
      </c>
      <c r="H718" s="32">
        <f t="shared" si="214"/>
        <v>41287.644207248974</v>
      </c>
      <c r="I718" s="17"/>
      <c r="J718" s="17"/>
      <c r="K718" s="17"/>
      <c r="L718" s="17"/>
    </row>
    <row r="719" spans="1:12" x14ac:dyDescent="0.25">
      <c r="A719" s="18">
        <v>43060</v>
      </c>
      <c r="B719" s="17">
        <f t="shared" ref="B719:G719" si="233">B468*$B$504</f>
        <v>4968.853134436702</v>
      </c>
      <c r="C719" s="17">
        <f t="shared" si="233"/>
        <v>4854.7585757944698</v>
      </c>
      <c r="D719" s="17">
        <f t="shared" si="233"/>
        <v>-3838.7763071656013</v>
      </c>
      <c r="E719" s="17">
        <f t="shared" si="233"/>
        <v>-6929.8258641233579</v>
      </c>
      <c r="F719" s="17">
        <f t="shared" si="233"/>
        <v>-6692.5694855959327</v>
      </c>
      <c r="G719" s="17">
        <f t="shared" si="233"/>
        <v>-7330.5154162543486</v>
      </c>
      <c r="H719" s="32">
        <f t="shared" si="214"/>
        <v>-14968.075362908068</v>
      </c>
      <c r="I719" s="17"/>
      <c r="J719" s="17"/>
      <c r="K719" s="17"/>
      <c r="L719" s="17"/>
    </row>
    <row r="720" spans="1:12" x14ac:dyDescent="0.25">
      <c r="A720" s="18">
        <v>43059</v>
      </c>
      <c r="B720" s="17">
        <f t="shared" ref="B720:G720" si="234">B469*$B$504</f>
        <v>5349.35773439881</v>
      </c>
      <c r="C720" s="17">
        <f t="shared" si="234"/>
        <v>-20510.352297641723</v>
      </c>
      <c r="D720" s="17">
        <f t="shared" si="234"/>
        <v>21787.354184907232</v>
      </c>
      <c r="E720" s="17">
        <f t="shared" si="234"/>
        <v>-12976.541252679443</v>
      </c>
      <c r="F720" s="17">
        <f t="shared" si="234"/>
        <v>-17456.142802051436</v>
      </c>
      <c r="G720" s="17">
        <f t="shared" si="234"/>
        <v>0</v>
      </c>
      <c r="H720" s="32">
        <f t="shared" si="214"/>
        <v>-23806.324433066558</v>
      </c>
      <c r="I720" s="17"/>
      <c r="J720" s="17"/>
      <c r="K720" s="17"/>
      <c r="L720" s="17"/>
    </row>
    <row r="721" spans="1:12" x14ac:dyDescent="0.25">
      <c r="A721" s="18">
        <v>43056</v>
      </c>
      <c r="B721" s="17">
        <f t="shared" ref="B721:G721" si="235">B470*$B$504</f>
        <v>11892.448700107234</v>
      </c>
      <c r="C721" s="17">
        <f t="shared" si="235"/>
        <v>18471.615607793552</v>
      </c>
      <c r="D721" s="17">
        <f t="shared" si="235"/>
        <v>16118.77003474491</v>
      </c>
      <c r="E721" s="17">
        <f t="shared" si="235"/>
        <v>11776.241033552576</v>
      </c>
      <c r="F721" s="17">
        <f t="shared" si="235"/>
        <v>6576.3751417634994</v>
      </c>
      <c r="G721" s="17">
        <f t="shared" si="235"/>
        <v>7330.5154162544195</v>
      </c>
      <c r="H721" s="32">
        <f t="shared" si="214"/>
        <v>72165.96593421619</v>
      </c>
      <c r="I721" s="17"/>
      <c r="J721" s="17"/>
      <c r="K721" s="17"/>
      <c r="L721" s="17"/>
    </row>
    <row r="722" spans="1:12" x14ac:dyDescent="0.25">
      <c r="A722" s="18">
        <v>43055</v>
      </c>
      <c r="B722" s="17">
        <f t="shared" ref="B722:G722" si="236">B471*$B$504</f>
        <v>3745.5825159347773</v>
      </c>
      <c r="C722" s="17">
        <f t="shared" si="236"/>
        <v>11344.063671817632</v>
      </c>
      <c r="D722" s="17">
        <f t="shared" si="236"/>
        <v>1991.7019032159458</v>
      </c>
      <c r="E722" s="17">
        <f t="shared" si="236"/>
        <v>25052.551404659767</v>
      </c>
      <c r="F722" s="17">
        <f t="shared" si="236"/>
        <v>47563.679870960572</v>
      </c>
      <c r="G722" s="17">
        <f t="shared" si="236"/>
        <v>18564.889624299092</v>
      </c>
      <c r="H722" s="32">
        <f t="shared" si="214"/>
        <v>108262.46899088779</v>
      </c>
      <c r="I722" s="17"/>
      <c r="J722" s="17"/>
      <c r="K722" s="17"/>
      <c r="L722" s="17"/>
    </row>
    <row r="723" spans="1:12" x14ac:dyDescent="0.25">
      <c r="A723" s="18">
        <v>43054</v>
      </c>
      <c r="B723" s="17">
        <f t="shared" ref="B723:G723" si="237">B472*$B$504</f>
        <v>-1805.1799667056719</v>
      </c>
      <c r="C723" s="17">
        <f t="shared" si="237"/>
        <v>5401.9832667076616</v>
      </c>
      <c r="D723" s="17">
        <f t="shared" si="237"/>
        <v>-4971.8365591433821</v>
      </c>
      <c r="E723" s="17">
        <f t="shared" si="237"/>
        <v>-12225.091129259266</v>
      </c>
      <c r="F723" s="17">
        <f t="shared" si="237"/>
        <v>-19189.185297425101</v>
      </c>
      <c r="G723" s="17">
        <f t="shared" si="237"/>
        <v>-17337.895605330512</v>
      </c>
      <c r="H723" s="32">
        <f t="shared" si="214"/>
        <v>-50127.205291156279</v>
      </c>
      <c r="I723" s="17"/>
      <c r="J723" s="17"/>
      <c r="K723" s="17"/>
      <c r="L723" s="17"/>
    </row>
    <row r="724" spans="1:12" x14ac:dyDescent="0.25">
      <c r="A724" s="18">
        <v>43053</v>
      </c>
      <c r="B724" s="17">
        <f t="shared" ref="B724:G724" si="238">B473*$B$504</f>
        <v>-6774.9999899630811</v>
      </c>
      <c r="C724" s="17">
        <f t="shared" si="238"/>
        <v>-955.41408541518354</v>
      </c>
      <c r="D724" s="17">
        <f t="shared" si="238"/>
        <v>-4124.3974987798874</v>
      </c>
      <c r="E724" s="17">
        <f t="shared" si="238"/>
        <v>-6056.953708189907</v>
      </c>
      <c r="F724" s="17">
        <f t="shared" si="238"/>
        <v>-17494.726913247465</v>
      </c>
      <c r="G724" s="17">
        <f t="shared" si="238"/>
        <v>7393.7490249384118</v>
      </c>
      <c r="H724" s="32">
        <f t="shared" si="214"/>
        <v>-28012.743170657108</v>
      </c>
      <c r="I724" s="17"/>
      <c r="J724" s="17"/>
      <c r="K724" s="17"/>
      <c r="L724" s="17"/>
    </row>
    <row r="725" spans="1:12" x14ac:dyDescent="0.25">
      <c r="A725" s="18">
        <v>43052</v>
      </c>
      <c r="B725" s="17">
        <f t="shared" ref="B725:G725" si="239">B474*$B$504</f>
        <v>-2724.6848380252591</v>
      </c>
      <c r="C725" s="17">
        <f t="shared" si="239"/>
        <v>-14065.818626992215</v>
      </c>
      <c r="D725" s="17">
        <f t="shared" si="239"/>
        <v>-822.84214302844464</v>
      </c>
      <c r="E725" s="17">
        <f t="shared" si="239"/>
        <v>-6020.487781583025</v>
      </c>
      <c r="F725" s="17">
        <f t="shared" si="239"/>
        <v>-14041.825630935982</v>
      </c>
      <c r="G725" s="17">
        <f t="shared" si="239"/>
        <v>-9233.675946945441</v>
      </c>
      <c r="H725" s="32">
        <f t="shared" si="214"/>
        <v>-46909.334967510367</v>
      </c>
      <c r="I725" s="17"/>
      <c r="J725" s="17"/>
      <c r="K725" s="17"/>
      <c r="L725" s="17"/>
    </row>
    <row r="726" spans="1:12" x14ac:dyDescent="0.25">
      <c r="A726" s="18">
        <v>43049</v>
      </c>
      <c r="B726" s="17">
        <f t="shared" ref="B726:G726" si="240">B475*$B$504</f>
        <v>-3949.9722193141556</v>
      </c>
      <c r="C726" s="17">
        <f t="shared" si="240"/>
        <v>22216.083479354915</v>
      </c>
      <c r="D726" s="17">
        <f t="shared" si="240"/>
        <v>-2464.4717969318567</v>
      </c>
      <c r="E726" s="17">
        <f t="shared" si="240"/>
        <v>60146.419846694036</v>
      </c>
      <c r="F726" s="17">
        <f t="shared" si="240"/>
        <v>-10728.874339253165</v>
      </c>
      <c r="G726" s="17">
        <f t="shared" si="240"/>
        <v>-4280.0432197775117</v>
      </c>
      <c r="H726" s="32">
        <f t="shared" si="214"/>
        <v>60939.141750772265</v>
      </c>
      <c r="I726" s="17"/>
      <c r="J726" s="17"/>
      <c r="K726" s="17"/>
      <c r="L726" s="17"/>
    </row>
    <row r="727" spans="1:12" x14ac:dyDescent="0.25">
      <c r="A727" s="18">
        <v>43048</v>
      </c>
      <c r="B727" s="17">
        <f t="shared" ref="B727:G727" si="241">B476*$B$504</f>
        <v>54.754017589796362</v>
      </c>
      <c r="C727" s="17">
        <f t="shared" si="241"/>
        <v>18789.020501631414</v>
      </c>
      <c r="D727" s="17">
        <f t="shared" si="241"/>
        <v>3287.3139399602737</v>
      </c>
      <c r="E727" s="17">
        <f t="shared" si="241"/>
        <v>12830.969936741727</v>
      </c>
      <c r="F727" s="17">
        <f t="shared" si="241"/>
        <v>14947.177456952735</v>
      </c>
      <c r="G727" s="17">
        <f t="shared" si="241"/>
        <v>1221.0013726947964</v>
      </c>
      <c r="H727" s="32">
        <f t="shared" si="214"/>
        <v>51130.237225570738</v>
      </c>
      <c r="I727" s="17"/>
      <c r="J727" s="17"/>
      <c r="K727" s="17"/>
      <c r="L727" s="17"/>
    </row>
    <row r="728" spans="1:12" x14ac:dyDescent="0.25">
      <c r="A728" s="18">
        <v>43047</v>
      </c>
      <c r="B728" s="17">
        <f t="shared" ref="B728:G728" si="242">B477*$B$504</f>
        <v>1232.7586587272554</v>
      </c>
      <c r="C728" s="17">
        <f t="shared" si="242"/>
        <v>-20712.714586369726</v>
      </c>
      <c r="D728" s="17">
        <f t="shared" si="242"/>
        <v>-25198.4396484514</v>
      </c>
      <c r="E728" s="17">
        <f t="shared" si="242"/>
        <v>-23766.969251441002</v>
      </c>
      <c r="F728" s="17">
        <f t="shared" si="242"/>
        <v>-7894.7778470082612</v>
      </c>
      <c r="G728" s="17">
        <f t="shared" si="242"/>
        <v>-10935.710440028482</v>
      </c>
      <c r="H728" s="32">
        <f t="shared" si="214"/>
        <v>-87275.853114571612</v>
      </c>
      <c r="I728" s="17"/>
      <c r="J728" s="17"/>
      <c r="K728" s="17"/>
      <c r="L728" s="17"/>
    </row>
    <row r="729" spans="1:12" x14ac:dyDescent="0.25">
      <c r="A729" s="18">
        <v>43046</v>
      </c>
      <c r="B729" s="17">
        <f t="shared" ref="B729:G729" si="243">B478*$B$504</f>
        <v>-3802.9621352420381</v>
      </c>
      <c r="C729" s="17">
        <f t="shared" si="243"/>
        <v>-12572.776423290494</v>
      </c>
      <c r="D729" s="17">
        <f t="shared" si="243"/>
        <v>-27082.184093617714</v>
      </c>
      <c r="E729" s="17">
        <f t="shared" si="243"/>
        <v>-36373.27377131395</v>
      </c>
      <c r="F729" s="17">
        <f t="shared" si="243"/>
        <v>-53087.228231230823</v>
      </c>
      <c r="G729" s="17">
        <f t="shared" si="243"/>
        <v>-27415.30458469841</v>
      </c>
      <c r="H729" s="32">
        <f t="shared" si="214"/>
        <v>-160333.72923939343</v>
      </c>
      <c r="I729" s="17"/>
      <c r="J729" s="17"/>
      <c r="K729" s="17"/>
      <c r="L729" s="17"/>
    </row>
    <row r="730" spans="1:12" x14ac:dyDescent="0.25">
      <c r="A730" s="18">
        <v>43045</v>
      </c>
      <c r="B730" s="17">
        <f t="shared" ref="B730:G730" si="244">B479*$B$504</f>
        <v>-136.52809086669586</v>
      </c>
      <c r="C730" s="17">
        <f t="shared" si="244"/>
        <v>949.36715991277106</v>
      </c>
      <c r="D730" s="17">
        <f t="shared" si="244"/>
        <v>-18422.999576776121</v>
      </c>
      <c r="E730" s="17">
        <f t="shared" si="244"/>
        <v>12080.581202269435</v>
      </c>
      <c r="F730" s="17">
        <f t="shared" si="244"/>
        <v>-30116.121045936707</v>
      </c>
      <c r="G730" s="17">
        <f t="shared" si="244"/>
        <v>-12850.644132067931</v>
      </c>
      <c r="H730" s="32">
        <f t="shared" si="214"/>
        <v>-48496.344483465247</v>
      </c>
      <c r="I730" s="17"/>
      <c r="J730" s="17"/>
      <c r="K730" s="17"/>
      <c r="L730" s="17"/>
    </row>
    <row r="731" spans="1:12" x14ac:dyDescent="0.25">
      <c r="A731" s="18">
        <v>43042</v>
      </c>
      <c r="B731" s="17">
        <f t="shared" ref="B731:G731" si="245">B480*$B$504</f>
        <v>4954.2314856193871</v>
      </c>
      <c r="C731" s="17">
        <f t="shared" si="245"/>
        <v>-2529.6456177297655</v>
      </c>
      <c r="D731" s="17">
        <f t="shared" si="245"/>
        <v>17329.84728551763</v>
      </c>
      <c r="E731" s="17">
        <f t="shared" si="245"/>
        <v>31411.286261799461</v>
      </c>
      <c r="F731" s="17">
        <f t="shared" si="245"/>
        <v>49441.606413164169</v>
      </c>
      <c r="G731" s="17">
        <f t="shared" si="245"/>
        <v>-9243.2778263533619</v>
      </c>
      <c r="H731" s="32">
        <f t="shared" si="214"/>
        <v>91364.048002017516</v>
      </c>
      <c r="I731" s="17"/>
      <c r="J731" s="17"/>
      <c r="K731" s="17"/>
      <c r="L731" s="17"/>
    </row>
    <row r="732" spans="1:12" x14ac:dyDescent="0.25">
      <c r="A732" s="18">
        <v>43041</v>
      </c>
      <c r="B732" s="17">
        <f t="shared" ref="B732:G732" si="246">B481*$B$504</f>
        <v>988.30513727126458</v>
      </c>
      <c r="C732" s="17">
        <f t="shared" si="246"/>
        <v>10955.098845791308</v>
      </c>
      <c r="D732" s="17">
        <f t="shared" si="246"/>
        <v>7520.0103716138092</v>
      </c>
      <c r="E732" s="17">
        <f t="shared" si="246"/>
        <v>-15281.904331915917</v>
      </c>
      <c r="F732" s="17">
        <f t="shared" si="246"/>
        <v>-8076.772831356825</v>
      </c>
      <c r="G732" s="17">
        <f t="shared" si="246"/>
        <v>16816.864857577628</v>
      </c>
      <c r="H732" s="32">
        <f t="shared" si="214"/>
        <v>12921.602048981265</v>
      </c>
      <c r="I732" s="17"/>
      <c r="J732" s="17"/>
      <c r="K732" s="17"/>
      <c r="L732" s="17"/>
    </row>
    <row r="733" spans="1:12" x14ac:dyDescent="0.25">
      <c r="A733" s="18">
        <v>43040</v>
      </c>
      <c r="B733" s="17">
        <f t="shared" ref="B733:G733" si="247">B482*$B$504</f>
        <v>6392.61517872689</v>
      </c>
      <c r="C733" s="17">
        <f t="shared" si="247"/>
        <v>43226.170017546043</v>
      </c>
      <c r="D733" s="17">
        <f t="shared" si="247"/>
        <v>11387.122884346527</v>
      </c>
      <c r="E733" s="17">
        <f t="shared" si="247"/>
        <v>44764.50690489183</v>
      </c>
      <c r="F733" s="17">
        <f t="shared" si="247"/>
        <v>11122.460464913156</v>
      </c>
      <c r="G733" s="17">
        <f t="shared" si="247"/>
        <v>-6412.1467148338388</v>
      </c>
      <c r="H733" s="32">
        <f t="shared" si="214"/>
        <v>110480.7287355906</v>
      </c>
      <c r="I733" s="17"/>
      <c r="J733" s="17"/>
      <c r="K733" s="17"/>
      <c r="L733" s="17"/>
    </row>
    <row r="734" spans="1:12" x14ac:dyDescent="0.25">
      <c r="A734" s="18">
        <v>43039</v>
      </c>
      <c r="B734" s="17">
        <f t="shared" ref="B734:G734" si="248">B483*$B$504</f>
        <v>-2815.5814001637441</v>
      </c>
      <c r="C734" s="17">
        <f t="shared" si="248"/>
        <v>-1998.3353860690243</v>
      </c>
      <c r="D734" s="17">
        <f t="shared" si="248"/>
        <v>-159.04572598118921</v>
      </c>
      <c r="E734" s="17">
        <f t="shared" si="248"/>
        <v>-20392.355781771905</v>
      </c>
      <c r="F734" s="17">
        <f t="shared" si="248"/>
        <v>-36195.140368554079</v>
      </c>
      <c r="G734" s="17">
        <f t="shared" si="248"/>
        <v>-20702.291975557688</v>
      </c>
      <c r="H734" s="32">
        <f t="shared" si="214"/>
        <v>-82262.750638097627</v>
      </c>
      <c r="I734" s="17"/>
      <c r="J734" s="17"/>
      <c r="K734" s="17"/>
      <c r="L734" s="17"/>
    </row>
    <row r="735" spans="1:12" x14ac:dyDescent="0.25">
      <c r="A735" s="18">
        <v>43038</v>
      </c>
      <c r="B735" s="17">
        <f t="shared" ref="B735:G735" si="249">B484*$B$504</f>
        <v>11533.257865605636</v>
      </c>
      <c r="C735" s="17">
        <f t="shared" si="249"/>
        <v>-1330.0085086087129</v>
      </c>
      <c r="D735" s="17">
        <f t="shared" si="249"/>
        <v>23167.059281534381</v>
      </c>
      <c r="E735" s="17">
        <f t="shared" si="249"/>
        <v>3691.5217268355236</v>
      </c>
      <c r="F735" s="17">
        <f t="shared" si="249"/>
        <v>38485.509101049509</v>
      </c>
      <c r="G735" s="17">
        <f t="shared" si="249"/>
        <v>22446.985642896474</v>
      </c>
      <c r="H735" s="32">
        <f t="shared" si="214"/>
        <v>97994.325109312806</v>
      </c>
      <c r="I735" s="17"/>
      <c r="J735" s="17"/>
      <c r="K735" s="17"/>
      <c r="L735" s="17"/>
    </row>
    <row r="736" spans="1:12" x14ac:dyDescent="0.25">
      <c r="A736" s="18">
        <v>43035</v>
      </c>
      <c r="B736" s="17">
        <f t="shared" ref="B736:G736" si="250">B485*$B$504</f>
        <v>-2728.9705332474196</v>
      </c>
      <c r="C736" s="17">
        <f t="shared" si="250"/>
        <v>5664.7935556972216</v>
      </c>
      <c r="D736" s="17">
        <f t="shared" si="250"/>
        <v>-76731.944679489694</v>
      </c>
      <c r="E736" s="17">
        <f t="shared" si="250"/>
        <v>-30718.058044973604</v>
      </c>
      <c r="F736" s="17">
        <f t="shared" si="250"/>
        <v>-82841.335629171663</v>
      </c>
      <c r="G736" s="17">
        <f t="shared" si="250"/>
        <v>44636.984506932546</v>
      </c>
      <c r="H736" s="32">
        <f t="shared" si="214"/>
        <v>-142718.53082425261</v>
      </c>
      <c r="I736" s="17"/>
      <c r="J736" s="17"/>
      <c r="K736" s="17"/>
      <c r="L736" s="17"/>
    </row>
    <row r="737" spans="1:12" x14ac:dyDescent="0.25">
      <c r="A737" s="18">
        <v>43034</v>
      </c>
      <c r="B737" s="17">
        <f t="shared" ref="B737:G737" si="251">B486*$B$504</f>
        <v>1948.5044439037085</v>
      </c>
      <c r="C737" s="17">
        <f t="shared" si="251"/>
        <v>-20997.712854283</v>
      </c>
      <c r="D737" s="17">
        <f t="shared" si="251"/>
        <v>12284.980467500922</v>
      </c>
      <c r="E737" s="17">
        <f t="shared" si="251"/>
        <v>-12551.493513928377</v>
      </c>
      <c r="F737" s="17">
        <f t="shared" si="251"/>
        <v>54458.166972897685</v>
      </c>
      <c r="G737" s="17">
        <f t="shared" si="251"/>
        <v>16569.878956227461</v>
      </c>
      <c r="H737" s="32">
        <f t="shared" si="214"/>
        <v>51712.324472318403</v>
      </c>
      <c r="I737" s="17"/>
      <c r="J737" s="17"/>
      <c r="K737" s="17"/>
      <c r="L737" s="17"/>
    </row>
    <row r="738" spans="1:12" x14ac:dyDescent="0.25">
      <c r="A738" s="18">
        <v>43033</v>
      </c>
      <c r="B738" s="17">
        <f t="shared" ref="B738:G738" si="252">B487*$B$504</f>
        <v>-38615.047210442666</v>
      </c>
      <c r="C738" s="17">
        <f t="shared" si="252"/>
        <v>137090.44854957427</v>
      </c>
      <c r="D738" s="17">
        <f t="shared" si="252"/>
        <v>-60974.647174409285</v>
      </c>
      <c r="E738" s="17">
        <f t="shared" si="252"/>
        <v>243600.8431182229</v>
      </c>
      <c r="F738" s="17">
        <f t="shared" si="252"/>
        <v>379794.46490354551</v>
      </c>
      <c r="G738" s="17">
        <f t="shared" si="252"/>
        <v>0</v>
      </c>
      <c r="H738" s="32">
        <f t="shared" si="214"/>
        <v>660896.06218649074</v>
      </c>
      <c r="I738" s="17"/>
      <c r="J738" s="17"/>
      <c r="K738" s="17"/>
      <c r="L738" s="17"/>
    </row>
    <row r="739" spans="1:12" x14ac:dyDescent="0.25">
      <c r="A739" s="18">
        <v>43032</v>
      </c>
      <c r="B739" s="17">
        <f t="shared" ref="B739:G739" si="253">B488*$B$504</f>
        <v>1341.273874561442</v>
      </c>
      <c r="C739" s="17">
        <f t="shared" si="253"/>
        <v>14745.068658922828</v>
      </c>
      <c r="D739" s="17">
        <f t="shared" si="253"/>
        <v>-16658.746457943016</v>
      </c>
      <c r="E739" s="17">
        <f t="shared" si="253"/>
        <v>34986.076963301603</v>
      </c>
      <c r="F739" s="17">
        <f t="shared" si="253"/>
        <v>53544.387499392156</v>
      </c>
      <c r="G739" s="17">
        <f t="shared" si="253"/>
        <v>-618.6204960661679</v>
      </c>
      <c r="H739" s="32">
        <f t="shared" si="214"/>
        <v>87339.440042168833</v>
      </c>
      <c r="I739" s="17"/>
      <c r="J739" s="17"/>
      <c r="K739" s="17"/>
      <c r="L739" s="17"/>
    </row>
    <row r="740" spans="1:12" x14ac:dyDescent="0.25">
      <c r="A740" s="18">
        <v>43031</v>
      </c>
      <c r="B740" s="17">
        <f t="shared" ref="B740:G740" si="254">B489*$B$504</f>
        <v>6625.3945560013335</v>
      </c>
      <c r="C740" s="17">
        <f t="shared" si="254"/>
        <v>18063.519586900318</v>
      </c>
      <c r="D740" s="17">
        <f t="shared" si="254"/>
        <v>-11093.282335090749</v>
      </c>
      <c r="E740" s="17">
        <f t="shared" si="254"/>
        <v>13313.048649737999</v>
      </c>
      <c r="F740" s="17">
        <f t="shared" si="254"/>
        <v>9980.8889976799146</v>
      </c>
      <c r="G740" s="17">
        <f t="shared" si="254"/>
        <v>-7393.7490249383764</v>
      </c>
      <c r="H740" s="32">
        <f t="shared" si="214"/>
        <v>29495.820430290441</v>
      </c>
      <c r="I740" s="17"/>
      <c r="J740" s="17"/>
      <c r="K740" s="17"/>
      <c r="L740" s="17"/>
    </row>
    <row r="741" spans="1:12" x14ac:dyDescent="0.25">
      <c r="A741" s="18">
        <v>43027</v>
      </c>
      <c r="B741" s="17">
        <f t="shared" ref="B741:G741" si="255">B490*$B$504</f>
        <v>-10349.693857106266</v>
      </c>
      <c r="C741" s="17">
        <f t="shared" si="255"/>
        <v>-19966.107679848232</v>
      </c>
      <c r="D741" s="17">
        <f t="shared" si="255"/>
        <v>-11799.956448082785</v>
      </c>
      <c r="E741" s="17">
        <f t="shared" si="255"/>
        <v>-6985.8512990663367</v>
      </c>
      <c r="F741" s="17">
        <f t="shared" si="255"/>
        <v>-9216.6551049241752</v>
      </c>
      <c r="G741" s="17">
        <f t="shared" si="255"/>
        <v>-1226.9940189687022</v>
      </c>
      <c r="H741" s="32">
        <f t="shared" si="214"/>
        <v>-59545.258407996494</v>
      </c>
      <c r="I741" s="17"/>
      <c r="J741" s="17"/>
      <c r="K741" s="17"/>
      <c r="L741" s="17"/>
    </row>
    <row r="742" spans="1:12" x14ac:dyDescent="0.25">
      <c r="A742" s="18">
        <v>43026</v>
      </c>
      <c r="B742" s="17">
        <f t="shared" ref="B742:G742" si="256">B491*$B$504</f>
        <v>10079.511211995643</v>
      </c>
      <c r="C742" s="17">
        <f t="shared" si="256"/>
        <v>-40418.948092216167</v>
      </c>
      <c r="D742" s="17">
        <f t="shared" si="256"/>
        <v>-29909.788019506563</v>
      </c>
      <c r="E742" s="17">
        <f t="shared" si="256"/>
        <v>-28062.808519449445</v>
      </c>
      <c r="F742" s="17">
        <f t="shared" si="256"/>
        <v>-27894.760018795379</v>
      </c>
      <c r="G742" s="17">
        <f t="shared" si="256"/>
        <v>-4282.6617920009585</v>
      </c>
      <c r="H742" s="32">
        <f t="shared" si="214"/>
        <v>-120489.45522997287</v>
      </c>
      <c r="I742" s="17"/>
      <c r="J742" s="17"/>
      <c r="K742" s="17"/>
      <c r="L742" s="17"/>
    </row>
    <row r="743" spans="1:12" x14ac:dyDescent="0.25">
      <c r="A743" s="18">
        <v>43025</v>
      </c>
      <c r="B743" s="17">
        <f t="shared" ref="B743:G743" si="257">B492*$B$504</f>
        <v>-3398.061522157805</v>
      </c>
      <c r="C743" s="17">
        <f t="shared" si="257"/>
        <v>-547.49522309308566</v>
      </c>
      <c r="D743" s="17">
        <f t="shared" si="257"/>
        <v>15659.067267646904</v>
      </c>
      <c r="E743" s="17">
        <f t="shared" si="257"/>
        <v>-4370.2890376646437</v>
      </c>
      <c r="F743" s="17">
        <f t="shared" si="257"/>
        <v>5591.8132657779342</v>
      </c>
      <c r="G743" s="17">
        <f t="shared" si="257"/>
        <v>1833.1810816611332</v>
      </c>
      <c r="H743" s="32">
        <f t="shared" si="214"/>
        <v>14768.215832170437</v>
      </c>
      <c r="I743" s="17"/>
      <c r="J743" s="17"/>
      <c r="K743" s="17"/>
      <c r="L743" s="17"/>
    </row>
    <row r="744" spans="1:12" x14ac:dyDescent="0.25">
      <c r="A744" s="18">
        <v>43024</v>
      </c>
      <c r="B744" s="17">
        <f t="shared" ref="B744:G744" si="258">B493*$B$504</f>
        <v>1994.2872992496627</v>
      </c>
      <c r="C744" s="17">
        <f t="shared" si="258"/>
        <v>9716.8240913568316</v>
      </c>
      <c r="D744" s="17">
        <f t="shared" si="258"/>
        <v>-5698.0211146377787</v>
      </c>
      <c r="E744" s="17">
        <f t="shared" si="258"/>
        <v>-792.55007120633763</v>
      </c>
      <c r="F744" s="17">
        <f t="shared" si="258"/>
        <v>-9672.6944625086835</v>
      </c>
      <c r="G744" s="17">
        <f t="shared" si="258"/>
        <v>-4272.2066810196484</v>
      </c>
      <c r="H744" s="32">
        <f t="shared" si="214"/>
        <v>-8724.3609387659526</v>
      </c>
      <c r="I744" s="17"/>
      <c r="J744" s="17"/>
      <c r="K744" s="17"/>
      <c r="L744" s="17"/>
    </row>
    <row r="745" spans="1:12" x14ac:dyDescent="0.25">
      <c r="A745" s="18">
        <v>43021</v>
      </c>
      <c r="B745" s="17">
        <f t="shared" ref="B745:G745" si="259">B494*$B$504</f>
        <v>20715.39638283816</v>
      </c>
      <c r="C745" s="17">
        <f t="shared" si="259"/>
        <v>14287.282643454979</v>
      </c>
      <c r="D745" s="17">
        <f t="shared" si="259"/>
        <v>11702.405966292281</v>
      </c>
      <c r="E745" s="17">
        <f t="shared" si="259"/>
        <v>3372.6844786391562</v>
      </c>
      <c r="F745" s="17">
        <f t="shared" si="259"/>
        <v>10420.637653696525</v>
      </c>
      <c r="G745" s="17">
        <f t="shared" si="259"/>
        <v>3049.7126412385542</v>
      </c>
      <c r="H745" s="32">
        <f t="shared" si="214"/>
        <v>63548.11976615966</v>
      </c>
      <c r="I745" s="17"/>
      <c r="J745" s="17"/>
      <c r="K745" s="17"/>
      <c r="L745" s="17"/>
    </row>
    <row r="746" spans="1:12" x14ac:dyDescent="0.25">
      <c r="A746" s="18">
        <v>43020</v>
      </c>
      <c r="B746" s="17">
        <f t="shared" ref="B746:G746" si="260">B495*$B$504</f>
        <v>13894.31229506172</v>
      </c>
      <c r="C746" s="17">
        <f t="shared" si="260"/>
        <v>934.84161244036363</v>
      </c>
      <c r="D746" s="17">
        <f t="shared" si="260"/>
        <v>6867.2155602552757</v>
      </c>
      <c r="E746" s="17">
        <f t="shared" si="260"/>
        <v>0</v>
      </c>
      <c r="F746" s="17">
        <f t="shared" si="260"/>
        <v>14697.8338356928</v>
      </c>
      <c r="G746" s="17">
        <f t="shared" si="260"/>
        <v>0</v>
      </c>
      <c r="H746" s="32">
        <f t="shared" si="214"/>
        <v>36394.203303450158</v>
      </c>
      <c r="I746" s="17"/>
      <c r="J746" s="17"/>
      <c r="K746" s="17"/>
      <c r="L746" s="17"/>
    </row>
    <row r="747" spans="1:12" x14ac:dyDescent="0.25">
      <c r="A747" s="18">
        <v>43019</v>
      </c>
      <c r="B747" s="17">
        <f t="shared" ref="B747:G747" si="261">B496*$B$504</f>
        <v>-6818.7458921588386</v>
      </c>
      <c r="C747" s="17">
        <f t="shared" si="261"/>
        <v>-7268.6928916245852</v>
      </c>
      <c r="D747" s="17">
        <f t="shared" si="261"/>
        <v>-26653.739926506551</v>
      </c>
      <c r="E747" s="17">
        <f t="shared" si="261"/>
        <v>-19872.764180026599</v>
      </c>
      <c r="F747" s="17">
        <f t="shared" si="261"/>
        <v>-38724.123545167975</v>
      </c>
      <c r="G747" s="17">
        <f t="shared" si="261"/>
        <v>-19359.346290700298</v>
      </c>
      <c r="H747" s="32">
        <f t="shared" si="214"/>
        <v>-118697.41272618485</v>
      </c>
      <c r="I747" s="17"/>
      <c r="J747" s="17"/>
      <c r="K747" s="17"/>
      <c r="L747" s="17"/>
    </row>
    <row r="748" spans="1:12" x14ac:dyDescent="0.25">
      <c r="A748" s="18">
        <v>43018</v>
      </c>
      <c r="B748" s="17">
        <f t="shared" ref="B748:G748" si="262">B497*$B$504</f>
        <v>4280.6380686057482</v>
      </c>
      <c r="C748" s="17">
        <f t="shared" si="262"/>
        <v>-9610.1275554318418</v>
      </c>
      <c r="D748" s="17">
        <f t="shared" si="262"/>
        <v>3899.1646039321527</v>
      </c>
      <c r="E748" s="17">
        <f t="shared" si="262"/>
        <v>584.62439548787881</v>
      </c>
      <c r="F748" s="17">
        <f t="shared" si="262"/>
        <v>-730.19353372167643</v>
      </c>
      <c r="G748" s="17">
        <f t="shared" si="262"/>
        <v>1199.040911041167</v>
      </c>
      <c r="H748" s="32">
        <f t="shared" si="214"/>
        <v>-376.85311008657163</v>
      </c>
      <c r="I748" s="17"/>
      <c r="J748" s="17"/>
      <c r="K748" s="17"/>
      <c r="L748" s="17"/>
    </row>
    <row r="749" spans="1:12" x14ac:dyDescent="0.25">
      <c r="A749" s="18">
        <v>43017</v>
      </c>
      <c r="B749" s="17">
        <f t="shared" ref="B749:G749" si="263">B498*$B$504</f>
        <v>-2420.5339772590141</v>
      </c>
      <c r="C749" s="17">
        <f t="shared" si="263"/>
        <v>-1470.3182211401004</v>
      </c>
      <c r="D749" s="17">
        <f t="shared" si="263"/>
        <v>16298.065497437126</v>
      </c>
      <c r="E749" s="17">
        <f t="shared" si="263"/>
        <v>-584.62439548788814</v>
      </c>
      <c r="F749" s="17">
        <f t="shared" si="263"/>
        <v>1095.4903414368673</v>
      </c>
      <c r="G749" s="17">
        <f t="shared" si="263"/>
        <v>-5384.3982912344318</v>
      </c>
      <c r="H749" s="32">
        <f t="shared" si="214"/>
        <v>7533.6809537525596</v>
      </c>
      <c r="I749" s="17"/>
      <c r="J749" s="17"/>
      <c r="K749" s="17"/>
      <c r="L749" s="17"/>
    </row>
    <row r="750" spans="1:12" x14ac:dyDescent="0.25">
      <c r="A750" s="18">
        <v>43014</v>
      </c>
      <c r="B750" s="17">
        <f t="shared" ref="B750:G750" si="264">B499*$B$504</f>
        <v>-83.362278617257914</v>
      </c>
      <c r="C750" s="17">
        <f t="shared" si="264"/>
        <v>1838.2358117509823</v>
      </c>
      <c r="D750" s="17">
        <f t="shared" si="264"/>
        <v>16011.384151666944</v>
      </c>
      <c r="E750" s="17">
        <f t="shared" si="264"/>
        <v>20866.89886772793</v>
      </c>
      <c r="F750" s="17">
        <f t="shared" si="264"/>
        <v>33435.506813577806</v>
      </c>
      <c r="G750" s="17">
        <f t="shared" si="264"/>
        <v>0</v>
      </c>
      <c r="H750" s="32">
        <f t="shared" si="214"/>
        <v>72068.663366106397</v>
      </c>
      <c r="I750" s="17"/>
      <c r="J750" s="17"/>
      <c r="K750" s="17"/>
      <c r="L750" s="17"/>
    </row>
    <row r="751" spans="1:12" x14ac:dyDescent="0.25">
      <c r="A751" s="18">
        <v>43013</v>
      </c>
      <c r="B751" s="17">
        <f t="shared" ref="B751:G751" si="265">B500*$B$504</f>
        <v>1473.757652911622</v>
      </c>
      <c r="C751" s="17">
        <f t="shared" si="265"/>
        <v>-15518.339715831191</v>
      </c>
      <c r="D751" s="17">
        <f t="shared" si="265"/>
        <v>9225.6734863179572</v>
      </c>
      <c r="E751" s="17">
        <f t="shared" si="265"/>
        <v>-7925.5417833345373</v>
      </c>
      <c r="F751" s="17">
        <f t="shared" si="265"/>
        <v>16378.198898641456</v>
      </c>
      <c r="G751" s="17">
        <f t="shared" si="265"/>
        <v>2389.4873973814856</v>
      </c>
      <c r="H751" s="32">
        <f t="shared" si="214"/>
        <v>6023.2359360867931</v>
      </c>
      <c r="I751" s="17"/>
      <c r="J751" s="17"/>
      <c r="K751" s="17"/>
      <c r="L751" s="17"/>
    </row>
    <row r="752" spans="1:12" x14ac:dyDescent="0.25">
      <c r="A752" s="18">
        <v>43012</v>
      </c>
      <c r="B752" s="17">
        <f t="shared" ref="B752:G752" si="266">B501*$B$504</f>
        <v>-6601.0501792908844</v>
      </c>
      <c r="C752" s="17">
        <f t="shared" si="266"/>
        <v>-8837.6443185276003</v>
      </c>
      <c r="D752" s="17">
        <f t="shared" si="266"/>
        <v>15425.197940999635</v>
      </c>
      <c r="E752" s="17">
        <f t="shared" si="266"/>
        <v>8124.4873723721867</v>
      </c>
      <c r="F752" s="17">
        <f t="shared" si="266"/>
        <v>3847.6384520707365</v>
      </c>
      <c r="G752" s="17">
        <f t="shared" si="266"/>
        <v>8408.4579494066002</v>
      </c>
      <c r="H752" s="32">
        <f t="shared" si="214"/>
        <v>20367.087217030676</v>
      </c>
      <c r="I752" s="17"/>
      <c r="J752" s="17"/>
      <c r="K752" s="17"/>
      <c r="L752" s="17"/>
    </row>
    <row r="753" spans="1:12" x14ac:dyDescent="0.25">
      <c r="A753" s="18">
        <v>43011</v>
      </c>
      <c r="B753" s="17" t="e">
        <f t="shared" ref="B753:G753" si="267">B502*$B$504</f>
        <v>#DIV/0!</v>
      </c>
      <c r="C753" s="17" t="e">
        <f t="shared" si="267"/>
        <v>#DIV/0!</v>
      </c>
      <c r="D753" s="17" t="e">
        <f t="shared" si="267"/>
        <v>#DIV/0!</v>
      </c>
      <c r="E753" s="17" t="e">
        <f t="shared" si="267"/>
        <v>#DIV/0!</v>
      </c>
      <c r="F753" s="17" t="e">
        <f t="shared" si="267"/>
        <v>#DIV/0!</v>
      </c>
      <c r="G753" s="17" t="e">
        <f t="shared" si="267"/>
        <v>#DIV/0!</v>
      </c>
      <c r="H753" s="32" t="e">
        <f t="shared" si="214"/>
        <v>#DIV/0!</v>
      </c>
      <c r="I753" s="17"/>
      <c r="J753" s="17"/>
      <c r="K753" s="17"/>
      <c r="L753" s="17"/>
    </row>
    <row r="754" spans="1:12" x14ac:dyDescent="0.25">
      <c r="G754" s="17"/>
      <c r="H754" s="17"/>
      <c r="I754" s="17"/>
      <c r="J754" s="17"/>
      <c r="K754" s="17"/>
      <c r="L754" s="17"/>
    </row>
    <row r="755" spans="1:12" x14ac:dyDescent="0.25">
      <c r="A755" s="33" t="s">
        <v>54</v>
      </c>
      <c r="B755" s="33" t="s">
        <v>56</v>
      </c>
      <c r="G755" s="17"/>
      <c r="H755" s="17"/>
      <c r="I755" s="17"/>
      <c r="J755" s="17"/>
      <c r="K755" s="17"/>
      <c r="L755" s="17"/>
    </row>
    <row r="756" spans="1:12" x14ac:dyDescent="0.25">
      <c r="A756" s="33">
        <v>-457000.79602356622</v>
      </c>
      <c r="B756" s="33">
        <v>1</v>
      </c>
      <c r="G756" s="17"/>
      <c r="H756" s="17"/>
      <c r="I756" s="17"/>
      <c r="J756" s="17"/>
      <c r="K756" s="17"/>
      <c r="L756" s="17"/>
    </row>
    <row r="757" spans="1:12" x14ac:dyDescent="0.25">
      <c r="A757" s="33">
        <v>-382474.33880956238</v>
      </c>
      <c r="B757" s="33">
        <v>0</v>
      </c>
      <c r="G757" s="17"/>
      <c r="H757" s="17"/>
      <c r="I757" s="17"/>
      <c r="J757" s="17"/>
      <c r="K757" s="17"/>
      <c r="L757" s="17"/>
    </row>
    <row r="758" spans="1:12" x14ac:dyDescent="0.25">
      <c r="A758" s="33">
        <v>-307947.8815955586</v>
      </c>
      <c r="B758" s="33">
        <v>0</v>
      </c>
      <c r="G758" s="17"/>
      <c r="H758" s="17"/>
      <c r="I758" s="17"/>
      <c r="J758" s="17"/>
      <c r="K758" s="17"/>
      <c r="L758" s="17"/>
    </row>
    <row r="759" spans="1:12" x14ac:dyDescent="0.25">
      <c r="A759" s="33">
        <v>-233421.4243815548</v>
      </c>
      <c r="B759" s="33">
        <v>0</v>
      </c>
      <c r="G759" s="17"/>
      <c r="H759" s="17"/>
      <c r="I759" s="17"/>
      <c r="J759" s="17"/>
      <c r="K759" s="17"/>
      <c r="L759" s="17"/>
    </row>
    <row r="760" spans="1:12" x14ac:dyDescent="0.25">
      <c r="A760" s="33">
        <v>-158894.96716755099</v>
      </c>
      <c r="B760" s="33">
        <v>9</v>
      </c>
      <c r="G760" s="17"/>
      <c r="H760" s="17"/>
      <c r="I760" s="17"/>
      <c r="J760" s="17"/>
      <c r="K760" s="17"/>
      <c r="L760" s="17"/>
    </row>
    <row r="761" spans="1:12" x14ac:dyDescent="0.25">
      <c r="A761" s="33">
        <v>-84368.509953547211</v>
      </c>
      <c r="B761" s="33">
        <v>26</v>
      </c>
      <c r="G761" s="17"/>
      <c r="H761" s="17"/>
      <c r="I761" s="17"/>
      <c r="J761" s="17"/>
      <c r="K761" s="17"/>
      <c r="L761" s="17"/>
    </row>
    <row r="762" spans="1:12" x14ac:dyDescent="0.25">
      <c r="A762" s="33">
        <v>-9842.0527395433746</v>
      </c>
      <c r="B762" s="33">
        <v>80</v>
      </c>
      <c r="G762" s="17"/>
      <c r="H762" s="17"/>
      <c r="I762" s="17"/>
      <c r="J762" s="17"/>
      <c r="K762" s="17"/>
      <c r="L762" s="17"/>
    </row>
    <row r="763" spans="1:12" x14ac:dyDescent="0.25">
      <c r="A763" s="33">
        <v>64684.404474460462</v>
      </c>
      <c r="B763" s="33">
        <v>87</v>
      </c>
      <c r="G763" s="17"/>
      <c r="H763" s="17"/>
      <c r="I763" s="17"/>
      <c r="J763" s="17"/>
      <c r="K763" s="17"/>
      <c r="L763" s="17"/>
    </row>
    <row r="764" spans="1:12" x14ac:dyDescent="0.25">
      <c r="A764" s="33">
        <v>139210.86168846424</v>
      </c>
      <c r="B764" s="33">
        <v>37</v>
      </c>
      <c r="G764" s="17"/>
      <c r="H764" s="17"/>
      <c r="I764" s="17"/>
      <c r="J764" s="17"/>
      <c r="K764" s="17"/>
      <c r="L764" s="17"/>
    </row>
    <row r="765" spans="1:12" x14ac:dyDescent="0.25">
      <c r="A765" s="33">
        <v>213737.31890246802</v>
      </c>
      <c r="B765" s="33">
        <v>5</v>
      </c>
      <c r="G765" s="17"/>
      <c r="H765" s="17"/>
      <c r="I765" s="17"/>
      <c r="J765" s="17"/>
      <c r="K765" s="17"/>
      <c r="L765" s="17"/>
    </row>
    <row r="766" spans="1:12" x14ac:dyDescent="0.25">
      <c r="A766" s="33">
        <v>288263.7761164718</v>
      </c>
      <c r="B766" s="33">
        <v>0</v>
      </c>
      <c r="G766" s="17"/>
      <c r="H766" s="17"/>
      <c r="I766" s="17"/>
      <c r="J766" s="17"/>
      <c r="K766" s="17"/>
      <c r="L766" s="17"/>
    </row>
    <row r="767" spans="1:12" x14ac:dyDescent="0.25">
      <c r="A767" s="33">
        <v>362790.23333047569</v>
      </c>
      <c r="B767" s="33">
        <v>0</v>
      </c>
      <c r="G767" s="17"/>
      <c r="H767" s="17"/>
      <c r="I767" s="17"/>
      <c r="J767" s="17"/>
      <c r="K767" s="17"/>
      <c r="L767" s="17"/>
    </row>
    <row r="768" spans="1:12" x14ac:dyDescent="0.25">
      <c r="A768" s="33">
        <v>437316.69054447947</v>
      </c>
      <c r="B768" s="33">
        <v>0</v>
      </c>
      <c r="G768" s="17"/>
      <c r="H768" s="17"/>
      <c r="I768" s="17"/>
      <c r="J768" s="17"/>
      <c r="K768" s="17"/>
      <c r="L768" s="17"/>
    </row>
    <row r="769" spans="1:12" x14ac:dyDescent="0.25">
      <c r="A769" s="33">
        <v>511843.14775848325</v>
      </c>
      <c r="B769" s="33">
        <v>0</v>
      </c>
      <c r="G769" s="17"/>
      <c r="H769" s="17"/>
      <c r="I769" s="17"/>
      <c r="J769" s="17"/>
      <c r="K769" s="17"/>
      <c r="L769" s="17"/>
    </row>
    <row r="770" spans="1:12" x14ac:dyDescent="0.25">
      <c r="A770" s="33">
        <v>586369.60497248708</v>
      </c>
      <c r="B770" s="33">
        <v>0</v>
      </c>
      <c r="G770" s="17"/>
      <c r="H770" s="17"/>
      <c r="I770" s="17"/>
      <c r="J770" s="17"/>
      <c r="K770" s="17"/>
      <c r="L770" s="17"/>
    </row>
    <row r="771" spans="1:12" x14ac:dyDescent="0.25">
      <c r="A771" s="33" t="s">
        <v>55</v>
      </c>
      <c r="B771" s="33">
        <v>1</v>
      </c>
      <c r="G771" s="17"/>
      <c r="H771" s="17"/>
      <c r="I771" s="17"/>
      <c r="J771" s="17"/>
      <c r="K771" s="17"/>
      <c r="L771" s="17"/>
    </row>
    <row r="772" spans="1:12" x14ac:dyDescent="0.25">
      <c r="G772" s="17"/>
      <c r="H772" s="17"/>
      <c r="I772" s="17"/>
      <c r="J772" s="17"/>
      <c r="K772" s="17"/>
      <c r="L772" s="17"/>
    </row>
    <row r="773" spans="1:12" x14ac:dyDescent="0.25">
      <c r="A773" t="s">
        <v>57</v>
      </c>
      <c r="B773" s="30">
        <f>PERCENTILE(H507:H752,1%)</f>
        <v>-209241.22816711792</v>
      </c>
      <c r="C773" t="s">
        <v>58</v>
      </c>
      <c r="G773" s="17"/>
      <c r="H773" s="17"/>
      <c r="I773" s="17"/>
      <c r="J773" s="17"/>
      <c r="K773" s="17"/>
      <c r="L773" s="17"/>
    </row>
    <row r="774" spans="1:12" x14ac:dyDescent="0.25">
      <c r="G774" s="17"/>
      <c r="H774" s="17"/>
      <c r="I774" s="17"/>
      <c r="J774" s="17"/>
      <c r="K774" s="17"/>
      <c r="L774" s="17"/>
    </row>
    <row r="775" spans="1:12" x14ac:dyDescent="0.25">
      <c r="G775" s="17"/>
      <c r="H775" s="17"/>
      <c r="I775" s="17"/>
      <c r="J775" s="17"/>
      <c r="K775" s="17"/>
      <c r="L775" s="17"/>
    </row>
    <row r="776" spans="1:12" x14ac:dyDescent="0.25">
      <c r="G776" s="17"/>
      <c r="H776" s="17"/>
      <c r="I776" s="17"/>
      <c r="J776" s="17"/>
      <c r="K776" s="17"/>
      <c r="L776" s="17"/>
    </row>
    <row r="777" spans="1:12" x14ac:dyDescent="0.25">
      <c r="G777" s="17"/>
      <c r="H777" s="17"/>
      <c r="I777" s="17"/>
      <c r="J777" s="17"/>
      <c r="K777" s="17"/>
      <c r="L777" s="17"/>
    </row>
    <row r="778" spans="1:12" x14ac:dyDescent="0.25">
      <c r="G778" s="17"/>
      <c r="H778" s="17"/>
      <c r="I778" s="17"/>
      <c r="J778" s="17"/>
      <c r="K778" s="17"/>
      <c r="L778" s="17"/>
    </row>
    <row r="779" spans="1:12" x14ac:dyDescent="0.25">
      <c r="G779" s="17"/>
      <c r="H779" s="17"/>
      <c r="I779" s="17"/>
      <c r="J779" s="17"/>
      <c r="K779" s="17"/>
      <c r="L779" s="17"/>
    </row>
    <row r="780" spans="1:12" x14ac:dyDescent="0.25">
      <c r="G780" s="17"/>
      <c r="H780" s="17"/>
      <c r="I780" s="17"/>
      <c r="J780" s="17"/>
      <c r="K780" s="17"/>
      <c r="L780" s="17"/>
    </row>
    <row r="781" spans="1:12" x14ac:dyDescent="0.25">
      <c r="G781" s="17"/>
      <c r="H781" s="17"/>
      <c r="I781" s="17"/>
      <c r="J781" s="17"/>
      <c r="K781" s="17"/>
      <c r="L781" s="17"/>
    </row>
    <row r="782" spans="1:12" x14ac:dyDescent="0.25">
      <c r="G782" s="17"/>
      <c r="H782" s="17"/>
      <c r="I782" s="17"/>
      <c r="J782" s="17"/>
      <c r="K782" s="17"/>
      <c r="L782" s="17"/>
    </row>
    <row r="783" spans="1:12" x14ac:dyDescent="0.25">
      <c r="G783" s="17"/>
      <c r="H783" s="17"/>
      <c r="I783" s="17"/>
      <c r="J783" s="17"/>
      <c r="K783" s="17"/>
      <c r="L783" s="17"/>
    </row>
    <row r="784" spans="1:12" x14ac:dyDescent="0.25">
      <c r="G784" s="17"/>
      <c r="H784" s="17"/>
      <c r="I784" s="17"/>
      <c r="J784" s="17"/>
      <c r="K784" s="17"/>
      <c r="L784" s="17"/>
    </row>
    <row r="785" spans="7:12" x14ac:dyDescent="0.25">
      <c r="G785" s="17"/>
      <c r="H785" s="17"/>
      <c r="I785" s="17"/>
      <c r="J785" s="17"/>
      <c r="K785" s="17"/>
      <c r="L785" s="17"/>
    </row>
    <row r="786" spans="7:12" x14ac:dyDescent="0.25">
      <c r="G786" s="17"/>
      <c r="H786" s="17"/>
      <c r="I786" s="17"/>
      <c r="J786" s="17"/>
      <c r="K786" s="17"/>
      <c r="L786" s="17"/>
    </row>
    <row r="787" spans="7:12" x14ac:dyDescent="0.25">
      <c r="G787" s="17"/>
      <c r="H787" s="17"/>
      <c r="I787" s="17"/>
      <c r="J787" s="17"/>
      <c r="K787" s="17"/>
      <c r="L787" s="17"/>
    </row>
    <row r="788" spans="7:12" x14ac:dyDescent="0.25">
      <c r="G788" s="17"/>
      <c r="H788" s="17"/>
      <c r="I788" s="17"/>
      <c r="J788" s="17"/>
      <c r="K788" s="17"/>
      <c r="L788" s="17"/>
    </row>
    <row r="789" spans="7:12" x14ac:dyDescent="0.25">
      <c r="G789" s="17"/>
      <c r="H789" s="17"/>
      <c r="I789" s="17"/>
      <c r="J789" s="17"/>
      <c r="K789" s="17"/>
      <c r="L789" s="17"/>
    </row>
    <row r="790" spans="7:12" x14ac:dyDescent="0.25">
      <c r="G790" s="17"/>
      <c r="H790" s="17"/>
      <c r="I790" s="17"/>
      <c r="J790" s="17"/>
      <c r="K790" s="17"/>
      <c r="L790" s="17"/>
    </row>
    <row r="791" spans="7:12" x14ac:dyDescent="0.25">
      <c r="G791" s="17"/>
      <c r="H791" s="17"/>
      <c r="I791" s="17"/>
      <c r="J791" s="17"/>
      <c r="K791" s="17"/>
      <c r="L791" s="17"/>
    </row>
    <row r="792" spans="7:12" x14ac:dyDescent="0.25">
      <c r="G792" s="17"/>
      <c r="H792" s="17"/>
      <c r="I792" s="17"/>
      <c r="J792" s="17"/>
      <c r="K792" s="17"/>
      <c r="L792" s="17"/>
    </row>
    <row r="793" spans="7:12" x14ac:dyDescent="0.25">
      <c r="G793" s="17"/>
      <c r="H793" s="17"/>
      <c r="I793" s="17"/>
      <c r="J793" s="17"/>
      <c r="K793" s="17"/>
      <c r="L793" s="17"/>
    </row>
    <row r="794" spans="7:12" x14ac:dyDescent="0.25">
      <c r="G794" s="17"/>
      <c r="H794" s="17"/>
      <c r="I794" s="17"/>
      <c r="J794" s="17"/>
      <c r="K794" s="17"/>
      <c r="L794" s="17"/>
    </row>
    <row r="795" spans="7:12" x14ac:dyDescent="0.25">
      <c r="G795" s="17"/>
      <c r="H795" s="17"/>
      <c r="I795" s="17"/>
      <c r="J795" s="17"/>
      <c r="K795" s="17"/>
      <c r="L795" s="17"/>
    </row>
    <row r="796" spans="7:12" x14ac:dyDescent="0.25">
      <c r="G796" s="17"/>
      <c r="H796" s="17"/>
      <c r="I796" s="17"/>
      <c r="J796" s="17"/>
      <c r="K796" s="17"/>
      <c r="L796" s="17"/>
    </row>
    <row r="797" spans="7:12" x14ac:dyDescent="0.25">
      <c r="G797" s="17"/>
      <c r="H797" s="17"/>
      <c r="I797" s="17"/>
      <c r="J797" s="17"/>
      <c r="K797" s="17"/>
      <c r="L797" s="17"/>
    </row>
    <row r="798" spans="7:12" x14ac:dyDescent="0.25">
      <c r="G798" s="17"/>
      <c r="H798" s="17"/>
      <c r="I798" s="17"/>
      <c r="J798" s="17"/>
      <c r="K798" s="17"/>
      <c r="L798" s="17"/>
    </row>
    <row r="799" spans="7:12" x14ac:dyDescent="0.25">
      <c r="G799" s="17"/>
      <c r="H799" s="17"/>
      <c r="I799" s="17"/>
      <c r="J799" s="17"/>
      <c r="K799" s="17"/>
      <c r="L799" s="17"/>
    </row>
    <row r="800" spans="7:12" x14ac:dyDescent="0.25">
      <c r="G800" s="17"/>
      <c r="H800" s="17"/>
      <c r="I800" s="17"/>
      <c r="J800" s="17"/>
      <c r="K800" s="17"/>
      <c r="L800" s="17"/>
    </row>
    <row r="801" spans="7:12" x14ac:dyDescent="0.25">
      <c r="G801" s="17"/>
      <c r="H801" s="17"/>
      <c r="I801" s="17"/>
      <c r="J801" s="17"/>
      <c r="K801" s="17"/>
      <c r="L801" s="17"/>
    </row>
    <row r="802" spans="7:12" x14ac:dyDescent="0.25">
      <c r="G802" s="17"/>
      <c r="H802" s="17"/>
      <c r="I802" s="17"/>
      <c r="J802" s="17"/>
      <c r="K802" s="17"/>
      <c r="L802" s="17"/>
    </row>
    <row r="803" spans="7:12" x14ac:dyDescent="0.25">
      <c r="G803" s="17"/>
      <c r="H803" s="17"/>
      <c r="I803" s="17"/>
      <c r="J803" s="17"/>
      <c r="K803" s="17"/>
      <c r="L803" s="17"/>
    </row>
    <row r="804" spans="7:12" x14ac:dyDescent="0.25">
      <c r="G804" s="17"/>
      <c r="H804" s="17"/>
      <c r="I804" s="17"/>
      <c r="J804" s="17"/>
      <c r="K804" s="17"/>
      <c r="L804" s="17"/>
    </row>
    <row r="805" spans="7:12" x14ac:dyDescent="0.25">
      <c r="G805" s="17"/>
      <c r="H805" s="17"/>
      <c r="I805" s="17"/>
      <c r="J805" s="17"/>
      <c r="K805" s="17"/>
      <c r="L805" s="17"/>
    </row>
    <row r="806" spans="7:12" x14ac:dyDescent="0.25">
      <c r="G806" s="17"/>
      <c r="H806" s="17"/>
      <c r="I806" s="17"/>
      <c r="J806" s="17"/>
      <c r="K806" s="17"/>
      <c r="L806" s="17"/>
    </row>
    <row r="807" spans="7:12" x14ac:dyDescent="0.25">
      <c r="G807" s="17"/>
      <c r="H807" s="17"/>
      <c r="I807" s="17"/>
      <c r="J807" s="17"/>
      <c r="K807" s="17"/>
      <c r="L807" s="17"/>
    </row>
    <row r="808" spans="7:12" x14ac:dyDescent="0.25">
      <c r="G808" s="17"/>
      <c r="H808" s="17"/>
      <c r="I808" s="17"/>
      <c r="J808" s="17"/>
      <c r="K808" s="17"/>
      <c r="L808" s="17"/>
    </row>
    <row r="809" spans="7:12" x14ac:dyDescent="0.25">
      <c r="G809" s="17"/>
      <c r="H809" s="17"/>
      <c r="I809" s="17"/>
      <c r="J809" s="17"/>
      <c r="K809" s="17"/>
      <c r="L809" s="17"/>
    </row>
    <row r="810" spans="7:12" x14ac:dyDescent="0.25">
      <c r="G810" s="17"/>
      <c r="H810" s="17"/>
      <c r="I810" s="17"/>
      <c r="J810" s="17"/>
      <c r="K810" s="17"/>
      <c r="L810" s="17"/>
    </row>
    <row r="811" spans="7:12" x14ac:dyDescent="0.25">
      <c r="G811" s="17"/>
      <c r="H811" s="17"/>
      <c r="I811" s="17"/>
      <c r="J811" s="17"/>
      <c r="K811" s="17"/>
      <c r="L811" s="17"/>
    </row>
    <row r="812" spans="7:12" x14ac:dyDescent="0.25">
      <c r="G812" s="17"/>
      <c r="H812" s="17"/>
      <c r="I812" s="17"/>
      <c r="J812" s="17"/>
      <c r="K812" s="17"/>
      <c r="L812" s="17"/>
    </row>
    <row r="813" spans="7:12" x14ac:dyDescent="0.25">
      <c r="G813" s="17"/>
      <c r="H813" s="17"/>
      <c r="I813" s="17"/>
      <c r="J813" s="17"/>
      <c r="K813" s="17"/>
      <c r="L813" s="17"/>
    </row>
    <row r="814" spans="7:12" x14ac:dyDescent="0.25">
      <c r="G814" s="17"/>
      <c r="H814" s="17"/>
      <c r="I814" s="17"/>
      <c r="J814" s="17"/>
      <c r="K814" s="17"/>
      <c r="L814" s="17"/>
    </row>
    <row r="815" spans="7:12" x14ac:dyDescent="0.25">
      <c r="G815" s="17"/>
      <c r="H815" s="17"/>
      <c r="I815" s="17"/>
      <c r="J815" s="17"/>
      <c r="K815" s="17"/>
      <c r="L815" s="17"/>
    </row>
    <row r="816" spans="7:12" x14ac:dyDescent="0.25">
      <c r="G816" s="17"/>
      <c r="H816" s="17"/>
      <c r="I816" s="17"/>
      <c r="J816" s="17"/>
      <c r="K816" s="17"/>
      <c r="L816" s="17"/>
    </row>
    <row r="817" spans="7:12" x14ac:dyDescent="0.25">
      <c r="G817" s="17"/>
      <c r="H817" s="17"/>
      <c r="I817" s="17"/>
      <c r="J817" s="17"/>
      <c r="K817" s="17"/>
      <c r="L817" s="17"/>
    </row>
    <row r="818" spans="7:12" x14ac:dyDescent="0.25">
      <c r="G818" s="17"/>
      <c r="H818" s="17"/>
      <c r="I818" s="17"/>
      <c r="J818" s="17"/>
      <c r="K818" s="17"/>
      <c r="L818" s="17"/>
    </row>
    <row r="819" spans="7:12" x14ac:dyDescent="0.25">
      <c r="G819" s="17"/>
      <c r="H819" s="17"/>
      <c r="I819" s="17"/>
      <c r="J819" s="17"/>
      <c r="K819" s="17"/>
      <c r="L819" s="17"/>
    </row>
    <row r="820" spans="7:12" x14ac:dyDescent="0.25">
      <c r="G820" s="17"/>
      <c r="H820" s="17"/>
      <c r="I820" s="17"/>
      <c r="J820" s="17"/>
      <c r="K820" s="17"/>
      <c r="L820" s="17"/>
    </row>
    <row r="821" spans="7:12" x14ac:dyDescent="0.25">
      <c r="G821" s="17"/>
      <c r="H821" s="17"/>
      <c r="I821" s="17"/>
      <c r="J821" s="17"/>
      <c r="K821" s="17"/>
      <c r="L821" s="17"/>
    </row>
    <row r="822" spans="7:12" x14ac:dyDescent="0.25">
      <c r="G822" s="17"/>
      <c r="H822" s="17"/>
      <c r="I822" s="17"/>
      <c r="J822" s="17"/>
      <c r="K822" s="17"/>
      <c r="L822" s="17"/>
    </row>
    <row r="823" spans="7:12" x14ac:dyDescent="0.25">
      <c r="G823" s="17"/>
      <c r="H823" s="17"/>
      <c r="I823" s="17"/>
      <c r="J823" s="17"/>
      <c r="K823" s="17"/>
      <c r="L823" s="17"/>
    </row>
    <row r="824" spans="7:12" x14ac:dyDescent="0.25">
      <c r="G824" s="17"/>
      <c r="H824" s="17"/>
      <c r="I824" s="17"/>
      <c r="J824" s="17"/>
      <c r="K824" s="17"/>
      <c r="L824" s="17"/>
    </row>
    <row r="825" spans="7:12" x14ac:dyDescent="0.25">
      <c r="G825" s="17"/>
      <c r="H825" s="17"/>
      <c r="I825" s="17"/>
      <c r="J825" s="17"/>
      <c r="K825" s="17"/>
      <c r="L825" s="17"/>
    </row>
    <row r="826" spans="7:12" x14ac:dyDescent="0.25">
      <c r="G826" s="17"/>
      <c r="H826" s="17"/>
      <c r="I826" s="17"/>
      <c r="J826" s="17"/>
      <c r="K826" s="17"/>
      <c r="L826" s="17"/>
    </row>
    <row r="827" spans="7:12" x14ac:dyDescent="0.25">
      <c r="G827" s="17"/>
      <c r="H827" s="17"/>
      <c r="I827" s="17"/>
      <c r="J827" s="17"/>
      <c r="K827" s="17"/>
      <c r="L827" s="17"/>
    </row>
    <row r="828" spans="7:12" x14ac:dyDescent="0.25">
      <c r="G828" s="17"/>
      <c r="H828" s="17"/>
      <c r="I828" s="17"/>
      <c r="J828" s="17"/>
      <c r="K828" s="17"/>
      <c r="L828" s="17"/>
    </row>
    <row r="829" spans="7:12" x14ac:dyDescent="0.25">
      <c r="G829" s="17"/>
      <c r="H829" s="17"/>
      <c r="I829" s="17"/>
      <c r="J829" s="17"/>
      <c r="K829" s="17"/>
      <c r="L829" s="17"/>
    </row>
    <row r="830" spans="7:12" x14ac:dyDescent="0.25">
      <c r="G830" s="17"/>
      <c r="H830" s="17"/>
      <c r="I830" s="17"/>
      <c r="J830" s="17"/>
      <c r="K830" s="17"/>
      <c r="L830" s="17"/>
    </row>
    <row r="831" spans="7:12" x14ac:dyDescent="0.25">
      <c r="G831" s="17"/>
      <c r="H831" s="17"/>
      <c r="I831" s="17"/>
      <c r="J831" s="17"/>
      <c r="K831" s="17"/>
      <c r="L831" s="17"/>
    </row>
    <row r="832" spans="7:12" x14ac:dyDescent="0.25">
      <c r="G832" s="17"/>
      <c r="H832" s="17"/>
      <c r="I832" s="17"/>
      <c r="J832" s="17"/>
      <c r="K832" s="17"/>
      <c r="L832" s="17"/>
    </row>
    <row r="833" spans="7:12" x14ac:dyDescent="0.25">
      <c r="G833" s="17"/>
      <c r="H833" s="17"/>
      <c r="I833" s="17"/>
      <c r="J833" s="17"/>
      <c r="K833" s="17"/>
      <c r="L833" s="17"/>
    </row>
    <row r="834" spans="7:12" x14ac:dyDescent="0.25">
      <c r="G834" s="17"/>
      <c r="H834" s="17"/>
      <c r="I834" s="17"/>
      <c r="J834" s="17"/>
      <c r="K834" s="17"/>
      <c r="L834" s="17"/>
    </row>
    <row r="835" spans="7:12" x14ac:dyDescent="0.25">
      <c r="G835" s="17"/>
      <c r="H835" s="17"/>
      <c r="I835" s="17"/>
      <c r="J835" s="17"/>
      <c r="K835" s="17"/>
      <c r="L835" s="17"/>
    </row>
    <row r="836" spans="7:12" x14ac:dyDescent="0.25">
      <c r="G836" s="17"/>
      <c r="H836" s="17"/>
      <c r="I836" s="17"/>
      <c r="J836" s="17"/>
      <c r="K836" s="17"/>
      <c r="L836" s="17"/>
    </row>
    <row r="837" spans="7:12" x14ac:dyDescent="0.25">
      <c r="G837" s="17"/>
      <c r="H837" s="17"/>
      <c r="I837" s="17"/>
      <c r="J837" s="17"/>
      <c r="K837" s="17"/>
      <c r="L837" s="17"/>
    </row>
    <row r="838" spans="7:12" x14ac:dyDescent="0.25">
      <c r="G838" s="17"/>
      <c r="H838" s="17"/>
      <c r="I838" s="17"/>
      <c r="J838" s="17"/>
      <c r="K838" s="17"/>
      <c r="L838" s="17"/>
    </row>
    <row r="839" spans="7:12" x14ac:dyDescent="0.25">
      <c r="G839" s="17"/>
      <c r="H839" s="17"/>
      <c r="I839" s="17"/>
      <c r="J839" s="17"/>
      <c r="K839" s="17"/>
      <c r="L839" s="17"/>
    </row>
    <row r="840" spans="7:12" x14ac:dyDescent="0.25">
      <c r="G840" s="17"/>
      <c r="H840" s="17"/>
      <c r="I840" s="17"/>
      <c r="J840" s="17"/>
      <c r="K840" s="17"/>
      <c r="L840" s="17"/>
    </row>
    <row r="841" spans="7:12" x14ac:dyDescent="0.25">
      <c r="G841" s="17"/>
      <c r="H841" s="17"/>
      <c r="I841" s="17"/>
      <c r="J841" s="17"/>
      <c r="K841" s="17"/>
      <c r="L841" s="17"/>
    </row>
    <row r="842" spans="7:12" x14ac:dyDescent="0.25">
      <c r="G842" s="17"/>
      <c r="H842" s="17"/>
      <c r="I842" s="17"/>
      <c r="J842" s="17"/>
      <c r="K842" s="17"/>
      <c r="L842" s="17"/>
    </row>
    <row r="843" spans="7:12" x14ac:dyDescent="0.25">
      <c r="G843" s="17"/>
      <c r="H843" s="17"/>
      <c r="I843" s="17"/>
      <c r="J843" s="17"/>
      <c r="K843" s="17"/>
      <c r="L843" s="17"/>
    </row>
    <row r="844" spans="7:12" x14ac:dyDescent="0.25">
      <c r="G844" s="17"/>
      <c r="H844" s="17"/>
      <c r="I844" s="17"/>
      <c r="J844" s="17"/>
      <c r="K844" s="17"/>
      <c r="L844" s="17"/>
    </row>
    <row r="845" spans="7:12" x14ac:dyDescent="0.25">
      <c r="G845" s="17"/>
      <c r="H845" s="17"/>
      <c r="I845" s="17"/>
      <c r="J845" s="17"/>
      <c r="K845" s="17"/>
      <c r="L845" s="17"/>
    </row>
    <row r="846" spans="7:12" x14ac:dyDescent="0.25">
      <c r="G846" s="17"/>
      <c r="H846" s="17"/>
      <c r="I846" s="17"/>
      <c r="J846" s="17"/>
      <c r="K846" s="17"/>
      <c r="L846" s="17"/>
    </row>
    <row r="847" spans="7:12" x14ac:dyDescent="0.25">
      <c r="G847" s="17"/>
      <c r="H847" s="17"/>
      <c r="I847" s="17"/>
      <c r="J847" s="17"/>
      <c r="K847" s="17"/>
      <c r="L847" s="17"/>
    </row>
    <row r="848" spans="7:12" x14ac:dyDescent="0.25">
      <c r="G848" s="17"/>
      <c r="H848" s="17"/>
      <c r="I848" s="17"/>
      <c r="J848" s="17"/>
      <c r="K848" s="17"/>
      <c r="L848" s="17"/>
    </row>
    <row r="849" spans="7:12" x14ac:dyDescent="0.25">
      <c r="G849" s="17"/>
      <c r="H849" s="17"/>
      <c r="I849" s="17"/>
      <c r="J849" s="17"/>
      <c r="K849" s="17"/>
      <c r="L849" s="17"/>
    </row>
    <row r="850" spans="7:12" x14ac:dyDescent="0.25">
      <c r="G850" s="17"/>
      <c r="H850" s="17"/>
      <c r="I850" s="17"/>
      <c r="J850" s="17"/>
      <c r="K850" s="17"/>
      <c r="L850" s="17"/>
    </row>
    <row r="851" spans="7:12" x14ac:dyDescent="0.25">
      <c r="G851" s="17"/>
      <c r="H851" s="17"/>
      <c r="I851" s="17"/>
      <c r="J851" s="17"/>
      <c r="K851" s="17"/>
      <c r="L851" s="17"/>
    </row>
    <row r="852" spans="7:12" x14ac:dyDescent="0.25">
      <c r="G852" s="17"/>
      <c r="H852" s="17"/>
      <c r="I852" s="17"/>
      <c r="J852" s="17"/>
      <c r="K852" s="17"/>
      <c r="L852" s="17"/>
    </row>
    <row r="853" spans="7:12" x14ac:dyDescent="0.25">
      <c r="G853" s="17"/>
      <c r="H853" s="17"/>
      <c r="I853" s="17"/>
      <c r="J853" s="17"/>
      <c r="K853" s="17"/>
      <c r="L853" s="17"/>
    </row>
    <row r="854" spans="7:12" x14ac:dyDescent="0.25">
      <c r="G854" s="17"/>
      <c r="H854" s="17"/>
      <c r="I854" s="17"/>
      <c r="J854" s="17"/>
      <c r="K854" s="17"/>
      <c r="L854" s="17"/>
    </row>
    <row r="855" spans="7:12" x14ac:dyDescent="0.25">
      <c r="G855" s="17"/>
      <c r="H855" s="17"/>
      <c r="I855" s="17"/>
      <c r="J855" s="17"/>
      <c r="K855" s="17"/>
      <c r="L855" s="17"/>
    </row>
    <row r="856" spans="7:12" x14ac:dyDescent="0.25">
      <c r="G856" s="17"/>
      <c r="H856" s="17"/>
      <c r="I856" s="17"/>
      <c r="J856" s="17"/>
      <c r="K856" s="17"/>
      <c r="L856" s="17"/>
    </row>
    <row r="857" spans="7:12" x14ac:dyDescent="0.25">
      <c r="G857" s="17"/>
      <c r="H857" s="17"/>
      <c r="I857" s="17"/>
      <c r="J857" s="17"/>
      <c r="K857" s="17"/>
      <c r="L857" s="17"/>
    </row>
    <row r="858" spans="7:12" x14ac:dyDescent="0.25">
      <c r="G858" s="17"/>
      <c r="H858" s="17"/>
      <c r="I858" s="17"/>
      <c r="J858" s="17"/>
      <c r="K858" s="17"/>
      <c r="L858" s="17"/>
    </row>
    <row r="859" spans="7:12" x14ac:dyDescent="0.25">
      <c r="G859" s="17"/>
      <c r="H859" s="17"/>
      <c r="I859" s="17"/>
      <c r="J859" s="17"/>
      <c r="K859" s="17"/>
      <c r="L859" s="17"/>
    </row>
    <row r="860" spans="7:12" x14ac:dyDescent="0.25">
      <c r="G860" s="17"/>
      <c r="H860" s="17"/>
      <c r="I860" s="17"/>
      <c r="J860" s="17"/>
      <c r="K860" s="17"/>
      <c r="L860" s="17"/>
    </row>
    <row r="861" spans="7:12" x14ac:dyDescent="0.25">
      <c r="G861" s="17"/>
      <c r="H861" s="17"/>
      <c r="I861" s="17"/>
      <c r="J861" s="17"/>
      <c r="K861" s="17"/>
      <c r="L861" s="17"/>
    </row>
    <row r="862" spans="7:12" x14ac:dyDescent="0.25">
      <c r="G862" s="17"/>
      <c r="H862" s="17"/>
      <c r="I862" s="17"/>
      <c r="J862" s="17"/>
      <c r="K862" s="17"/>
      <c r="L862" s="17"/>
    </row>
    <row r="863" spans="7:12" x14ac:dyDescent="0.25">
      <c r="G863" s="17"/>
      <c r="H863" s="17"/>
      <c r="I863" s="17"/>
      <c r="J863" s="17"/>
      <c r="K863" s="17"/>
      <c r="L863" s="17"/>
    </row>
    <row r="864" spans="7:12" x14ac:dyDescent="0.25">
      <c r="G864" s="17"/>
      <c r="H864" s="17"/>
      <c r="I864" s="17"/>
      <c r="J864" s="17"/>
      <c r="K864" s="17"/>
      <c r="L864" s="17"/>
    </row>
    <row r="865" spans="7:12" x14ac:dyDescent="0.25">
      <c r="G865" s="17"/>
      <c r="H865" s="17"/>
      <c r="I865" s="17"/>
      <c r="J865" s="17"/>
      <c r="K865" s="17"/>
      <c r="L865" s="17"/>
    </row>
    <row r="866" spans="7:12" x14ac:dyDescent="0.25">
      <c r="G866" s="17"/>
      <c r="H866" s="17"/>
      <c r="I866" s="17"/>
      <c r="J866" s="17"/>
      <c r="K866" s="17"/>
      <c r="L866" s="17"/>
    </row>
    <row r="867" spans="7:12" x14ac:dyDescent="0.25">
      <c r="G867" s="17"/>
      <c r="H867" s="17"/>
      <c r="I867" s="17"/>
      <c r="J867" s="17"/>
      <c r="K867" s="17"/>
      <c r="L867" s="17"/>
    </row>
    <row r="868" spans="7:12" x14ac:dyDescent="0.25">
      <c r="G868" s="17"/>
      <c r="H868" s="17"/>
      <c r="I868" s="17"/>
      <c r="J868" s="17"/>
      <c r="K868" s="17"/>
      <c r="L868" s="17"/>
    </row>
    <row r="869" spans="7:12" x14ac:dyDescent="0.25">
      <c r="G869" s="17"/>
      <c r="H869" s="17"/>
      <c r="I869" s="17"/>
      <c r="J869" s="17"/>
      <c r="K869" s="17"/>
      <c r="L869" s="17"/>
    </row>
    <row r="870" spans="7:12" x14ac:dyDescent="0.25">
      <c r="G870" s="17"/>
      <c r="H870" s="17"/>
      <c r="I870" s="17"/>
      <c r="J870" s="17"/>
      <c r="K870" s="17"/>
      <c r="L870" s="17"/>
    </row>
    <row r="871" spans="7:12" x14ac:dyDescent="0.25">
      <c r="G871" s="17"/>
      <c r="H871" s="17"/>
      <c r="I871" s="17"/>
      <c r="J871" s="17"/>
      <c r="K871" s="17"/>
      <c r="L871" s="17"/>
    </row>
    <row r="872" spans="7:12" x14ac:dyDescent="0.25">
      <c r="G872" s="17"/>
      <c r="H872" s="17"/>
      <c r="I872" s="17"/>
      <c r="J872" s="17"/>
      <c r="K872" s="17"/>
      <c r="L872" s="17"/>
    </row>
    <row r="873" spans="7:12" x14ac:dyDescent="0.25">
      <c r="G873" s="17"/>
      <c r="H873" s="17"/>
      <c r="I873" s="17"/>
      <c r="J873" s="17"/>
      <c r="K873" s="17"/>
      <c r="L873" s="17"/>
    </row>
    <row r="874" spans="7:12" x14ac:dyDescent="0.25">
      <c r="G874" s="17"/>
      <c r="H874" s="17"/>
      <c r="I874" s="17"/>
      <c r="J874" s="17"/>
      <c r="K874" s="17"/>
      <c r="L874" s="17"/>
    </row>
    <row r="875" spans="7:12" x14ac:dyDescent="0.25">
      <c r="G875" s="17"/>
      <c r="H875" s="17"/>
      <c r="I875" s="17"/>
      <c r="J875" s="17"/>
      <c r="K875" s="17"/>
      <c r="L875" s="17"/>
    </row>
    <row r="876" spans="7:12" x14ac:dyDescent="0.25">
      <c r="G876" s="17"/>
      <c r="H876" s="17"/>
      <c r="I876" s="17"/>
      <c r="J876" s="17"/>
      <c r="K876" s="17"/>
      <c r="L876" s="17"/>
    </row>
    <row r="877" spans="7:12" x14ac:dyDescent="0.25">
      <c r="G877" s="17"/>
      <c r="H877" s="17"/>
      <c r="I877" s="17"/>
      <c r="J877" s="17"/>
      <c r="K877" s="17"/>
      <c r="L877" s="17"/>
    </row>
    <row r="878" spans="7:12" x14ac:dyDescent="0.25">
      <c r="G878" s="17"/>
      <c r="H878" s="17"/>
      <c r="I878" s="17"/>
      <c r="J878" s="17"/>
      <c r="K878" s="17"/>
      <c r="L878" s="17"/>
    </row>
    <row r="879" spans="7:12" x14ac:dyDescent="0.25">
      <c r="G879" s="17"/>
      <c r="H879" s="17"/>
      <c r="I879" s="17"/>
      <c r="J879" s="17"/>
      <c r="K879" s="17"/>
      <c r="L879" s="17"/>
    </row>
    <row r="880" spans="7:12" x14ac:dyDescent="0.25">
      <c r="G880" s="17"/>
      <c r="H880" s="17"/>
      <c r="I880" s="17"/>
      <c r="J880" s="17"/>
      <c r="K880" s="17"/>
      <c r="L880" s="17"/>
    </row>
    <row r="881" spans="7:12" x14ac:dyDescent="0.25">
      <c r="G881" s="17"/>
      <c r="H881" s="17"/>
      <c r="I881" s="17"/>
      <c r="J881" s="17"/>
      <c r="K881" s="17"/>
      <c r="L881" s="17"/>
    </row>
    <row r="882" spans="7:12" x14ac:dyDescent="0.25">
      <c r="G882" s="17"/>
      <c r="H882" s="17"/>
      <c r="I882" s="17"/>
      <c r="J882" s="17"/>
      <c r="K882" s="17"/>
      <c r="L882" s="17"/>
    </row>
    <row r="883" spans="7:12" x14ac:dyDescent="0.25">
      <c r="G883" s="17"/>
      <c r="H883" s="17"/>
      <c r="I883" s="17"/>
      <c r="J883" s="17"/>
      <c r="K883" s="17"/>
      <c r="L883" s="17"/>
    </row>
    <row r="884" spans="7:12" x14ac:dyDescent="0.25">
      <c r="G884" s="17"/>
      <c r="H884" s="17"/>
      <c r="I884" s="17"/>
      <c r="J884" s="17"/>
      <c r="K884" s="17"/>
      <c r="L884" s="17"/>
    </row>
    <row r="885" spans="7:12" x14ac:dyDescent="0.25">
      <c r="G885" s="17"/>
      <c r="H885" s="17"/>
      <c r="I885" s="17"/>
      <c r="J885" s="17"/>
      <c r="K885" s="17"/>
      <c r="L885" s="17"/>
    </row>
    <row r="886" spans="7:12" x14ac:dyDescent="0.25">
      <c r="G886" s="17"/>
      <c r="H886" s="17"/>
      <c r="I886" s="17"/>
      <c r="J886" s="17"/>
      <c r="K886" s="17"/>
      <c r="L886" s="17"/>
    </row>
    <row r="887" spans="7:12" x14ac:dyDescent="0.25">
      <c r="G887" s="17"/>
      <c r="H887" s="17"/>
      <c r="I887" s="17"/>
      <c r="J887" s="17"/>
      <c r="K887" s="17"/>
      <c r="L887" s="17"/>
    </row>
    <row r="888" spans="7:12" x14ac:dyDescent="0.25">
      <c r="G888" s="17"/>
      <c r="H888" s="17"/>
      <c r="I888" s="17"/>
      <c r="J888" s="17"/>
      <c r="K888" s="17"/>
      <c r="L888" s="17"/>
    </row>
    <row r="889" spans="7:12" x14ac:dyDescent="0.25">
      <c r="G889" s="17"/>
      <c r="H889" s="17"/>
      <c r="I889" s="17"/>
      <c r="J889" s="17"/>
      <c r="K889" s="17"/>
      <c r="L889" s="17"/>
    </row>
    <row r="890" spans="7:12" x14ac:dyDescent="0.25">
      <c r="G890" s="17"/>
      <c r="H890" s="17"/>
      <c r="I890" s="17"/>
      <c r="J890" s="17"/>
      <c r="K890" s="17"/>
      <c r="L890" s="17"/>
    </row>
    <row r="891" spans="7:12" x14ac:dyDescent="0.25">
      <c r="G891" s="17"/>
      <c r="H891" s="17"/>
      <c r="I891" s="17"/>
      <c r="J891" s="17"/>
      <c r="K891" s="17"/>
      <c r="L891" s="17"/>
    </row>
    <row r="892" spans="7:12" x14ac:dyDescent="0.25">
      <c r="G892" s="17"/>
      <c r="H892" s="17"/>
      <c r="I892" s="17"/>
      <c r="J892" s="17"/>
      <c r="K892" s="17"/>
      <c r="L892" s="17"/>
    </row>
    <row r="893" spans="7:12" x14ac:dyDescent="0.25">
      <c r="G893" s="17"/>
      <c r="H893" s="17"/>
      <c r="I893" s="17"/>
      <c r="J893" s="17"/>
      <c r="K893" s="17"/>
      <c r="L893" s="17"/>
    </row>
    <row r="894" spans="7:12" x14ac:dyDescent="0.25">
      <c r="G894" s="17"/>
      <c r="H894" s="17"/>
      <c r="I894" s="17"/>
      <c r="J894" s="17"/>
      <c r="K894" s="17"/>
      <c r="L894" s="17"/>
    </row>
    <row r="895" spans="7:12" x14ac:dyDescent="0.25">
      <c r="G895" s="17"/>
      <c r="H895" s="17"/>
      <c r="I895" s="17"/>
      <c r="J895" s="17"/>
      <c r="K895" s="17"/>
      <c r="L895" s="17"/>
    </row>
    <row r="896" spans="7:12" x14ac:dyDescent="0.25">
      <c r="G896" s="17"/>
      <c r="H896" s="17"/>
      <c r="I896" s="17"/>
      <c r="J896" s="17"/>
      <c r="K896" s="17"/>
      <c r="L896" s="17"/>
    </row>
    <row r="897" spans="7:12" x14ac:dyDescent="0.25">
      <c r="G897" s="17"/>
      <c r="H897" s="17"/>
      <c r="I897" s="17"/>
      <c r="J897" s="17"/>
      <c r="K897" s="17"/>
      <c r="L897" s="17"/>
    </row>
    <row r="898" spans="7:12" x14ac:dyDescent="0.25">
      <c r="G898" s="17"/>
      <c r="H898" s="17"/>
      <c r="I898" s="17"/>
      <c r="J898" s="17"/>
      <c r="K898" s="17"/>
      <c r="L898" s="17"/>
    </row>
    <row r="899" spans="7:12" x14ac:dyDescent="0.25">
      <c r="G899" s="17"/>
      <c r="H899" s="17"/>
      <c r="I899" s="17"/>
      <c r="J899" s="17"/>
      <c r="K899" s="17"/>
      <c r="L899" s="17"/>
    </row>
    <row r="900" spans="7:12" x14ac:dyDescent="0.25">
      <c r="G900" s="17"/>
      <c r="H900" s="17"/>
      <c r="I900" s="17"/>
      <c r="J900" s="17"/>
      <c r="K900" s="17"/>
      <c r="L900" s="17"/>
    </row>
    <row r="901" spans="7:12" x14ac:dyDescent="0.25">
      <c r="G901" s="17"/>
      <c r="H901" s="17"/>
      <c r="I901" s="17"/>
      <c r="J901" s="17"/>
      <c r="K901" s="17"/>
      <c r="L901" s="17"/>
    </row>
    <row r="902" spans="7:12" x14ac:dyDescent="0.25">
      <c r="G902" s="17"/>
      <c r="H902" s="17"/>
      <c r="I902" s="17"/>
      <c r="J902" s="17"/>
      <c r="K902" s="17"/>
      <c r="L902" s="17"/>
    </row>
    <row r="903" spans="7:12" x14ac:dyDescent="0.25">
      <c r="G903" s="17"/>
      <c r="H903" s="17"/>
      <c r="I903" s="17"/>
      <c r="J903" s="17"/>
      <c r="K903" s="17"/>
      <c r="L903" s="17"/>
    </row>
    <row r="904" spans="7:12" x14ac:dyDescent="0.25">
      <c r="G904" s="17"/>
      <c r="H904" s="17"/>
      <c r="I904" s="17"/>
      <c r="J904" s="17"/>
      <c r="K904" s="17"/>
      <c r="L904" s="17"/>
    </row>
    <row r="905" spans="7:12" x14ac:dyDescent="0.25">
      <c r="G905" s="17"/>
      <c r="H905" s="17"/>
      <c r="I905" s="17"/>
      <c r="J905" s="17"/>
      <c r="K905" s="17"/>
      <c r="L905" s="17"/>
    </row>
    <row r="906" spans="7:12" x14ac:dyDescent="0.25">
      <c r="G906" s="17"/>
      <c r="H906" s="17"/>
      <c r="I906" s="17"/>
      <c r="J906" s="17"/>
      <c r="K906" s="17"/>
      <c r="L906" s="17"/>
    </row>
    <row r="907" spans="7:12" x14ac:dyDescent="0.25">
      <c r="G907" s="17"/>
      <c r="H907" s="17"/>
      <c r="I907" s="17"/>
      <c r="J907" s="17"/>
      <c r="K907" s="17"/>
      <c r="L907" s="17"/>
    </row>
    <row r="908" spans="7:12" x14ac:dyDescent="0.25">
      <c r="G908" s="17"/>
      <c r="H908" s="17"/>
      <c r="I908" s="17"/>
      <c r="J908" s="17"/>
      <c r="K908" s="17"/>
      <c r="L908" s="17"/>
    </row>
    <row r="909" spans="7:12" x14ac:dyDescent="0.25">
      <c r="G909" s="17"/>
      <c r="H909" s="17"/>
      <c r="I909" s="17"/>
      <c r="J909" s="17"/>
      <c r="K909" s="17"/>
      <c r="L909" s="17"/>
    </row>
    <row r="910" spans="7:12" x14ac:dyDescent="0.25">
      <c r="G910" s="17"/>
      <c r="H910" s="17"/>
      <c r="I910" s="17"/>
      <c r="J910" s="17"/>
      <c r="K910" s="17"/>
      <c r="L910" s="17"/>
    </row>
    <row r="911" spans="7:12" x14ac:dyDescent="0.25">
      <c r="G911" s="17"/>
      <c r="H911" s="17"/>
      <c r="I911" s="17"/>
      <c r="J911" s="17"/>
      <c r="K911" s="17"/>
      <c r="L911" s="17"/>
    </row>
    <row r="912" spans="7:12" x14ac:dyDescent="0.25">
      <c r="G912" s="17"/>
      <c r="H912" s="17"/>
      <c r="I912" s="17"/>
      <c r="J912" s="17"/>
      <c r="K912" s="17"/>
      <c r="L912" s="17"/>
    </row>
    <row r="913" spans="7:12" x14ac:dyDescent="0.25">
      <c r="G913" s="17"/>
      <c r="H913" s="17"/>
      <c r="I913" s="17"/>
      <c r="J913" s="17"/>
      <c r="K913" s="17"/>
      <c r="L913" s="17"/>
    </row>
    <row r="914" spans="7:12" x14ac:dyDescent="0.25">
      <c r="G914" s="17"/>
      <c r="H914" s="17"/>
      <c r="I914" s="17"/>
      <c r="J914" s="17"/>
      <c r="K914" s="17"/>
      <c r="L914" s="17"/>
    </row>
    <row r="915" spans="7:12" x14ac:dyDescent="0.25">
      <c r="G915" s="17"/>
      <c r="H915" s="17"/>
      <c r="I915" s="17"/>
      <c r="J915" s="17"/>
      <c r="K915" s="17"/>
      <c r="L915" s="17"/>
    </row>
    <row r="916" spans="7:12" x14ac:dyDescent="0.25">
      <c r="G916" s="17"/>
      <c r="H916" s="17"/>
      <c r="I916" s="17"/>
      <c r="J916" s="17"/>
      <c r="K916" s="17"/>
      <c r="L916" s="17"/>
    </row>
    <row r="917" spans="7:12" x14ac:dyDescent="0.25">
      <c r="G917" s="17"/>
      <c r="H917" s="17"/>
      <c r="I917" s="17"/>
      <c r="J917" s="17"/>
      <c r="K917" s="17"/>
      <c r="L917" s="17"/>
    </row>
    <row r="918" spans="7:12" x14ac:dyDescent="0.25">
      <c r="G918" s="17"/>
      <c r="H918" s="17"/>
      <c r="I918" s="17"/>
      <c r="J918" s="17"/>
      <c r="K918" s="17"/>
      <c r="L918" s="17"/>
    </row>
    <row r="919" spans="7:12" x14ac:dyDescent="0.25">
      <c r="G919" s="17"/>
      <c r="H919" s="17"/>
      <c r="I919" s="17"/>
      <c r="J919" s="17"/>
      <c r="K919" s="17"/>
      <c r="L919" s="17"/>
    </row>
    <row r="920" spans="7:12" x14ac:dyDescent="0.25">
      <c r="G920" s="17"/>
      <c r="H920" s="17"/>
      <c r="I920" s="17"/>
      <c r="J920" s="17"/>
      <c r="K920" s="17"/>
      <c r="L920" s="17"/>
    </row>
    <row r="921" spans="7:12" x14ac:dyDescent="0.25">
      <c r="G921" s="17"/>
      <c r="H921" s="17"/>
      <c r="I921" s="17"/>
      <c r="J921" s="17"/>
      <c r="K921" s="17"/>
      <c r="L921" s="17"/>
    </row>
    <row r="922" spans="7:12" x14ac:dyDescent="0.25">
      <c r="G922" s="17"/>
      <c r="H922" s="17"/>
      <c r="I922" s="17"/>
      <c r="J922" s="17"/>
      <c r="K922" s="17"/>
      <c r="L922" s="17"/>
    </row>
    <row r="923" spans="7:12" x14ac:dyDescent="0.25">
      <c r="G923" s="17"/>
      <c r="H923" s="17"/>
      <c r="I923" s="17"/>
      <c r="J923" s="17"/>
      <c r="K923" s="17"/>
      <c r="L923" s="17"/>
    </row>
    <row r="924" spans="7:12" x14ac:dyDescent="0.25">
      <c r="G924" s="17"/>
      <c r="H924" s="17"/>
      <c r="I924" s="17"/>
      <c r="J924" s="17"/>
      <c r="K924" s="17"/>
      <c r="L924" s="17"/>
    </row>
    <row r="925" spans="7:12" x14ac:dyDescent="0.25">
      <c r="G925" s="17"/>
      <c r="H925" s="17"/>
      <c r="I925" s="17"/>
      <c r="J925" s="17"/>
      <c r="K925" s="17"/>
      <c r="L925" s="17"/>
    </row>
    <row r="926" spans="7:12" x14ac:dyDescent="0.25">
      <c r="G926" s="17"/>
      <c r="H926" s="17"/>
      <c r="I926" s="17"/>
      <c r="J926" s="17"/>
      <c r="K926" s="17"/>
      <c r="L926" s="17"/>
    </row>
    <row r="927" spans="7:12" x14ac:dyDescent="0.25">
      <c r="G927" s="17"/>
      <c r="H927" s="17"/>
      <c r="I927" s="17"/>
      <c r="J927" s="17"/>
      <c r="K927" s="17"/>
      <c r="L927" s="17"/>
    </row>
    <row r="928" spans="7:12" x14ac:dyDescent="0.25">
      <c r="G928" s="17"/>
      <c r="H928" s="17"/>
      <c r="I928" s="17"/>
      <c r="J928" s="17"/>
      <c r="K928" s="17"/>
      <c r="L928" s="17"/>
    </row>
    <row r="929" spans="7:12" x14ac:dyDescent="0.25">
      <c r="G929" s="17"/>
      <c r="H929" s="17"/>
      <c r="I929" s="17"/>
      <c r="J929" s="17"/>
      <c r="K929" s="17"/>
      <c r="L929" s="17"/>
    </row>
    <row r="930" spans="7:12" x14ac:dyDescent="0.25">
      <c r="G930" s="17"/>
      <c r="H930" s="17"/>
      <c r="I930" s="17"/>
      <c r="J930" s="17"/>
      <c r="K930" s="17"/>
      <c r="L930" s="17"/>
    </row>
    <row r="931" spans="7:12" x14ac:dyDescent="0.25">
      <c r="G931" s="17"/>
      <c r="H931" s="17"/>
      <c r="I931" s="17"/>
      <c r="J931" s="17"/>
      <c r="K931" s="17"/>
      <c r="L931" s="17"/>
    </row>
    <row r="932" spans="7:12" x14ac:dyDescent="0.25">
      <c r="G932" s="17"/>
      <c r="H932" s="17"/>
      <c r="I932" s="17"/>
      <c r="J932" s="17"/>
      <c r="K932" s="17"/>
      <c r="L932" s="17"/>
    </row>
    <row r="933" spans="7:12" x14ac:dyDescent="0.25">
      <c r="G933" s="17"/>
      <c r="H933" s="17"/>
      <c r="I933" s="17"/>
      <c r="J933" s="17"/>
      <c r="K933" s="17"/>
      <c r="L933" s="17"/>
    </row>
    <row r="934" spans="7:12" x14ac:dyDescent="0.25">
      <c r="G934" s="17"/>
      <c r="H934" s="17"/>
      <c r="I934" s="17"/>
      <c r="J934" s="17"/>
      <c r="K934" s="17"/>
      <c r="L934" s="17"/>
    </row>
    <row r="935" spans="7:12" x14ac:dyDescent="0.25">
      <c r="G935" s="17"/>
      <c r="H935" s="17"/>
      <c r="I935" s="17"/>
      <c r="J935" s="17"/>
      <c r="K935" s="17"/>
      <c r="L935" s="17"/>
    </row>
    <row r="936" spans="7:12" x14ac:dyDescent="0.25">
      <c r="G936" s="17"/>
      <c r="H936" s="17"/>
      <c r="I936" s="17"/>
      <c r="J936" s="17"/>
      <c r="K936" s="17"/>
      <c r="L936" s="17"/>
    </row>
    <row r="937" spans="7:12" x14ac:dyDescent="0.25">
      <c r="G937" s="17"/>
      <c r="H937" s="17"/>
      <c r="I937" s="17"/>
      <c r="J937" s="17"/>
      <c r="K937" s="17"/>
      <c r="L937" s="17"/>
    </row>
    <row r="938" spans="7:12" x14ac:dyDescent="0.25">
      <c r="G938" s="17"/>
      <c r="H938" s="17"/>
      <c r="I938" s="17"/>
      <c r="J938" s="17"/>
      <c r="K938" s="17"/>
      <c r="L938" s="17"/>
    </row>
    <row r="939" spans="7:12" x14ac:dyDescent="0.25">
      <c r="G939" s="17"/>
      <c r="H939" s="17"/>
      <c r="I939" s="17"/>
      <c r="J939" s="17"/>
      <c r="K939" s="17"/>
      <c r="L939" s="17"/>
    </row>
    <row r="940" spans="7:12" x14ac:dyDescent="0.25">
      <c r="G940" s="17"/>
      <c r="H940" s="17"/>
      <c r="I940" s="17"/>
      <c r="J940" s="17"/>
      <c r="K940" s="17"/>
      <c r="L940" s="17"/>
    </row>
    <row r="941" spans="7:12" x14ac:dyDescent="0.25">
      <c r="G941" s="17"/>
      <c r="H941" s="17"/>
      <c r="I941" s="17"/>
      <c r="J941" s="17"/>
      <c r="K941" s="17"/>
      <c r="L941" s="17"/>
    </row>
    <row r="942" spans="7:12" x14ac:dyDescent="0.25">
      <c r="G942" s="17"/>
      <c r="H942" s="17"/>
      <c r="I942" s="17"/>
      <c r="J942" s="17"/>
      <c r="K942" s="17"/>
      <c r="L942" s="17"/>
    </row>
    <row r="943" spans="7:12" x14ac:dyDescent="0.25">
      <c r="G943" s="17"/>
      <c r="H943" s="17"/>
      <c r="I943" s="17"/>
      <c r="J943" s="17"/>
      <c r="K943" s="17"/>
      <c r="L943" s="17"/>
    </row>
    <row r="944" spans="7:12" x14ac:dyDescent="0.25">
      <c r="G944" s="17"/>
      <c r="H944" s="17"/>
      <c r="I944" s="17"/>
      <c r="J944" s="17"/>
      <c r="K944" s="17"/>
      <c r="L944" s="17"/>
    </row>
    <row r="945" spans="7:12" x14ac:dyDescent="0.25">
      <c r="G945" s="17"/>
      <c r="H945" s="17"/>
      <c r="I945" s="17"/>
      <c r="J945" s="17"/>
      <c r="K945" s="17"/>
      <c r="L945" s="17"/>
    </row>
    <row r="946" spans="7:12" x14ac:dyDescent="0.25">
      <c r="G946" s="17"/>
      <c r="H946" s="17"/>
      <c r="I946" s="17"/>
      <c r="J946" s="17"/>
      <c r="K946" s="17"/>
      <c r="L946" s="17"/>
    </row>
    <row r="947" spans="7:12" x14ac:dyDescent="0.25">
      <c r="G947" s="17"/>
      <c r="H947" s="17"/>
      <c r="I947" s="17"/>
      <c r="J947" s="17"/>
      <c r="K947" s="17"/>
      <c r="L947" s="17"/>
    </row>
    <row r="948" spans="7:12" x14ac:dyDescent="0.25">
      <c r="G948" s="17"/>
      <c r="H948" s="17"/>
      <c r="I948" s="17"/>
      <c r="J948" s="17"/>
      <c r="K948" s="17"/>
      <c r="L948" s="17"/>
    </row>
    <row r="949" spans="7:12" x14ac:dyDescent="0.25">
      <c r="G949" s="17"/>
      <c r="H949" s="17"/>
      <c r="I949" s="17"/>
      <c r="J949" s="17"/>
      <c r="K949" s="17"/>
      <c r="L949" s="17"/>
    </row>
    <row r="950" spans="7:12" x14ac:dyDescent="0.25">
      <c r="G950" s="17"/>
      <c r="H950" s="17"/>
      <c r="I950" s="17"/>
      <c r="J950" s="17"/>
      <c r="K950" s="17"/>
      <c r="L950" s="17"/>
    </row>
    <row r="951" spans="7:12" x14ac:dyDescent="0.25">
      <c r="G951" s="17"/>
      <c r="H951" s="17"/>
      <c r="I951" s="17"/>
      <c r="J951" s="17"/>
      <c r="K951" s="17"/>
      <c r="L951" s="17"/>
    </row>
    <row r="952" spans="7:12" x14ac:dyDescent="0.25">
      <c r="G952" s="17"/>
      <c r="H952" s="17"/>
      <c r="I952" s="17"/>
      <c r="J952" s="17"/>
      <c r="K952" s="17"/>
      <c r="L952" s="17"/>
    </row>
    <row r="953" spans="7:12" x14ac:dyDescent="0.25">
      <c r="G953" s="17"/>
      <c r="H953" s="17"/>
      <c r="I953" s="17"/>
      <c r="J953" s="17"/>
      <c r="K953" s="17"/>
      <c r="L953" s="17"/>
    </row>
    <row r="954" spans="7:12" x14ac:dyDescent="0.25">
      <c r="G954" s="17"/>
      <c r="H954" s="17"/>
      <c r="I954" s="17"/>
      <c r="J954" s="17"/>
      <c r="K954" s="17"/>
      <c r="L954" s="17"/>
    </row>
    <row r="955" spans="7:12" x14ac:dyDescent="0.25">
      <c r="G955" s="17"/>
      <c r="H955" s="17"/>
      <c r="I955" s="17"/>
      <c r="J955" s="17"/>
      <c r="K955" s="17"/>
      <c r="L955" s="17"/>
    </row>
    <row r="956" spans="7:12" x14ac:dyDescent="0.25">
      <c r="G956" s="17"/>
      <c r="H956" s="17"/>
      <c r="I956" s="17"/>
      <c r="J956" s="17"/>
      <c r="K956" s="17"/>
      <c r="L956" s="17"/>
    </row>
    <row r="957" spans="7:12" x14ac:dyDescent="0.25">
      <c r="G957" s="17"/>
      <c r="H957" s="17"/>
      <c r="I957" s="17"/>
      <c r="J957" s="17"/>
      <c r="K957" s="17"/>
      <c r="L957" s="17"/>
    </row>
    <row r="958" spans="7:12" x14ac:dyDescent="0.25">
      <c r="G958" s="17"/>
      <c r="H958" s="17"/>
      <c r="I958" s="17"/>
      <c r="J958" s="17"/>
      <c r="K958" s="17"/>
      <c r="L958" s="17"/>
    </row>
    <row r="959" spans="7:12" x14ac:dyDescent="0.25">
      <c r="G959" s="17"/>
      <c r="H959" s="17"/>
      <c r="I959" s="17"/>
      <c r="J959" s="17"/>
      <c r="K959" s="17"/>
      <c r="L959" s="17"/>
    </row>
    <row r="960" spans="7:12" x14ac:dyDescent="0.25">
      <c r="G960" s="17"/>
      <c r="H960" s="17"/>
      <c r="I960" s="17"/>
      <c r="J960" s="17"/>
      <c r="K960" s="17"/>
      <c r="L960" s="17"/>
    </row>
    <row r="961" spans="7:12" x14ac:dyDescent="0.25">
      <c r="G961" s="17"/>
      <c r="H961" s="17"/>
      <c r="I961" s="17"/>
      <c r="J961" s="17"/>
      <c r="K961" s="17"/>
      <c r="L961" s="17"/>
    </row>
    <row r="962" spans="7:12" x14ac:dyDescent="0.25">
      <c r="G962" s="17"/>
      <c r="H962" s="17"/>
      <c r="I962" s="17"/>
      <c r="J962" s="17"/>
      <c r="K962" s="17"/>
      <c r="L962" s="17"/>
    </row>
    <row r="963" spans="7:12" x14ac:dyDescent="0.25">
      <c r="G963" s="17"/>
      <c r="H963" s="17"/>
      <c r="I963" s="17"/>
      <c r="J963" s="17"/>
      <c r="K963" s="17"/>
      <c r="L963" s="17"/>
    </row>
    <row r="964" spans="7:12" x14ac:dyDescent="0.25">
      <c r="G964" s="17"/>
      <c r="H964" s="17"/>
      <c r="I964" s="17"/>
      <c r="J964" s="17"/>
      <c r="K964" s="17"/>
      <c r="L964" s="17"/>
    </row>
    <row r="965" spans="7:12" x14ac:dyDescent="0.25">
      <c r="G965" s="17"/>
      <c r="H965" s="17"/>
      <c r="I965" s="17"/>
      <c r="J965" s="17"/>
      <c r="K965" s="17"/>
      <c r="L965" s="17"/>
    </row>
    <row r="966" spans="7:12" x14ac:dyDescent="0.25">
      <c r="G966" s="17"/>
      <c r="H966" s="17"/>
      <c r="I966" s="17"/>
      <c r="J966" s="17"/>
      <c r="K966" s="17"/>
      <c r="L966" s="17"/>
    </row>
    <row r="967" spans="7:12" x14ac:dyDescent="0.25">
      <c r="G967" s="17"/>
      <c r="H967" s="17"/>
      <c r="I967" s="17"/>
      <c r="J967" s="17"/>
      <c r="K967" s="17"/>
      <c r="L967" s="17"/>
    </row>
    <row r="968" spans="7:12" x14ac:dyDescent="0.25">
      <c r="G968" s="17"/>
      <c r="H968" s="17"/>
      <c r="I968" s="17"/>
      <c r="J968" s="17"/>
      <c r="K968" s="17"/>
      <c r="L968" s="17"/>
    </row>
    <row r="969" spans="7:12" x14ac:dyDescent="0.25">
      <c r="G969" s="17"/>
      <c r="H969" s="17"/>
      <c r="I969" s="17"/>
      <c r="J969" s="17"/>
      <c r="K969" s="17"/>
      <c r="L969" s="17"/>
    </row>
    <row r="970" spans="7:12" x14ac:dyDescent="0.25">
      <c r="G970" s="17"/>
      <c r="H970" s="17"/>
      <c r="I970" s="17"/>
      <c r="J970" s="17"/>
      <c r="K970" s="17"/>
      <c r="L970" s="17"/>
    </row>
    <row r="971" spans="7:12" x14ac:dyDescent="0.25">
      <c r="G971" s="17"/>
      <c r="H971" s="17"/>
      <c r="I971" s="17"/>
      <c r="J971" s="17"/>
      <c r="K971" s="17"/>
      <c r="L971" s="17"/>
    </row>
    <row r="972" spans="7:12" x14ac:dyDescent="0.25">
      <c r="G972" s="17"/>
      <c r="H972" s="17"/>
      <c r="I972" s="17"/>
      <c r="J972" s="17"/>
      <c r="K972" s="17"/>
      <c r="L972" s="17"/>
    </row>
    <row r="973" spans="7:12" x14ac:dyDescent="0.25">
      <c r="G973" s="17"/>
      <c r="H973" s="17"/>
      <c r="I973" s="17"/>
      <c r="J973" s="17"/>
      <c r="K973" s="17"/>
      <c r="L973" s="17"/>
    </row>
    <row r="974" spans="7:12" x14ac:dyDescent="0.25">
      <c r="G974" s="17"/>
      <c r="H974" s="17"/>
      <c r="I974" s="17"/>
      <c r="J974" s="17"/>
      <c r="K974" s="17"/>
      <c r="L974" s="17"/>
    </row>
    <row r="975" spans="7:12" x14ac:dyDescent="0.25">
      <c r="G975" s="17"/>
      <c r="H975" s="17"/>
      <c r="I975" s="17"/>
      <c r="J975" s="17"/>
      <c r="K975" s="17"/>
      <c r="L975" s="17"/>
    </row>
    <row r="976" spans="7:12" x14ac:dyDescent="0.25">
      <c r="G976" s="17"/>
      <c r="H976" s="17"/>
      <c r="I976" s="17"/>
      <c r="J976" s="17"/>
      <c r="K976" s="17"/>
      <c r="L976" s="17"/>
    </row>
    <row r="977" spans="7:12" x14ac:dyDescent="0.25">
      <c r="G977" s="17"/>
      <c r="H977" s="17"/>
      <c r="I977" s="17"/>
      <c r="J977" s="17"/>
      <c r="K977" s="17"/>
      <c r="L977" s="17"/>
    </row>
    <row r="978" spans="7:12" x14ac:dyDescent="0.25">
      <c r="G978" s="17"/>
      <c r="H978" s="17"/>
      <c r="I978" s="17"/>
      <c r="J978" s="17"/>
      <c r="K978" s="17"/>
      <c r="L978" s="17"/>
    </row>
    <row r="979" spans="7:12" x14ac:dyDescent="0.25">
      <c r="G979" s="17"/>
      <c r="H979" s="17"/>
      <c r="I979" s="17"/>
      <c r="J979" s="17"/>
      <c r="K979" s="17"/>
      <c r="L979" s="17"/>
    </row>
    <row r="980" spans="7:12" x14ac:dyDescent="0.25">
      <c r="G980" s="17"/>
      <c r="H980" s="17"/>
      <c r="I980" s="17"/>
      <c r="J980" s="17"/>
      <c r="K980" s="17"/>
      <c r="L980" s="17"/>
    </row>
    <row r="981" spans="7:12" x14ac:dyDescent="0.25">
      <c r="G981" s="17"/>
      <c r="H981" s="17"/>
      <c r="I981" s="17"/>
      <c r="J981" s="17"/>
      <c r="K981" s="17"/>
      <c r="L981" s="17"/>
    </row>
    <row r="982" spans="7:12" x14ac:dyDescent="0.25">
      <c r="G982" s="17"/>
      <c r="H982" s="17"/>
      <c r="I982" s="17"/>
      <c r="J982" s="17"/>
      <c r="K982" s="17"/>
      <c r="L982" s="17"/>
    </row>
    <row r="983" spans="7:12" x14ac:dyDescent="0.25">
      <c r="G983" s="17"/>
      <c r="H983" s="17"/>
      <c r="I983" s="17"/>
      <c r="J983" s="17"/>
      <c r="K983" s="17"/>
      <c r="L983" s="17"/>
    </row>
    <row r="984" spans="7:12" x14ac:dyDescent="0.25">
      <c r="G984" s="17"/>
      <c r="H984" s="17"/>
      <c r="I984" s="17"/>
      <c r="J984" s="17"/>
      <c r="K984" s="17"/>
      <c r="L984" s="17"/>
    </row>
    <row r="985" spans="7:12" x14ac:dyDescent="0.25">
      <c r="G985" s="17"/>
      <c r="H985" s="17"/>
      <c r="I985" s="17"/>
      <c r="J985" s="17"/>
      <c r="K985" s="17"/>
      <c r="L985" s="17"/>
    </row>
    <row r="986" spans="7:12" x14ac:dyDescent="0.25">
      <c r="G986" s="17"/>
      <c r="H986" s="17"/>
      <c r="I986" s="17"/>
      <c r="J986" s="17"/>
      <c r="K986" s="17"/>
      <c r="L986" s="17"/>
    </row>
    <row r="987" spans="7:12" x14ac:dyDescent="0.25">
      <c r="G987" s="17"/>
      <c r="H987" s="17"/>
      <c r="I987" s="17"/>
      <c r="J987" s="17"/>
      <c r="K987" s="17"/>
      <c r="L987" s="17"/>
    </row>
    <row r="988" spans="7:12" x14ac:dyDescent="0.25">
      <c r="G988" s="17"/>
      <c r="H988" s="17"/>
      <c r="I988" s="17"/>
      <c r="J988" s="17"/>
      <c r="K988" s="17"/>
      <c r="L988" s="17"/>
    </row>
    <row r="989" spans="7:12" x14ac:dyDescent="0.25">
      <c r="G989" s="17"/>
      <c r="H989" s="17"/>
      <c r="I989" s="17"/>
      <c r="J989" s="17"/>
      <c r="K989" s="17"/>
      <c r="L989" s="17"/>
    </row>
    <row r="990" spans="7:12" x14ac:dyDescent="0.25">
      <c r="G990" s="17"/>
      <c r="H990" s="17"/>
      <c r="I990" s="17"/>
      <c r="J990" s="17"/>
      <c r="K990" s="17"/>
      <c r="L990" s="17"/>
    </row>
    <row r="991" spans="7:12" x14ac:dyDescent="0.25">
      <c r="G991" s="17"/>
      <c r="H991" s="17"/>
      <c r="I991" s="17"/>
      <c r="J991" s="17"/>
      <c r="K991" s="17"/>
      <c r="L991" s="17"/>
    </row>
    <row r="992" spans="7:12" x14ac:dyDescent="0.25">
      <c r="G992" s="17"/>
      <c r="H992" s="17"/>
      <c r="I992" s="17"/>
      <c r="J992" s="17"/>
      <c r="K992" s="17"/>
      <c r="L992" s="17"/>
    </row>
    <row r="993" spans="7:12" x14ac:dyDescent="0.25">
      <c r="G993" s="17"/>
      <c r="H993" s="17"/>
      <c r="I993" s="17"/>
      <c r="J993" s="17"/>
      <c r="K993" s="17"/>
      <c r="L993" s="17"/>
    </row>
    <row r="994" spans="7:12" x14ac:dyDescent="0.25">
      <c r="G994" s="17"/>
      <c r="H994" s="17"/>
      <c r="I994" s="17"/>
      <c r="J994" s="17"/>
      <c r="K994" s="17"/>
      <c r="L994" s="17"/>
    </row>
    <row r="995" spans="7:12" x14ac:dyDescent="0.25">
      <c r="G995" s="17"/>
      <c r="H995" s="17"/>
      <c r="I995" s="17"/>
      <c r="J995" s="17"/>
      <c r="K995" s="17"/>
      <c r="L995" s="17"/>
    </row>
    <row r="996" spans="7:12" x14ac:dyDescent="0.25">
      <c r="G996" s="17"/>
      <c r="H996" s="17"/>
      <c r="I996" s="17"/>
      <c r="J996" s="17"/>
      <c r="K996" s="17"/>
      <c r="L996" s="17"/>
    </row>
    <row r="997" spans="7:12" x14ac:dyDescent="0.25">
      <c r="G997" s="17"/>
      <c r="H997" s="17"/>
      <c r="I997" s="17"/>
      <c r="J997" s="17"/>
      <c r="K997" s="17"/>
      <c r="L997" s="17"/>
    </row>
    <row r="998" spans="7:12" x14ac:dyDescent="0.25">
      <c r="G998" s="17"/>
      <c r="H998" s="17"/>
      <c r="I998" s="17"/>
      <c r="J998" s="17"/>
      <c r="K998" s="17"/>
      <c r="L998" s="17"/>
    </row>
    <row r="999" spans="7:12" x14ac:dyDescent="0.25">
      <c r="G999" s="17"/>
      <c r="H999" s="17"/>
      <c r="I999" s="17"/>
      <c r="J999" s="17"/>
      <c r="K999" s="17"/>
      <c r="L999" s="17"/>
    </row>
    <row r="1000" spans="7:12" x14ac:dyDescent="0.25">
      <c r="G1000" s="17"/>
      <c r="H1000" s="17"/>
      <c r="I1000" s="17"/>
      <c r="J1000" s="17"/>
      <c r="K1000" s="17"/>
      <c r="L1000" s="17"/>
    </row>
    <row r="1001" spans="7:12" x14ac:dyDescent="0.25">
      <c r="G1001" s="17"/>
      <c r="H1001" s="17"/>
      <c r="I1001" s="17"/>
      <c r="J1001" s="17"/>
      <c r="K1001" s="17"/>
      <c r="L1001" s="17"/>
    </row>
    <row r="1002" spans="7:12" x14ac:dyDescent="0.25">
      <c r="G1002" s="17"/>
      <c r="H1002" s="17"/>
      <c r="I1002" s="17"/>
      <c r="J1002" s="17"/>
      <c r="K1002" s="17"/>
      <c r="L1002" s="17"/>
    </row>
    <row r="1003" spans="7:12" x14ac:dyDescent="0.25">
      <c r="G1003" s="17"/>
      <c r="H1003" s="17"/>
      <c r="I1003" s="17"/>
      <c r="J1003" s="17"/>
      <c r="K1003" s="17"/>
      <c r="L1003" s="17"/>
    </row>
    <row r="1004" spans="7:12" x14ac:dyDescent="0.25">
      <c r="G1004" s="17"/>
      <c r="H1004" s="17"/>
      <c r="I1004" s="17"/>
      <c r="J1004" s="17"/>
      <c r="K1004" s="17"/>
      <c r="L1004" s="17"/>
    </row>
  </sheetData>
  <mergeCells count="2">
    <mergeCell ref="A1:P1"/>
    <mergeCell ref="H502:W5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Variance-Covarience</vt:lpstr>
      <vt:lpstr>Variance-Cov method to VAR</vt:lpstr>
      <vt:lpstr>Parametric Graph &amp; Backtesting</vt:lpstr>
      <vt:lpstr>Historical Method to VAR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2018-10-07T05:51:10Z</dcterms:created>
  <dcterms:modified xsi:type="dcterms:W3CDTF">2018-10-15T17:58:09Z</dcterms:modified>
</cp:coreProperties>
</file>