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2435" windowHeight="4935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J2" i="1" l="1"/>
  <c r="J7" i="1" l="1"/>
  <c r="P7" i="1" s="1"/>
  <c r="K7" i="1"/>
  <c r="Q7" i="1" s="1"/>
  <c r="L7" i="1"/>
  <c r="R7" i="1" s="1"/>
  <c r="M7" i="1"/>
  <c r="S7" i="1" s="1"/>
  <c r="J8" i="1"/>
  <c r="P8" i="1" s="1"/>
  <c r="K8" i="1"/>
  <c r="Q8" i="1" s="1"/>
  <c r="L8" i="1"/>
  <c r="R8" i="1" s="1"/>
  <c r="M8" i="1"/>
  <c r="S8" i="1" s="1"/>
  <c r="J9" i="1"/>
  <c r="P9" i="1" s="1"/>
  <c r="K9" i="1"/>
  <c r="Q9" i="1" s="1"/>
  <c r="L9" i="1"/>
  <c r="R9" i="1" s="1"/>
  <c r="M9" i="1"/>
  <c r="S9" i="1" s="1"/>
  <c r="J10" i="1"/>
  <c r="P10" i="1" s="1"/>
  <c r="K10" i="1"/>
  <c r="Q10" i="1" s="1"/>
  <c r="L10" i="1"/>
  <c r="R10" i="1" s="1"/>
  <c r="M10" i="1"/>
  <c r="S10" i="1" s="1"/>
  <c r="J11" i="1"/>
  <c r="P11" i="1" s="1"/>
  <c r="K11" i="1"/>
  <c r="Q11" i="1" s="1"/>
  <c r="L11" i="1"/>
  <c r="R11" i="1" s="1"/>
  <c r="M11" i="1"/>
  <c r="S11" i="1" s="1"/>
  <c r="J12" i="1"/>
  <c r="P12" i="1" s="1"/>
  <c r="K12" i="1"/>
  <c r="Q12" i="1" s="1"/>
  <c r="L12" i="1"/>
  <c r="R12" i="1" s="1"/>
  <c r="M12" i="1"/>
  <c r="S12" i="1" s="1"/>
  <c r="J13" i="1"/>
  <c r="P13" i="1" s="1"/>
  <c r="T13" i="1" s="1"/>
  <c r="K13" i="1"/>
  <c r="Q13" i="1" s="1"/>
  <c r="L13" i="1"/>
  <c r="R13" i="1" s="1"/>
  <c r="M13" i="1"/>
  <c r="S13" i="1" s="1"/>
  <c r="J14" i="1"/>
  <c r="P14" i="1" s="1"/>
  <c r="K14" i="1"/>
  <c r="Q14" i="1" s="1"/>
  <c r="L14" i="1"/>
  <c r="R14" i="1" s="1"/>
  <c r="M14" i="1"/>
  <c r="S14" i="1" s="1"/>
  <c r="J15" i="1"/>
  <c r="P15" i="1" s="1"/>
  <c r="K15" i="1"/>
  <c r="Q15" i="1" s="1"/>
  <c r="L15" i="1"/>
  <c r="R15" i="1" s="1"/>
  <c r="M15" i="1"/>
  <c r="S15" i="1" s="1"/>
  <c r="J16" i="1"/>
  <c r="P16" i="1" s="1"/>
  <c r="K16" i="1"/>
  <c r="Q16" i="1" s="1"/>
  <c r="L16" i="1"/>
  <c r="R16" i="1" s="1"/>
  <c r="M16" i="1"/>
  <c r="S16" i="1" s="1"/>
  <c r="J17" i="1"/>
  <c r="P17" i="1" s="1"/>
  <c r="K17" i="1"/>
  <c r="Q17" i="1" s="1"/>
  <c r="L17" i="1"/>
  <c r="R17" i="1" s="1"/>
  <c r="M17" i="1"/>
  <c r="S17" i="1" s="1"/>
  <c r="J18" i="1"/>
  <c r="P18" i="1" s="1"/>
  <c r="K18" i="1"/>
  <c r="Q18" i="1" s="1"/>
  <c r="L18" i="1"/>
  <c r="R18" i="1" s="1"/>
  <c r="M18" i="1"/>
  <c r="S18" i="1" s="1"/>
  <c r="J19" i="1"/>
  <c r="P19" i="1" s="1"/>
  <c r="K19" i="1"/>
  <c r="Q19" i="1" s="1"/>
  <c r="L19" i="1"/>
  <c r="R19" i="1" s="1"/>
  <c r="M19" i="1"/>
  <c r="S19" i="1" s="1"/>
  <c r="J20" i="1"/>
  <c r="P20" i="1" s="1"/>
  <c r="K20" i="1"/>
  <c r="Q20" i="1" s="1"/>
  <c r="L20" i="1"/>
  <c r="R20" i="1" s="1"/>
  <c r="M20" i="1"/>
  <c r="S20" i="1" s="1"/>
  <c r="K6" i="1"/>
  <c r="Q6" i="1" s="1"/>
  <c r="L6" i="1"/>
  <c r="R6" i="1" s="1"/>
  <c r="M6" i="1"/>
  <c r="S6" i="1" s="1"/>
  <c r="J6" i="1"/>
  <c r="P6" i="1" s="1"/>
  <c r="I20" i="1"/>
  <c r="O20" i="1" s="1"/>
  <c r="T20" i="1" s="1"/>
  <c r="I7" i="1"/>
  <c r="O7" i="1" s="1"/>
  <c r="I8" i="1"/>
  <c r="O8" i="1" s="1"/>
  <c r="I9" i="1"/>
  <c r="O9" i="1" s="1"/>
  <c r="I10" i="1"/>
  <c r="O10" i="1" s="1"/>
  <c r="I11" i="1"/>
  <c r="O11" i="1" s="1"/>
  <c r="I12" i="1"/>
  <c r="O12" i="1" s="1"/>
  <c r="I13" i="1"/>
  <c r="O13" i="1" s="1"/>
  <c r="I14" i="1"/>
  <c r="O14" i="1" s="1"/>
  <c r="I15" i="1"/>
  <c r="O15" i="1" s="1"/>
  <c r="I16" i="1"/>
  <c r="O16" i="1" s="1"/>
  <c r="I17" i="1"/>
  <c r="O17" i="1" s="1"/>
  <c r="I18" i="1"/>
  <c r="O18" i="1" s="1"/>
  <c r="I19" i="1"/>
  <c r="O19" i="1" s="1"/>
  <c r="I6" i="1"/>
  <c r="O6" i="1" s="1"/>
  <c r="T19" i="1" l="1"/>
  <c r="T11" i="1"/>
  <c r="T7" i="1"/>
  <c r="T18" i="1"/>
  <c r="T14" i="1"/>
  <c r="T10" i="1"/>
  <c r="T17" i="1"/>
  <c r="T16" i="1"/>
  <c r="T12" i="1"/>
  <c r="T9" i="1"/>
  <c r="T8" i="1"/>
  <c r="T6" i="1"/>
  <c r="T15" i="1"/>
</calcChain>
</file>

<file path=xl/sharedStrings.xml><?xml version="1.0" encoding="utf-8"?>
<sst xmlns="http://schemas.openxmlformats.org/spreadsheetml/2006/main" count="29" uniqueCount="16">
  <si>
    <t>1-Day Var at 99% Confidence level</t>
  </si>
  <si>
    <t>Date</t>
  </si>
  <si>
    <t>Price</t>
  </si>
  <si>
    <t>VAR-Historical Simulation in Financial Instituation (Demo data collected for one month) Amounts are in Euro</t>
  </si>
  <si>
    <t>Fixed Income
 &amp; Currencies(200)</t>
  </si>
  <si>
    <t>Cash 
Equity(100)</t>
  </si>
  <si>
    <t>Equity
(500)</t>
  </si>
  <si>
    <t>Refinancing
(250)</t>
  </si>
  <si>
    <t>commodities
(300)</t>
  </si>
  <si>
    <t>%Return</t>
  </si>
  <si>
    <t>Return in EUR</t>
  </si>
  <si>
    <t>Portfolio</t>
  </si>
  <si>
    <t>Bin</t>
  </si>
  <si>
    <t>More</t>
  </si>
  <si>
    <t>Frequency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</si>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</sst>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0" borderId="3" xfId="0" applyBorder="1"/>
    <xf numFmtId="0" fontId="0" fillId="4" borderId="3" xfId="0" applyFill="1" applyBorder="1" applyAlignment="1">
      <alignment horizontal="center" wrapText="1"/>
    </xf>
    <xf numFmtId="0" fontId="1" fillId="3" borderId="3" xfId="0" applyFont="1" applyFill="1" applyBorder="1"/>
    <xf numFmtId="0" fontId="0" fillId="4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 wrapText="1"/>
    </xf>
    <xf numFmtId="1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Sheet1!$V$6:$V$9</c:f>
              <c:strCache>
                <c:ptCount val="4"/>
                <c:pt idx="0">
                  <c:v>-1097.553846</c:v>
                </c:pt>
                <c:pt idx="1">
                  <c:v>-162.8147193</c:v>
                </c:pt>
                <c:pt idx="2">
                  <c:v>771.9244072</c:v>
                </c:pt>
                <c:pt idx="3">
                  <c:v>More</c:v>
                </c:pt>
              </c:strCache>
            </c:strRef>
          </c:cat>
          <c:val>
            <c:numRef>
              <c:f>Sheet1!$W$6:$W$9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97856"/>
        <c:axId val="33499392"/>
      </c:barChart>
      <c:catAx>
        <c:axId val="3349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3499392"/>
        <c:crosses val="autoZero"/>
        <c:auto val="1"/>
        <c:lblAlgn val="ctr"/>
        <c:lblOffset val="100"/>
        <c:noMultiLvlLbl val="0"/>
      </c:catAx>
      <c:valAx>
        <c:axId val="33499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49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Sheet1!$W$5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Sheet1!$V$6:$V$9</c:f>
              <c:strCache>
                <c:ptCount val="4"/>
                <c:pt idx="0">
                  <c:v>-1097.553846</c:v>
                </c:pt>
                <c:pt idx="1">
                  <c:v>-162.8147193</c:v>
                </c:pt>
                <c:pt idx="2">
                  <c:v>771.9244072</c:v>
                </c:pt>
                <c:pt idx="3">
                  <c:v>More</c:v>
                </c:pt>
              </c:strCache>
            </c:strRef>
          </c:cat>
          <c:val>
            <c:numRef>
              <c:f>Sheet1!$W$6:$W$9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569984"/>
        <c:axId val="94571520"/>
      </c:barChart>
      <c:catAx>
        <c:axId val="9456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94571520"/>
        <c:crosses val="autoZero"/>
        <c:auto val="1"/>
        <c:lblAlgn val="ctr"/>
        <c:lblOffset val="100"/>
        <c:noMultiLvlLbl val="0"/>
      </c:catAx>
      <c:valAx>
        <c:axId val="9457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6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386811023622047"/>
          <c:y val="4.16666666666666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016185476815399E-2"/>
          <c:y val="0.21795166229221347"/>
          <c:w val="0.68630249343832017"/>
          <c:h val="0.689216608340624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Sheet1!$W$5</c:f>
              <c:strCache>
                <c:ptCount val="1"/>
                <c:pt idx="0">
                  <c:v>Frequency</c:v>
                </c:pt>
              </c:strCache>
            </c:strRef>
          </c:tx>
          <c:xVal>
            <c:strRef>
              <c:f>Sheet1!$V$6:$V$9</c:f>
              <c:strCache>
                <c:ptCount val="4"/>
                <c:pt idx="0">
                  <c:v>-1097.553846</c:v>
                </c:pt>
                <c:pt idx="1">
                  <c:v>-162.8147193</c:v>
                </c:pt>
                <c:pt idx="2">
                  <c:v>771.9244072</c:v>
                </c:pt>
                <c:pt idx="3">
                  <c:v>More</c:v>
                </c:pt>
              </c:strCache>
            </c:strRef>
          </c:xVal>
          <c:yVal>
            <c:numRef>
              <c:f>Sheet1!$W$6:$W$9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81280"/>
        <c:axId val="107679744"/>
      </c:scatterChart>
      <c:valAx>
        <c:axId val="10768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7679744"/>
        <c:crosses val="autoZero"/>
        <c:crossBetween val="midCat"/>
      </c:valAx>
      <c:valAx>
        <c:axId val="10767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81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104775</xdr:colOff>
      <xdr:row>2</xdr:row>
      <xdr:rowOff>85725</xdr:rowOff>
    </xdr:from>
    <xdr:to>
      <xdr:col>34</xdr:col>
      <xdr:colOff>104775</xdr:colOff>
      <xdr:row>8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333375</xdr:colOff>
      <xdr:row>9</xdr:row>
      <xdr:rowOff>61912</xdr:rowOff>
    </xdr:from>
    <xdr:to>
      <xdr:col>35</xdr:col>
      <xdr:colOff>28575</xdr:colOff>
      <xdr:row>23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276225</xdr:colOff>
      <xdr:row>13</xdr:row>
      <xdr:rowOff>42862</xdr:rowOff>
    </xdr:from>
    <xdr:to>
      <xdr:col>27</xdr:col>
      <xdr:colOff>581025</xdr:colOff>
      <xdr:row>27</xdr:row>
      <xdr:rowOff>119062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8" sqref="B8"/>
    </sheetView>
  </sheetViews>
  <sheetFormatPr defaultRowHeight="15" x14ac:dyDescent="0.25"/>
  <sheetData>
    <row r="1" spans="1:2" x14ac:dyDescent="0.25">
      <c r="A1" s="6" t="s">
        <v>12</v>
      </c>
      <c r="B1" s="6" t="s">
        <v>14</v>
      </c>
    </row>
    <row r="2" spans="1:2" x14ac:dyDescent="0.25">
      <c r="A2" s="4">
        <v>-1097.5538456706861</v>
      </c>
      <c r="B2" s="4">
        <v>1</v>
      </c>
    </row>
    <row r="3" spans="1:2" x14ac:dyDescent="0.25">
      <c r="A3" s="4">
        <v>-162.81471925416179</v>
      </c>
      <c r="B3" s="4">
        <v>6</v>
      </c>
    </row>
    <row r="4" spans="1:2" x14ac:dyDescent="0.25">
      <c r="A4" s="4">
        <v>771.92440716236251</v>
      </c>
      <c r="B4" s="4">
        <v>6</v>
      </c>
    </row>
    <row r="5" spans="1:2" ht="15.75" thickBot="1" x14ac:dyDescent="0.3">
      <c r="A5" s="5" t="s">
        <v>13</v>
      </c>
      <c r="B5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workbookViewId="0">
      <selection activeCell="P3" sqref="P3"/>
    </sheetView>
  </sheetViews>
  <sheetFormatPr defaultRowHeight="15" x14ac:dyDescent="0.25"/>
  <cols>
    <col min="1" max="1" width="3.28515625" customWidth="1"/>
    <col min="2" max="2" width="9.85546875" customWidth="1"/>
    <col min="3" max="3" width="9.5703125" customWidth="1"/>
    <col min="4" max="4" width="6.140625" customWidth="1"/>
    <col min="5" max="5" width="6.5703125" customWidth="1"/>
    <col min="6" max="6" width="9.28515625" customWidth="1"/>
    <col min="7" max="7" width="11.7109375" customWidth="1"/>
    <col min="8" max="8" width="4.85546875" customWidth="1"/>
    <col min="9" max="9" width="10.7109375" customWidth="1"/>
    <col min="14" max="14" width="3.7109375" customWidth="1"/>
  </cols>
  <sheetData>
    <row r="1" spans="1:23" x14ac:dyDescent="0.25">
      <c r="A1" s="7" t="s">
        <v>3</v>
      </c>
      <c r="B1" s="7"/>
      <c r="C1" s="7"/>
      <c r="D1" s="7"/>
      <c r="E1" s="7"/>
      <c r="F1" s="7"/>
      <c r="G1" s="7"/>
      <c r="H1" s="7"/>
      <c r="I1" s="7"/>
      <c r="J1" s="8"/>
      <c r="K1" s="8"/>
      <c r="L1" s="8"/>
      <c r="M1" s="8"/>
    </row>
    <row r="2" spans="1:23" x14ac:dyDescent="0.25">
      <c r="A2" s="9" t="s">
        <v>0</v>
      </c>
      <c r="B2" s="9"/>
      <c r="C2" s="9"/>
      <c r="D2" s="9"/>
      <c r="E2" s="9"/>
      <c r="F2" s="9"/>
      <c r="G2" s="9"/>
      <c r="H2" s="9"/>
      <c r="I2" s="9"/>
      <c r="J2" s="10">
        <f>PERCENTILE(T6:T19,1%)</f>
        <v>-1053.3466271880259</v>
      </c>
      <c r="K2" s="8"/>
      <c r="L2" s="8"/>
      <c r="M2" s="8"/>
    </row>
    <row r="3" spans="1:23" x14ac:dyDescent="0.25">
      <c r="A3" s="11"/>
      <c r="B3" s="11"/>
      <c r="C3" s="11"/>
      <c r="D3" s="11"/>
      <c r="E3" s="11"/>
      <c r="F3" s="11"/>
      <c r="G3" s="11"/>
      <c r="H3" s="11"/>
      <c r="I3" s="11"/>
      <c r="J3" s="8"/>
      <c r="K3" s="8"/>
      <c r="L3" s="8"/>
      <c r="M3" s="8"/>
    </row>
    <row r="4" spans="1:23" ht="75.75" thickBot="1" x14ac:dyDescent="0.3">
      <c r="A4" s="12" t="s">
        <v>1</v>
      </c>
      <c r="B4" s="12"/>
      <c r="C4" s="13" t="s">
        <v>4</v>
      </c>
      <c r="D4" s="13" t="s">
        <v>5</v>
      </c>
      <c r="E4" s="13" t="s">
        <v>6</v>
      </c>
      <c r="F4" s="13" t="s">
        <v>7</v>
      </c>
      <c r="G4" s="13" t="s">
        <v>8</v>
      </c>
      <c r="H4" s="8"/>
      <c r="I4" s="13" t="s">
        <v>4</v>
      </c>
      <c r="J4" s="13" t="s">
        <v>5</v>
      </c>
      <c r="K4" s="13" t="s">
        <v>6</v>
      </c>
      <c r="L4" s="13" t="s">
        <v>7</v>
      </c>
      <c r="M4" s="13" t="s">
        <v>8</v>
      </c>
      <c r="O4" s="1" t="s">
        <v>4</v>
      </c>
      <c r="P4" s="1" t="s">
        <v>5</v>
      </c>
      <c r="Q4" s="1" t="s">
        <v>6</v>
      </c>
      <c r="R4" s="1" t="s">
        <v>7</v>
      </c>
      <c r="S4" s="1" t="s">
        <v>8</v>
      </c>
      <c r="T4" s="3" t="s">
        <v>11</v>
      </c>
    </row>
    <row r="5" spans="1:23" x14ac:dyDescent="0.25">
      <c r="A5" s="12"/>
      <c r="B5" s="12"/>
      <c r="C5" s="14" t="s">
        <v>2</v>
      </c>
      <c r="D5" s="14"/>
      <c r="E5" s="14"/>
      <c r="F5" s="14"/>
      <c r="G5" s="14"/>
      <c r="H5" s="15"/>
      <c r="I5" s="15"/>
      <c r="J5" s="15" t="s">
        <v>9</v>
      </c>
      <c r="K5" s="15"/>
      <c r="L5" s="15"/>
      <c r="M5" s="15"/>
      <c r="O5" s="2" t="s">
        <v>10</v>
      </c>
      <c r="P5" s="2"/>
      <c r="Q5" s="2"/>
      <c r="R5" s="2"/>
      <c r="S5" s="2"/>
      <c r="T5" s="3" t="s">
        <v>11</v>
      </c>
      <c r="V5" s="6" t="s">
        <v>15</v>
      </c>
      <c r="W5" s="6" t="s">
        <v>14</v>
      </c>
    </row>
    <row r="6" spans="1:23" x14ac:dyDescent="0.25">
      <c r="A6" s="8">
        <v>1</v>
      </c>
      <c r="B6" s="16">
        <v>42787</v>
      </c>
      <c r="C6" s="8">
        <v>12</v>
      </c>
      <c r="D6" s="8">
        <v>7</v>
      </c>
      <c r="E6" s="8">
        <v>15</v>
      </c>
      <c r="F6" s="8">
        <v>14</v>
      </c>
      <c r="G6" s="8">
        <v>10</v>
      </c>
      <c r="H6" s="8"/>
      <c r="I6" s="8">
        <f>LN(C6/C7)</f>
        <v>0.18232155679395459</v>
      </c>
      <c r="J6" s="8">
        <f>LN(D6/D7)</f>
        <v>-0.35667494393873245</v>
      </c>
      <c r="K6" s="8">
        <f t="shared" ref="K6:M6" si="0">LN(E6/E7)</f>
        <v>-1.120591195386885</v>
      </c>
      <c r="L6" s="8">
        <f t="shared" si="0"/>
        <v>0.15415067982725836</v>
      </c>
      <c r="M6" s="8">
        <f t="shared" si="0"/>
        <v>-0.78845736036427017</v>
      </c>
      <c r="O6">
        <f>I6*200</f>
        <v>36.464311358790916</v>
      </c>
      <c r="P6">
        <f>J6*100</f>
        <v>-35.667494393873241</v>
      </c>
      <c r="Q6">
        <f>K6*500</f>
        <v>-560.29559769344246</v>
      </c>
      <c r="R6">
        <f>L6*250</f>
        <v>38.53766995681459</v>
      </c>
      <c r="S6">
        <f>M6*300</f>
        <v>-236.53720810928104</v>
      </c>
      <c r="T6">
        <f>SUM(O6:S6)</f>
        <v>-757.49831888099129</v>
      </c>
      <c r="V6" s="4">
        <v>-1097.5538456706861</v>
      </c>
      <c r="W6" s="4">
        <v>1</v>
      </c>
    </row>
    <row r="7" spans="1:23" x14ac:dyDescent="0.25">
      <c r="A7" s="8">
        <v>2</v>
      </c>
      <c r="B7" s="16">
        <v>42786</v>
      </c>
      <c r="C7" s="8">
        <v>10</v>
      </c>
      <c r="D7" s="8">
        <v>10</v>
      </c>
      <c r="E7" s="8">
        <v>46</v>
      </c>
      <c r="F7" s="8">
        <v>12</v>
      </c>
      <c r="G7" s="8">
        <v>22</v>
      </c>
      <c r="H7" s="8"/>
      <c r="I7" s="8">
        <f t="shared" ref="I7:I19" si="1">LN(C7/C8)</f>
        <v>0.10536051565782635</v>
      </c>
      <c r="J7" s="8">
        <f t="shared" ref="J7:J20" si="2">LN(D7/D8)</f>
        <v>0</v>
      </c>
      <c r="K7" s="8">
        <f t="shared" ref="K7:K20" si="3">LN(E7/E8)</f>
        <v>0.60976557162089429</v>
      </c>
      <c r="L7" s="8">
        <f t="shared" ref="L7:L20" si="4">LN(F7/F8)</f>
        <v>-1.5224265354444706</v>
      </c>
      <c r="M7" s="8">
        <f t="shared" ref="M7:M20" si="5">LN(G7/G8)</f>
        <v>-0.46430560813109784</v>
      </c>
      <c r="O7">
        <f t="shared" ref="O7:O20" si="6">I7*200</f>
        <v>21.072103131565271</v>
      </c>
      <c r="P7">
        <f t="shared" ref="P7:P20" si="7">J7*100</f>
        <v>0</v>
      </c>
      <c r="Q7">
        <f t="shared" ref="Q7:Q20" si="8">K7*500</f>
        <v>304.88278581044716</v>
      </c>
      <c r="R7">
        <f t="shared" ref="R7:R20" si="9">L7*250</f>
        <v>-380.60663386111764</v>
      </c>
      <c r="S7">
        <f t="shared" ref="S7:S20" si="10">M7*300</f>
        <v>-139.29168243932935</v>
      </c>
      <c r="T7">
        <f t="shared" ref="T7:T20" si="11">SUM(O7:S7)</f>
        <v>-193.94342735843458</v>
      </c>
      <c r="V7" s="4">
        <v>-162.81471925416179</v>
      </c>
      <c r="W7" s="4">
        <v>6</v>
      </c>
    </row>
    <row r="8" spans="1:23" x14ac:dyDescent="0.25">
      <c r="A8" s="8">
        <v>3</v>
      </c>
      <c r="B8" s="16">
        <v>42783</v>
      </c>
      <c r="C8" s="8">
        <v>9</v>
      </c>
      <c r="D8" s="8">
        <v>10</v>
      </c>
      <c r="E8" s="8">
        <v>25</v>
      </c>
      <c r="F8" s="8">
        <v>55</v>
      </c>
      <c r="G8" s="8">
        <v>35</v>
      </c>
      <c r="H8" s="8"/>
      <c r="I8" s="8">
        <f t="shared" si="1"/>
        <v>0.11778303565638346</v>
      </c>
      <c r="J8" s="8">
        <f t="shared" si="2"/>
        <v>0</v>
      </c>
      <c r="K8" s="8">
        <f t="shared" si="3"/>
        <v>0.73396917508020054</v>
      </c>
      <c r="L8" s="8">
        <f t="shared" si="4"/>
        <v>0.78845736036427028</v>
      </c>
      <c r="M8" s="8">
        <f t="shared" si="5"/>
        <v>0.37729423114146798</v>
      </c>
      <c r="O8">
        <f t="shared" si="6"/>
        <v>23.556607131276692</v>
      </c>
      <c r="P8">
        <f t="shared" si="7"/>
        <v>0</v>
      </c>
      <c r="Q8">
        <f t="shared" si="8"/>
        <v>366.98458754010028</v>
      </c>
      <c r="R8">
        <f t="shared" si="9"/>
        <v>197.11434009106756</v>
      </c>
      <c r="S8">
        <f t="shared" si="10"/>
        <v>113.18826934244039</v>
      </c>
      <c r="T8">
        <f t="shared" si="11"/>
        <v>700.84380410488495</v>
      </c>
      <c r="V8" s="4">
        <v>771.92440716236251</v>
      </c>
      <c r="W8" s="4">
        <v>6</v>
      </c>
    </row>
    <row r="9" spans="1:23" ht="15.75" thickBot="1" x14ac:dyDescent="0.3">
      <c r="A9" s="8">
        <v>4</v>
      </c>
      <c r="B9" s="16">
        <v>42782</v>
      </c>
      <c r="C9" s="8">
        <v>8</v>
      </c>
      <c r="D9" s="8">
        <v>10</v>
      </c>
      <c r="E9" s="8">
        <v>12</v>
      </c>
      <c r="F9" s="8">
        <v>25</v>
      </c>
      <c r="G9" s="8">
        <v>24</v>
      </c>
      <c r="H9" s="8"/>
      <c r="I9" s="8">
        <f t="shared" si="1"/>
        <v>-0.31845373111853459</v>
      </c>
      <c r="J9" s="8">
        <f t="shared" si="2"/>
        <v>0.10536051565782635</v>
      </c>
      <c r="K9" s="8">
        <f t="shared" si="3"/>
        <v>0.18232155679395459</v>
      </c>
      <c r="L9" s="8">
        <f t="shared" si="4"/>
        <v>0.127833371509885</v>
      </c>
      <c r="M9" s="8">
        <f t="shared" si="5"/>
        <v>-0.48550781578170077</v>
      </c>
      <c r="O9">
        <f t="shared" si="6"/>
        <v>-63.690746223706917</v>
      </c>
      <c r="P9">
        <f t="shared" si="7"/>
        <v>10.536051565782635</v>
      </c>
      <c r="Q9">
        <f t="shared" si="8"/>
        <v>91.160778396977292</v>
      </c>
      <c r="R9">
        <f t="shared" si="9"/>
        <v>31.958342877471249</v>
      </c>
      <c r="S9">
        <f t="shared" si="10"/>
        <v>-145.65234473451022</v>
      </c>
      <c r="T9">
        <f t="shared" si="11"/>
        <v>-75.687918117985959</v>
      </c>
      <c r="V9" s="5" t="s">
        <v>13</v>
      </c>
      <c r="W9" s="5">
        <v>1</v>
      </c>
    </row>
    <row r="10" spans="1:23" x14ac:dyDescent="0.25">
      <c r="A10" s="8">
        <v>5</v>
      </c>
      <c r="B10" s="16">
        <v>42781</v>
      </c>
      <c r="C10" s="8">
        <v>11</v>
      </c>
      <c r="D10" s="8">
        <v>9</v>
      </c>
      <c r="E10" s="8">
        <v>10</v>
      </c>
      <c r="F10" s="8">
        <v>22</v>
      </c>
      <c r="G10" s="8">
        <v>39</v>
      </c>
      <c r="H10" s="8"/>
      <c r="I10" s="8">
        <f t="shared" si="1"/>
        <v>-8.701137698962981E-2</v>
      </c>
      <c r="J10" s="8">
        <f t="shared" si="2"/>
        <v>0</v>
      </c>
      <c r="K10" s="8">
        <f t="shared" si="3"/>
        <v>0.10536051565782635</v>
      </c>
      <c r="L10" s="8">
        <f t="shared" si="4"/>
        <v>0.20067069546215124</v>
      </c>
      <c r="M10" s="8">
        <f t="shared" si="5"/>
        <v>0.57251919277133057</v>
      </c>
      <c r="O10">
        <f t="shared" si="6"/>
        <v>-17.402275397925962</v>
      </c>
      <c r="P10">
        <f t="shared" si="7"/>
        <v>0</v>
      </c>
      <c r="Q10">
        <f t="shared" si="8"/>
        <v>52.680257828913177</v>
      </c>
      <c r="R10">
        <f t="shared" si="9"/>
        <v>50.167673865537814</v>
      </c>
      <c r="S10">
        <f t="shared" si="10"/>
        <v>171.75575783139917</v>
      </c>
      <c r="T10">
        <f t="shared" si="11"/>
        <v>257.20141412792418</v>
      </c>
    </row>
    <row r="11" spans="1:23" x14ac:dyDescent="0.25">
      <c r="A11" s="8">
        <v>6</v>
      </c>
      <c r="B11" s="16">
        <v>42780</v>
      </c>
      <c r="C11" s="8">
        <v>12</v>
      </c>
      <c r="D11" s="8">
        <v>9</v>
      </c>
      <c r="E11" s="8">
        <v>9</v>
      </c>
      <c r="F11" s="8">
        <v>18</v>
      </c>
      <c r="G11" s="8">
        <v>22</v>
      </c>
      <c r="H11" s="8"/>
      <c r="I11" s="8">
        <f t="shared" si="1"/>
        <v>0.18232155679395459</v>
      </c>
      <c r="J11" s="8">
        <f t="shared" si="2"/>
        <v>0</v>
      </c>
      <c r="K11" s="8">
        <f t="shared" si="3"/>
        <v>-1.8101086078962516</v>
      </c>
      <c r="L11" s="8">
        <f t="shared" si="4"/>
        <v>0.18232155679395459</v>
      </c>
      <c r="M11" s="8">
        <f t="shared" si="5"/>
        <v>0.69314718055994529</v>
      </c>
      <c r="O11">
        <f t="shared" si="6"/>
        <v>36.464311358790916</v>
      </c>
      <c r="P11">
        <f t="shared" si="7"/>
        <v>0</v>
      </c>
      <c r="Q11">
        <f t="shared" si="8"/>
        <v>-905.05430394812583</v>
      </c>
      <c r="R11">
        <f t="shared" si="9"/>
        <v>45.580389198488646</v>
      </c>
      <c r="S11">
        <f t="shared" si="10"/>
        <v>207.94415416798358</v>
      </c>
      <c r="T11">
        <f t="shared" si="11"/>
        <v>-615.06544922286264</v>
      </c>
    </row>
    <row r="12" spans="1:23" x14ac:dyDescent="0.25">
      <c r="A12" s="8">
        <v>7</v>
      </c>
      <c r="B12" s="16">
        <v>42779</v>
      </c>
      <c r="C12" s="8">
        <v>10</v>
      </c>
      <c r="D12" s="8">
        <v>9</v>
      </c>
      <c r="E12" s="8">
        <v>55</v>
      </c>
      <c r="F12" s="8">
        <v>15</v>
      </c>
      <c r="G12" s="8">
        <v>11</v>
      </c>
      <c r="H12" s="8"/>
      <c r="I12" s="8">
        <f t="shared" si="1"/>
        <v>-1.2527629684953681</v>
      </c>
      <c r="J12" s="8">
        <f t="shared" si="2"/>
        <v>0.11778303565638346</v>
      </c>
      <c r="K12" s="8">
        <f t="shared" si="3"/>
        <v>0.13613217432457991</v>
      </c>
      <c r="L12" s="8">
        <f t="shared" si="4"/>
        <v>0.40546510810816438</v>
      </c>
      <c r="M12" s="8">
        <f t="shared" si="5"/>
        <v>0.20067069546215124</v>
      </c>
      <c r="O12">
        <f t="shared" si="6"/>
        <v>-250.55259369907361</v>
      </c>
      <c r="P12">
        <f t="shared" si="7"/>
        <v>11.778303565638346</v>
      </c>
      <c r="Q12">
        <f t="shared" si="8"/>
        <v>68.066087162289961</v>
      </c>
      <c r="R12">
        <f t="shared" si="9"/>
        <v>101.36627702704109</v>
      </c>
      <c r="S12">
        <f t="shared" si="10"/>
        <v>60.201208638645376</v>
      </c>
      <c r="T12">
        <f t="shared" si="11"/>
        <v>-9.1407173054588426</v>
      </c>
    </row>
    <row r="13" spans="1:23" x14ac:dyDescent="0.25">
      <c r="A13" s="8">
        <v>8</v>
      </c>
      <c r="B13" s="16">
        <v>42776</v>
      </c>
      <c r="C13" s="8">
        <v>35</v>
      </c>
      <c r="D13" s="8">
        <v>8</v>
      </c>
      <c r="E13" s="8">
        <v>48</v>
      </c>
      <c r="F13" s="8">
        <v>10</v>
      </c>
      <c r="G13" s="8">
        <v>9</v>
      </c>
      <c r="H13" s="8"/>
      <c r="I13" s="8">
        <f t="shared" si="1"/>
        <v>1.9459101490553132</v>
      </c>
      <c r="J13" s="8">
        <f t="shared" si="2"/>
        <v>0.13353139262452257</v>
      </c>
      <c r="K13" s="8">
        <f t="shared" si="3"/>
        <v>2.4849066497880004</v>
      </c>
      <c r="L13" s="8">
        <f t="shared" si="4"/>
        <v>0.10536051565782635</v>
      </c>
      <c r="M13" s="8">
        <f t="shared" si="5"/>
        <v>0.11778303565638346</v>
      </c>
      <c r="O13">
        <f t="shared" si="6"/>
        <v>389.18202981106265</v>
      </c>
      <c r="P13">
        <f t="shared" si="7"/>
        <v>13.353139262452258</v>
      </c>
      <c r="Q13">
        <f t="shared" si="8"/>
        <v>1242.4533248940002</v>
      </c>
      <c r="R13">
        <f t="shared" si="9"/>
        <v>26.340128914456589</v>
      </c>
      <c r="S13">
        <f t="shared" si="10"/>
        <v>35.334910696915038</v>
      </c>
      <c r="T13">
        <f t="shared" si="11"/>
        <v>1706.6635335788867</v>
      </c>
    </row>
    <row r="14" spans="1:23" x14ac:dyDescent="0.25">
      <c r="A14" s="8">
        <v>9</v>
      </c>
      <c r="B14" s="16">
        <v>42775</v>
      </c>
      <c r="C14" s="8">
        <v>5</v>
      </c>
      <c r="D14" s="8">
        <v>7</v>
      </c>
      <c r="E14" s="8">
        <v>4</v>
      </c>
      <c r="F14" s="8">
        <v>9</v>
      </c>
      <c r="G14" s="8">
        <v>8</v>
      </c>
      <c r="H14" s="8"/>
      <c r="I14" s="8">
        <f t="shared" si="1"/>
        <v>0.22314355131420976</v>
      </c>
      <c r="J14" s="8">
        <f t="shared" si="2"/>
        <v>0.33647223662121289</v>
      </c>
      <c r="K14" s="8">
        <f t="shared" si="3"/>
        <v>-1.3217558399823195</v>
      </c>
      <c r="L14" s="8">
        <f t="shared" si="4"/>
        <v>0.11778303565638346</v>
      </c>
      <c r="M14" s="8">
        <f t="shared" si="5"/>
        <v>-0.62860865942237421</v>
      </c>
      <c r="O14">
        <f t="shared" si="6"/>
        <v>44.628710262841956</v>
      </c>
      <c r="P14">
        <f t="shared" si="7"/>
        <v>33.647223662121291</v>
      </c>
      <c r="Q14">
        <f t="shared" si="8"/>
        <v>-660.87791999115973</v>
      </c>
      <c r="R14">
        <f t="shared" si="9"/>
        <v>29.445758914095865</v>
      </c>
      <c r="S14">
        <f t="shared" si="10"/>
        <v>-188.58259782671226</v>
      </c>
      <c r="T14">
        <f t="shared" si="11"/>
        <v>-741.73882497881277</v>
      </c>
    </row>
    <row r="15" spans="1:23" x14ac:dyDescent="0.25">
      <c r="A15" s="8">
        <v>10</v>
      </c>
      <c r="B15" s="16">
        <v>42774</v>
      </c>
      <c r="C15" s="8">
        <v>4</v>
      </c>
      <c r="D15" s="8">
        <v>5</v>
      </c>
      <c r="E15" s="8">
        <v>15</v>
      </c>
      <c r="F15" s="8">
        <v>8</v>
      </c>
      <c r="G15" s="8">
        <v>15</v>
      </c>
      <c r="H15" s="8"/>
      <c r="I15" s="8">
        <f t="shared" si="1"/>
        <v>1.3862943611198906</v>
      </c>
      <c r="J15" s="8">
        <f t="shared" si="2"/>
        <v>0.91629073187415511</v>
      </c>
      <c r="K15" s="8">
        <f t="shared" si="3"/>
        <v>-1.7346010553881064</v>
      </c>
      <c r="L15" s="8">
        <f t="shared" si="4"/>
        <v>1.3862943611198906</v>
      </c>
      <c r="M15" s="8">
        <f t="shared" si="5"/>
        <v>-0.18232155679395459</v>
      </c>
      <c r="O15">
        <f t="shared" si="6"/>
        <v>277.25887222397813</v>
      </c>
      <c r="P15">
        <f t="shared" si="7"/>
        <v>91.629073187415514</v>
      </c>
      <c r="Q15">
        <f t="shared" si="8"/>
        <v>-867.30052769405324</v>
      </c>
      <c r="R15">
        <f t="shared" si="9"/>
        <v>346.57359027997262</v>
      </c>
      <c r="S15">
        <f t="shared" si="10"/>
        <v>-54.696467038186377</v>
      </c>
      <c r="T15">
        <f t="shared" si="11"/>
        <v>-206.53545904087338</v>
      </c>
    </row>
    <row r="16" spans="1:23" x14ac:dyDescent="0.25">
      <c r="A16" s="8">
        <v>11</v>
      </c>
      <c r="B16" s="16">
        <v>42773</v>
      </c>
      <c r="C16" s="8">
        <v>1</v>
      </c>
      <c r="D16" s="8">
        <v>2</v>
      </c>
      <c r="E16" s="8">
        <v>85</v>
      </c>
      <c r="F16" s="8">
        <v>2</v>
      </c>
      <c r="G16" s="8">
        <v>18</v>
      </c>
      <c r="H16" s="8"/>
      <c r="I16" s="8">
        <f t="shared" si="1"/>
        <v>-2.4849066497880004</v>
      </c>
      <c r="J16" s="8">
        <f t="shared" si="2"/>
        <v>-1.0986122886681098</v>
      </c>
      <c r="K16" s="8">
        <f t="shared" si="3"/>
        <v>-7.9137320558723856E-2</v>
      </c>
      <c r="L16" s="8">
        <f t="shared" si="4"/>
        <v>-1.9459101490553135</v>
      </c>
      <c r="M16" s="8">
        <f t="shared" si="5"/>
        <v>0.11778303565638346</v>
      </c>
      <c r="O16">
        <f t="shared" si="6"/>
        <v>-496.98132995760005</v>
      </c>
      <c r="P16">
        <f t="shared" si="7"/>
        <v>-109.86122886681098</v>
      </c>
      <c r="Q16">
        <f t="shared" si="8"/>
        <v>-39.568660279361929</v>
      </c>
      <c r="R16">
        <f t="shared" si="9"/>
        <v>-486.47753726382837</v>
      </c>
      <c r="S16">
        <f t="shared" si="10"/>
        <v>35.334910696915038</v>
      </c>
      <c r="T16">
        <f t="shared" si="11"/>
        <v>-1097.5538456706861</v>
      </c>
    </row>
    <row r="17" spans="1:20" x14ac:dyDescent="0.25">
      <c r="A17" s="8">
        <v>12</v>
      </c>
      <c r="B17" s="16">
        <v>42772</v>
      </c>
      <c r="C17" s="8">
        <v>12</v>
      </c>
      <c r="D17" s="8">
        <v>6</v>
      </c>
      <c r="E17" s="8">
        <v>92</v>
      </c>
      <c r="F17" s="8">
        <v>14</v>
      </c>
      <c r="G17" s="8">
        <v>16</v>
      </c>
      <c r="H17" s="8"/>
      <c r="I17" s="8">
        <f t="shared" si="1"/>
        <v>0.40546510810816438</v>
      </c>
      <c r="J17" s="8">
        <f t="shared" si="2"/>
        <v>0.69314718055994529</v>
      </c>
      <c r="K17" s="8">
        <f t="shared" si="3"/>
        <v>1.3862943611198906</v>
      </c>
      <c r="L17" s="8">
        <f t="shared" si="4"/>
        <v>-0.13353139262452263</v>
      </c>
      <c r="M17" s="8">
        <f t="shared" si="5"/>
        <v>-0.31845373111853459</v>
      </c>
      <c r="O17">
        <f t="shared" si="6"/>
        <v>81.093021621632872</v>
      </c>
      <c r="P17">
        <f t="shared" si="7"/>
        <v>69.314718055994533</v>
      </c>
      <c r="Q17">
        <f t="shared" si="8"/>
        <v>693.14718055994524</v>
      </c>
      <c r="R17">
        <f t="shared" si="9"/>
        <v>-33.382848156130656</v>
      </c>
      <c r="S17">
        <f t="shared" si="10"/>
        <v>-95.536119335560372</v>
      </c>
      <c r="T17">
        <f t="shared" si="11"/>
        <v>714.6359527458817</v>
      </c>
    </row>
    <row r="18" spans="1:20" x14ac:dyDescent="0.25">
      <c r="A18" s="8">
        <v>13</v>
      </c>
      <c r="B18" s="16">
        <v>42769</v>
      </c>
      <c r="C18" s="8">
        <v>8</v>
      </c>
      <c r="D18" s="8">
        <v>3</v>
      </c>
      <c r="E18" s="8">
        <v>23</v>
      </c>
      <c r="F18" s="8">
        <v>16</v>
      </c>
      <c r="G18" s="8">
        <v>22</v>
      </c>
      <c r="H18" s="8"/>
      <c r="I18" s="8">
        <f t="shared" si="1"/>
        <v>-1.7272209480904839</v>
      </c>
      <c r="J18" s="8">
        <f t="shared" si="2"/>
        <v>1.0986122886681098</v>
      </c>
      <c r="K18" s="8">
        <f t="shared" si="3"/>
        <v>-0.55338523818478669</v>
      </c>
      <c r="L18" s="8">
        <f t="shared" si="4"/>
        <v>-0.11778303565638351</v>
      </c>
      <c r="M18" s="8">
        <f t="shared" si="5"/>
        <v>-0.46430560813109784</v>
      </c>
      <c r="O18">
        <f t="shared" si="6"/>
        <v>-345.4441896180968</v>
      </c>
      <c r="P18">
        <f t="shared" si="7"/>
        <v>109.86122886681098</v>
      </c>
      <c r="Q18">
        <f t="shared" si="8"/>
        <v>-276.69261909239333</v>
      </c>
      <c r="R18">
        <f t="shared" si="9"/>
        <v>-29.44575891409588</v>
      </c>
      <c r="S18">
        <f t="shared" si="10"/>
        <v>-139.29168243932935</v>
      </c>
      <c r="T18">
        <f t="shared" si="11"/>
        <v>-681.01302119710454</v>
      </c>
    </row>
    <row r="19" spans="1:20" x14ac:dyDescent="0.25">
      <c r="A19" s="8">
        <v>14</v>
      </c>
      <c r="B19" s="16">
        <v>42768</v>
      </c>
      <c r="C19" s="8">
        <v>45</v>
      </c>
      <c r="D19" s="8">
        <v>1</v>
      </c>
      <c r="E19" s="8">
        <v>40</v>
      </c>
      <c r="F19" s="8">
        <v>18</v>
      </c>
      <c r="G19" s="8">
        <v>35</v>
      </c>
      <c r="H19" s="8"/>
      <c r="I19" s="8">
        <f t="shared" si="1"/>
        <v>0.91629073187415511</v>
      </c>
      <c r="J19" s="8">
        <f t="shared" si="2"/>
        <v>-1.3862943611198906</v>
      </c>
      <c r="K19" s="8">
        <f t="shared" si="3"/>
        <v>0.64435701639051324</v>
      </c>
      <c r="L19" s="8">
        <f t="shared" si="4"/>
        <v>0.40546510810816438</v>
      </c>
      <c r="M19" s="8">
        <f t="shared" si="5"/>
        <v>0.91629073187415511</v>
      </c>
      <c r="O19">
        <f t="shared" si="6"/>
        <v>183.25814637483103</v>
      </c>
      <c r="P19">
        <f t="shared" si="7"/>
        <v>-138.62943611198907</v>
      </c>
      <c r="Q19">
        <f t="shared" si="8"/>
        <v>322.1785081952566</v>
      </c>
      <c r="R19">
        <f t="shared" si="9"/>
        <v>101.36627702704109</v>
      </c>
      <c r="S19">
        <f t="shared" si="10"/>
        <v>274.88721956224651</v>
      </c>
      <c r="T19">
        <f t="shared" si="11"/>
        <v>743.06071504738611</v>
      </c>
    </row>
    <row r="20" spans="1:20" x14ac:dyDescent="0.25">
      <c r="A20" s="8">
        <v>15</v>
      </c>
      <c r="B20" s="16">
        <v>42767</v>
      </c>
      <c r="C20" s="8">
        <v>18</v>
      </c>
      <c r="D20" s="8">
        <v>4</v>
      </c>
      <c r="E20" s="8">
        <v>21</v>
      </c>
      <c r="F20" s="8">
        <v>12</v>
      </c>
      <c r="G20" s="8">
        <v>14</v>
      </c>
      <c r="H20" s="8"/>
      <c r="I20" s="8" t="e">
        <f>LN(C20/C21)</f>
        <v>#DIV/0!</v>
      </c>
      <c r="J20" s="8" t="e">
        <f t="shared" si="2"/>
        <v>#DIV/0!</v>
      </c>
      <c r="K20" s="8" t="e">
        <f t="shared" si="3"/>
        <v>#DIV/0!</v>
      </c>
      <c r="L20" s="8" t="e">
        <f t="shared" si="4"/>
        <v>#DIV/0!</v>
      </c>
      <c r="M20" s="8" t="e">
        <f t="shared" si="5"/>
        <v>#DIV/0!</v>
      </c>
      <c r="O20" t="e">
        <f t="shared" si="6"/>
        <v>#DIV/0!</v>
      </c>
      <c r="P20" t="e">
        <f t="shared" si="7"/>
        <v>#DIV/0!</v>
      </c>
      <c r="Q20" t="e">
        <f t="shared" si="8"/>
        <v>#DIV/0!</v>
      </c>
      <c r="R20" t="e">
        <f t="shared" si="9"/>
        <v>#DIV/0!</v>
      </c>
      <c r="S20" t="e">
        <f t="shared" si="10"/>
        <v>#DIV/0!</v>
      </c>
      <c r="T20" t="e">
        <f t="shared" si="11"/>
        <v>#DIV/0!</v>
      </c>
    </row>
  </sheetData>
  <mergeCells count="7">
    <mergeCell ref="A1:I1"/>
    <mergeCell ref="A2:I2"/>
    <mergeCell ref="A4:B5"/>
    <mergeCell ref="J5:M5"/>
    <mergeCell ref="O5:S5"/>
    <mergeCell ref="C5:G5"/>
    <mergeCell ref="H5:I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5"/>
    </sheetView>
  </sheetViews>
  <sheetFormatPr defaultRowHeight="15" x14ac:dyDescent="0.25"/>
  <cols>
    <col min="1" max="1" width="13.28515625" customWidth="1"/>
  </cols>
  <sheetData/>
  <sortState ref="A1:A15">
    <sortCondition descending="1"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2018-09-16T16:07:46Z</dcterms:created>
  <dcterms:modified xsi:type="dcterms:W3CDTF">2018-09-17T18:04:21Z</dcterms:modified>
</cp:coreProperties>
</file>