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11055" activeTab="4"/>
  </bookViews>
  <sheets>
    <sheet name="经费汇总表" sheetId="8" r:id="rId1"/>
    <sheet name="实验室物资" sheetId="1" r:id="rId2"/>
    <sheet name="硬件明细" sheetId="2" r:id="rId3"/>
    <sheet name="电控明细" sheetId="3" r:id="rId4"/>
    <sheet name="机械明细" sheetId="4" r:id="rId5"/>
    <sheet name="视觉明细" sheetId="5" r:id="rId6"/>
    <sheet name="运营明细" sheetId="6" r:id="rId7"/>
    <sheet name="差旅明细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<sst xmlns="http://schemas.openxmlformats.org/spreadsheetml/2006/main" count="155" uniqueCount="136">
  <si>
    <t>项目</t>
  </si>
  <si>
    <t>价格</t>
  </si>
  <si>
    <t>电控</t>
  </si>
  <si>
    <t>视觉</t>
  </si>
  <si>
    <t>机械</t>
  </si>
  <si>
    <t>硬件</t>
  </si>
  <si>
    <t>运营</t>
  </si>
  <si>
    <t>实验室物资</t>
  </si>
  <si>
    <t>差旅费</t>
  </si>
  <si>
    <t>总计</t>
  </si>
  <si>
    <t xml:space="preserve">需求物品 </t>
  </si>
  <si>
    <t>单价</t>
  </si>
  <si>
    <t>数量</t>
  </si>
  <si>
    <t>总价</t>
  </si>
  <si>
    <t>备注</t>
  </si>
  <si>
    <t>使用说明</t>
  </si>
  <si>
    <t>DM-J8009P-2EC电机</t>
  </si>
  <si>
    <t>原价1899 RoboMaster赛事队伍8台六折优惠</t>
  </si>
  <si>
    <t>平衡步兵机器人*2+串联轮腿英雄机器人*1+工程机器人*2</t>
  </si>
  <si>
    <t>原价1899 RoboMaster赛事队伍超过8台八折优惠</t>
  </si>
  <si>
    <t>RoboMaster M3508 P19 直流无刷减速电机</t>
  </si>
  <si>
    <t>原价499 教育折扣299</t>
  </si>
  <si>
    <t>英雄机器人（1）：M3508*9 + K-Tech MS7025 V3*1+K-Tech MS9015 V3*1
步兵机器人（2）：M3508*12+ M2006*4 + GM6020*4 
工程机器人（1）：M3508*4
哨兵机器人（1）：M3508*8+M2006*2+GM6020*4+K-Tech MS9015 V3*1
飞镖（1）：M3508*2+M2006*1</t>
  </si>
  <si>
    <t>RoboMaster C620 无刷电机调速器</t>
  </si>
  <si>
    <t>原价399 教育折扣239</t>
  </si>
  <si>
    <t>RoboMaster M2006 P36 直流无刷减速电机</t>
  </si>
  <si>
    <t>原价275 教育折扣165</t>
  </si>
  <si>
    <t>RoboMaster C610 无刷电机调速器</t>
  </si>
  <si>
    <t>原价159 教育折扣95</t>
  </si>
  <si>
    <t>RoboMaster GM6020 直流无刷电机</t>
  </si>
  <si>
    <t>原价899 教育折扣539</t>
  </si>
  <si>
    <t>K-Tech MS7025 V3</t>
  </si>
  <si>
    <t>K-Tech MS9015 V3</t>
  </si>
  <si>
    <t>K-Tech MS9025 V3</t>
  </si>
  <si>
    <t>预算月</t>
  </si>
  <si>
    <t>预计项目</t>
  </si>
  <si>
    <t>当月预算总计</t>
  </si>
  <si>
    <t>九月</t>
  </si>
  <si>
    <t>主控板验证板制板</t>
  </si>
  <si>
    <t>超电技术验证板制板</t>
  </si>
  <si>
    <t>元件采购</t>
  </si>
  <si>
    <t>十月</t>
  </si>
  <si>
    <t>交换机（哨兵）制板</t>
  </si>
  <si>
    <t>制导飞镖初代制版</t>
  </si>
  <si>
    <t>超电完整板制版</t>
  </si>
  <si>
    <t>降压板（哨兵）制版</t>
  </si>
  <si>
    <t>配套元件采购</t>
  </si>
  <si>
    <t>十一月</t>
  </si>
  <si>
    <t>超电批量版本制造（smt）（10p）</t>
  </si>
  <si>
    <t>主控板第一批批量制造（smt）（20p）</t>
  </si>
  <si>
    <t>分电板等杂项板子打板</t>
  </si>
  <si>
    <t>主控板第二批批量制造（smt）（30p）</t>
  </si>
  <si>
    <t>十二月</t>
  </si>
  <si>
    <t>制导飞镖完整版本制版（smt）（10p）</t>
  </si>
  <si>
    <t>制导飞镖元件采购</t>
  </si>
  <si>
    <t>超电修改版本批量制造（smt）（20p）</t>
  </si>
  <si>
    <t>联盟赛杂项板子制造</t>
  </si>
  <si>
    <t>对抗赛中期专项板子制造</t>
  </si>
  <si>
    <t>杂项板子配套元件</t>
  </si>
  <si>
    <t>一月</t>
  </si>
  <si>
    <t>手持装甲板制板</t>
  </si>
  <si>
    <t>配套元器件</t>
  </si>
  <si>
    <t>pcb维修专项经费</t>
  </si>
  <si>
    <t>二月</t>
  </si>
  <si>
    <t>场地设计制板</t>
  </si>
  <si>
    <t>灯板（smt）10p</t>
  </si>
  <si>
    <t>联盟赛众多小件PCB制板</t>
  </si>
  <si>
    <t>配套元件</t>
  </si>
  <si>
    <t>无线充电验证板制板</t>
  </si>
  <si>
    <t>三月</t>
  </si>
  <si>
    <t>无线充电完整版本制造（smt）（10p）</t>
  </si>
  <si>
    <t>对抗赛PCB专项维修</t>
  </si>
  <si>
    <t>对抗赛杂项PCB打板</t>
  </si>
  <si>
    <t>四月</t>
  </si>
  <si>
    <t>超电第二批制造（smt）</t>
  </si>
  <si>
    <t>制导飞镖第二批制造（smt）</t>
  </si>
  <si>
    <t>无线充电第二批制造 (smt)</t>
  </si>
  <si>
    <t>五月</t>
  </si>
  <si>
    <t>对抗赛专项维修</t>
  </si>
  <si>
    <t>预算总额</t>
  </si>
  <si>
    <t>名称</t>
  </si>
  <si>
    <t>imu</t>
  </si>
  <si>
    <t>0  (赞助)</t>
  </si>
  <si>
    <t>滑环（大）</t>
  </si>
  <si>
    <t>滑环（小）（舵轮）</t>
  </si>
  <si>
    <t>4*6</t>
  </si>
  <si>
    <t>编码器（舵轮）</t>
  </si>
  <si>
    <t>杂项（线材等消耗品）</t>
  </si>
  <si>
    <t>月份</t>
  </si>
  <si>
    <t>预算明细</t>
  </si>
  <si>
    <t>金额</t>
  </si>
  <si>
    <t>支出组成部分</t>
  </si>
  <si>
    <t>送加工，工具及相关耗材采买，标准件采购
送加工：主要为铝管，玻纤板及碳板，cnc，pc钣金，包胶，3d打印等六类
工具及相关耗材采买：机械组常用工具（如：批头），3d打印机打印耗材
标准件采购：螺丝螺母，轴承，铜柱等标准件采购</t>
  </si>
  <si>
    <t>部分车组送加工</t>
  </si>
  <si>
    <t>日常运维+工具购买</t>
  </si>
  <si>
    <t>日常运维</t>
  </si>
  <si>
    <t>第一版车送加工</t>
  </si>
  <si>
    <t>部分结构迭代和修缮</t>
  </si>
  <si>
    <t>第二版车送加工</t>
  </si>
  <si>
    <t>对抗赛第三版车送加工</t>
  </si>
  <si>
    <t>类别</t>
  </si>
  <si>
    <t>物品</t>
  </si>
  <si>
    <r>
      <rPr>
        <sz val="10.5"/>
        <color theme="1"/>
        <rFont val="宋体"/>
        <charset val="134"/>
      </rPr>
      <t>单价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元</t>
    </r>
  </si>
  <si>
    <r>
      <rPr>
        <sz val="10.5"/>
        <color theme="1"/>
        <rFont val="宋体"/>
        <charset val="134"/>
      </rPr>
      <t>总价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元</t>
    </r>
  </si>
  <si>
    <t>队服</t>
  </si>
  <si>
    <t>短袖</t>
  </si>
  <si>
    <t>冲锋衣</t>
  </si>
  <si>
    <t>周边</t>
  </si>
  <si>
    <t>手环</t>
  </si>
  <si>
    <t>键帽</t>
  </si>
  <si>
    <t>抱枕</t>
  </si>
  <si>
    <t>钥匙扣</t>
  </si>
  <si>
    <t>贴纸</t>
  </si>
  <si>
    <t>定制旗帜</t>
  </si>
  <si>
    <t>队旗</t>
  </si>
  <si>
    <t>校旗</t>
  </si>
  <si>
    <t>摄影</t>
  </si>
  <si>
    <t>灯架</t>
  </si>
  <si>
    <t>柔光箱</t>
  </si>
  <si>
    <r>
      <rPr>
        <sz val="10.5"/>
        <color theme="1"/>
        <rFont val="Calibri"/>
        <charset val="134"/>
      </rPr>
      <t>100w</t>
    </r>
    <r>
      <rPr>
        <sz val="10.5"/>
        <color theme="1"/>
        <rFont val="宋体"/>
        <charset val="134"/>
      </rPr>
      <t>快充</t>
    </r>
  </si>
  <si>
    <t>共计</t>
  </si>
  <si>
    <t>单项</t>
  </si>
  <si>
    <t>高铁</t>
  </si>
  <si>
    <t>北京—福州</t>
  </si>
  <si>
    <t>福州—北京</t>
  </si>
  <si>
    <t>跨省运输</t>
  </si>
  <si>
    <t>高铁交通大巴</t>
  </si>
  <si>
    <t>北邮—高铁站</t>
  </si>
  <si>
    <t>高铁站—民宿</t>
  </si>
  <si>
    <t>民宿—高铁站</t>
  </si>
  <si>
    <t>高铁站—北邮</t>
  </si>
  <si>
    <t>福州市内大巴</t>
  </si>
  <si>
    <t>民宿与比赛学校往返</t>
  </si>
  <si>
    <t>住宿</t>
  </si>
  <si>
    <t>民宿</t>
  </si>
  <si>
    <t>35*7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</si>
</sst>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1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R28" sqref="R28"/>
    </sheetView>
  </sheetViews>
  <sheetFormatPr defaultColWidth="8.72566371681416" defaultRowHeight="13.5" outlineLevelCol="1"/>
  <cols>
    <col min="1" max="1" width="21.6371681415929" customWidth="1"/>
    <col min="2" max="2" width="47.0884955752212" customWidth="1"/>
  </cols>
  <sheetData>
    <row r="1" spans="1:2">
      <c r="A1" s="33" t="s">
        <v>0</v>
      </c>
      <c r="B1" s="33" t="s">
        <v>1</v>
      </c>
    </row>
    <row r="2" spans="1:2">
      <c r="A2" s="33" t="s">
        <v>2</v>
      </c>
      <c r="B2" s="33">
        <f>电控明细!C7</f>
        <v>15200</v>
      </c>
    </row>
    <row r="3" spans="1:2">
      <c r="A3" s="33" t="s">
        <v>3</v>
      </c>
      <c r="B3" s="33"/>
    </row>
    <row r="4" spans="1:2">
      <c r="A4" s="33" t="s">
        <v>4</v>
      </c>
      <c r="B4" s="33"/>
    </row>
    <row r="5" spans="1:2">
      <c r="A5" s="33" t="s">
        <v>5</v>
      </c>
      <c r="B5" s="33">
        <f>硬件明细!D48</f>
        <v>56900</v>
      </c>
    </row>
    <row r="6" spans="1:2">
      <c r="A6" s="33" t="s">
        <v>6</v>
      </c>
      <c r="B6" s="33">
        <f>运营明细!E17</f>
        <v>10534</v>
      </c>
    </row>
    <row r="7" spans="1:2">
      <c r="A7" s="33" t="s">
        <v>7</v>
      </c>
      <c r="B7" s="33">
        <f>实验室物资!D21</f>
        <v>44542.2</v>
      </c>
    </row>
    <row r="8" spans="1:2">
      <c r="A8" s="33" t="s">
        <v>8</v>
      </c>
      <c r="B8" s="33">
        <f>差旅明细!E15</f>
        <v>105950</v>
      </c>
    </row>
    <row r="9" spans="1:2">
      <c r="A9" s="33" t="s">
        <v>9</v>
      </c>
      <c r="B9" s="33">
        <f>SUM(B2:B8)</f>
        <v>233126.2</v>
      </c>
    </row>
    <row r="10" spans="1:2">
      <c r="A10" s="33"/>
      <c r="B10" s="33"/>
    </row>
  </sheetData>
  <mergeCells count="2">
    <mergeCell ref="A9:A10"/>
    <mergeCell ref="B9:B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39" sqref="A39"/>
    </sheetView>
  </sheetViews>
  <sheetFormatPr defaultColWidth="8.72566371681416" defaultRowHeight="13.5" outlineLevelCol="5"/>
  <cols>
    <col min="1" max="1" width="45.2743362831858" customWidth="1"/>
    <col min="2" max="2" width="9.54867256637168"/>
    <col min="5" max="5" width="45.4513274336283" customWidth="1"/>
    <col min="6" max="6" width="66.0884955752212" customWidth="1"/>
  </cols>
  <sheetData>
    <row r="1" spans="1:6">
      <c r="A1" s="33" t="s">
        <v>10</v>
      </c>
      <c r="B1" s="33" t="s">
        <v>11</v>
      </c>
      <c r="C1" s="33" t="s">
        <v>12</v>
      </c>
      <c r="D1" s="33" t="s">
        <v>13</v>
      </c>
      <c r="E1" s="33" t="s">
        <v>14</v>
      </c>
      <c r="F1" s="33" t="s">
        <v>15</v>
      </c>
    </row>
    <row r="2" spans="1:6">
      <c r="A2" s="33" t="s">
        <v>16</v>
      </c>
      <c r="B2" s="34">
        <v>1139.4</v>
      </c>
      <c r="C2" s="33">
        <v>8</v>
      </c>
      <c r="D2" s="33">
        <f>B2*C2</f>
        <v>9115.2</v>
      </c>
      <c r="E2" s="33" t="s">
        <v>17</v>
      </c>
      <c r="F2" s="35" t="s">
        <v>18</v>
      </c>
    </row>
    <row r="3" spans="1:6">
      <c r="A3" s="33" t="s">
        <v>16</v>
      </c>
      <c r="B3" s="34">
        <v>1519.2</v>
      </c>
      <c r="C3" s="33">
        <v>5</v>
      </c>
      <c r="D3" s="33">
        <f t="shared" ref="D3:D20" si="0">B3*C3</f>
        <v>7596</v>
      </c>
      <c r="E3" s="33" t="s">
        <v>19</v>
      </c>
      <c r="F3" s="36"/>
    </row>
    <row r="4" ht="13.85" spans="1:6">
      <c r="A4" s="37" t="s">
        <v>20</v>
      </c>
      <c r="B4" s="34">
        <v>299</v>
      </c>
      <c r="C4" s="33">
        <v>35</v>
      </c>
      <c r="D4" s="33">
        <f t="shared" si="0"/>
        <v>10465</v>
      </c>
      <c r="E4" s="33" t="s">
        <v>21</v>
      </c>
      <c r="F4" s="38" t="s">
        <v>22</v>
      </c>
    </row>
    <row r="5" ht="13.85" spans="1:6">
      <c r="A5" s="39" t="s">
        <v>23</v>
      </c>
      <c r="B5" s="34">
        <v>239</v>
      </c>
      <c r="C5" s="33">
        <v>35</v>
      </c>
      <c r="D5" s="33">
        <f t="shared" si="0"/>
        <v>8365</v>
      </c>
      <c r="E5" s="33" t="s">
        <v>24</v>
      </c>
      <c r="F5" s="40"/>
    </row>
    <row r="6" ht="13.85" spans="1:6">
      <c r="A6" s="39" t="s">
        <v>25</v>
      </c>
      <c r="B6" s="34">
        <v>165</v>
      </c>
      <c r="C6" s="33">
        <v>9</v>
      </c>
      <c r="D6" s="33">
        <f t="shared" si="0"/>
        <v>1485</v>
      </c>
      <c r="E6" s="33" t="s">
        <v>26</v>
      </c>
      <c r="F6" s="40"/>
    </row>
    <row r="7" ht="13.85" spans="1:6">
      <c r="A7" s="39" t="s">
        <v>27</v>
      </c>
      <c r="B7" s="34">
        <v>95</v>
      </c>
      <c r="C7" s="33">
        <v>9</v>
      </c>
      <c r="D7" s="33">
        <f t="shared" si="0"/>
        <v>855</v>
      </c>
      <c r="E7" s="33" t="s">
        <v>28</v>
      </c>
      <c r="F7" s="40"/>
    </row>
    <row r="8" ht="13.85" spans="1:6">
      <c r="A8" s="39" t="s">
        <v>29</v>
      </c>
      <c r="B8" s="34">
        <v>539</v>
      </c>
      <c r="C8" s="33">
        <v>8</v>
      </c>
      <c r="D8" s="33">
        <f t="shared" si="0"/>
        <v>4312</v>
      </c>
      <c r="E8" s="33" t="s">
        <v>30</v>
      </c>
      <c r="F8" s="40"/>
    </row>
    <row r="9" ht="13.85" spans="1:6">
      <c r="A9" s="39" t="s">
        <v>31</v>
      </c>
      <c r="B9" s="34">
        <v>825</v>
      </c>
      <c r="C9" s="33">
        <v>1</v>
      </c>
      <c r="D9" s="33">
        <f t="shared" si="0"/>
        <v>825</v>
      </c>
      <c r="E9" s="33"/>
      <c r="F9" s="40"/>
    </row>
    <row r="10" ht="13.85" spans="1:6">
      <c r="A10" s="39" t="s">
        <v>32</v>
      </c>
      <c r="B10" s="34">
        <v>755</v>
      </c>
      <c r="C10" s="33">
        <v>1</v>
      </c>
      <c r="D10" s="33">
        <f t="shared" si="0"/>
        <v>755</v>
      </c>
      <c r="E10" s="33"/>
      <c r="F10" s="36"/>
    </row>
    <row r="11" ht="13.85" spans="1:6">
      <c r="A11" s="39" t="s">
        <v>33</v>
      </c>
      <c r="B11" s="34">
        <v>769</v>
      </c>
      <c r="C11" s="33">
        <v>1</v>
      </c>
      <c r="D11" s="33">
        <f t="shared" si="0"/>
        <v>769</v>
      </c>
      <c r="E11" s="33"/>
      <c r="F11" s="33"/>
    </row>
    <row r="12" ht="13.85" spans="1:6">
      <c r="A12" s="39"/>
      <c r="B12" s="34"/>
      <c r="C12" s="33"/>
      <c r="D12" s="33">
        <f t="shared" si="0"/>
        <v>0</v>
      </c>
      <c r="E12" s="33"/>
      <c r="F12" s="33"/>
    </row>
    <row r="13" ht="13.85" spans="1:6">
      <c r="A13" s="39"/>
      <c r="B13" s="34"/>
      <c r="C13" s="33"/>
      <c r="D13" s="33">
        <f t="shared" si="0"/>
        <v>0</v>
      </c>
      <c r="E13" s="33"/>
      <c r="F13" s="33"/>
    </row>
    <row r="14" ht="13.85" spans="1:6">
      <c r="A14" s="39"/>
      <c r="B14" s="34"/>
      <c r="C14" s="33"/>
      <c r="D14" s="33">
        <f t="shared" si="0"/>
        <v>0</v>
      </c>
      <c r="E14" s="33"/>
      <c r="F14" s="33"/>
    </row>
    <row r="15" ht="13.85" spans="1:6">
      <c r="A15" s="39"/>
      <c r="B15" s="34"/>
      <c r="C15" s="33"/>
      <c r="D15" s="33">
        <f t="shared" si="0"/>
        <v>0</v>
      </c>
      <c r="E15" s="33"/>
      <c r="F15" s="33"/>
    </row>
    <row r="16" ht="13.85" spans="1:6">
      <c r="A16" s="39"/>
      <c r="B16" s="34"/>
      <c r="C16" s="33"/>
      <c r="D16" s="33">
        <f t="shared" si="0"/>
        <v>0</v>
      </c>
      <c r="E16" s="33"/>
      <c r="F16" s="33"/>
    </row>
    <row r="17" ht="13.85" spans="1:6">
      <c r="A17" s="39"/>
      <c r="B17" s="34"/>
      <c r="C17" s="33"/>
      <c r="D17" s="33">
        <f t="shared" si="0"/>
        <v>0</v>
      </c>
      <c r="E17" s="33"/>
      <c r="F17" s="33"/>
    </row>
    <row r="18" ht="13.85" spans="1:6">
      <c r="A18" s="39"/>
      <c r="B18" s="34"/>
      <c r="C18" s="33"/>
      <c r="D18" s="33">
        <f t="shared" si="0"/>
        <v>0</v>
      </c>
      <c r="E18" s="33"/>
      <c r="F18" s="33"/>
    </row>
    <row r="19" ht="13.85" spans="1:6">
      <c r="A19" s="39"/>
      <c r="B19" s="34"/>
      <c r="C19" s="33"/>
      <c r="D19" s="33">
        <f t="shared" si="0"/>
        <v>0</v>
      </c>
      <c r="E19" s="33"/>
      <c r="F19" s="33"/>
    </row>
    <row r="20" ht="13.85" spans="1:6">
      <c r="A20" s="39"/>
      <c r="B20" s="34"/>
      <c r="C20" s="33"/>
      <c r="D20" s="33">
        <f t="shared" si="0"/>
        <v>0</v>
      </c>
      <c r="E20" s="33"/>
      <c r="F20" s="33"/>
    </row>
    <row r="21" spans="1:6">
      <c r="A21" s="5"/>
      <c r="B21" s="5"/>
      <c r="C21" s="5"/>
      <c r="D21" s="5">
        <f>SUM(D2:D20)</f>
        <v>44542.2</v>
      </c>
      <c r="E21" s="5"/>
      <c r="F21" s="5"/>
    </row>
  </sheetData>
  <mergeCells count="2">
    <mergeCell ref="F2:F3"/>
    <mergeCell ref="F4:F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A35" sqref="A35:A38"/>
    </sheetView>
  </sheetViews>
  <sheetFormatPr defaultColWidth="9.8141592920354" defaultRowHeight="13.5" outlineLevelCol="3"/>
  <cols>
    <col min="1" max="1" width="43.4513274336283" style="9" customWidth="1"/>
    <col min="2" max="2" width="35.2743362831858" style="9" customWidth="1"/>
    <col min="3" max="3" width="26.4513274336283" style="9" customWidth="1"/>
    <col min="4" max="4" width="29.5486725663717" style="9" customWidth="1"/>
    <col min="5" max="5" width="19.5486725663717" style="9" customWidth="1"/>
    <col min="6" max="16384" width="9.8141592920354" style="9"/>
  </cols>
  <sheetData>
    <row r="1" s="9" customFormat="1" ht="31" customHeight="1" spans="1:4">
      <c r="A1" s="11" t="s">
        <v>34</v>
      </c>
      <c r="B1" s="11" t="s">
        <v>35</v>
      </c>
      <c r="C1" s="11" t="s">
        <v>11</v>
      </c>
      <c r="D1" s="12" t="s">
        <v>36</v>
      </c>
    </row>
    <row r="2" s="9" customFormat="1" spans="1:4">
      <c r="A2" s="13" t="s">
        <v>37</v>
      </c>
      <c r="B2" s="14" t="s">
        <v>38</v>
      </c>
      <c r="C2" s="14">
        <v>500</v>
      </c>
      <c r="D2" s="13">
        <f>SUM(C2:C4)</f>
        <v>2200</v>
      </c>
    </row>
    <row r="3" s="9" customFormat="1" spans="1:4">
      <c r="A3" s="13"/>
      <c r="B3" s="14" t="s">
        <v>39</v>
      </c>
      <c r="C3" s="14">
        <v>500</v>
      </c>
      <c r="D3" s="13"/>
    </row>
    <row r="4" s="9" customFormat="1" spans="1:4">
      <c r="A4" s="13"/>
      <c r="B4" s="14" t="s">
        <v>40</v>
      </c>
      <c r="C4" s="14">
        <v>1200</v>
      </c>
      <c r="D4" s="13"/>
    </row>
    <row r="6" s="9" customFormat="1" spans="1:4">
      <c r="A6" s="15" t="s">
        <v>41</v>
      </c>
      <c r="B6" s="16" t="s">
        <v>42</v>
      </c>
      <c r="C6" s="16">
        <v>500</v>
      </c>
      <c r="D6" s="15">
        <f>SUM(B6:C10)</f>
        <v>4500</v>
      </c>
    </row>
    <row r="7" s="9" customFormat="1" spans="1:4">
      <c r="A7" s="15"/>
      <c r="B7" s="16" t="s">
        <v>43</v>
      </c>
      <c r="C7" s="16">
        <v>500</v>
      </c>
      <c r="D7" s="15"/>
    </row>
    <row r="8" s="9" customFormat="1" spans="1:4">
      <c r="A8" s="15"/>
      <c r="B8" s="16" t="s">
        <v>44</v>
      </c>
      <c r="C8" s="16">
        <v>500</v>
      </c>
      <c r="D8" s="15"/>
    </row>
    <row r="9" s="9" customFormat="1" spans="1:4">
      <c r="A9" s="15"/>
      <c r="B9" s="16" t="s">
        <v>45</v>
      </c>
      <c r="C9" s="16">
        <v>500</v>
      </c>
      <c r="D9" s="15"/>
    </row>
    <row r="10" s="9" customFormat="1" spans="1:4">
      <c r="A10" s="15"/>
      <c r="B10" s="16" t="s">
        <v>46</v>
      </c>
      <c r="C10" s="16">
        <v>2500</v>
      </c>
      <c r="D10" s="15"/>
    </row>
    <row r="12" s="9" customFormat="1" spans="1:4">
      <c r="A12" s="17" t="s">
        <v>47</v>
      </c>
      <c r="B12" s="18" t="s">
        <v>48</v>
      </c>
      <c r="C12" s="18">
        <v>2000</v>
      </c>
      <c r="D12" s="17">
        <f>SUM(C12:C16)</f>
        <v>14300</v>
      </c>
    </row>
    <row r="13" s="9" customFormat="1" spans="1:4">
      <c r="A13" s="17"/>
      <c r="B13" s="18" t="s">
        <v>49</v>
      </c>
      <c r="C13" s="18">
        <v>5000</v>
      </c>
      <c r="D13" s="17"/>
    </row>
    <row r="14" s="9" customFormat="1" spans="1:4">
      <c r="A14" s="17"/>
      <c r="B14" s="18" t="s">
        <v>50</v>
      </c>
      <c r="C14" s="18">
        <v>500</v>
      </c>
      <c r="D14" s="17"/>
    </row>
    <row r="15" s="9" customFormat="1" spans="1:4">
      <c r="A15" s="17"/>
      <c r="B15" s="18" t="s">
        <v>46</v>
      </c>
      <c r="C15" s="18">
        <v>800</v>
      </c>
      <c r="D15" s="17"/>
    </row>
    <row r="16" s="9" customFormat="1" spans="1:4">
      <c r="A16" s="17"/>
      <c r="B16" s="18" t="s">
        <v>51</v>
      </c>
      <c r="C16" s="18">
        <v>6000</v>
      </c>
      <c r="D16" s="17"/>
    </row>
    <row r="18" s="9" customFormat="1" spans="1:4">
      <c r="A18" s="19" t="s">
        <v>52</v>
      </c>
      <c r="B18" s="20" t="s">
        <v>53</v>
      </c>
      <c r="C18" s="20">
        <v>2500</v>
      </c>
      <c r="D18" s="19">
        <f>SUM(C18:C23)</f>
        <v>9100</v>
      </c>
    </row>
    <row r="19" s="9" customFormat="1" spans="1:4">
      <c r="A19" s="19"/>
      <c r="B19" s="20" t="s">
        <v>54</v>
      </c>
      <c r="C19" s="20">
        <v>800</v>
      </c>
      <c r="D19" s="19"/>
    </row>
    <row r="20" s="9" customFormat="1" spans="1:4">
      <c r="A20" s="19"/>
      <c r="B20" s="20" t="s">
        <v>55</v>
      </c>
      <c r="C20" s="20">
        <v>3000</v>
      </c>
      <c r="D20" s="19"/>
    </row>
    <row r="21" s="9" customFormat="1" spans="1:4">
      <c r="A21" s="19"/>
      <c r="B21" s="20" t="s">
        <v>56</v>
      </c>
      <c r="C21" s="20">
        <v>800</v>
      </c>
      <c r="D21" s="19"/>
    </row>
    <row r="22" s="9" customFormat="1" spans="1:4">
      <c r="A22" s="19"/>
      <c r="B22" s="20" t="s">
        <v>57</v>
      </c>
      <c r="C22" s="20">
        <v>1000</v>
      </c>
      <c r="D22" s="19"/>
    </row>
    <row r="23" s="9" customFormat="1" spans="1:4">
      <c r="A23" s="19"/>
      <c r="B23" s="20" t="s">
        <v>58</v>
      </c>
      <c r="C23" s="20">
        <v>1000</v>
      </c>
      <c r="D23" s="19"/>
    </row>
    <row r="25" s="9" customFormat="1" spans="1:4">
      <c r="A25" s="21" t="s">
        <v>59</v>
      </c>
      <c r="B25" s="22" t="s">
        <v>60</v>
      </c>
      <c r="C25" s="22">
        <v>500</v>
      </c>
      <c r="D25" s="21">
        <v>3300</v>
      </c>
    </row>
    <row r="26" s="9" customFormat="1" spans="1:4">
      <c r="A26" s="21"/>
      <c r="B26" s="22" t="s">
        <v>61</v>
      </c>
      <c r="C26" s="22">
        <v>800</v>
      </c>
      <c r="D26" s="21"/>
    </row>
    <row r="27" s="9" customFormat="1" spans="1:4">
      <c r="A27" s="21"/>
      <c r="B27" s="22" t="s">
        <v>62</v>
      </c>
      <c r="C27" s="22">
        <v>2000</v>
      </c>
      <c r="D27" s="21"/>
    </row>
    <row r="29" s="9" customFormat="1" spans="1:4">
      <c r="A29" s="23" t="s">
        <v>63</v>
      </c>
      <c r="B29" s="24" t="s">
        <v>64</v>
      </c>
      <c r="C29" s="24">
        <v>1500</v>
      </c>
      <c r="D29" s="23">
        <f>SUM(C29:C33)</f>
        <v>6500</v>
      </c>
    </row>
    <row r="30" s="9" customFormat="1" spans="1:4">
      <c r="A30" s="23"/>
      <c r="B30" s="24" t="s">
        <v>65</v>
      </c>
      <c r="C30" s="24">
        <v>1500</v>
      </c>
      <c r="D30" s="23"/>
    </row>
    <row r="31" s="9" customFormat="1" spans="1:4">
      <c r="A31" s="23"/>
      <c r="B31" s="24" t="s">
        <v>66</v>
      </c>
      <c r="C31" s="24">
        <v>1000</v>
      </c>
      <c r="D31" s="23"/>
    </row>
    <row r="32" s="9" customFormat="1" spans="1:4">
      <c r="A32" s="23"/>
      <c r="B32" s="24" t="s">
        <v>67</v>
      </c>
      <c r="C32" s="24">
        <v>2000</v>
      </c>
      <c r="D32" s="23"/>
    </row>
    <row r="33" s="9" customFormat="1" spans="1:4">
      <c r="A33" s="23"/>
      <c r="B33" s="24" t="s">
        <v>68</v>
      </c>
      <c r="C33" s="24">
        <v>500</v>
      </c>
      <c r="D33" s="23"/>
    </row>
    <row r="35" s="9" customFormat="1" spans="1:4">
      <c r="A35" s="25" t="s">
        <v>69</v>
      </c>
      <c r="B35" s="26" t="s">
        <v>70</v>
      </c>
      <c r="C35" s="26">
        <v>2500</v>
      </c>
      <c r="D35" s="25">
        <f>SUM(C35:C38)</f>
        <v>8000</v>
      </c>
    </row>
    <row r="36" s="9" customFormat="1" spans="1:4">
      <c r="A36" s="25"/>
      <c r="B36" s="26" t="s">
        <v>71</v>
      </c>
      <c r="C36" s="26">
        <v>2000</v>
      </c>
      <c r="D36" s="25"/>
    </row>
    <row r="37" s="9" customFormat="1" spans="1:4">
      <c r="A37" s="25"/>
      <c r="B37" s="26" t="s">
        <v>72</v>
      </c>
      <c r="C37" s="26">
        <v>1500</v>
      </c>
      <c r="D37" s="25"/>
    </row>
    <row r="38" s="9" customFormat="1" spans="1:4">
      <c r="A38" s="25"/>
      <c r="B38" s="26" t="s">
        <v>46</v>
      </c>
      <c r="C38" s="26">
        <v>2000</v>
      </c>
      <c r="D38" s="25"/>
    </row>
    <row r="40" s="9" customFormat="1" spans="1:4">
      <c r="A40" s="27" t="s">
        <v>73</v>
      </c>
      <c r="B40" s="28" t="s">
        <v>74</v>
      </c>
      <c r="C40" s="28">
        <v>2000</v>
      </c>
      <c r="D40" s="27">
        <f>SUM(C40:C42)</f>
        <v>6000</v>
      </c>
    </row>
    <row r="41" s="9" customFormat="1" spans="1:4">
      <c r="A41" s="27"/>
      <c r="B41" s="28" t="s">
        <v>75</v>
      </c>
      <c r="C41" s="28">
        <v>2000</v>
      </c>
      <c r="D41" s="27"/>
    </row>
    <row r="42" s="9" customFormat="1" spans="1:4">
      <c r="A42" s="27"/>
      <c r="B42" s="28" t="s">
        <v>76</v>
      </c>
      <c r="C42" s="28">
        <v>2000</v>
      </c>
      <c r="D42" s="27"/>
    </row>
    <row r="44" s="9" customFormat="1" spans="1:4">
      <c r="A44" s="29" t="s">
        <v>77</v>
      </c>
      <c r="B44" s="30" t="s">
        <v>78</v>
      </c>
      <c r="C44" s="30">
        <v>3000</v>
      </c>
      <c r="D44" s="29">
        <v>3000</v>
      </c>
    </row>
    <row r="48" s="9" customFormat="1" ht="27.75" spans="3:4">
      <c r="C48" s="31" t="s">
        <v>79</v>
      </c>
      <c r="D48" s="32">
        <f>SUM(D1:D47)</f>
        <v>56900</v>
      </c>
    </row>
  </sheetData>
  <mergeCells count="16">
    <mergeCell ref="A2:A4"/>
    <mergeCell ref="A6:A10"/>
    <mergeCell ref="A12:A16"/>
    <mergeCell ref="A18:A23"/>
    <mergeCell ref="A25:A27"/>
    <mergeCell ref="A29:A33"/>
    <mergeCell ref="A35:A38"/>
    <mergeCell ref="A40:A42"/>
    <mergeCell ref="D2:D4"/>
    <mergeCell ref="D6:D10"/>
    <mergeCell ref="D12:D16"/>
    <mergeCell ref="D18:D23"/>
    <mergeCell ref="D25:D27"/>
    <mergeCell ref="D29:D33"/>
    <mergeCell ref="D35:D38"/>
    <mergeCell ref="D40:D4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14" sqref="E14"/>
    </sheetView>
  </sheetViews>
  <sheetFormatPr defaultColWidth="9.8141592920354" defaultRowHeight="13.5" outlineLevelRow="6" outlineLevelCol="2"/>
  <cols>
    <col min="1" max="1" width="21.4070796460177" style="9" customWidth="1"/>
    <col min="2" max="2" width="11.0442477876106" style="9" customWidth="1"/>
    <col min="3" max="16384" width="9.8141592920354" style="9"/>
  </cols>
  <sheetData>
    <row r="1" s="9" customFormat="1" spans="1:3">
      <c r="A1" s="10" t="s">
        <v>80</v>
      </c>
      <c r="B1" s="10" t="s">
        <v>12</v>
      </c>
      <c r="C1" s="10" t="s">
        <v>1</v>
      </c>
    </row>
    <row r="2" s="9" customFormat="1" spans="1:3">
      <c r="A2" s="10" t="s">
        <v>81</v>
      </c>
      <c r="B2" s="10">
        <v>3</v>
      </c>
      <c r="C2" s="10" t="s">
        <v>82</v>
      </c>
    </row>
    <row r="3" s="9" customFormat="1" spans="1:3">
      <c r="A3" s="10" t="s">
        <v>83</v>
      </c>
      <c r="B3" s="10">
        <v>10</v>
      </c>
      <c r="C3" s="10">
        <v>6000</v>
      </c>
    </row>
    <row r="4" s="9" customFormat="1" ht="15" customHeight="1" spans="1:3">
      <c r="A4" s="10" t="s">
        <v>84</v>
      </c>
      <c r="B4" s="10" t="s">
        <v>85</v>
      </c>
      <c r="C4" s="10">
        <v>1200</v>
      </c>
    </row>
    <row r="5" s="9" customFormat="1" spans="1:3">
      <c r="A5" s="10" t="s">
        <v>86</v>
      </c>
      <c r="B5" s="10" t="s">
        <v>85</v>
      </c>
      <c r="C5" s="10">
        <v>6000</v>
      </c>
    </row>
    <row r="6" s="9" customFormat="1" spans="1:3">
      <c r="A6" s="10" t="s">
        <v>87</v>
      </c>
      <c r="B6" s="10"/>
      <c r="C6" s="10">
        <v>2000</v>
      </c>
    </row>
    <row r="7" s="9" customFormat="1" spans="1:3">
      <c r="A7" s="10"/>
      <c r="B7" s="10"/>
      <c r="C7" s="10">
        <f>SUM(C2:C6)</f>
        <v>15200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workbookViewId="0">
      <selection activeCell="C20" sqref="C20:F21"/>
    </sheetView>
  </sheetViews>
  <sheetFormatPr defaultColWidth="8.72566371681416" defaultRowHeight="13.5"/>
  <sheetData>
    <row r="1" spans="1:21">
      <c r="A1" s="5" t="s">
        <v>88</v>
      </c>
      <c r="B1" s="5"/>
      <c r="C1" s="5" t="s">
        <v>89</v>
      </c>
      <c r="D1" s="5"/>
      <c r="E1" s="5"/>
      <c r="F1" s="5"/>
      <c r="G1" s="5" t="s">
        <v>90</v>
      </c>
      <c r="H1" s="5"/>
      <c r="I1" s="7" t="s">
        <v>91</v>
      </c>
      <c r="J1" s="7"/>
      <c r="K1" s="7"/>
      <c r="L1" s="8" t="s">
        <v>92</v>
      </c>
      <c r="M1" s="7"/>
      <c r="N1" s="7"/>
      <c r="O1" s="7"/>
      <c r="P1" s="7"/>
      <c r="Q1" s="7"/>
      <c r="R1" s="7"/>
      <c r="S1" s="7"/>
      <c r="T1" s="7"/>
      <c r="U1" s="7"/>
    </row>
    <row r="2" spans="1:21">
      <c r="A2" s="5">
        <v>2025.8</v>
      </c>
      <c r="B2" s="5"/>
      <c r="C2" s="5" t="s">
        <v>93</v>
      </c>
      <c r="D2" s="5"/>
      <c r="E2" s="5"/>
      <c r="F2" s="5"/>
      <c r="G2" s="5">
        <v>30000</v>
      </c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>
      <c r="A3" s="5"/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>
      <c r="A4" s="5">
        <v>2025.9</v>
      </c>
      <c r="B4" s="5"/>
      <c r="C4" s="5" t="s">
        <v>94</v>
      </c>
      <c r="D4" s="5"/>
      <c r="E4" s="5"/>
      <c r="F4" s="5"/>
      <c r="G4" s="5">
        <v>10000</v>
      </c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>
      <c r="A5" s="5"/>
      <c r="B5" s="5"/>
      <c r="C5" s="5"/>
      <c r="D5" s="5"/>
      <c r="E5" s="5"/>
      <c r="F5" s="5"/>
      <c r="G5" s="5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>
      <c r="A6" s="6">
        <v>2025.1</v>
      </c>
      <c r="B6" s="5"/>
      <c r="C6" s="5" t="s">
        <v>95</v>
      </c>
      <c r="D6" s="5"/>
      <c r="E6" s="5"/>
      <c r="F6" s="5"/>
      <c r="G6" s="5">
        <v>5000</v>
      </c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A7" s="5"/>
      <c r="B7" s="5"/>
      <c r="C7" s="5"/>
      <c r="D7" s="5"/>
      <c r="E7" s="5"/>
      <c r="F7" s="5"/>
      <c r="G7" s="5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>
      <c r="A8" s="5">
        <v>2025.11</v>
      </c>
      <c r="B8" s="5"/>
      <c r="C8" s="5" t="s">
        <v>96</v>
      </c>
      <c r="D8" s="5"/>
      <c r="E8" s="5"/>
      <c r="F8" s="5"/>
      <c r="G8" s="5">
        <v>30000</v>
      </c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>
      <c r="A9" s="5"/>
      <c r="B9" s="5"/>
      <c r="C9" s="5"/>
      <c r="D9" s="5"/>
      <c r="E9" s="5"/>
      <c r="F9" s="5"/>
      <c r="G9" s="5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>
      <c r="A10" s="5">
        <v>2025.12</v>
      </c>
      <c r="B10" s="5"/>
      <c r="C10" s="5" t="s">
        <v>95</v>
      </c>
      <c r="D10" s="5"/>
      <c r="E10" s="5"/>
      <c r="F10" s="5"/>
      <c r="G10" s="5">
        <v>5000</v>
      </c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5"/>
      <c r="B11" s="5"/>
      <c r="C11" s="5"/>
      <c r="D11" s="5"/>
      <c r="E11" s="5"/>
      <c r="F11" s="5"/>
      <c r="G11" s="5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>
      <c r="A12" s="5">
        <v>2026.1</v>
      </c>
      <c r="B12" s="5"/>
      <c r="C12" s="5" t="s">
        <v>97</v>
      </c>
      <c r="D12" s="5"/>
      <c r="E12" s="5"/>
      <c r="F12" s="5"/>
      <c r="G12" s="5">
        <v>5000</v>
      </c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5"/>
      <c r="B13" s="5"/>
      <c r="C13" s="5"/>
      <c r="D13" s="5"/>
      <c r="E13" s="5"/>
      <c r="F13" s="5"/>
      <c r="G13" s="5"/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>
      <c r="A14" s="5">
        <v>2026.2</v>
      </c>
      <c r="B14" s="5"/>
      <c r="C14" s="5" t="s">
        <v>98</v>
      </c>
      <c r="D14" s="5"/>
      <c r="E14" s="5"/>
      <c r="F14" s="5"/>
      <c r="G14" s="5">
        <v>30000</v>
      </c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5"/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>
      <c r="A16" s="5">
        <v>2026.3</v>
      </c>
      <c r="B16" s="5"/>
      <c r="C16" s="5" t="s">
        <v>95</v>
      </c>
      <c r="D16" s="5"/>
      <c r="E16" s="5"/>
      <c r="F16" s="5"/>
      <c r="G16" s="5">
        <v>5000</v>
      </c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>
      <c r="A17" s="5"/>
      <c r="B17" s="5"/>
      <c r="C17" s="5"/>
      <c r="D17" s="5"/>
      <c r="E17" s="5"/>
      <c r="F17" s="5"/>
      <c r="G17" s="5"/>
      <c r="H17" s="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>
      <c r="A18" s="5">
        <v>2026.4</v>
      </c>
      <c r="B18" s="5"/>
      <c r="C18" s="5" t="s">
        <v>99</v>
      </c>
      <c r="D18" s="5"/>
      <c r="E18" s="5"/>
      <c r="F18" s="5"/>
      <c r="G18" s="5">
        <v>30000</v>
      </c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>
      <c r="A19" s="5"/>
      <c r="B19" s="5"/>
      <c r="C19" s="5"/>
      <c r="D19" s="5"/>
      <c r="E19" s="5"/>
      <c r="F19" s="5"/>
      <c r="G19" s="5"/>
      <c r="H19" s="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>
      <c r="A20" s="5">
        <v>2026.5</v>
      </c>
      <c r="B20" s="5"/>
      <c r="C20" s="5" t="s">
        <v>95</v>
      </c>
      <c r="D20" s="5"/>
      <c r="E20" s="5"/>
      <c r="F20" s="5"/>
      <c r="G20" s="5">
        <v>5000</v>
      </c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2">
      <c r="A22" s="5"/>
      <c r="B22" s="5"/>
    </row>
    <row r="23" spans="1:2">
      <c r="A23" s="5"/>
      <c r="B23" s="5"/>
    </row>
  </sheetData>
  <mergeCells count="36">
    <mergeCell ref="A1:B1"/>
    <mergeCell ref="C1:F1"/>
    <mergeCell ref="G1:H1"/>
    <mergeCell ref="A2:B3"/>
    <mergeCell ref="G2:H3"/>
    <mergeCell ref="A4:B5"/>
    <mergeCell ref="G4:H5"/>
    <mergeCell ref="A6:B7"/>
    <mergeCell ref="G6:H7"/>
    <mergeCell ref="A8:B9"/>
    <mergeCell ref="G8:H9"/>
    <mergeCell ref="A10:B11"/>
    <mergeCell ref="G10:H11"/>
    <mergeCell ref="A12:B13"/>
    <mergeCell ref="G12:H13"/>
    <mergeCell ref="A14:B15"/>
    <mergeCell ref="G14:H15"/>
    <mergeCell ref="A16:B17"/>
    <mergeCell ref="G16:H17"/>
    <mergeCell ref="A18:B19"/>
    <mergeCell ref="G18:H19"/>
    <mergeCell ref="A20:B21"/>
    <mergeCell ref="G20:H21"/>
    <mergeCell ref="A22:B23"/>
    <mergeCell ref="C2:F3"/>
    <mergeCell ref="C4:F5"/>
    <mergeCell ref="C6:F7"/>
    <mergeCell ref="C8:F9"/>
    <mergeCell ref="C10:F11"/>
    <mergeCell ref="C12:F13"/>
    <mergeCell ref="C14:F15"/>
    <mergeCell ref="C16:F17"/>
    <mergeCell ref="C18:F19"/>
    <mergeCell ref="C20:F21"/>
    <mergeCell ref="L1:U20"/>
    <mergeCell ref="I1:K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9" sqref="F39"/>
    </sheetView>
  </sheetViews>
  <sheetFormatPr defaultColWidth="8.72566371681416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J20" sqref="J20"/>
    </sheetView>
  </sheetViews>
  <sheetFormatPr defaultColWidth="8.72566371681416" defaultRowHeight="13.5" outlineLevelCol="4"/>
  <sheetData>
    <row r="1" ht="13.9" spans="1:5">
      <c r="A1" s="3" t="s">
        <v>100</v>
      </c>
      <c r="B1" s="3" t="s">
        <v>101</v>
      </c>
      <c r="C1" s="3" t="s">
        <v>102</v>
      </c>
      <c r="D1" s="3" t="s">
        <v>12</v>
      </c>
      <c r="E1" s="3" t="s">
        <v>103</v>
      </c>
    </row>
    <row r="2" ht="13.85" spans="1:5">
      <c r="A2" s="3" t="s">
        <v>104</v>
      </c>
      <c r="B2" s="3" t="s">
        <v>105</v>
      </c>
      <c r="C2" s="4">
        <v>80</v>
      </c>
      <c r="D2" s="4">
        <v>35</v>
      </c>
      <c r="E2" s="4">
        <v>2800</v>
      </c>
    </row>
    <row r="3" ht="13.85" spans="1:5">
      <c r="A3" s="3"/>
      <c r="B3" s="3" t="s">
        <v>106</v>
      </c>
      <c r="C3" s="4">
        <v>100</v>
      </c>
      <c r="D3" s="4">
        <v>35</v>
      </c>
      <c r="E3" s="4">
        <v>3500</v>
      </c>
    </row>
    <row r="4" ht="15.5" customHeight="1" spans="1:5">
      <c r="A4" s="3" t="s">
        <v>107</v>
      </c>
      <c r="B4" s="3" t="s">
        <v>108</v>
      </c>
      <c r="C4" s="4">
        <v>4</v>
      </c>
      <c r="D4" s="4">
        <v>100</v>
      </c>
      <c r="E4" s="4">
        <v>400</v>
      </c>
    </row>
    <row r="5" spans="1:5">
      <c r="A5" s="3"/>
      <c r="B5" s="3"/>
      <c r="C5" s="4"/>
      <c r="D5" s="4"/>
      <c r="E5" s="4"/>
    </row>
    <row r="6" spans="1:5">
      <c r="A6" s="3"/>
      <c r="B6" s="3"/>
      <c r="C6" s="4"/>
      <c r="D6" s="4"/>
      <c r="E6" s="4"/>
    </row>
    <row r="7" ht="13.85" spans="1:5">
      <c r="A7" s="3"/>
      <c r="B7" s="3" t="s">
        <v>109</v>
      </c>
      <c r="C7" s="4">
        <v>10</v>
      </c>
      <c r="D7" s="4">
        <v>50</v>
      </c>
      <c r="E7" s="4">
        <v>500</v>
      </c>
    </row>
    <row r="8" ht="13.85" spans="1:5">
      <c r="A8" s="3"/>
      <c r="B8" s="3" t="s">
        <v>110</v>
      </c>
      <c r="C8" s="4">
        <v>40</v>
      </c>
      <c r="D8" s="4">
        <v>50</v>
      </c>
      <c r="E8" s="4">
        <v>2000</v>
      </c>
    </row>
    <row r="9" ht="13.85" spans="1:5">
      <c r="A9" s="3"/>
      <c r="B9" s="3" t="s">
        <v>111</v>
      </c>
      <c r="C9" s="4">
        <v>10</v>
      </c>
      <c r="D9" s="4">
        <v>50</v>
      </c>
      <c r="E9" s="4">
        <v>500</v>
      </c>
    </row>
    <row r="10" ht="13.85" spans="1:5">
      <c r="A10" s="3" t="s">
        <v>112</v>
      </c>
      <c r="B10" s="3" t="s">
        <v>112</v>
      </c>
      <c r="C10" s="4">
        <v>10</v>
      </c>
      <c r="D10" s="4">
        <v>23</v>
      </c>
      <c r="E10" s="4">
        <v>230</v>
      </c>
    </row>
    <row r="11" ht="13.85" spans="1:5">
      <c r="A11" s="3" t="s">
        <v>113</v>
      </c>
      <c r="B11" s="3" t="s">
        <v>114</v>
      </c>
      <c r="C11" s="4">
        <v>60</v>
      </c>
      <c r="D11" s="4">
        <v>1</v>
      </c>
      <c r="E11" s="4">
        <v>60</v>
      </c>
    </row>
    <row r="12" ht="13.85" spans="1:5">
      <c r="A12" s="3"/>
      <c r="B12" s="3" t="s">
        <v>115</v>
      </c>
      <c r="C12" s="4">
        <v>60</v>
      </c>
      <c r="D12" s="4">
        <v>1</v>
      </c>
      <c r="E12" s="4">
        <v>60</v>
      </c>
    </row>
    <row r="13" ht="15.5" customHeight="1" spans="1:5">
      <c r="A13" s="3" t="s">
        <v>116</v>
      </c>
      <c r="B13" s="3" t="s">
        <v>117</v>
      </c>
      <c r="C13" s="4">
        <v>110</v>
      </c>
      <c r="D13" s="4">
        <v>1</v>
      </c>
      <c r="E13" s="4">
        <v>110</v>
      </c>
    </row>
    <row r="14" spans="1:5">
      <c r="A14" s="3"/>
      <c r="B14" s="3"/>
      <c r="C14" s="4"/>
      <c r="D14" s="4"/>
      <c r="E14" s="4"/>
    </row>
    <row r="15" ht="13.85" spans="1:5">
      <c r="A15" s="3"/>
      <c r="B15" s="3" t="s">
        <v>118</v>
      </c>
      <c r="C15" s="4">
        <v>238</v>
      </c>
      <c r="D15" s="4">
        <v>1</v>
      </c>
      <c r="E15" s="4">
        <v>238</v>
      </c>
    </row>
    <row r="16" ht="13.9" spans="1:5">
      <c r="A16" s="3"/>
      <c r="B16" s="4" t="s">
        <v>119</v>
      </c>
      <c r="C16" s="4">
        <v>136</v>
      </c>
      <c r="D16" s="4">
        <v>1</v>
      </c>
      <c r="E16" s="4">
        <v>136</v>
      </c>
    </row>
    <row r="17" ht="13.85" spans="1:5">
      <c r="A17" s="3" t="s">
        <v>120</v>
      </c>
      <c r="B17" s="3"/>
      <c r="C17" s="3"/>
      <c r="D17" s="3"/>
      <c r="E17" s="4">
        <f>SUM(E2:E16)</f>
        <v>10534</v>
      </c>
    </row>
  </sheetData>
  <mergeCells count="12">
    <mergeCell ref="A2:A3"/>
    <mergeCell ref="A4:A9"/>
    <mergeCell ref="A11:A12"/>
    <mergeCell ref="A13:A16"/>
    <mergeCell ref="B4:B6"/>
    <mergeCell ref="B13:B14"/>
    <mergeCell ref="C4:C6"/>
    <mergeCell ref="C13:C14"/>
    <mergeCell ref="D4:D6"/>
    <mergeCell ref="D13:D14"/>
    <mergeCell ref="E4:E6"/>
    <mergeCell ref="E13:E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E15"/>
  <sheetViews>
    <sheetView topLeftCell="A4" workbookViewId="0">
      <selection activeCell="E15" sqref="E15"/>
    </sheetView>
  </sheetViews>
  <sheetFormatPr defaultColWidth="8.72566371681416" defaultRowHeight="13.5" outlineLevelCol="4"/>
  <cols>
    <col min="2" max="2" width="27" customWidth="1"/>
  </cols>
  <sheetData>
    <row r="4" ht="13.9" spans="1:5">
      <c r="A4" s="1" t="s">
        <v>100</v>
      </c>
      <c r="B4" s="1" t="s">
        <v>121</v>
      </c>
      <c r="C4" s="1" t="s">
        <v>102</v>
      </c>
      <c r="D4" s="1" t="s">
        <v>12</v>
      </c>
      <c r="E4" s="1" t="s">
        <v>103</v>
      </c>
    </row>
    <row r="5" ht="13.85" spans="1:5">
      <c r="A5" s="1" t="s">
        <v>122</v>
      </c>
      <c r="B5" s="1" t="s">
        <v>123</v>
      </c>
      <c r="C5" s="2">
        <v>832.5</v>
      </c>
      <c r="D5" s="2">
        <v>35</v>
      </c>
      <c r="E5" s="2">
        <v>29137.5</v>
      </c>
    </row>
    <row r="6" ht="13.85" spans="1:5">
      <c r="A6" s="2"/>
      <c r="B6" s="1" t="s">
        <v>124</v>
      </c>
      <c r="C6" s="2">
        <v>832.5</v>
      </c>
      <c r="D6" s="2">
        <v>35</v>
      </c>
      <c r="E6" s="2">
        <v>29137.5</v>
      </c>
    </row>
    <row r="7" ht="13.85" spans="1:5">
      <c r="A7" s="1" t="s">
        <v>125</v>
      </c>
      <c r="B7" s="1" t="s">
        <v>123</v>
      </c>
      <c r="C7" s="2">
        <v>8000</v>
      </c>
      <c r="D7" s="2">
        <v>1</v>
      </c>
      <c r="E7" s="2">
        <v>8000</v>
      </c>
    </row>
    <row r="8" ht="13.85" spans="1:5">
      <c r="A8" s="2"/>
      <c r="B8" s="1" t="s">
        <v>124</v>
      </c>
      <c r="C8" s="2">
        <v>8000</v>
      </c>
      <c r="D8" s="2">
        <v>1</v>
      </c>
      <c r="E8" s="2">
        <v>8000</v>
      </c>
    </row>
    <row r="9" ht="26.25" spans="1:5">
      <c r="A9" s="1" t="s">
        <v>126</v>
      </c>
      <c r="B9" s="1" t="s">
        <v>127</v>
      </c>
      <c r="C9" s="2">
        <v>800</v>
      </c>
      <c r="D9" s="2">
        <v>1</v>
      </c>
      <c r="E9" s="2">
        <v>800</v>
      </c>
    </row>
    <row r="10" ht="13.85" spans="1:5">
      <c r="A10" s="2"/>
      <c r="B10" s="1" t="s">
        <v>128</v>
      </c>
      <c r="C10" s="2">
        <v>800</v>
      </c>
      <c r="D10" s="2">
        <v>1</v>
      </c>
      <c r="E10" s="2">
        <v>800</v>
      </c>
    </row>
    <row r="11" ht="13.85" spans="1:5">
      <c r="A11" s="2"/>
      <c r="B11" s="1" t="s">
        <v>129</v>
      </c>
      <c r="C11" s="2">
        <v>800</v>
      </c>
      <c r="D11" s="2">
        <v>1</v>
      </c>
      <c r="E11" s="2">
        <v>800</v>
      </c>
    </row>
    <row r="12" ht="13.85" spans="1:5">
      <c r="A12" s="2"/>
      <c r="B12" s="1" t="s">
        <v>130</v>
      </c>
      <c r="C12" s="2">
        <v>800</v>
      </c>
      <c r="D12" s="2">
        <v>1</v>
      </c>
      <c r="E12" s="2">
        <v>800</v>
      </c>
    </row>
    <row r="13" ht="26.25" spans="1:5">
      <c r="A13" s="1" t="s">
        <v>131</v>
      </c>
      <c r="B13" s="1" t="s">
        <v>132</v>
      </c>
      <c r="C13" s="2">
        <v>1300</v>
      </c>
      <c r="D13" s="2">
        <v>4</v>
      </c>
      <c r="E13" s="2">
        <v>5200</v>
      </c>
    </row>
    <row r="14" ht="13.9" spans="1:5">
      <c r="A14" s="1" t="s">
        <v>133</v>
      </c>
      <c r="B14" s="1" t="s">
        <v>134</v>
      </c>
      <c r="C14" s="2">
        <v>95</v>
      </c>
      <c r="D14" s="2" t="s">
        <v>135</v>
      </c>
      <c r="E14" s="2">
        <v>23275</v>
      </c>
    </row>
    <row r="15" ht="13.85" spans="1:5">
      <c r="A15" s="1" t="s">
        <v>120</v>
      </c>
      <c r="B15" s="1"/>
      <c r="C15" s="1"/>
      <c r="D15" s="1"/>
      <c r="E15" s="2">
        <f>SUM(E5:E14)</f>
        <v>105950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经费汇总表</vt:lpstr>
      <vt:lpstr>实验室物资</vt:lpstr>
      <vt:lpstr>硬件明细</vt:lpstr>
      <vt:lpstr>电控明细</vt:lpstr>
      <vt:lpstr>机械明细</vt:lpstr>
      <vt:lpstr>视觉明细</vt:lpstr>
      <vt:lpstr>运营明细</vt:lpstr>
      <vt:lpstr>差旅明细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29449</dc:creator>
  <cp:lastModifiedBy>.</cp:lastModifiedBy>
  <dcterms:created xsi:type="dcterms:W3CDTF">2025-08-09T01:45:00Z</dcterms:created>
  <dcterms:modified xsi:type="dcterms:W3CDTF">2025-08-18T02:57:15Z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8B06F4B24F884348BF7E4C0263C75E28_13</vt:lpwstr>
  </property>
  <property fmtid="{D5CDD505-2E9C-101B-9397-08002B2CF9AE}" pid="3" name="KSOProductBuildVer">
    <vt:lpwstr>2052-12.1.0.21915</vt:lpwstr>
  </property>
</Properties>
</file>