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rkw\Downloads\"/>
    </mc:Choice>
  </mc:AlternateContent>
  <xr:revisionPtr revIDLastSave="0" documentId="13_ncr:1_{F1D3C754-F33D-4743-95F9-75D1E792ABC4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4CDE (PV+)" sheetId="2" r:id="rId1"/>
    <sheet name="S1D (Immob.)" sheetId="8" r:id="rId2"/>
  </sheets>
  <calcPr calcId="191029" iterateCount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8" l="1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13" i="8"/>
  <c r="B3" i="8"/>
  <c r="T11" i="8"/>
  <c r="T85" i="8"/>
  <c r="T10" i="8"/>
  <c r="T9" i="8"/>
  <c r="T314" i="8"/>
  <c r="T313" i="8"/>
  <c r="T312" i="8"/>
  <c r="T311" i="8"/>
  <c r="T310" i="8"/>
  <c r="T309" i="8"/>
  <c r="T308" i="8"/>
  <c r="T307" i="8"/>
  <c r="T306" i="8"/>
  <c r="T305" i="8"/>
  <c r="T304" i="8"/>
  <c r="T303" i="8"/>
  <c r="T302" i="8"/>
  <c r="T301" i="8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2" i="8"/>
  <c r="I6" i="8"/>
  <c r="I4" i="8"/>
  <c r="E6" i="8"/>
  <c r="E4" i="8"/>
  <c r="B6" i="8"/>
  <c r="B4" i="8"/>
  <c r="L6" i="8"/>
  <c r="L4" i="8"/>
  <c r="L3" i="8"/>
  <c r="I3" i="8"/>
  <c r="E3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3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3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3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3" i="8"/>
  <c r="G3" i="8"/>
  <c r="C4" i="8"/>
  <c r="F4" i="8"/>
  <c r="J4" i="8"/>
  <c r="M4" i="8"/>
  <c r="G5" i="8"/>
  <c r="C6" i="8"/>
  <c r="F6" i="8"/>
  <c r="J6" i="8"/>
  <c r="M6" i="8"/>
  <c r="U9" i="8"/>
  <c r="U10" i="8"/>
  <c r="U11" i="8"/>
  <c r="U12" i="8"/>
  <c r="Q41" i="8"/>
</calcChain>
</file>

<file path=xl/sharedStrings.xml><?xml version="1.0" encoding="utf-8"?>
<sst xmlns="http://schemas.openxmlformats.org/spreadsheetml/2006/main" count="332" uniqueCount="93">
  <si>
    <t>Associated Graph</t>
  </si>
  <si>
    <t>Mouse ID</t>
  </si>
  <si>
    <t>Choice of Chocolate Milk (%)</t>
  </si>
  <si>
    <t>Stressed</t>
  </si>
  <si>
    <t>No</t>
  </si>
  <si>
    <t>Inhibition Data</t>
  </si>
  <si>
    <t>Optogenetic Manipulation</t>
  </si>
  <si>
    <t>Inhibition</t>
  </si>
  <si>
    <t>Yes</t>
  </si>
  <si>
    <t>Yes (Control)</t>
  </si>
  <si>
    <t>Control</t>
  </si>
  <si>
    <t>No manipulation</t>
  </si>
  <si>
    <t>SE:</t>
  </si>
  <si>
    <t>Excitation Data</t>
  </si>
  <si>
    <t>Subject #:</t>
  </si>
  <si>
    <t>Data point #:</t>
  </si>
  <si>
    <t>Excitation</t>
  </si>
  <si>
    <t>(Stressed)</t>
  </si>
  <si>
    <t>Average:</t>
  </si>
  <si>
    <t>Excitation Temporarily Cures Effect of Stress</t>
  </si>
  <si>
    <t>Post-Opto #1</t>
  </si>
  <si>
    <t>Post-Opto #2</t>
  </si>
  <si>
    <t>Post-Opto #3</t>
  </si>
  <si>
    <t>(Choice of Chocolate Milk)</t>
  </si>
  <si>
    <t>M1</t>
  </si>
  <si>
    <t>Average (Control):</t>
  </si>
  <si>
    <t>SE (Control):</t>
  </si>
  <si>
    <t>Average (PV):</t>
  </si>
  <si>
    <t>SE (PV):</t>
  </si>
  <si>
    <t>CB1</t>
  </si>
  <si>
    <t>CB2</t>
  </si>
  <si>
    <t>Optogenetic</t>
  </si>
  <si>
    <t>CB5</t>
  </si>
  <si>
    <t>CB4</t>
  </si>
  <si>
    <t>CB3</t>
  </si>
  <si>
    <t>PV:</t>
  </si>
  <si>
    <t>9 trendlines</t>
  </si>
  <si>
    <t>5 contributing mice</t>
  </si>
  <si>
    <t>Control:</t>
  </si>
  <si>
    <t>5 trendlines</t>
  </si>
  <si>
    <t>Baseline 1</t>
  </si>
  <si>
    <t>Baseline 2</t>
  </si>
  <si>
    <t>CB1 (opto manip)</t>
  </si>
  <si>
    <t>CB3 (opto manip)</t>
  </si>
  <si>
    <t>CB2 (opto manip)</t>
  </si>
  <si>
    <t>CB4 (opto manip)</t>
  </si>
  <si>
    <t>CB5 (opto manip)</t>
  </si>
  <si>
    <t>CB6 (opto manip)</t>
  </si>
  <si>
    <t>t-test, CB, before/after:</t>
  </si>
  <si>
    <t>t-test, BB, before/after:</t>
  </si>
  <si>
    <t># data points:</t>
  </si>
  <si>
    <t>n:</t>
  </si>
  <si>
    <t>Immobile, CBC</t>
  </si>
  <si>
    <t>Control, CBC</t>
  </si>
  <si>
    <t>(After stress)</t>
  </si>
  <si>
    <t>(Before stress)</t>
  </si>
  <si>
    <t>Sepw Inhibitory</t>
  </si>
  <si>
    <t>PV Excitatory</t>
  </si>
  <si>
    <t>KEY:</t>
  </si>
  <si>
    <t>Avg:</t>
  </si>
  <si>
    <t>AFTER STRESS</t>
  </si>
  <si>
    <t>BEFORE STRESS</t>
  </si>
  <si>
    <t>(Choice of chocolate milk)</t>
  </si>
  <si>
    <t>CB</t>
  </si>
  <si>
    <t>BB</t>
  </si>
  <si>
    <t>SE</t>
  </si>
  <si>
    <t># points:</t>
  </si>
  <si>
    <t>(Choice of mixture)</t>
  </si>
  <si>
    <t>All points are NON-OPTO</t>
  </si>
  <si>
    <t>M4E</t>
  </si>
  <si>
    <t>M4C</t>
  </si>
  <si>
    <t>M4D</t>
  </si>
  <si>
    <t>Control, BBD</t>
  </si>
  <si>
    <t>Immobile, BBD</t>
  </si>
  <si>
    <t>Analysis of Variance (One-Way)</t>
  </si>
  <si>
    <t>Summary</t>
  </si>
  <si>
    <t>Groups</t>
  </si>
  <si>
    <t>Sample size</t>
  </si>
  <si>
    <t>Sum</t>
  </si>
  <si>
    <t>Mean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</si>
  <si>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</si>
  <si>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</si>
  <si>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</si>
  <si>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</si>
  <si>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</si>
  <si>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</si>
  <si>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</si>
  <si>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</si>
  <si>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</si>
  <si>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</si>
  <si>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</si>
  <si>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</si>
  <si>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Non-stressed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</si>
</sst>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i/>
      <sz val="12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u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8" fillId="0" borderId="0" xfId="0" applyFont="1"/>
    <xf numFmtId="0" fontId="8" fillId="0" borderId="1" xfId="0" applyFont="1" applyBorder="1"/>
    <xf numFmtId="0" fontId="8" fillId="3" borderId="2" xfId="0" applyFont="1" applyFill="1" applyBorder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10" fillId="0" borderId="0" xfId="0" applyFont="1"/>
    <xf numFmtId="0" fontId="9" fillId="8" borderId="0" xfId="0" applyFont="1" applyFill="1" applyAlignment="1">
      <alignment horizontal="left"/>
    </xf>
    <xf numFmtId="0" fontId="9" fillId="9" borderId="0" xfId="0" applyFont="1" applyFill="1" applyAlignment="1">
      <alignment horizontal="left"/>
    </xf>
    <xf numFmtId="0" fontId="11" fillId="0" borderId="0" xfId="0" applyFont="1"/>
    <xf numFmtId="0" fontId="8" fillId="6" borderId="0" xfId="0" applyFont="1" applyFill="1" applyAlignment="1">
      <alignment horizontal="left"/>
    </xf>
    <xf numFmtId="0" fontId="12" fillId="0" borderId="0" xfId="0" applyFont="1"/>
    <xf numFmtId="0" fontId="8" fillId="8" borderId="0" xfId="0" applyFont="1" applyFill="1" applyAlignment="1">
      <alignment horizontal="left"/>
    </xf>
    <xf numFmtId="0" fontId="10" fillId="8" borderId="0" xfId="0" applyFont="1" applyFill="1" applyAlignment="1">
      <alignment horizontal="left"/>
    </xf>
    <xf numFmtId="0" fontId="8" fillId="7" borderId="2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8" fillId="10" borderId="3" xfId="0" applyFont="1" applyFill="1" applyBorder="1"/>
    <xf numFmtId="0" fontId="8" fillId="10" borderId="4" xfId="0" applyFont="1" applyFill="1" applyBorder="1" applyAlignment="1">
      <alignment horizontal="left" wrapText="1"/>
    </xf>
    <xf numFmtId="0" fontId="8" fillId="10" borderId="3" xfId="0" applyFont="1" applyFill="1" applyBorder="1" applyAlignment="1">
      <alignment horizontal="left" wrapText="1"/>
    </xf>
    <xf numFmtId="0" fontId="8" fillId="10" borderId="0" xfId="0" applyFont="1" applyFill="1"/>
    <xf numFmtId="0" fontId="8" fillId="10" borderId="1" xfId="0" applyFont="1" applyFill="1" applyBorder="1" applyAlignment="1">
      <alignment horizontal="left" wrapText="1"/>
    </xf>
    <xf numFmtId="0" fontId="8" fillId="10" borderId="0" xfId="0" applyFont="1" applyFill="1" applyAlignment="1">
      <alignment horizontal="left" wrapText="1"/>
    </xf>
    <xf numFmtId="0" fontId="8" fillId="6" borderId="2" xfId="0" applyFont="1" applyFill="1" applyBorder="1" applyAlignment="1">
      <alignment horizontal="left"/>
    </xf>
    <xf numFmtId="0" fontId="12" fillId="10" borderId="3" xfId="0" applyFont="1" applyFill="1" applyBorder="1" applyAlignment="1">
      <alignment horizontal="right"/>
    </xf>
    <xf numFmtId="0" fontId="8" fillId="11" borderId="5" xfId="0" applyFont="1" applyFill="1" applyBorder="1" applyAlignment="1">
      <alignment wrapText="1"/>
    </xf>
    <xf numFmtId="0" fontId="12" fillId="10" borderId="0" xfId="0" applyFont="1" applyFill="1" applyAlignment="1">
      <alignment horizontal="right"/>
    </xf>
    <xf numFmtId="0" fontId="8" fillId="11" borderId="2" xfId="0" applyFont="1" applyFill="1" applyBorder="1" applyAlignment="1">
      <alignment horizontal="left" wrapText="1"/>
    </xf>
    <xf numFmtId="0" fontId="11" fillId="11" borderId="2" xfId="0" applyFont="1" applyFill="1" applyBorder="1" applyAlignment="1">
      <alignment wrapText="1"/>
    </xf>
    <xf numFmtId="0" fontId="13" fillId="0" borderId="1" xfId="0" applyFont="1" applyBorder="1"/>
    <xf numFmtId="0" fontId="13" fillId="0" borderId="0" xfId="0" applyFont="1"/>
    <xf numFmtId="0" fontId="11" fillId="11" borderId="2" xfId="0" applyFont="1" applyFill="1" applyBorder="1"/>
    <xf numFmtId="0" fontId="8" fillId="3" borderId="3" xfId="0" applyFont="1" applyFill="1" applyBorder="1"/>
    <xf numFmtId="0" fontId="8" fillId="0" borderId="3" xfId="0" applyFont="1" applyBorder="1"/>
    <xf numFmtId="0" fontId="8" fillId="3" borderId="4" xfId="0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13" fillId="3" borderId="3" xfId="0" applyFont="1" applyFill="1" applyBorder="1"/>
    <xf numFmtId="0" fontId="8" fillId="3" borderId="5" xfId="0" applyFont="1" applyFill="1" applyBorder="1" applyAlignment="1">
      <alignment wrapText="1"/>
    </xf>
    <xf numFmtId="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Immobilization on Mouse</a:t>
            </a:r>
            <a:r>
              <a:rPr lang="en-US" baseline="0"/>
              <a:t> Decision-Making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ln w="4762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BACC6"/>
              </a:solidFill>
              <a:ln w="47625">
                <a:noFill/>
              </a:ln>
            </c:spPr>
            <c:extLst>
              <c:ext xmlns:c16="http://schemas.microsoft.com/office/drawing/2014/chart" uri="{C3380CC4-5D6E-409C-BE32-E72D297353CC}">
                <c16:uniqueId val="{00000001-B67A-4C1C-AF50-7D8CF6B8A67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 w="47625">
                <a:noFill/>
              </a:ln>
            </c:spPr>
            <c:extLst>
              <c:ext xmlns:c16="http://schemas.microsoft.com/office/drawing/2014/chart" uri="{C3380CC4-5D6E-409C-BE32-E72D297353CC}">
                <c16:uniqueId val="{00000003-B67A-4C1C-AF50-7D8CF6B8A67B}"/>
              </c:ext>
            </c:extLst>
          </c:dPt>
          <c:dPt>
            <c:idx val="2"/>
            <c:invertIfNegative val="0"/>
            <c:bubble3D val="0"/>
            <c:spPr>
              <a:solidFill>
                <a:srgbClr val="4BACC6"/>
              </a:solidFill>
              <a:ln w="47625">
                <a:noFill/>
              </a:ln>
            </c:spPr>
            <c:extLst>
              <c:ext xmlns:c16="http://schemas.microsoft.com/office/drawing/2014/chart" uri="{C3380CC4-5D6E-409C-BE32-E72D297353CC}">
                <c16:uniqueId val="{00000005-B67A-4C1C-AF50-7D8CF6B8A6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47625">
                <a:noFill/>
              </a:ln>
            </c:spPr>
            <c:extLst>
              <c:ext xmlns:c16="http://schemas.microsoft.com/office/drawing/2014/chart" uri="{C3380CC4-5D6E-409C-BE32-E72D297353CC}">
                <c16:uniqueId val="{00000007-B67A-4C1C-AF50-7D8CF6B8A67B}"/>
              </c:ext>
            </c:extLst>
          </c:dPt>
          <c:errBars>
            <c:errBarType val="both"/>
            <c:errValType val="cust"/>
            <c:noEndCap val="0"/>
            <c:plus>
              <c:numRef>
                <c:f>'S1D (Immob.)'!$U$9:$U$12</c:f>
                <c:numCache>
                  <c:formatCode>General</c:formatCode>
                  <c:ptCount val="4"/>
                  <c:pt idx="0">
                    <c:v>0.96422107682818492</c:v>
                  </c:pt>
                  <c:pt idx="1">
                    <c:v>1.6230645126947321</c:v>
                  </c:pt>
                  <c:pt idx="2">
                    <c:v>0.83153920562439854</c:v>
                  </c:pt>
                  <c:pt idx="3">
                    <c:v>0.92857249084019677</c:v>
                  </c:pt>
                </c:numCache>
              </c:numRef>
            </c:plus>
            <c:minus>
              <c:numRef>
                <c:f>'S1D (Immob.)'!$U$9:$U$12</c:f>
                <c:numCache>
                  <c:formatCode>General</c:formatCode>
                  <c:ptCount val="4"/>
                  <c:pt idx="0">
                    <c:v>0.96422107682818492</c:v>
                  </c:pt>
                  <c:pt idx="1">
                    <c:v>1.6230645126947321</c:v>
                  </c:pt>
                  <c:pt idx="2">
                    <c:v>0.83153920562439854</c:v>
                  </c:pt>
                  <c:pt idx="3">
                    <c:v>0.92857249084019677</c:v>
                  </c:pt>
                </c:numCache>
              </c:numRef>
            </c:minus>
          </c:errBars>
          <c:cat>
            <c:numRef>
              <c:f>'S1D (Immob.)'!$S$9:$S$12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'S1D (Immob.)'!$T$9:$T$12</c:f>
              <c:numCache>
                <c:formatCode>General</c:formatCode>
                <c:ptCount val="4"/>
                <c:pt idx="0">
                  <c:v>51.940918373966284</c:v>
                </c:pt>
                <c:pt idx="1">
                  <c:v>75.554972653197908</c:v>
                </c:pt>
                <c:pt idx="2">
                  <c:v>63.619978462083715</c:v>
                </c:pt>
                <c:pt idx="3">
                  <c:v>61.579396178534111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7A-4C1C-AF50-7D8CF6B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374072"/>
        <c:axId val="-2090582040"/>
      </c:barChar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'S1D (Immob.)'!$S$13:$S$314</c:f>
              <c:numCache>
                <c:formatCode>General</c:formatCode>
                <c:ptCount val="302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3.1</c:v>
                </c:pt>
                <c:pt idx="81">
                  <c:v>3.1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3.1</c:v>
                </c:pt>
                <c:pt idx="89">
                  <c:v>3.1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</c:v>
                </c:pt>
                <c:pt idx="114">
                  <c:v>3.1</c:v>
                </c:pt>
                <c:pt idx="115">
                  <c:v>3.1</c:v>
                </c:pt>
                <c:pt idx="116">
                  <c:v>3.1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3.1</c:v>
                </c:pt>
                <c:pt idx="143">
                  <c:v>3.1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3.1</c:v>
                </c:pt>
                <c:pt idx="148">
                  <c:v>3.1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3.1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3.1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4.0999999999999996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4.0999999999999996</c:v>
                </c:pt>
                <c:pt idx="274">
                  <c:v>4.0999999999999996</c:v>
                </c:pt>
                <c:pt idx="275">
                  <c:v>4.0999999999999996</c:v>
                </c:pt>
                <c:pt idx="276">
                  <c:v>4.0999999999999996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4.0999999999999996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4.0999999999999996</c:v>
                </c:pt>
                <c:pt idx="301">
                  <c:v>4.0999999999999996</c:v>
                </c:pt>
              </c:numCache>
            </c:numRef>
          </c:xVal>
          <c:yVal>
            <c:numRef>
              <c:f>'S1D (Immob.)'!$T$13:$T$314</c:f>
              <c:numCache>
                <c:formatCode>General</c:formatCode>
                <c:ptCount val="302"/>
                <c:pt idx="0">
                  <c:v>45</c:v>
                </c:pt>
                <c:pt idx="1">
                  <c:v>55.000000000000007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58.064516129032263</c:v>
                </c:pt>
                <c:pt idx="6">
                  <c:v>43.478260869565219</c:v>
                </c:pt>
                <c:pt idx="7">
                  <c:v>54.54545454545454</c:v>
                </c:pt>
                <c:pt idx="8">
                  <c:v>55.000000000000007</c:v>
                </c:pt>
                <c:pt idx="9">
                  <c:v>60</c:v>
                </c:pt>
                <c:pt idx="10">
                  <c:v>55.000000000000007</c:v>
                </c:pt>
                <c:pt idx="11">
                  <c:v>50</c:v>
                </c:pt>
                <c:pt idx="12">
                  <c:v>45</c:v>
                </c:pt>
                <c:pt idx="13">
                  <c:v>50</c:v>
                </c:pt>
                <c:pt idx="14">
                  <c:v>70</c:v>
                </c:pt>
                <c:pt idx="15">
                  <c:v>50</c:v>
                </c:pt>
                <c:pt idx="16">
                  <c:v>55.000000000000007</c:v>
                </c:pt>
                <c:pt idx="17">
                  <c:v>55.000000000000007</c:v>
                </c:pt>
                <c:pt idx="18">
                  <c:v>55.000000000000007</c:v>
                </c:pt>
                <c:pt idx="19">
                  <c:v>56.000000000000007</c:v>
                </c:pt>
                <c:pt idx="20">
                  <c:v>45</c:v>
                </c:pt>
                <c:pt idx="21">
                  <c:v>50</c:v>
                </c:pt>
                <c:pt idx="22">
                  <c:v>45</c:v>
                </c:pt>
                <c:pt idx="23">
                  <c:v>45</c:v>
                </c:pt>
                <c:pt idx="24">
                  <c:v>55.000000000000007</c:v>
                </c:pt>
                <c:pt idx="25">
                  <c:v>35</c:v>
                </c:pt>
                <c:pt idx="26">
                  <c:v>50</c:v>
                </c:pt>
                <c:pt idx="27">
                  <c:v>55.000000000000007</c:v>
                </c:pt>
                <c:pt idx="28">
                  <c:v>55.000000000000007</c:v>
                </c:pt>
                <c:pt idx="29">
                  <c:v>55.000000000000007</c:v>
                </c:pt>
                <c:pt idx="30">
                  <c:v>46.666666666666664</c:v>
                </c:pt>
                <c:pt idx="31">
                  <c:v>50</c:v>
                </c:pt>
                <c:pt idx="32">
                  <c:v>55.000000000000007</c:v>
                </c:pt>
                <c:pt idx="33">
                  <c:v>50</c:v>
                </c:pt>
                <c:pt idx="34">
                  <c:v>55.000000000000007</c:v>
                </c:pt>
                <c:pt idx="35">
                  <c:v>55.000000000000007</c:v>
                </c:pt>
                <c:pt idx="36">
                  <c:v>50</c:v>
                </c:pt>
                <c:pt idx="37">
                  <c:v>50</c:v>
                </c:pt>
                <c:pt idx="38">
                  <c:v>80</c:v>
                </c:pt>
                <c:pt idx="39">
                  <c:v>73.333333333333329</c:v>
                </c:pt>
                <c:pt idx="40">
                  <c:v>45</c:v>
                </c:pt>
                <c:pt idx="41">
                  <c:v>70</c:v>
                </c:pt>
                <c:pt idx="42">
                  <c:v>60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90</c:v>
                </c:pt>
                <c:pt idx="47">
                  <c:v>64.516129032258064</c:v>
                </c:pt>
                <c:pt idx="48">
                  <c:v>75</c:v>
                </c:pt>
                <c:pt idx="49">
                  <c:v>65</c:v>
                </c:pt>
                <c:pt idx="50">
                  <c:v>84</c:v>
                </c:pt>
                <c:pt idx="51">
                  <c:v>65</c:v>
                </c:pt>
                <c:pt idx="52">
                  <c:v>90</c:v>
                </c:pt>
                <c:pt idx="53">
                  <c:v>70</c:v>
                </c:pt>
                <c:pt idx="54">
                  <c:v>75</c:v>
                </c:pt>
                <c:pt idx="55">
                  <c:v>90</c:v>
                </c:pt>
                <c:pt idx="56">
                  <c:v>80</c:v>
                </c:pt>
                <c:pt idx="57">
                  <c:v>75</c:v>
                </c:pt>
                <c:pt idx="58">
                  <c:v>85</c:v>
                </c:pt>
                <c:pt idx="59">
                  <c:v>85</c:v>
                </c:pt>
                <c:pt idx="60">
                  <c:v>80</c:v>
                </c:pt>
                <c:pt idx="61">
                  <c:v>85</c:v>
                </c:pt>
                <c:pt idx="62">
                  <c:v>80</c:v>
                </c:pt>
                <c:pt idx="63">
                  <c:v>66.666666666666657</c:v>
                </c:pt>
                <c:pt idx="64">
                  <c:v>68</c:v>
                </c:pt>
                <c:pt idx="65">
                  <c:v>80</c:v>
                </c:pt>
                <c:pt idx="66">
                  <c:v>82.35294117647058</c:v>
                </c:pt>
                <c:pt idx="67">
                  <c:v>80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80</c:v>
                </c:pt>
                <c:pt idx="72">
                  <c:v>62.5</c:v>
                </c:pt>
                <c:pt idx="73">
                  <c:v>75</c:v>
                </c:pt>
                <c:pt idx="74">
                  <c:v>60</c:v>
                </c:pt>
                <c:pt idx="75">
                  <c:v>60</c:v>
                </c:pt>
                <c:pt idx="76">
                  <c:v>55.555555555555557</c:v>
                </c:pt>
                <c:pt idx="77">
                  <c:v>60</c:v>
                </c:pt>
                <c:pt idx="78">
                  <c:v>60</c:v>
                </c:pt>
                <c:pt idx="79">
                  <c:v>65</c:v>
                </c:pt>
                <c:pt idx="80">
                  <c:v>65.384615384615387</c:v>
                </c:pt>
                <c:pt idx="81">
                  <c:v>45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75</c:v>
                </c:pt>
                <c:pt idx="86">
                  <c:v>50</c:v>
                </c:pt>
                <c:pt idx="87">
                  <c:v>75</c:v>
                </c:pt>
                <c:pt idx="88">
                  <c:v>60</c:v>
                </c:pt>
                <c:pt idx="89">
                  <c:v>70</c:v>
                </c:pt>
                <c:pt idx="90">
                  <c:v>60</c:v>
                </c:pt>
                <c:pt idx="91">
                  <c:v>70</c:v>
                </c:pt>
                <c:pt idx="92">
                  <c:v>85</c:v>
                </c:pt>
                <c:pt idx="93">
                  <c:v>70</c:v>
                </c:pt>
                <c:pt idx="94">
                  <c:v>60</c:v>
                </c:pt>
                <c:pt idx="95">
                  <c:v>70</c:v>
                </c:pt>
                <c:pt idx="96">
                  <c:v>50</c:v>
                </c:pt>
                <c:pt idx="97">
                  <c:v>70</c:v>
                </c:pt>
                <c:pt idx="98">
                  <c:v>45</c:v>
                </c:pt>
                <c:pt idx="99">
                  <c:v>60</c:v>
                </c:pt>
                <c:pt idx="100">
                  <c:v>60</c:v>
                </c:pt>
                <c:pt idx="101">
                  <c:v>75</c:v>
                </c:pt>
                <c:pt idx="102">
                  <c:v>70</c:v>
                </c:pt>
                <c:pt idx="103">
                  <c:v>65</c:v>
                </c:pt>
                <c:pt idx="104">
                  <c:v>60</c:v>
                </c:pt>
                <c:pt idx="105">
                  <c:v>70</c:v>
                </c:pt>
                <c:pt idx="106">
                  <c:v>60</c:v>
                </c:pt>
                <c:pt idx="107">
                  <c:v>60</c:v>
                </c:pt>
                <c:pt idx="108">
                  <c:v>55.000000000000007</c:v>
                </c:pt>
                <c:pt idx="109">
                  <c:v>55.000000000000007</c:v>
                </c:pt>
                <c:pt idx="110">
                  <c:v>85</c:v>
                </c:pt>
                <c:pt idx="111">
                  <c:v>65</c:v>
                </c:pt>
                <c:pt idx="112">
                  <c:v>93.333333333333329</c:v>
                </c:pt>
                <c:pt idx="113">
                  <c:v>60</c:v>
                </c:pt>
                <c:pt idx="114">
                  <c:v>65</c:v>
                </c:pt>
                <c:pt idx="115">
                  <c:v>65</c:v>
                </c:pt>
                <c:pt idx="116">
                  <c:v>60</c:v>
                </c:pt>
                <c:pt idx="117">
                  <c:v>60</c:v>
                </c:pt>
                <c:pt idx="118">
                  <c:v>90</c:v>
                </c:pt>
                <c:pt idx="119">
                  <c:v>35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65</c:v>
                </c:pt>
                <c:pt idx="124">
                  <c:v>55.000000000000007</c:v>
                </c:pt>
                <c:pt idx="125">
                  <c:v>72.222222222222214</c:v>
                </c:pt>
                <c:pt idx="126">
                  <c:v>55.000000000000007</c:v>
                </c:pt>
                <c:pt idx="127">
                  <c:v>60</c:v>
                </c:pt>
                <c:pt idx="128">
                  <c:v>55.000000000000007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62.5</c:v>
                </c:pt>
                <c:pt idx="133">
                  <c:v>56.666666666666664</c:v>
                </c:pt>
                <c:pt idx="134">
                  <c:v>60</c:v>
                </c:pt>
                <c:pt idx="135">
                  <c:v>60</c:v>
                </c:pt>
                <c:pt idx="136">
                  <c:v>65</c:v>
                </c:pt>
                <c:pt idx="137">
                  <c:v>60</c:v>
                </c:pt>
                <c:pt idx="138">
                  <c:v>70</c:v>
                </c:pt>
                <c:pt idx="139">
                  <c:v>70</c:v>
                </c:pt>
                <c:pt idx="140">
                  <c:v>65</c:v>
                </c:pt>
                <c:pt idx="141">
                  <c:v>70</c:v>
                </c:pt>
                <c:pt idx="142">
                  <c:v>65</c:v>
                </c:pt>
                <c:pt idx="143">
                  <c:v>75</c:v>
                </c:pt>
                <c:pt idx="144">
                  <c:v>60</c:v>
                </c:pt>
                <c:pt idx="145">
                  <c:v>60</c:v>
                </c:pt>
                <c:pt idx="146">
                  <c:v>50</c:v>
                </c:pt>
                <c:pt idx="147">
                  <c:v>60</c:v>
                </c:pt>
                <c:pt idx="148">
                  <c:v>65</c:v>
                </c:pt>
                <c:pt idx="149">
                  <c:v>60</c:v>
                </c:pt>
                <c:pt idx="150">
                  <c:v>65</c:v>
                </c:pt>
                <c:pt idx="151">
                  <c:v>55.000000000000007</c:v>
                </c:pt>
                <c:pt idx="152">
                  <c:v>75</c:v>
                </c:pt>
                <c:pt idx="153">
                  <c:v>60</c:v>
                </c:pt>
                <c:pt idx="154">
                  <c:v>53.333333333333336</c:v>
                </c:pt>
                <c:pt idx="155">
                  <c:v>55.000000000000007</c:v>
                </c:pt>
                <c:pt idx="156">
                  <c:v>45</c:v>
                </c:pt>
                <c:pt idx="157">
                  <c:v>70</c:v>
                </c:pt>
                <c:pt idx="158">
                  <c:v>60</c:v>
                </c:pt>
                <c:pt idx="159">
                  <c:v>65</c:v>
                </c:pt>
                <c:pt idx="160">
                  <c:v>70</c:v>
                </c:pt>
                <c:pt idx="161">
                  <c:v>60</c:v>
                </c:pt>
                <c:pt idx="162">
                  <c:v>65</c:v>
                </c:pt>
                <c:pt idx="163">
                  <c:v>85</c:v>
                </c:pt>
                <c:pt idx="164">
                  <c:v>68.181818181818173</c:v>
                </c:pt>
                <c:pt idx="165">
                  <c:v>64</c:v>
                </c:pt>
                <c:pt idx="166">
                  <c:v>64</c:v>
                </c:pt>
                <c:pt idx="167">
                  <c:v>55.000000000000007</c:v>
                </c:pt>
                <c:pt idx="168">
                  <c:v>55.000000000000007</c:v>
                </c:pt>
                <c:pt idx="169">
                  <c:v>70</c:v>
                </c:pt>
                <c:pt idx="170">
                  <c:v>80</c:v>
                </c:pt>
                <c:pt idx="171">
                  <c:v>70</c:v>
                </c:pt>
                <c:pt idx="172">
                  <c:v>65</c:v>
                </c:pt>
                <c:pt idx="173">
                  <c:v>60</c:v>
                </c:pt>
                <c:pt idx="174">
                  <c:v>75</c:v>
                </c:pt>
                <c:pt idx="175">
                  <c:v>65</c:v>
                </c:pt>
                <c:pt idx="176">
                  <c:v>60</c:v>
                </c:pt>
                <c:pt idx="177">
                  <c:v>60</c:v>
                </c:pt>
                <c:pt idx="178">
                  <c:v>55.000000000000007</c:v>
                </c:pt>
                <c:pt idx="179">
                  <c:v>65</c:v>
                </c:pt>
                <c:pt idx="180">
                  <c:v>75</c:v>
                </c:pt>
                <c:pt idx="181">
                  <c:v>70</c:v>
                </c:pt>
                <c:pt idx="182">
                  <c:v>60</c:v>
                </c:pt>
                <c:pt idx="183">
                  <c:v>60</c:v>
                </c:pt>
                <c:pt idx="184">
                  <c:v>65</c:v>
                </c:pt>
                <c:pt idx="185">
                  <c:v>60</c:v>
                </c:pt>
                <c:pt idx="186">
                  <c:v>70</c:v>
                </c:pt>
                <c:pt idx="187">
                  <c:v>60</c:v>
                </c:pt>
                <c:pt idx="188">
                  <c:v>55.000000000000007</c:v>
                </c:pt>
                <c:pt idx="189">
                  <c:v>55.000000000000007</c:v>
                </c:pt>
                <c:pt idx="190">
                  <c:v>60</c:v>
                </c:pt>
                <c:pt idx="191">
                  <c:v>70</c:v>
                </c:pt>
                <c:pt idx="192">
                  <c:v>53.333333333333336</c:v>
                </c:pt>
                <c:pt idx="193">
                  <c:v>65</c:v>
                </c:pt>
                <c:pt idx="194">
                  <c:v>60</c:v>
                </c:pt>
                <c:pt idx="195">
                  <c:v>55.000000000000007</c:v>
                </c:pt>
                <c:pt idx="196">
                  <c:v>35</c:v>
                </c:pt>
                <c:pt idx="197">
                  <c:v>86.666666666666671</c:v>
                </c:pt>
                <c:pt idx="198">
                  <c:v>55.000000000000007</c:v>
                </c:pt>
                <c:pt idx="199">
                  <c:v>60</c:v>
                </c:pt>
                <c:pt idx="200">
                  <c:v>60</c:v>
                </c:pt>
                <c:pt idx="201">
                  <c:v>55.000000000000007</c:v>
                </c:pt>
                <c:pt idx="202">
                  <c:v>65</c:v>
                </c:pt>
                <c:pt idx="203">
                  <c:v>35</c:v>
                </c:pt>
                <c:pt idx="204">
                  <c:v>65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60</c:v>
                </c:pt>
                <c:pt idx="209">
                  <c:v>65</c:v>
                </c:pt>
                <c:pt idx="210">
                  <c:v>60</c:v>
                </c:pt>
                <c:pt idx="211">
                  <c:v>65</c:v>
                </c:pt>
                <c:pt idx="212">
                  <c:v>45</c:v>
                </c:pt>
                <c:pt idx="213">
                  <c:v>70</c:v>
                </c:pt>
                <c:pt idx="214">
                  <c:v>60</c:v>
                </c:pt>
                <c:pt idx="215">
                  <c:v>75</c:v>
                </c:pt>
                <c:pt idx="216">
                  <c:v>55.000000000000007</c:v>
                </c:pt>
                <c:pt idx="217">
                  <c:v>60</c:v>
                </c:pt>
                <c:pt idx="218">
                  <c:v>60</c:v>
                </c:pt>
                <c:pt idx="219">
                  <c:v>65</c:v>
                </c:pt>
                <c:pt idx="220">
                  <c:v>80.952380952380949</c:v>
                </c:pt>
                <c:pt idx="221">
                  <c:v>45.454545454545453</c:v>
                </c:pt>
                <c:pt idx="222">
                  <c:v>65</c:v>
                </c:pt>
                <c:pt idx="223">
                  <c:v>50</c:v>
                </c:pt>
                <c:pt idx="224">
                  <c:v>60</c:v>
                </c:pt>
                <c:pt idx="225">
                  <c:v>65</c:v>
                </c:pt>
                <c:pt idx="226">
                  <c:v>70</c:v>
                </c:pt>
                <c:pt idx="227">
                  <c:v>60</c:v>
                </c:pt>
                <c:pt idx="228">
                  <c:v>75</c:v>
                </c:pt>
                <c:pt idx="229">
                  <c:v>60</c:v>
                </c:pt>
                <c:pt idx="230">
                  <c:v>52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65</c:v>
                </c:pt>
                <c:pt idx="235">
                  <c:v>54.166666666666664</c:v>
                </c:pt>
                <c:pt idx="236">
                  <c:v>60</c:v>
                </c:pt>
                <c:pt idx="237">
                  <c:v>80</c:v>
                </c:pt>
                <c:pt idx="238">
                  <c:v>80</c:v>
                </c:pt>
                <c:pt idx="239">
                  <c:v>55.000000000000007</c:v>
                </c:pt>
                <c:pt idx="240">
                  <c:v>55.000000000000007</c:v>
                </c:pt>
                <c:pt idx="241">
                  <c:v>50</c:v>
                </c:pt>
                <c:pt idx="242">
                  <c:v>56.000000000000007</c:v>
                </c:pt>
                <c:pt idx="243">
                  <c:v>59.090909090909093</c:v>
                </c:pt>
                <c:pt idx="244">
                  <c:v>80</c:v>
                </c:pt>
                <c:pt idx="245">
                  <c:v>55.000000000000007</c:v>
                </c:pt>
                <c:pt idx="246">
                  <c:v>60</c:v>
                </c:pt>
                <c:pt idx="247">
                  <c:v>60</c:v>
                </c:pt>
                <c:pt idx="248">
                  <c:v>55.000000000000007</c:v>
                </c:pt>
                <c:pt idx="249">
                  <c:v>75</c:v>
                </c:pt>
                <c:pt idx="250">
                  <c:v>80</c:v>
                </c:pt>
                <c:pt idx="251">
                  <c:v>70</c:v>
                </c:pt>
                <c:pt idx="252">
                  <c:v>60</c:v>
                </c:pt>
                <c:pt idx="253">
                  <c:v>60</c:v>
                </c:pt>
                <c:pt idx="254">
                  <c:v>70</c:v>
                </c:pt>
                <c:pt idx="255">
                  <c:v>56.000000000000007</c:v>
                </c:pt>
                <c:pt idx="256">
                  <c:v>65</c:v>
                </c:pt>
                <c:pt idx="257">
                  <c:v>70</c:v>
                </c:pt>
                <c:pt idx="258">
                  <c:v>65</c:v>
                </c:pt>
                <c:pt idx="259">
                  <c:v>35</c:v>
                </c:pt>
                <c:pt idx="260">
                  <c:v>65</c:v>
                </c:pt>
                <c:pt idx="261">
                  <c:v>65</c:v>
                </c:pt>
                <c:pt idx="262">
                  <c:v>70</c:v>
                </c:pt>
                <c:pt idx="263">
                  <c:v>65</c:v>
                </c:pt>
                <c:pt idx="264">
                  <c:v>70</c:v>
                </c:pt>
                <c:pt idx="265">
                  <c:v>60</c:v>
                </c:pt>
                <c:pt idx="266">
                  <c:v>60</c:v>
                </c:pt>
                <c:pt idx="267">
                  <c:v>65</c:v>
                </c:pt>
                <c:pt idx="268">
                  <c:v>40</c:v>
                </c:pt>
                <c:pt idx="269">
                  <c:v>65</c:v>
                </c:pt>
                <c:pt idx="270">
                  <c:v>70</c:v>
                </c:pt>
                <c:pt idx="271">
                  <c:v>70</c:v>
                </c:pt>
                <c:pt idx="272">
                  <c:v>45</c:v>
                </c:pt>
                <c:pt idx="273">
                  <c:v>70</c:v>
                </c:pt>
                <c:pt idx="274">
                  <c:v>65</c:v>
                </c:pt>
                <c:pt idx="275">
                  <c:v>65</c:v>
                </c:pt>
                <c:pt idx="276">
                  <c:v>30</c:v>
                </c:pt>
                <c:pt idx="277">
                  <c:v>35</c:v>
                </c:pt>
                <c:pt idx="278">
                  <c:v>70</c:v>
                </c:pt>
                <c:pt idx="279">
                  <c:v>65</c:v>
                </c:pt>
                <c:pt idx="280">
                  <c:v>70</c:v>
                </c:pt>
                <c:pt idx="281">
                  <c:v>65</c:v>
                </c:pt>
                <c:pt idx="282">
                  <c:v>75</c:v>
                </c:pt>
                <c:pt idx="283">
                  <c:v>65</c:v>
                </c:pt>
                <c:pt idx="284">
                  <c:v>60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60</c:v>
                </c:pt>
                <c:pt idx="289">
                  <c:v>70</c:v>
                </c:pt>
                <c:pt idx="290">
                  <c:v>60</c:v>
                </c:pt>
                <c:pt idx="291">
                  <c:v>60</c:v>
                </c:pt>
                <c:pt idx="292">
                  <c:v>65</c:v>
                </c:pt>
                <c:pt idx="293">
                  <c:v>65</c:v>
                </c:pt>
                <c:pt idx="294">
                  <c:v>54.54545454545454</c:v>
                </c:pt>
                <c:pt idx="295">
                  <c:v>60</c:v>
                </c:pt>
                <c:pt idx="296">
                  <c:v>65</c:v>
                </c:pt>
                <c:pt idx="297">
                  <c:v>70</c:v>
                </c:pt>
                <c:pt idx="298">
                  <c:v>55.000000000000007</c:v>
                </c:pt>
                <c:pt idx="299">
                  <c:v>55.000000000000007</c:v>
                </c:pt>
                <c:pt idx="300">
                  <c:v>65</c:v>
                </c:pt>
                <c:pt idx="30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7A-4C1C-AF50-7D8CF6B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74072"/>
        <c:axId val="-2090582040"/>
      </c:scatterChart>
      <c:catAx>
        <c:axId val="-20903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-2090582040"/>
        <c:crosses val="autoZero"/>
        <c:auto val="1"/>
        <c:lblAlgn val="ctr"/>
        <c:lblOffset val="100"/>
        <c:noMultiLvlLbl val="0"/>
      </c:catAx>
      <c:valAx>
        <c:axId val="-209058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Choice</a:t>
                </a:r>
                <a:r>
                  <a:rPr lang="en-US" baseline="0"/>
                  <a:t> of Higher-Cost Option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037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18143</xdr:colOff>
      <xdr:row>8</xdr:row>
      <xdr:rowOff>181428</xdr:rowOff>
    </xdr:from>
    <xdr:to>
      <xdr:col>9</xdr:col>
      <xdr:colOff>145143</xdr:colOff>
      <xdr:row>25</xdr:row>
      <xdr:rowOff>78216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8143" y="1959428"/>
          <a:ext cx="5207000" cy="3289502"/>
        </a:xfrm>
        <a:prstGeom prst="rect">
          <a:avLst/>
        </a:prstGeom>
      </xdr:spPr>
    </xdr:pic>
    <xdr:clientData/>
  </xdr:twoCellAnchor>
  <xdr:twoCellAnchor editAs="oneCell">
    <xdr:from>
      <xdr:col>5</xdr:col>
      <xdr:colOff>36286</xdr:colOff>
      <xdr:row>46</xdr:row>
      <xdr:rowOff>186871</xdr:rowOff>
    </xdr:from>
    <xdr:to>
      <xdr:col>10</xdr:col>
      <xdr:colOff>216234</xdr:colOff>
      <xdr:row>64</xdr:row>
      <xdr:rowOff>145143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6286" y="9730014"/>
          <a:ext cx="6493662" cy="3550558"/>
        </a:xfrm>
        <a:prstGeom prst="rect">
          <a:avLst/>
        </a:prstGeom>
      </xdr:spPr>
    </xdr:pic>
    <xdr:clientData/>
  </xdr:twoCellAnchor>
  <xdr:twoCellAnchor editAs="oneCell">
    <xdr:from>
      <xdr:col>8</xdr:col>
      <xdr:colOff>18144</xdr:colOff>
      <xdr:row>93</xdr:row>
      <xdr:rowOff>108856</xdr:rowOff>
    </xdr:from>
    <xdr:to>
      <xdr:col>14</xdr:col>
      <xdr:colOff>381000</xdr:colOff>
      <xdr:row>115</xdr:row>
      <xdr:rowOff>99959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3715" y="19213285"/>
          <a:ext cx="8091714" cy="4563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</xdr:colOff>
      <xdr:row>5</xdr:row>
      <xdr:rowOff>87630</xdr:rowOff>
    </xdr:from>
    <xdr:to>
      <xdr:col>15</xdr:col>
      <xdr:colOff>378460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opLeftCell="A37" zoomScale="70" zoomScaleNormal="70" zoomScalePageLayoutView="70" workbookViewId="0">
      <selection activeCell="L29" sqref="L29"/>
    </sheetView>
  </sheetViews>
  <sheetFormatPr defaultColWidth="10.796875" defaultRowHeight="15.6" x14ac:dyDescent="0.3"/>
  <cols>
    <col min="1" max="1" width="9.796875" style="1" customWidth="1"/>
    <col min="2" max="3" width="12.796875" style="1" customWidth="1"/>
    <col min="4" max="4" width="18.19921875" style="1" customWidth="1"/>
    <col min="5" max="5" width="13" style="1" customWidth="1"/>
    <col min="6" max="6" width="13.5" style="1" customWidth="1"/>
    <col min="7" max="7" width="16.296875" style="1" customWidth="1"/>
    <col min="8" max="8" width="19.19921875" style="1" customWidth="1"/>
    <col min="9" max="9" width="17.296875" style="1" customWidth="1"/>
    <col min="10" max="10" width="16.19921875" style="1" customWidth="1"/>
    <col min="11" max="11" width="10.796875" style="1"/>
    <col min="12" max="12" width="27.296875" style="1" bestFit="1" customWidth="1"/>
    <col min="13" max="15" width="14.69921875" style="1" bestFit="1" customWidth="1"/>
    <col min="16" max="16" width="11.19921875" style="1" bestFit="1" customWidth="1"/>
    <col min="17" max="17" width="9" style="1" bestFit="1" customWidth="1"/>
    <col min="18" max="18" width="10" style="1" bestFit="1" customWidth="1"/>
    <col min="19" max="16384" width="10.796875" style="1"/>
  </cols>
  <sheetData>
    <row r="1" spans="1:18" s="7" customFormat="1" x14ac:dyDescent="0.3">
      <c r="A1" s="6" t="s">
        <v>5</v>
      </c>
      <c r="B1" s="6"/>
      <c r="C1" s="6"/>
    </row>
    <row r="2" spans="1:18" s="3" customFormat="1" ht="31.2" x14ac:dyDescent="0.3">
      <c r="A2" s="2" t="s">
        <v>1</v>
      </c>
      <c r="B2" s="2" t="s">
        <v>6</v>
      </c>
      <c r="C2" s="2" t="s">
        <v>3</v>
      </c>
      <c r="D2" s="2" t="s">
        <v>2</v>
      </c>
      <c r="E2" s="9"/>
      <c r="G2" s="2" t="s">
        <v>0</v>
      </c>
      <c r="H2" s="14" t="s">
        <v>69</v>
      </c>
    </row>
    <row r="3" spans="1:18" x14ac:dyDescent="0.3">
      <c r="A3" s="1">
        <v>2515</v>
      </c>
      <c r="B3" s="1" t="s">
        <v>4</v>
      </c>
      <c r="C3" s="1" t="s">
        <v>4</v>
      </c>
      <c r="D3" s="1">
        <v>48</v>
      </c>
      <c r="E3" s="8"/>
    </row>
    <row r="4" spans="1:18" x14ac:dyDescent="0.3">
      <c r="A4" s="1">
        <v>2515</v>
      </c>
      <c r="B4" s="1" t="s">
        <v>4</v>
      </c>
      <c r="C4" s="1" t="s">
        <v>4</v>
      </c>
      <c r="D4" s="1">
        <v>48</v>
      </c>
      <c r="E4" s="8"/>
      <c r="G4" s="1" t="s">
        <v>11</v>
      </c>
      <c r="H4" s="1" t="s">
        <v>7</v>
      </c>
      <c r="I4" s="1" t="s">
        <v>10</v>
      </c>
    </row>
    <row r="5" spans="1:18" x14ac:dyDescent="0.3">
      <c r="A5" s="1">
        <v>2515</v>
      </c>
      <c r="B5" s="1" t="s">
        <v>4</v>
      </c>
      <c r="C5" s="1" t="s">
        <v>4</v>
      </c>
      <c r="D5" s="1">
        <v>46.666666666666664</v>
      </c>
      <c r="E5" s="8"/>
      <c r="F5" s="4" t="s">
        <v>18</v>
      </c>
      <c r="G5" s="1">
        <v>49.85130312002682</v>
      </c>
      <c r="H5" s="1">
        <v>78.996168582375475</v>
      </c>
      <c r="I5" s="1">
        <v>51.740259740259738</v>
      </c>
    </row>
    <row r="6" spans="1:18" x14ac:dyDescent="0.3">
      <c r="A6" s="1">
        <v>2513</v>
      </c>
      <c r="B6" s="1" t="s">
        <v>4</v>
      </c>
      <c r="C6" s="1" t="s">
        <v>4</v>
      </c>
      <c r="D6" s="1">
        <v>55.000000000000007</v>
      </c>
      <c r="E6" s="8"/>
      <c r="F6" s="4" t="s">
        <v>12</v>
      </c>
      <c r="G6" s="1">
        <v>1.2706830617683518</v>
      </c>
      <c r="H6" s="1">
        <v>3.4743523089041415</v>
      </c>
      <c r="I6" s="1">
        <v>1.7101484905331428</v>
      </c>
    </row>
    <row r="7" spans="1:18" x14ac:dyDescent="0.3">
      <c r="A7" s="1">
        <v>2347</v>
      </c>
      <c r="B7" s="1" t="s">
        <v>4</v>
      </c>
      <c r="C7" s="1" t="s">
        <v>4</v>
      </c>
      <c r="D7" s="1">
        <v>50</v>
      </c>
      <c r="E7" s="8"/>
      <c r="F7" s="4" t="s">
        <v>14</v>
      </c>
      <c r="G7" s="1">
        <v>6</v>
      </c>
      <c r="H7" s="1">
        <v>6</v>
      </c>
      <c r="I7" s="1">
        <v>5</v>
      </c>
      <c r="L7" s="14" t="s">
        <v>74</v>
      </c>
    </row>
    <row r="8" spans="1:18" x14ac:dyDescent="0.3">
      <c r="A8" s="1">
        <v>2347</v>
      </c>
      <c r="B8" s="1" t="s">
        <v>4</v>
      </c>
      <c r="C8" s="1" t="s">
        <v>4</v>
      </c>
      <c r="D8" s="1">
        <v>54.54545454545454</v>
      </c>
      <c r="E8" s="8"/>
      <c r="F8" s="4" t="s">
        <v>15</v>
      </c>
      <c r="G8" s="1">
        <v>15</v>
      </c>
      <c r="H8" s="1">
        <v>8</v>
      </c>
      <c r="I8" s="1">
        <v>11</v>
      </c>
    </row>
    <row r="9" spans="1:18" x14ac:dyDescent="0.3">
      <c r="A9" s="1">
        <v>3482</v>
      </c>
      <c r="B9" s="1" t="s">
        <v>4</v>
      </c>
      <c r="C9" s="1" t="s">
        <v>4</v>
      </c>
      <c r="D9" s="1">
        <v>50</v>
      </c>
      <c r="E9" s="8"/>
      <c r="L9" s="62" t="s">
        <v>75</v>
      </c>
    </row>
    <row r="10" spans="1:18" x14ac:dyDescent="0.3">
      <c r="A10" s="1">
        <v>2513</v>
      </c>
      <c r="B10" s="1" t="s">
        <v>4</v>
      </c>
      <c r="C10" s="1" t="s">
        <v>4</v>
      </c>
      <c r="D10" s="1">
        <v>55.000000000000007</v>
      </c>
      <c r="E10" s="8"/>
      <c r="L10" s="63" t="s">
        <v>76</v>
      </c>
      <c r="M10" s="63" t="s">
        <v>77</v>
      </c>
      <c r="N10" s="63" t="s">
        <v>78</v>
      </c>
      <c r="O10" s="63" t="s">
        <v>79</v>
      </c>
      <c r="P10" s="63" t="s">
        <v>80</v>
      </c>
    </row>
    <row r="11" spans="1:18" x14ac:dyDescent="0.3">
      <c r="A11" s="1">
        <v>3482</v>
      </c>
      <c r="B11" s="1" t="s">
        <v>4</v>
      </c>
      <c r="C11" s="1" t="s">
        <v>4</v>
      </c>
      <c r="D11" s="1">
        <v>55.000000000000007</v>
      </c>
      <c r="E11" s="8"/>
      <c r="L11" s="1" t="s">
        <v>10</v>
      </c>
      <c r="M11" s="1">
        <v>11</v>
      </c>
      <c r="N11" s="1">
        <v>569.14286000000004</v>
      </c>
      <c r="O11" s="1">
        <v>51.740259999999999</v>
      </c>
      <c r="P11" s="1">
        <v>32.17069</v>
      </c>
    </row>
    <row r="12" spans="1:18" x14ac:dyDescent="0.3">
      <c r="A12" s="1">
        <v>2513</v>
      </c>
      <c r="B12" s="1" t="s">
        <v>4</v>
      </c>
      <c r="C12" s="1" t="s">
        <v>4</v>
      </c>
      <c r="D12" s="1">
        <v>52.173913043478258</v>
      </c>
      <c r="E12" s="8"/>
      <c r="L12" s="1" t="s">
        <v>3</v>
      </c>
      <c r="M12" s="1">
        <v>15</v>
      </c>
      <c r="N12" s="1">
        <v>747.76954000000001</v>
      </c>
      <c r="O12" s="1">
        <v>49.851300000000002</v>
      </c>
      <c r="P12" s="1">
        <v>24.219529999999999</v>
      </c>
    </row>
    <row r="13" spans="1:18" x14ac:dyDescent="0.3">
      <c r="A13" s="1">
        <v>3482</v>
      </c>
      <c r="B13" s="1" t="s">
        <v>4</v>
      </c>
      <c r="C13" s="1" t="s">
        <v>4</v>
      </c>
      <c r="D13" s="1">
        <v>45.161290322580641</v>
      </c>
      <c r="E13" s="8"/>
      <c r="L13" s="1" t="s">
        <v>31</v>
      </c>
      <c r="M13" s="1">
        <v>8</v>
      </c>
      <c r="N13" s="1">
        <v>631.96933999999999</v>
      </c>
      <c r="O13" s="1">
        <v>78.996170000000006</v>
      </c>
      <c r="P13" s="1">
        <v>96.569010000000006</v>
      </c>
    </row>
    <row r="14" spans="1:18" x14ac:dyDescent="0.3">
      <c r="A14" s="1">
        <v>1427</v>
      </c>
      <c r="B14" s="1" t="s">
        <v>4</v>
      </c>
      <c r="C14" s="1" t="s">
        <v>4</v>
      </c>
      <c r="D14" s="1">
        <v>56.000000000000007</v>
      </c>
      <c r="E14" s="8"/>
    </row>
    <row r="15" spans="1:18" x14ac:dyDescent="0.3">
      <c r="A15" s="1">
        <v>1427</v>
      </c>
      <c r="B15" s="1" t="s">
        <v>4</v>
      </c>
      <c r="C15" s="1" t="s">
        <v>4</v>
      </c>
      <c r="D15" s="1">
        <v>40</v>
      </c>
      <c r="E15" s="8"/>
      <c r="L15" s="62" t="s">
        <v>81</v>
      </c>
    </row>
    <row r="16" spans="1:18" x14ac:dyDescent="0.3">
      <c r="A16" s="1">
        <v>1658</v>
      </c>
      <c r="B16" s="1" t="s">
        <v>4</v>
      </c>
      <c r="C16" s="1" t="s">
        <v>4</v>
      </c>
      <c r="D16" s="1">
        <v>42.222222222222221</v>
      </c>
      <c r="E16" s="8"/>
      <c r="L16" s="63" t="s">
        <v>82</v>
      </c>
      <c r="M16" s="63" t="s">
        <v>83</v>
      </c>
      <c r="N16" s="63" t="s">
        <v>84</v>
      </c>
      <c r="O16" s="63" t="s">
        <v>85</v>
      </c>
      <c r="P16" s="63" t="s">
        <v>86</v>
      </c>
      <c r="Q16" s="63" t="s">
        <v>87</v>
      </c>
      <c r="R16" s="63" t="s">
        <v>88</v>
      </c>
    </row>
    <row r="17" spans="1:18" x14ac:dyDescent="0.3">
      <c r="A17" s="1">
        <v>1658</v>
      </c>
      <c r="B17" s="1" t="s">
        <v>4</v>
      </c>
      <c r="C17" s="1" t="s">
        <v>4</v>
      </c>
      <c r="D17" s="1">
        <v>50</v>
      </c>
      <c r="E17" s="8"/>
      <c r="L17" s="1" t="s">
        <v>89</v>
      </c>
      <c r="M17" s="60">
        <v>4938.0399799999996</v>
      </c>
      <c r="N17" s="1">
        <v>2</v>
      </c>
      <c r="O17" s="60">
        <v>2469.0199899999998</v>
      </c>
      <c r="P17" s="1">
        <v>57.257420000000003</v>
      </c>
      <c r="Q17" s="61">
        <v>3.8998100000000003E-11</v>
      </c>
      <c r="R17" s="1">
        <v>3.3048199999999999</v>
      </c>
    </row>
    <row r="18" spans="1:18" x14ac:dyDescent="0.3">
      <c r="A18" s="1">
        <v>2515</v>
      </c>
      <c r="B18" s="1" t="s">
        <v>8</v>
      </c>
      <c r="C18" s="1" t="s">
        <v>4</v>
      </c>
      <c r="D18" s="1">
        <v>84</v>
      </c>
      <c r="E18" s="8"/>
      <c r="L18" s="1" t="s">
        <v>90</v>
      </c>
      <c r="M18" s="60">
        <v>1336.7633900000001</v>
      </c>
      <c r="N18" s="1">
        <v>31</v>
      </c>
      <c r="O18" s="1">
        <v>43.121400000000001</v>
      </c>
    </row>
    <row r="19" spans="1:18" x14ac:dyDescent="0.3">
      <c r="A19" s="1">
        <v>2347</v>
      </c>
      <c r="B19" s="1" t="s">
        <v>8</v>
      </c>
      <c r="C19" s="1" t="s">
        <v>4</v>
      </c>
      <c r="D19" s="1">
        <v>73.333333333333329</v>
      </c>
      <c r="E19" s="8"/>
      <c r="L19" s="1" t="s">
        <v>91</v>
      </c>
      <c r="M19" s="60">
        <v>6274.8033699999996</v>
      </c>
      <c r="N19" s="1">
        <v>33</v>
      </c>
    </row>
    <row r="20" spans="1:18" x14ac:dyDescent="0.3">
      <c r="A20" s="1">
        <v>2513</v>
      </c>
      <c r="B20" s="1" t="s">
        <v>8</v>
      </c>
      <c r="C20" s="1" t="s">
        <v>4</v>
      </c>
      <c r="D20" s="1">
        <v>90</v>
      </c>
      <c r="E20" s="8"/>
    </row>
    <row r="21" spans="1:18" x14ac:dyDescent="0.3">
      <c r="A21" s="1">
        <v>2513</v>
      </c>
      <c r="B21" s="1" t="s">
        <v>8</v>
      </c>
      <c r="C21" s="1" t="s">
        <v>4</v>
      </c>
      <c r="D21" s="1">
        <v>75</v>
      </c>
      <c r="E21" s="8"/>
    </row>
    <row r="22" spans="1:18" x14ac:dyDescent="0.3">
      <c r="A22" s="1">
        <v>3482</v>
      </c>
      <c r="B22" s="1" t="s">
        <v>8</v>
      </c>
      <c r="C22" s="1" t="s">
        <v>4</v>
      </c>
      <c r="D22" s="1">
        <v>90</v>
      </c>
      <c r="E22" s="8"/>
    </row>
    <row r="23" spans="1:18" x14ac:dyDescent="0.3">
      <c r="A23" s="1">
        <v>3482</v>
      </c>
      <c r="B23" s="1" t="s">
        <v>8</v>
      </c>
      <c r="C23" s="1" t="s">
        <v>4</v>
      </c>
      <c r="D23" s="1">
        <v>72.41379310344827</v>
      </c>
      <c r="E23" s="8"/>
    </row>
    <row r="24" spans="1:18" x14ac:dyDescent="0.3">
      <c r="A24" s="1">
        <v>1427</v>
      </c>
      <c r="B24" s="1" t="s">
        <v>8</v>
      </c>
      <c r="C24" s="1" t="s">
        <v>4</v>
      </c>
      <c r="D24" s="1">
        <v>85</v>
      </c>
      <c r="E24" s="8"/>
    </row>
    <row r="25" spans="1:18" x14ac:dyDescent="0.3">
      <c r="A25" s="1">
        <v>1658</v>
      </c>
      <c r="B25" s="1" t="s">
        <v>8</v>
      </c>
      <c r="C25" s="1" t="s">
        <v>4</v>
      </c>
      <c r="D25" s="1">
        <v>62.222222222222221</v>
      </c>
      <c r="E25" s="8"/>
    </row>
    <row r="26" spans="1:18" x14ac:dyDescent="0.3">
      <c r="A26" s="1">
        <v>2149</v>
      </c>
      <c r="B26" s="1" t="s">
        <v>9</v>
      </c>
      <c r="C26" s="1" t="s">
        <v>4</v>
      </c>
      <c r="D26" s="1">
        <v>50</v>
      </c>
      <c r="E26" s="8"/>
    </row>
    <row r="27" spans="1:18" x14ac:dyDescent="0.3">
      <c r="A27" s="1">
        <v>5051</v>
      </c>
      <c r="B27" s="1" t="s">
        <v>9</v>
      </c>
      <c r="C27" s="1" t="s">
        <v>4</v>
      </c>
      <c r="D27" s="1">
        <v>57.142857142857139</v>
      </c>
      <c r="E27" s="8"/>
    </row>
    <row r="28" spans="1:18" x14ac:dyDescent="0.3">
      <c r="A28" s="1">
        <v>2149</v>
      </c>
      <c r="B28" s="1" t="s">
        <v>9</v>
      </c>
      <c r="C28" s="1" t="s">
        <v>4</v>
      </c>
      <c r="D28" s="1">
        <v>50</v>
      </c>
      <c r="E28" s="8"/>
    </row>
    <row r="29" spans="1:18" x14ac:dyDescent="0.3">
      <c r="A29" s="1">
        <v>2149</v>
      </c>
      <c r="B29" s="1" t="s">
        <v>9</v>
      </c>
      <c r="C29" s="1" t="s">
        <v>4</v>
      </c>
      <c r="D29" s="1">
        <v>45</v>
      </c>
      <c r="E29" s="8"/>
    </row>
    <row r="30" spans="1:18" x14ac:dyDescent="0.3">
      <c r="A30" s="1">
        <v>5051</v>
      </c>
      <c r="B30" s="1" t="s">
        <v>9</v>
      </c>
      <c r="C30" s="5" t="s">
        <v>4</v>
      </c>
      <c r="D30" s="1">
        <v>60</v>
      </c>
      <c r="E30" s="8"/>
    </row>
    <row r="31" spans="1:18" x14ac:dyDescent="0.3">
      <c r="A31" s="1">
        <v>540</v>
      </c>
      <c r="B31" s="1" t="s">
        <v>9</v>
      </c>
      <c r="C31" s="5" t="s">
        <v>4</v>
      </c>
      <c r="D31" s="1">
        <v>45</v>
      </c>
      <c r="E31" s="8"/>
    </row>
    <row r="32" spans="1:18" x14ac:dyDescent="0.3">
      <c r="A32" s="1">
        <v>540</v>
      </c>
      <c r="B32" s="1" t="s">
        <v>9</v>
      </c>
      <c r="C32" s="5" t="s">
        <v>4</v>
      </c>
      <c r="D32" s="1">
        <v>52</v>
      </c>
      <c r="E32" s="8"/>
    </row>
    <row r="33" spans="1:12" x14ac:dyDescent="0.3">
      <c r="A33" s="1">
        <v>1927</v>
      </c>
      <c r="B33" s="1" t="s">
        <v>9</v>
      </c>
      <c r="C33" s="5" t="s">
        <v>4</v>
      </c>
      <c r="D33" s="1">
        <v>50</v>
      </c>
      <c r="E33" s="8"/>
    </row>
    <row r="34" spans="1:12" x14ac:dyDescent="0.3">
      <c r="A34" s="1">
        <v>1927</v>
      </c>
      <c r="B34" s="1" t="s">
        <v>9</v>
      </c>
      <c r="C34" s="5" t="s">
        <v>4</v>
      </c>
      <c r="D34" s="1">
        <v>55.000000000000007</v>
      </c>
      <c r="E34" s="8"/>
    </row>
    <row r="35" spans="1:12" x14ac:dyDescent="0.3">
      <c r="A35" s="1">
        <v>1653</v>
      </c>
      <c r="B35" s="1" t="s">
        <v>9</v>
      </c>
      <c r="C35" s="5" t="s">
        <v>4</v>
      </c>
      <c r="D35" s="1">
        <v>60</v>
      </c>
      <c r="E35" s="8"/>
    </row>
    <row r="36" spans="1:12" x14ac:dyDescent="0.3">
      <c r="A36" s="1">
        <v>1653</v>
      </c>
      <c r="B36" s="1" t="s">
        <v>9</v>
      </c>
      <c r="C36" s="1" t="s">
        <v>4</v>
      </c>
      <c r="D36" s="1">
        <v>45</v>
      </c>
      <c r="E36" s="8"/>
    </row>
    <row r="37" spans="1:12" x14ac:dyDescent="0.3">
      <c r="E37" s="8"/>
    </row>
    <row r="38" spans="1:12" x14ac:dyDescent="0.3">
      <c r="E38" s="8"/>
    </row>
    <row r="39" spans="1:12" s="11" customFormat="1" x14ac:dyDescent="0.3">
      <c r="A39" s="10" t="s">
        <v>13</v>
      </c>
    </row>
    <row r="40" spans="1:12" ht="31.2" x14ac:dyDescent="0.3">
      <c r="A40" s="2" t="s">
        <v>1</v>
      </c>
      <c r="B40" s="2" t="s">
        <v>6</v>
      </c>
      <c r="C40" s="2" t="s">
        <v>3</v>
      </c>
      <c r="D40" s="2" t="s">
        <v>2</v>
      </c>
      <c r="E40" s="9"/>
      <c r="F40" s="3"/>
      <c r="G40" s="2" t="s">
        <v>0</v>
      </c>
      <c r="H40" s="14" t="s">
        <v>70</v>
      </c>
    </row>
    <row r="41" spans="1:12" x14ac:dyDescent="0.3">
      <c r="A41" s="1">
        <v>3481</v>
      </c>
      <c r="B41" s="1" t="s">
        <v>4</v>
      </c>
      <c r="C41" s="1" t="s">
        <v>4</v>
      </c>
      <c r="D41" s="1">
        <v>55.000000000000007</v>
      </c>
      <c r="E41" s="8"/>
      <c r="H41" s="1" t="s">
        <v>17</v>
      </c>
      <c r="I41" s="1" t="s">
        <v>17</v>
      </c>
      <c r="J41" s="1" t="s">
        <v>17</v>
      </c>
    </row>
    <row r="42" spans="1:12" x14ac:dyDescent="0.3">
      <c r="A42" s="1">
        <v>2349</v>
      </c>
      <c r="B42" s="1" t="s">
        <v>4</v>
      </c>
      <c r="C42" s="5" t="s">
        <v>4</v>
      </c>
      <c r="D42" s="1">
        <v>50</v>
      </c>
      <c r="E42" s="8"/>
      <c r="G42" s="1" t="s">
        <v>11</v>
      </c>
      <c r="H42" s="1" t="s">
        <v>11</v>
      </c>
      <c r="I42" s="1" t="s">
        <v>16</v>
      </c>
      <c r="J42" s="1" t="s">
        <v>10</v>
      </c>
    </row>
    <row r="43" spans="1:12" x14ac:dyDescent="0.3">
      <c r="A43" s="1">
        <v>2662</v>
      </c>
      <c r="B43" s="1" t="s">
        <v>4</v>
      </c>
      <c r="C43" s="5" t="s">
        <v>4</v>
      </c>
      <c r="D43" s="1">
        <v>45</v>
      </c>
      <c r="E43" s="8"/>
      <c r="F43" s="4" t="s">
        <v>18</v>
      </c>
      <c r="G43" s="1">
        <v>52.06666666666667</v>
      </c>
      <c r="H43" s="1">
        <v>75.851612903225799</v>
      </c>
      <c r="I43" s="1">
        <v>23.479441159179721</v>
      </c>
      <c r="J43" s="1">
        <v>76.630036630036628</v>
      </c>
    </row>
    <row r="44" spans="1:12" x14ac:dyDescent="0.3">
      <c r="A44" s="1">
        <v>2662</v>
      </c>
      <c r="B44" s="1" t="s">
        <v>4</v>
      </c>
      <c r="C44" s="5" t="s">
        <v>4</v>
      </c>
      <c r="D44" s="1">
        <v>50</v>
      </c>
      <c r="E44" s="8"/>
      <c r="F44" s="4" t="s">
        <v>12</v>
      </c>
      <c r="G44" s="1">
        <v>1.6859832984165908</v>
      </c>
      <c r="H44" s="1">
        <v>3.1334381278554684</v>
      </c>
      <c r="I44" s="1">
        <v>6.4939206735199475</v>
      </c>
      <c r="J44" s="1">
        <v>4.173232760596207</v>
      </c>
    </row>
    <row r="45" spans="1:12" x14ac:dyDescent="0.3">
      <c r="A45" s="1">
        <v>2349</v>
      </c>
      <c r="B45" s="1" t="s">
        <v>4</v>
      </c>
      <c r="C45" s="5" t="s">
        <v>4</v>
      </c>
      <c r="D45" s="1">
        <v>70</v>
      </c>
      <c r="E45" s="8"/>
      <c r="F45" s="4" t="s">
        <v>14</v>
      </c>
      <c r="G45" s="1">
        <v>5</v>
      </c>
      <c r="H45" s="1">
        <v>5</v>
      </c>
      <c r="I45" s="1">
        <v>5</v>
      </c>
      <c r="J45" s="1">
        <v>6</v>
      </c>
    </row>
    <row r="46" spans="1:12" x14ac:dyDescent="0.3">
      <c r="A46" s="1">
        <v>2349</v>
      </c>
      <c r="B46" s="1" t="s">
        <v>4</v>
      </c>
      <c r="C46" s="5" t="s">
        <v>4</v>
      </c>
      <c r="D46" s="1">
        <v>50</v>
      </c>
      <c r="E46" s="8"/>
      <c r="F46" s="4" t="s">
        <v>15</v>
      </c>
      <c r="G46" s="1">
        <v>15</v>
      </c>
      <c r="H46" s="1">
        <v>10</v>
      </c>
      <c r="I46" s="1">
        <v>9</v>
      </c>
      <c r="J46" s="1">
        <v>13</v>
      </c>
    </row>
    <row r="47" spans="1:12" x14ac:dyDescent="0.3">
      <c r="A47" s="1">
        <v>2662</v>
      </c>
      <c r="B47" s="1" t="s">
        <v>4</v>
      </c>
      <c r="C47" s="5" t="s">
        <v>4</v>
      </c>
      <c r="D47" s="1">
        <v>55.000000000000007</v>
      </c>
      <c r="E47" s="8"/>
      <c r="L47" s="14" t="s">
        <v>74</v>
      </c>
    </row>
    <row r="48" spans="1:12" x14ac:dyDescent="0.3">
      <c r="A48" s="1">
        <v>3481</v>
      </c>
      <c r="B48" s="1" t="s">
        <v>4</v>
      </c>
      <c r="C48" s="5" t="s">
        <v>4</v>
      </c>
      <c r="D48" s="1">
        <v>55.000000000000007</v>
      </c>
      <c r="E48" s="8"/>
    </row>
    <row r="49" spans="1:18" x14ac:dyDescent="0.3">
      <c r="A49" s="1">
        <v>3481</v>
      </c>
      <c r="B49" s="1" t="s">
        <v>4</v>
      </c>
      <c r="C49" s="5" t="s">
        <v>4</v>
      </c>
      <c r="D49" s="1">
        <v>55.000000000000007</v>
      </c>
      <c r="E49" s="8"/>
      <c r="L49" s="62" t="s">
        <v>75</v>
      </c>
    </row>
    <row r="50" spans="1:18" x14ac:dyDescent="0.3">
      <c r="A50" s="1">
        <v>3481</v>
      </c>
      <c r="B50" s="1" t="s">
        <v>4</v>
      </c>
      <c r="C50" s="5" t="s">
        <v>4</v>
      </c>
      <c r="D50" s="1">
        <v>56.000000000000007</v>
      </c>
      <c r="E50" s="8"/>
      <c r="L50" s="63" t="s">
        <v>76</v>
      </c>
      <c r="M50" s="63" t="s">
        <v>77</v>
      </c>
      <c r="N50" s="63" t="s">
        <v>78</v>
      </c>
      <c r="O50" s="63" t="s">
        <v>79</v>
      </c>
      <c r="P50" s="63" t="s">
        <v>80</v>
      </c>
    </row>
    <row r="51" spans="1:18" x14ac:dyDescent="0.3">
      <c r="A51" s="1">
        <v>1833</v>
      </c>
      <c r="B51" s="1" t="s">
        <v>4</v>
      </c>
      <c r="C51" s="5" t="s">
        <v>4</v>
      </c>
      <c r="D51" s="1">
        <v>45</v>
      </c>
      <c r="E51" s="8"/>
      <c r="L51" s="1" t="s">
        <v>10</v>
      </c>
      <c r="M51" s="1">
        <v>13</v>
      </c>
      <c r="N51" s="1">
        <v>996.19047999999998</v>
      </c>
      <c r="O51" s="1">
        <v>76.630039999999994</v>
      </c>
      <c r="P51" s="1">
        <v>226.40633</v>
      </c>
    </row>
    <row r="52" spans="1:18" x14ac:dyDescent="0.3">
      <c r="A52" s="1">
        <v>1833</v>
      </c>
      <c r="B52" s="1" t="s">
        <v>4</v>
      </c>
      <c r="C52" s="5" t="s">
        <v>4</v>
      </c>
      <c r="D52" s="1">
        <v>50</v>
      </c>
      <c r="E52" s="8"/>
      <c r="L52" s="1" t="s">
        <v>92</v>
      </c>
      <c r="M52" s="1">
        <v>15</v>
      </c>
      <c r="N52" s="1">
        <v>781</v>
      </c>
      <c r="O52" s="1">
        <v>52.066670000000002</v>
      </c>
      <c r="P52" s="1">
        <v>42.638100000000001</v>
      </c>
    </row>
    <row r="53" spans="1:18" x14ac:dyDescent="0.3">
      <c r="A53" s="1">
        <v>1833</v>
      </c>
      <c r="B53" s="1" t="s">
        <v>4</v>
      </c>
      <c r="C53" s="5" t="s">
        <v>4</v>
      </c>
      <c r="D53" s="1">
        <v>45</v>
      </c>
      <c r="E53" s="8"/>
      <c r="L53" s="1" t="s">
        <v>3</v>
      </c>
      <c r="M53" s="1">
        <v>10</v>
      </c>
      <c r="N53" s="1">
        <v>758.51612999999998</v>
      </c>
      <c r="O53" s="1">
        <v>75.851609999999994</v>
      </c>
      <c r="P53" s="1">
        <v>98.184349999999995</v>
      </c>
    </row>
    <row r="54" spans="1:18" x14ac:dyDescent="0.3">
      <c r="A54" s="1">
        <v>1664</v>
      </c>
      <c r="B54" s="1" t="s">
        <v>4</v>
      </c>
      <c r="C54" s="5" t="s">
        <v>4</v>
      </c>
      <c r="D54" s="1">
        <v>45</v>
      </c>
      <c r="E54" s="8"/>
      <c r="L54" s="1" t="s">
        <v>31</v>
      </c>
      <c r="M54" s="1">
        <v>9</v>
      </c>
      <c r="N54" s="1">
        <v>211.31496999999999</v>
      </c>
      <c r="O54" s="1">
        <v>23.47944</v>
      </c>
      <c r="P54" s="1">
        <v>379.53904999999997</v>
      </c>
    </row>
    <row r="55" spans="1:18" x14ac:dyDescent="0.3">
      <c r="A55" s="1">
        <v>1664</v>
      </c>
      <c r="B55" s="1" t="s">
        <v>4</v>
      </c>
      <c r="C55" s="5" t="s">
        <v>4</v>
      </c>
      <c r="D55" s="1">
        <v>55.000000000000007</v>
      </c>
      <c r="E55" s="8"/>
    </row>
    <row r="56" spans="1:18" x14ac:dyDescent="0.3">
      <c r="A56" s="1">
        <v>2662</v>
      </c>
      <c r="B56" s="1" t="s">
        <v>4</v>
      </c>
      <c r="C56" s="1" t="s">
        <v>8</v>
      </c>
      <c r="D56" s="1">
        <v>64.516129032258064</v>
      </c>
      <c r="E56" s="8"/>
      <c r="L56" s="62" t="s">
        <v>81</v>
      </c>
    </row>
    <row r="57" spans="1:18" x14ac:dyDescent="0.3">
      <c r="A57" s="1">
        <v>2662</v>
      </c>
      <c r="B57" s="1" t="s">
        <v>4</v>
      </c>
      <c r="C57" s="1" t="s">
        <v>8</v>
      </c>
      <c r="D57" s="1">
        <v>75</v>
      </c>
      <c r="E57" s="8"/>
      <c r="L57" s="63" t="s">
        <v>82</v>
      </c>
      <c r="M57" s="63" t="s">
        <v>83</v>
      </c>
      <c r="N57" s="63" t="s">
        <v>84</v>
      </c>
      <c r="O57" s="63" t="s">
        <v>85</v>
      </c>
      <c r="P57" s="63" t="s">
        <v>86</v>
      </c>
      <c r="Q57" s="63" t="s">
        <v>87</v>
      </c>
      <c r="R57" s="63" t="s">
        <v>88</v>
      </c>
    </row>
    <row r="58" spans="1:18" x14ac:dyDescent="0.3">
      <c r="A58" s="1">
        <v>3481</v>
      </c>
      <c r="B58" s="5" t="s">
        <v>4</v>
      </c>
      <c r="C58" s="1" t="s">
        <v>8</v>
      </c>
      <c r="D58" s="1">
        <v>65</v>
      </c>
      <c r="E58" s="8"/>
      <c r="L58" s="1" t="s">
        <v>89</v>
      </c>
      <c r="M58" s="60">
        <v>18942.503519999998</v>
      </c>
      <c r="N58" s="1">
        <v>3</v>
      </c>
      <c r="O58" s="60">
        <v>6314.1678400000001</v>
      </c>
      <c r="P58" s="1">
        <v>37.53351</v>
      </c>
      <c r="Q58" s="61">
        <v>4.4758200000000002E-12</v>
      </c>
      <c r="R58" s="1">
        <v>2.8216299999999999</v>
      </c>
    </row>
    <row r="59" spans="1:18" x14ac:dyDescent="0.3">
      <c r="A59" s="1">
        <v>3481</v>
      </c>
      <c r="B59" s="5" t="s">
        <v>4</v>
      </c>
      <c r="C59" s="1" t="s">
        <v>8</v>
      </c>
      <c r="D59" s="1">
        <v>84</v>
      </c>
      <c r="E59" s="8"/>
      <c r="L59" s="1" t="s">
        <v>90</v>
      </c>
      <c r="M59" s="60">
        <v>7233.7808299999997</v>
      </c>
      <c r="N59" s="1">
        <v>43</v>
      </c>
      <c r="O59" s="1">
        <v>168.22746000000001</v>
      </c>
    </row>
    <row r="60" spans="1:18" x14ac:dyDescent="0.3">
      <c r="A60" s="1">
        <v>2349</v>
      </c>
      <c r="B60" s="5" t="s">
        <v>4</v>
      </c>
      <c r="C60" s="1" t="s">
        <v>8</v>
      </c>
      <c r="D60" s="1">
        <v>65</v>
      </c>
      <c r="E60" s="8"/>
      <c r="L60" s="1" t="s">
        <v>91</v>
      </c>
      <c r="M60" s="60">
        <v>26176.284350000002</v>
      </c>
      <c r="N60" s="1">
        <v>46</v>
      </c>
    </row>
    <row r="61" spans="1:18" x14ac:dyDescent="0.3">
      <c r="A61" s="1">
        <v>2349</v>
      </c>
      <c r="B61" s="5" t="s">
        <v>4</v>
      </c>
      <c r="C61" s="1" t="s">
        <v>8</v>
      </c>
      <c r="D61" s="1">
        <v>90</v>
      </c>
      <c r="E61" s="8"/>
    </row>
    <row r="62" spans="1:18" x14ac:dyDescent="0.3">
      <c r="A62" s="1">
        <v>1664</v>
      </c>
      <c r="B62" s="5" t="s">
        <v>4</v>
      </c>
      <c r="C62" s="1" t="s">
        <v>8</v>
      </c>
      <c r="D62" s="1">
        <v>70</v>
      </c>
      <c r="E62" s="8"/>
    </row>
    <row r="63" spans="1:18" x14ac:dyDescent="0.3">
      <c r="A63" s="1">
        <v>1664</v>
      </c>
      <c r="B63" s="5" t="s">
        <v>4</v>
      </c>
      <c r="C63" s="1" t="s">
        <v>8</v>
      </c>
      <c r="D63" s="1">
        <v>75</v>
      </c>
      <c r="E63" s="8"/>
    </row>
    <row r="64" spans="1:18" x14ac:dyDescent="0.3">
      <c r="A64" s="1">
        <v>1833</v>
      </c>
      <c r="B64" s="5" t="s">
        <v>4</v>
      </c>
      <c r="C64" s="1" t="s">
        <v>8</v>
      </c>
      <c r="D64" s="1">
        <v>90</v>
      </c>
      <c r="E64" s="8"/>
    </row>
    <row r="65" spans="1:5" x14ac:dyDescent="0.3">
      <c r="A65" s="1">
        <v>1833</v>
      </c>
      <c r="B65" s="5" t="s">
        <v>4</v>
      </c>
      <c r="C65" s="1" t="s">
        <v>8</v>
      </c>
      <c r="D65" s="1">
        <v>80</v>
      </c>
      <c r="E65" s="8"/>
    </row>
    <row r="66" spans="1:5" x14ac:dyDescent="0.3">
      <c r="A66" s="1">
        <v>2662</v>
      </c>
      <c r="B66" s="1" t="s">
        <v>8</v>
      </c>
      <c r="C66" s="1" t="s">
        <v>8</v>
      </c>
      <c r="D66" s="1">
        <v>11.76470588235294</v>
      </c>
      <c r="E66" s="8"/>
    </row>
    <row r="67" spans="1:5" x14ac:dyDescent="0.3">
      <c r="A67" s="1">
        <v>2662</v>
      </c>
      <c r="B67" s="1" t="s">
        <v>8</v>
      </c>
      <c r="C67" s="1" t="s">
        <v>8</v>
      </c>
      <c r="D67" s="1">
        <v>37.142857142857146</v>
      </c>
      <c r="E67" s="8"/>
    </row>
    <row r="68" spans="1:5" x14ac:dyDescent="0.3">
      <c r="A68" s="1">
        <v>2349</v>
      </c>
      <c r="B68" s="1" t="s">
        <v>8</v>
      </c>
      <c r="C68" s="1" t="s">
        <v>8</v>
      </c>
      <c r="D68" s="1">
        <v>7.4074074074074066</v>
      </c>
      <c r="E68" s="8"/>
    </row>
    <row r="69" spans="1:5" x14ac:dyDescent="0.3">
      <c r="A69" s="1">
        <v>3481</v>
      </c>
      <c r="B69" s="1" t="s">
        <v>8</v>
      </c>
      <c r="C69" s="1" t="s">
        <v>8</v>
      </c>
      <c r="D69" s="1">
        <v>70</v>
      </c>
      <c r="E69" s="8"/>
    </row>
    <row r="70" spans="1:5" x14ac:dyDescent="0.3">
      <c r="A70" s="1">
        <v>3481</v>
      </c>
      <c r="B70" s="1" t="s">
        <v>8</v>
      </c>
      <c r="C70" s="1" t="s">
        <v>8</v>
      </c>
      <c r="D70" s="1">
        <v>20</v>
      </c>
      <c r="E70" s="8"/>
    </row>
    <row r="71" spans="1:5" x14ac:dyDescent="0.3">
      <c r="A71" s="1">
        <v>1664</v>
      </c>
      <c r="B71" s="1" t="s">
        <v>8</v>
      </c>
      <c r="C71" s="1" t="s">
        <v>8</v>
      </c>
      <c r="D71" s="1">
        <v>15</v>
      </c>
      <c r="E71" s="8"/>
    </row>
    <row r="72" spans="1:5" x14ac:dyDescent="0.3">
      <c r="A72" s="1">
        <v>1833</v>
      </c>
      <c r="B72" s="1" t="s">
        <v>8</v>
      </c>
      <c r="C72" s="1" t="s">
        <v>8</v>
      </c>
      <c r="D72" s="1">
        <v>20</v>
      </c>
      <c r="E72" s="8"/>
    </row>
    <row r="73" spans="1:5" x14ac:dyDescent="0.3">
      <c r="A73" s="1">
        <v>1664</v>
      </c>
      <c r="B73" s="1" t="s">
        <v>8</v>
      </c>
      <c r="C73" s="1" t="s">
        <v>8</v>
      </c>
      <c r="D73" s="1">
        <v>20</v>
      </c>
      <c r="E73" s="8"/>
    </row>
    <row r="74" spans="1:5" x14ac:dyDescent="0.3">
      <c r="A74" s="1">
        <v>1833</v>
      </c>
      <c r="B74" s="1" t="s">
        <v>8</v>
      </c>
      <c r="C74" s="1" t="s">
        <v>8</v>
      </c>
      <c r="D74" s="1">
        <v>10</v>
      </c>
      <c r="E74" s="8"/>
    </row>
    <row r="75" spans="1:5" x14ac:dyDescent="0.3">
      <c r="A75" s="1">
        <v>5051</v>
      </c>
      <c r="B75" s="1" t="s">
        <v>9</v>
      </c>
      <c r="C75" s="1" t="s">
        <v>8</v>
      </c>
      <c r="D75" s="1">
        <v>100</v>
      </c>
      <c r="E75" s="8"/>
    </row>
    <row r="76" spans="1:5" x14ac:dyDescent="0.3">
      <c r="A76" s="1">
        <v>2337</v>
      </c>
      <c r="B76" s="1" t="s">
        <v>9</v>
      </c>
      <c r="C76" s="1" t="s">
        <v>8</v>
      </c>
      <c r="D76" s="1">
        <v>100</v>
      </c>
      <c r="E76" s="8"/>
    </row>
    <row r="77" spans="1:5" x14ac:dyDescent="0.3">
      <c r="A77" s="1">
        <v>2149</v>
      </c>
      <c r="B77" s="1" t="s">
        <v>9</v>
      </c>
      <c r="C77" s="1" t="s">
        <v>8</v>
      </c>
      <c r="D77" s="1">
        <v>55.000000000000007</v>
      </c>
      <c r="E77" s="8"/>
    </row>
    <row r="78" spans="1:5" x14ac:dyDescent="0.3">
      <c r="A78" s="1">
        <v>5051</v>
      </c>
      <c r="B78" s="1" t="s">
        <v>9</v>
      </c>
      <c r="C78" s="1" t="s">
        <v>8</v>
      </c>
      <c r="D78" s="1">
        <v>65</v>
      </c>
      <c r="E78" s="8"/>
    </row>
    <row r="79" spans="1:5" x14ac:dyDescent="0.3">
      <c r="A79" s="1">
        <v>2149</v>
      </c>
      <c r="B79" s="1" t="s">
        <v>9</v>
      </c>
      <c r="C79" s="1" t="s">
        <v>8</v>
      </c>
      <c r="D79" s="1">
        <v>55.000000000000007</v>
      </c>
      <c r="E79" s="8"/>
    </row>
    <row r="80" spans="1:5" x14ac:dyDescent="0.3">
      <c r="A80" s="1">
        <v>5051</v>
      </c>
      <c r="B80" s="1" t="s">
        <v>9</v>
      </c>
      <c r="C80" s="1" t="s">
        <v>8</v>
      </c>
      <c r="D80" s="1">
        <v>80</v>
      </c>
      <c r="E80" s="8"/>
    </row>
    <row r="81" spans="1:10" x14ac:dyDescent="0.3">
      <c r="A81" s="1">
        <v>2149</v>
      </c>
      <c r="B81" s="1" t="s">
        <v>9</v>
      </c>
      <c r="C81" s="1" t="s">
        <v>8</v>
      </c>
      <c r="D81" s="1">
        <v>90</v>
      </c>
      <c r="E81" s="8"/>
    </row>
    <row r="82" spans="1:10" x14ac:dyDescent="0.3">
      <c r="A82" s="1">
        <v>540</v>
      </c>
      <c r="B82" s="1" t="s">
        <v>9</v>
      </c>
      <c r="C82" s="1" t="s">
        <v>8</v>
      </c>
      <c r="D82" s="1">
        <v>76.19047619047619</v>
      </c>
      <c r="E82" s="8"/>
    </row>
    <row r="83" spans="1:10" x14ac:dyDescent="0.3">
      <c r="A83" s="1">
        <v>540</v>
      </c>
      <c r="B83" s="1" t="s">
        <v>9</v>
      </c>
      <c r="C83" s="1" t="s">
        <v>8</v>
      </c>
      <c r="D83" s="1">
        <v>70</v>
      </c>
      <c r="E83" s="8"/>
    </row>
    <row r="84" spans="1:10" x14ac:dyDescent="0.3">
      <c r="A84" s="1">
        <v>1927</v>
      </c>
      <c r="B84" s="1" t="s">
        <v>9</v>
      </c>
      <c r="C84" s="1" t="s">
        <v>8</v>
      </c>
      <c r="D84" s="1">
        <v>65</v>
      </c>
      <c r="E84" s="8"/>
    </row>
    <row r="85" spans="1:10" x14ac:dyDescent="0.3">
      <c r="A85" s="1">
        <v>1927</v>
      </c>
      <c r="B85" s="1" t="s">
        <v>9</v>
      </c>
      <c r="C85" s="1" t="s">
        <v>8</v>
      </c>
      <c r="D85" s="1">
        <v>70</v>
      </c>
      <c r="E85" s="8"/>
    </row>
    <row r="86" spans="1:10" x14ac:dyDescent="0.3">
      <c r="A86" s="1">
        <v>1653</v>
      </c>
      <c r="B86" s="1" t="s">
        <v>9</v>
      </c>
      <c r="C86" s="1" t="s">
        <v>8</v>
      </c>
      <c r="D86" s="1">
        <v>85</v>
      </c>
      <c r="E86" s="8"/>
    </row>
    <row r="87" spans="1:10" x14ac:dyDescent="0.3">
      <c r="A87" s="1">
        <v>1653</v>
      </c>
      <c r="B87" s="1" t="s">
        <v>9</v>
      </c>
      <c r="C87" s="1" t="s">
        <v>8</v>
      </c>
      <c r="D87" s="1">
        <v>85</v>
      </c>
      <c r="E87" s="8"/>
    </row>
    <row r="88" spans="1:10" x14ac:dyDescent="0.3">
      <c r="E88" s="8"/>
    </row>
    <row r="89" spans="1:10" x14ac:dyDescent="0.3">
      <c r="E89" s="8"/>
    </row>
    <row r="90" spans="1:10" s="12" customFormat="1" x14ac:dyDescent="0.3">
      <c r="A90" s="13" t="s">
        <v>19</v>
      </c>
    </row>
    <row r="91" spans="1:10" x14ac:dyDescent="0.3">
      <c r="H91" s="15"/>
    </row>
    <row r="92" spans="1:10" x14ac:dyDescent="0.3">
      <c r="A92" s="14" t="s">
        <v>35</v>
      </c>
      <c r="B92" s="64" t="s">
        <v>23</v>
      </c>
      <c r="C92" s="64"/>
      <c r="D92" s="64"/>
      <c r="E92" s="64"/>
      <c r="F92" s="64"/>
      <c r="G92" s="64"/>
      <c r="H92" s="8"/>
      <c r="I92" s="14" t="s">
        <v>0</v>
      </c>
      <c r="J92" s="14" t="s">
        <v>71</v>
      </c>
    </row>
    <row r="93" spans="1:10" ht="31.2" x14ac:dyDescent="0.3">
      <c r="A93" s="14" t="s">
        <v>1</v>
      </c>
      <c r="B93" s="2" t="s">
        <v>40</v>
      </c>
      <c r="C93" s="14" t="s">
        <v>41</v>
      </c>
      <c r="D93" s="2" t="s">
        <v>6</v>
      </c>
      <c r="E93" s="2" t="s">
        <v>20</v>
      </c>
      <c r="F93" s="2" t="s">
        <v>21</v>
      </c>
      <c r="G93" s="2" t="s">
        <v>22</v>
      </c>
      <c r="H93" s="8"/>
    </row>
    <row r="94" spans="1:10" x14ac:dyDescent="0.3">
      <c r="A94" s="1">
        <v>2662</v>
      </c>
      <c r="B94" s="1">
        <v>64.516129032258064</v>
      </c>
      <c r="C94" s="1">
        <v>75</v>
      </c>
      <c r="D94" s="1">
        <v>11.76470588235294</v>
      </c>
      <c r="E94" s="1">
        <v>50</v>
      </c>
      <c r="F94" s="1">
        <v>55.000000000000007</v>
      </c>
      <c r="G94" s="1">
        <v>55.000000000000007</v>
      </c>
      <c r="H94" s="8"/>
    </row>
    <row r="95" spans="1:10" x14ac:dyDescent="0.3">
      <c r="A95" s="1">
        <v>2662</v>
      </c>
      <c r="B95" s="1">
        <v>64.516129032258064</v>
      </c>
      <c r="C95" s="1">
        <v>75</v>
      </c>
      <c r="D95" s="1">
        <v>37.142857142857146</v>
      </c>
      <c r="E95" s="1">
        <v>56.000000000000007</v>
      </c>
      <c r="F95" s="1">
        <v>65</v>
      </c>
      <c r="G95" s="1">
        <v>70</v>
      </c>
      <c r="H95" s="8"/>
    </row>
    <row r="96" spans="1:10" x14ac:dyDescent="0.3">
      <c r="A96" s="1">
        <v>3481</v>
      </c>
      <c r="B96" s="1">
        <v>65</v>
      </c>
      <c r="C96" s="1">
        <v>84</v>
      </c>
      <c r="D96" s="1">
        <v>70</v>
      </c>
      <c r="E96" s="1">
        <v>56.000000000000007</v>
      </c>
      <c r="H96" s="8"/>
    </row>
    <row r="97" spans="1:8" x14ac:dyDescent="0.3">
      <c r="A97" s="1">
        <v>3481</v>
      </c>
      <c r="B97" s="1">
        <v>65</v>
      </c>
      <c r="C97" s="1">
        <v>84</v>
      </c>
      <c r="D97" s="1">
        <v>20</v>
      </c>
      <c r="E97" s="1">
        <v>40</v>
      </c>
      <c r="F97" s="1">
        <v>55.000000000000007</v>
      </c>
      <c r="G97" s="1">
        <v>40</v>
      </c>
      <c r="H97" s="8"/>
    </row>
    <row r="98" spans="1:8" x14ac:dyDescent="0.3">
      <c r="A98" s="1">
        <v>2349</v>
      </c>
      <c r="B98" s="1">
        <v>65</v>
      </c>
      <c r="C98" s="1">
        <v>90</v>
      </c>
      <c r="D98" s="1">
        <v>7.4074074074074066</v>
      </c>
      <c r="E98" s="1">
        <v>10</v>
      </c>
      <c r="F98" s="1">
        <v>45</v>
      </c>
      <c r="G98" s="1">
        <v>35</v>
      </c>
      <c r="H98" s="8"/>
    </row>
    <row r="99" spans="1:8" x14ac:dyDescent="0.3">
      <c r="A99" s="1">
        <v>1664</v>
      </c>
      <c r="B99" s="1">
        <v>70</v>
      </c>
      <c r="C99" s="1">
        <v>75</v>
      </c>
      <c r="D99" s="1">
        <v>15</v>
      </c>
      <c r="E99" s="1">
        <v>45</v>
      </c>
      <c r="F99" s="1">
        <v>50</v>
      </c>
      <c r="G99" s="1">
        <v>45</v>
      </c>
      <c r="H99" s="8"/>
    </row>
    <row r="100" spans="1:8" x14ac:dyDescent="0.3">
      <c r="A100" s="1">
        <v>1833</v>
      </c>
      <c r="B100" s="1">
        <v>90</v>
      </c>
      <c r="C100" s="1">
        <v>80</v>
      </c>
      <c r="D100" s="1">
        <v>20</v>
      </c>
      <c r="E100" s="1">
        <v>60</v>
      </c>
      <c r="F100" s="1">
        <v>50</v>
      </c>
      <c r="G100" s="1">
        <v>55.000000000000007</v>
      </c>
      <c r="H100" s="8"/>
    </row>
    <row r="101" spans="1:8" x14ac:dyDescent="0.3">
      <c r="A101" s="1">
        <v>1833</v>
      </c>
      <c r="B101" s="1">
        <v>90</v>
      </c>
      <c r="C101" s="1">
        <v>80</v>
      </c>
      <c r="D101" s="1">
        <v>10</v>
      </c>
      <c r="E101" s="1">
        <v>55.000000000000007</v>
      </c>
      <c r="F101" s="1">
        <v>60</v>
      </c>
      <c r="G101" s="1">
        <v>50</v>
      </c>
      <c r="H101" s="8"/>
    </row>
    <row r="102" spans="1:8" x14ac:dyDescent="0.3">
      <c r="A102" s="1">
        <v>1664</v>
      </c>
      <c r="B102" s="1">
        <v>70</v>
      </c>
      <c r="C102" s="1">
        <v>75</v>
      </c>
      <c r="D102" s="1">
        <v>20</v>
      </c>
      <c r="E102" s="1">
        <v>35</v>
      </c>
      <c r="F102" s="1">
        <v>50</v>
      </c>
      <c r="G102" s="1">
        <v>45</v>
      </c>
      <c r="H102" s="8"/>
    </row>
    <row r="103" spans="1:8" x14ac:dyDescent="0.3">
      <c r="H103" s="8"/>
    </row>
    <row r="104" spans="1:8" x14ac:dyDescent="0.3">
      <c r="A104" s="14" t="s">
        <v>38</v>
      </c>
      <c r="B104" s="64" t="s">
        <v>23</v>
      </c>
      <c r="C104" s="64"/>
      <c r="D104" s="64"/>
      <c r="E104" s="64"/>
      <c r="F104" s="64"/>
      <c r="G104" s="64"/>
      <c r="H104" s="8"/>
    </row>
    <row r="105" spans="1:8" ht="31.2" x14ac:dyDescent="0.3">
      <c r="A105" s="14" t="s">
        <v>1</v>
      </c>
      <c r="B105" s="2" t="s">
        <v>42</v>
      </c>
      <c r="C105" s="2" t="s">
        <v>44</v>
      </c>
      <c r="D105" s="2" t="s">
        <v>43</v>
      </c>
      <c r="E105" s="2" t="s">
        <v>45</v>
      </c>
      <c r="F105" s="2" t="s">
        <v>46</v>
      </c>
      <c r="G105" s="2" t="s">
        <v>47</v>
      </c>
      <c r="H105" s="8"/>
    </row>
    <row r="106" spans="1:8" x14ac:dyDescent="0.3">
      <c r="A106" s="1">
        <v>2149</v>
      </c>
      <c r="B106" s="1">
        <v>80</v>
      </c>
      <c r="C106" s="1">
        <v>55.000000000000007</v>
      </c>
      <c r="D106" s="1">
        <v>45</v>
      </c>
      <c r="E106" s="1">
        <v>55.000000000000007</v>
      </c>
      <c r="F106" s="1">
        <v>70</v>
      </c>
      <c r="G106" s="1">
        <v>90</v>
      </c>
      <c r="H106" s="8"/>
    </row>
    <row r="107" spans="1:8" x14ac:dyDescent="0.3">
      <c r="A107" s="1">
        <v>5051</v>
      </c>
      <c r="B107" s="1">
        <v>73.333333333333329</v>
      </c>
      <c r="C107" s="1">
        <v>100</v>
      </c>
      <c r="D107" s="1">
        <v>65</v>
      </c>
      <c r="E107" s="1">
        <v>60</v>
      </c>
      <c r="F107" s="1">
        <v>80</v>
      </c>
      <c r="G107" s="1">
        <v>70</v>
      </c>
      <c r="H107" s="8"/>
    </row>
    <row r="108" spans="1:8" x14ac:dyDescent="0.3">
      <c r="A108" s="1">
        <v>1927</v>
      </c>
      <c r="B108" s="1">
        <v>70</v>
      </c>
      <c r="C108" s="1">
        <v>65</v>
      </c>
      <c r="D108" s="1">
        <v>70</v>
      </c>
      <c r="H108" s="8"/>
    </row>
    <row r="109" spans="1:8" x14ac:dyDescent="0.3">
      <c r="A109" s="1">
        <v>540</v>
      </c>
      <c r="B109" s="1">
        <v>80</v>
      </c>
      <c r="C109" s="1">
        <v>76.19047619047619</v>
      </c>
      <c r="D109" s="1">
        <v>70</v>
      </c>
      <c r="H109" s="8"/>
    </row>
    <row r="110" spans="1:8" x14ac:dyDescent="0.3">
      <c r="A110" s="1">
        <v>1653</v>
      </c>
      <c r="B110" s="1">
        <v>90</v>
      </c>
      <c r="C110" s="1">
        <v>85</v>
      </c>
      <c r="D110" s="1">
        <v>85</v>
      </c>
      <c r="H110" s="8"/>
    </row>
    <row r="111" spans="1:8" x14ac:dyDescent="0.3">
      <c r="H111" s="8"/>
    </row>
    <row r="112" spans="1:8" x14ac:dyDescent="0.3">
      <c r="H112" s="8"/>
    </row>
    <row r="113" spans="8:15" x14ac:dyDescent="0.3">
      <c r="H113" s="8"/>
    </row>
    <row r="114" spans="8:15" x14ac:dyDescent="0.3">
      <c r="H114" s="8"/>
    </row>
    <row r="115" spans="8:15" x14ac:dyDescent="0.3">
      <c r="H115" s="8"/>
    </row>
    <row r="116" spans="8:15" x14ac:dyDescent="0.3">
      <c r="H116" s="8"/>
    </row>
    <row r="117" spans="8:15" x14ac:dyDescent="0.3">
      <c r="H117" s="8"/>
      <c r="J117" s="1" t="s">
        <v>29</v>
      </c>
      <c r="K117" s="1" t="s">
        <v>30</v>
      </c>
      <c r="L117" s="1" t="s">
        <v>31</v>
      </c>
      <c r="M117" s="1" t="s">
        <v>34</v>
      </c>
      <c r="N117" s="1" t="s">
        <v>33</v>
      </c>
      <c r="O117" s="1" t="s">
        <v>32</v>
      </c>
    </row>
    <row r="118" spans="8:15" x14ac:dyDescent="0.3">
      <c r="H118" s="8"/>
      <c r="I118" s="4" t="s">
        <v>25</v>
      </c>
      <c r="J118" s="1">
        <v>78.666666666666657</v>
      </c>
      <c r="K118" s="1">
        <v>76.238095238095241</v>
      </c>
      <c r="L118" s="1">
        <v>67</v>
      </c>
      <c r="M118" s="1">
        <v>57.5</v>
      </c>
      <c r="N118" s="1">
        <v>75</v>
      </c>
      <c r="O118" s="1">
        <v>80</v>
      </c>
    </row>
    <row r="119" spans="8:15" x14ac:dyDescent="0.3">
      <c r="H119" s="8"/>
      <c r="I119" s="4" t="s">
        <v>26</v>
      </c>
      <c r="J119" s="1">
        <v>3.4318767136623336</v>
      </c>
      <c r="K119" s="1">
        <v>7.8062565755524549</v>
      </c>
      <c r="L119" s="1">
        <v>6.4420493633625622</v>
      </c>
      <c r="M119" s="1">
        <v>2.499999999999996</v>
      </c>
      <c r="N119" s="1">
        <v>5</v>
      </c>
      <c r="O119" s="1">
        <v>10</v>
      </c>
    </row>
    <row r="120" spans="8:15" x14ac:dyDescent="0.3">
      <c r="H120" s="8"/>
      <c r="I120" s="4" t="s">
        <v>27</v>
      </c>
      <c r="J120" s="1">
        <v>71.55913978494624</v>
      </c>
      <c r="K120" s="1">
        <v>79.777777777777771</v>
      </c>
      <c r="L120" s="1">
        <v>23.479441159179725</v>
      </c>
      <c r="M120" s="1">
        <v>45.222222222222221</v>
      </c>
      <c r="N120" s="1">
        <v>53.75</v>
      </c>
      <c r="O120" s="1">
        <v>49.375</v>
      </c>
    </row>
    <row r="121" spans="8:15" x14ac:dyDescent="0.3">
      <c r="H121" s="8"/>
      <c r="I121" s="4" t="s">
        <v>28</v>
      </c>
      <c r="J121" s="1">
        <v>3.5614982602532756</v>
      </c>
      <c r="K121" s="1">
        <v>1.7933347101743304</v>
      </c>
      <c r="L121" s="1">
        <v>6.4939206735199564</v>
      </c>
      <c r="M121" s="1">
        <v>5.1928844954144795</v>
      </c>
      <c r="N121" s="1">
        <v>2.2658174179374142</v>
      </c>
      <c r="O121" s="1">
        <v>3.8309710630223095</v>
      </c>
    </row>
    <row r="122" spans="8:15" x14ac:dyDescent="0.3">
      <c r="H122" s="8"/>
      <c r="I122" s="4"/>
    </row>
    <row r="123" spans="8:15" x14ac:dyDescent="0.3">
      <c r="H123" s="8"/>
      <c r="I123" s="4" t="s">
        <v>35</v>
      </c>
      <c r="J123" s="1" t="s">
        <v>36</v>
      </c>
      <c r="K123" s="1" t="s">
        <v>37</v>
      </c>
    </row>
    <row r="124" spans="8:15" x14ac:dyDescent="0.3">
      <c r="H124" s="8"/>
      <c r="I124" s="4" t="s">
        <v>38</v>
      </c>
      <c r="J124" s="1" t="s">
        <v>39</v>
      </c>
      <c r="K124" s="1" t="s">
        <v>37</v>
      </c>
    </row>
    <row r="125" spans="8:15" x14ac:dyDescent="0.3">
      <c r="H125" s="8"/>
    </row>
    <row r="126" spans="8:15" x14ac:dyDescent="0.3">
      <c r="H126" s="8"/>
    </row>
    <row r="127" spans="8:15" x14ac:dyDescent="0.3">
      <c r="H127" s="8"/>
    </row>
    <row r="128" spans="8:15" x14ac:dyDescent="0.3">
      <c r="H128" s="8"/>
    </row>
    <row r="129" spans="8:8" x14ac:dyDescent="0.3">
      <c r="H129" s="8"/>
    </row>
    <row r="130" spans="8:8" x14ac:dyDescent="0.3">
      <c r="H130" s="8"/>
    </row>
  </sheetData>
  <mergeCells count="2">
    <mergeCell ref="B92:G92"/>
    <mergeCell ref="B104:G104"/>
  </mergeCells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7"/>
  <sheetViews>
    <sheetView tabSelected="1" topLeftCell="G21" workbookViewId="0">
      <selection activeCell="Q43" sqref="Q43"/>
    </sheetView>
  </sheetViews>
  <sheetFormatPr defaultColWidth="10.796875" defaultRowHeight="13.2" x14ac:dyDescent="0.25"/>
  <cols>
    <col min="1" max="1" width="7.69921875" style="16" bestFit="1" customWidth="1"/>
    <col min="2" max="2" width="14" style="16" bestFit="1" customWidth="1"/>
    <col min="3" max="3" width="8.69921875" style="16" customWidth="1"/>
    <col min="4" max="4" width="7.69921875" style="16" bestFit="1" customWidth="1"/>
    <col min="5" max="5" width="13.5" style="16" customWidth="1"/>
    <col min="6" max="6" width="8.796875" style="16" bestFit="1" customWidth="1"/>
    <col min="7" max="7" width="20.296875" style="18" bestFit="1" customWidth="1"/>
    <col min="8" max="8" width="7.69921875" style="16" bestFit="1" customWidth="1"/>
    <col min="9" max="9" width="14" style="16" bestFit="1" customWidth="1"/>
    <col min="10" max="10" width="9" style="16" customWidth="1"/>
    <col min="11" max="11" width="7.69921875" style="16" bestFit="1" customWidth="1"/>
    <col min="12" max="12" width="14" style="16" customWidth="1"/>
    <col min="13" max="13" width="9.19921875" style="17" customWidth="1"/>
    <col min="14" max="14" width="10.796875" style="16"/>
    <col min="15" max="15" width="12" style="16" customWidth="1"/>
    <col min="16" max="16" width="12.5" style="16" bestFit="1" customWidth="1"/>
    <col min="17" max="18" width="12.296875" style="16" bestFit="1" customWidth="1"/>
    <col min="19" max="16384" width="10.796875" style="16"/>
  </cols>
  <sheetData>
    <row r="1" spans="1:21" s="54" customFormat="1" ht="26.4" x14ac:dyDescent="0.25">
      <c r="A1" s="58" t="s">
        <v>64</v>
      </c>
      <c r="B1" s="57" t="s">
        <v>62</v>
      </c>
      <c r="C1" s="57" t="s">
        <v>67</v>
      </c>
      <c r="E1" s="57" t="s">
        <v>62</v>
      </c>
      <c r="F1" s="57" t="s">
        <v>67</v>
      </c>
      <c r="G1" s="59" t="s">
        <v>68</v>
      </c>
      <c r="H1" s="58" t="s">
        <v>63</v>
      </c>
      <c r="I1" s="57" t="s">
        <v>62</v>
      </c>
      <c r="J1" s="57" t="s">
        <v>67</v>
      </c>
      <c r="L1" s="57" t="s">
        <v>62</v>
      </c>
      <c r="M1" s="56" t="s">
        <v>67</v>
      </c>
      <c r="S1" s="55"/>
    </row>
    <row r="2" spans="1:21" x14ac:dyDescent="0.25">
      <c r="B2" s="52" t="s">
        <v>61</v>
      </c>
      <c r="C2" s="52"/>
      <c r="D2" s="52"/>
      <c r="E2" s="52" t="s">
        <v>60</v>
      </c>
      <c r="F2" s="52"/>
      <c r="G2" s="53" t="s">
        <v>49</v>
      </c>
      <c r="I2" s="52" t="s">
        <v>61</v>
      </c>
      <c r="J2" s="52"/>
      <c r="K2" s="52"/>
      <c r="L2" s="52" t="s">
        <v>60</v>
      </c>
      <c r="M2" s="51"/>
    </row>
    <row r="3" spans="1:21" s="42" customFormat="1" x14ac:dyDescent="0.25">
      <c r="A3" s="48" t="s">
        <v>59</v>
      </c>
      <c r="B3" s="44">
        <f>AVERAGE(B7:B120)</f>
        <v>63.619978462083715</v>
      </c>
      <c r="C3" s="44">
        <f>AVERAGE(C7:C120)</f>
        <v>36.380021537916278</v>
      </c>
      <c r="E3" s="44">
        <f>AVERAGE(E7:E122)</f>
        <v>61.579396178534111</v>
      </c>
      <c r="F3" s="44">
        <f>AVERAGE(F7:F122)</f>
        <v>38.420603821465889</v>
      </c>
      <c r="G3" s="49">
        <f>TTEST(C7:C120,F7:F122,2,2)</f>
        <v>0.10334780275522654</v>
      </c>
      <c r="I3" s="44">
        <f>AVERAGE(I7:I44)</f>
        <v>51.940918373966284</v>
      </c>
      <c r="J3" s="44">
        <f>AVERAGE(J7:J44)</f>
        <v>48.059081626033709</v>
      </c>
      <c r="L3" s="43">
        <f>AVERAGE(L7:L40)</f>
        <v>75.554972653197908</v>
      </c>
      <c r="M3" s="43">
        <f>AVERAGE(M7:M40)</f>
        <v>24.445027346802103</v>
      </c>
    </row>
    <row r="4" spans="1:21" s="42" customFormat="1" x14ac:dyDescent="0.25">
      <c r="A4" s="48" t="s">
        <v>12</v>
      </c>
      <c r="B4" s="44">
        <f>STDEV(B7:B120)/SQRT(COUNT(B7:B120))</f>
        <v>0.83153920562440253</v>
      </c>
      <c r="C4" s="44">
        <f>STDEV(C7:C120)/SQRT(COUNT(C7:C120))</f>
        <v>0.83153920562439854</v>
      </c>
      <c r="E4" s="44">
        <f>STDEV(E7:E122)/SQRT(COUNT(E7:E122))</f>
        <v>0.92857249084019322</v>
      </c>
      <c r="F4" s="44">
        <f>STDEV(F7:F122)/SQRT(COUNT(F7:F122))</f>
        <v>0.92857249084019677</v>
      </c>
      <c r="G4" s="50" t="s">
        <v>48</v>
      </c>
      <c r="I4" s="44">
        <f>STDEV(I7:I44)/SQRT(COUNT(I7:I44))</f>
        <v>0.96422107682818492</v>
      </c>
      <c r="J4" s="44">
        <f>STDEV(J7:J44)/SQRT(COUNT(J7:J44))</f>
        <v>0.96422107682818492</v>
      </c>
      <c r="L4" s="43">
        <f>STDEV(L7:L40)/SQRT(COUNT(L7:L40))</f>
        <v>1.6230645126947243</v>
      </c>
      <c r="M4" s="43">
        <f>STDEV(M7:M40)/SQRT(COUNT(M7:M40))</f>
        <v>1.6230645126947321</v>
      </c>
    </row>
    <row r="5" spans="1:21" s="42" customFormat="1" x14ac:dyDescent="0.25">
      <c r="A5" s="48" t="s">
        <v>51</v>
      </c>
      <c r="B5" s="44">
        <v>23</v>
      </c>
      <c r="C5" s="44">
        <v>23</v>
      </c>
      <c r="E5" s="44">
        <v>14</v>
      </c>
      <c r="F5" s="44">
        <v>14</v>
      </c>
      <c r="G5" s="49">
        <f>TTEST(J7:J44,M7:M40,2,2)</f>
        <v>4.8771338673061428E-20</v>
      </c>
      <c r="I5" s="44">
        <v>17</v>
      </c>
      <c r="J5" s="44">
        <v>17</v>
      </c>
      <c r="L5" s="43">
        <v>13</v>
      </c>
      <c r="M5" s="43">
        <v>13</v>
      </c>
    </row>
    <row r="6" spans="1:21" s="39" customFormat="1" x14ac:dyDescent="0.25">
      <c r="A6" s="46" t="s">
        <v>66</v>
      </c>
      <c r="B6" s="41">
        <f>COUNT(B7:B120)</f>
        <v>114</v>
      </c>
      <c r="C6" s="41">
        <f>COUNT(C7:C120)</f>
        <v>114</v>
      </c>
      <c r="E6" s="41">
        <f>COUNT(E7:E122)</f>
        <v>116</v>
      </c>
      <c r="F6" s="41">
        <f>COUNT(F7:F122)</f>
        <v>116</v>
      </c>
      <c r="G6" s="47"/>
      <c r="I6" s="41">
        <f>COUNT(I7:I44)</f>
        <v>38</v>
      </c>
      <c r="J6" s="41">
        <f>COUNT(J7:J44)</f>
        <v>38</v>
      </c>
      <c r="L6" s="40">
        <f>COUNT(L7:L40)</f>
        <v>34</v>
      </c>
      <c r="M6" s="40">
        <f>COUNT(M7:M40)</f>
        <v>34</v>
      </c>
    </row>
    <row r="7" spans="1:21" x14ac:dyDescent="0.25">
      <c r="A7" s="30">
        <v>5051</v>
      </c>
      <c r="B7" s="20">
        <v>62.5</v>
      </c>
      <c r="C7" s="20">
        <f t="shared" ref="C7:C38" si="0">100-B7</f>
        <v>37.5</v>
      </c>
      <c r="D7" s="34">
        <v>2149</v>
      </c>
      <c r="E7" s="20">
        <v>70</v>
      </c>
      <c r="F7" s="20">
        <f t="shared" ref="F7:F38" si="1">100-E7</f>
        <v>30</v>
      </c>
      <c r="G7" s="38" t="s">
        <v>58</v>
      </c>
      <c r="H7" s="34">
        <v>5302</v>
      </c>
      <c r="I7" s="20">
        <v>45</v>
      </c>
      <c r="J7" s="20">
        <f t="shared" ref="J7:J44" si="2">100-I7</f>
        <v>55</v>
      </c>
      <c r="K7" s="35">
        <v>2149</v>
      </c>
      <c r="L7" s="20">
        <v>80</v>
      </c>
      <c r="M7" s="22">
        <f t="shared" ref="M7:M40" si="3">100-L7</f>
        <v>20</v>
      </c>
    </row>
    <row r="8" spans="1:21" x14ac:dyDescent="0.25">
      <c r="A8" s="30">
        <v>5051</v>
      </c>
      <c r="B8" s="20">
        <v>75</v>
      </c>
      <c r="C8" s="20">
        <f t="shared" si="0"/>
        <v>25</v>
      </c>
      <c r="D8" s="34">
        <v>2149</v>
      </c>
      <c r="E8" s="20">
        <v>60</v>
      </c>
      <c r="F8" s="20">
        <f t="shared" si="1"/>
        <v>40</v>
      </c>
      <c r="G8" s="37" t="s">
        <v>10</v>
      </c>
      <c r="H8" s="34">
        <v>5302</v>
      </c>
      <c r="I8" s="20">
        <v>55.000000000000007</v>
      </c>
      <c r="J8" s="20">
        <f t="shared" si="2"/>
        <v>44.999999999999993</v>
      </c>
      <c r="K8" s="34">
        <v>5051</v>
      </c>
      <c r="L8" s="20">
        <v>73.333333333333329</v>
      </c>
      <c r="M8" s="22">
        <f t="shared" si="3"/>
        <v>26.666666666666671</v>
      </c>
      <c r="U8" s="16" t="s">
        <v>65</v>
      </c>
    </row>
    <row r="9" spans="1:21" x14ac:dyDescent="0.25">
      <c r="A9" s="29">
        <v>5079</v>
      </c>
      <c r="B9" s="20">
        <v>60</v>
      </c>
      <c r="C9" s="20">
        <f t="shared" si="0"/>
        <v>40</v>
      </c>
      <c r="D9" s="34">
        <v>2149</v>
      </c>
      <c r="E9" s="20">
        <v>55.000000000000007</v>
      </c>
      <c r="F9" s="20">
        <f t="shared" si="1"/>
        <v>44.999999999999993</v>
      </c>
      <c r="G9" s="36" t="s">
        <v>57</v>
      </c>
      <c r="H9" s="34">
        <v>5302</v>
      </c>
      <c r="I9" s="20">
        <v>50</v>
      </c>
      <c r="J9" s="20">
        <f t="shared" si="2"/>
        <v>50</v>
      </c>
      <c r="K9" s="34">
        <v>2149</v>
      </c>
      <c r="L9" s="20">
        <v>45</v>
      </c>
      <c r="M9" s="22">
        <f t="shared" si="3"/>
        <v>55</v>
      </c>
      <c r="S9" s="16">
        <v>1</v>
      </c>
      <c r="T9" s="16">
        <f>I3</f>
        <v>51.940918373966284</v>
      </c>
      <c r="U9" s="16">
        <f>J4</f>
        <v>0.96422107682818492</v>
      </c>
    </row>
    <row r="10" spans="1:21" x14ac:dyDescent="0.25">
      <c r="A10" s="30">
        <v>5302</v>
      </c>
      <c r="B10" s="20">
        <v>60</v>
      </c>
      <c r="C10" s="20">
        <f t="shared" si="0"/>
        <v>40</v>
      </c>
      <c r="D10" s="34">
        <v>2149</v>
      </c>
      <c r="E10" s="20">
        <v>55.000000000000007</v>
      </c>
      <c r="F10" s="20">
        <f t="shared" si="1"/>
        <v>44.999999999999993</v>
      </c>
      <c r="G10" s="45" t="s">
        <v>56</v>
      </c>
      <c r="H10" s="34">
        <v>2334</v>
      </c>
      <c r="I10" s="20">
        <v>50</v>
      </c>
      <c r="J10" s="20">
        <f t="shared" si="2"/>
        <v>50</v>
      </c>
      <c r="K10" s="34">
        <v>2149</v>
      </c>
      <c r="L10" s="20">
        <v>70</v>
      </c>
      <c r="M10" s="22">
        <f t="shared" si="3"/>
        <v>30</v>
      </c>
      <c r="S10" s="16">
        <v>2</v>
      </c>
      <c r="T10" s="16">
        <f>L3</f>
        <v>75.554972653197908</v>
      </c>
      <c r="U10" s="16">
        <f>M4</f>
        <v>1.6230645126947321</v>
      </c>
    </row>
    <row r="11" spans="1:21" x14ac:dyDescent="0.25">
      <c r="A11" s="30">
        <v>5302</v>
      </c>
      <c r="B11" s="20">
        <v>55.555555555555557</v>
      </c>
      <c r="C11" s="20">
        <f t="shared" si="0"/>
        <v>44.444444444444443</v>
      </c>
      <c r="D11" s="34">
        <v>2149</v>
      </c>
      <c r="E11" s="20">
        <v>60</v>
      </c>
      <c r="F11" s="20">
        <f t="shared" si="1"/>
        <v>40</v>
      </c>
      <c r="G11" s="23"/>
      <c r="H11" s="35">
        <v>2149</v>
      </c>
      <c r="I11" s="20">
        <v>60</v>
      </c>
      <c r="J11" s="20">
        <f t="shared" si="2"/>
        <v>40</v>
      </c>
      <c r="K11" s="34">
        <v>5051</v>
      </c>
      <c r="L11" s="20">
        <v>60</v>
      </c>
      <c r="M11" s="22">
        <f t="shared" si="3"/>
        <v>40</v>
      </c>
      <c r="S11" s="16">
        <v>3</v>
      </c>
      <c r="T11" s="16">
        <f>B3</f>
        <v>63.619978462083715</v>
      </c>
      <c r="U11" s="16">
        <f>C4</f>
        <v>0.83153920562439854</v>
      </c>
    </row>
    <row r="12" spans="1:21" x14ac:dyDescent="0.25">
      <c r="A12" s="30">
        <v>5302</v>
      </c>
      <c r="B12" s="20">
        <v>60</v>
      </c>
      <c r="C12" s="20">
        <f t="shared" si="0"/>
        <v>40</v>
      </c>
      <c r="D12" s="34">
        <v>5051</v>
      </c>
      <c r="E12" s="20">
        <v>70</v>
      </c>
      <c r="F12" s="20">
        <f t="shared" si="1"/>
        <v>30</v>
      </c>
      <c r="G12" s="23"/>
      <c r="H12" s="34">
        <v>1656</v>
      </c>
      <c r="I12" s="20">
        <v>58.064516129032263</v>
      </c>
      <c r="J12" s="20">
        <f t="shared" si="2"/>
        <v>41.935483870967737</v>
      </c>
      <c r="K12" s="34">
        <v>5051</v>
      </c>
      <c r="L12" s="20">
        <v>70</v>
      </c>
      <c r="M12" s="22">
        <f t="shared" si="3"/>
        <v>30</v>
      </c>
      <c r="S12" s="16">
        <v>4</v>
      </c>
      <c r="T12" s="16">
        <f>E3</f>
        <v>61.579396178534111</v>
      </c>
      <c r="U12" s="16">
        <f>F4</f>
        <v>0.92857249084019677</v>
      </c>
    </row>
    <row r="13" spans="1:21" x14ac:dyDescent="0.25">
      <c r="A13" s="30">
        <v>5302</v>
      </c>
      <c r="B13" s="20">
        <v>60</v>
      </c>
      <c r="C13" s="20">
        <f t="shared" si="0"/>
        <v>40</v>
      </c>
      <c r="D13" s="34">
        <v>5051</v>
      </c>
      <c r="E13" s="20">
        <v>53.333333333333336</v>
      </c>
      <c r="F13" s="20">
        <f t="shared" si="1"/>
        <v>46.666666666666664</v>
      </c>
      <c r="G13" s="23"/>
      <c r="H13" s="34">
        <v>540</v>
      </c>
      <c r="I13" s="20">
        <v>43.478260869565219</v>
      </c>
      <c r="J13" s="20">
        <f t="shared" si="2"/>
        <v>56.521739130434781</v>
      </c>
      <c r="K13" s="34">
        <v>1927</v>
      </c>
      <c r="L13" s="20">
        <v>70</v>
      </c>
      <c r="M13" s="22">
        <f t="shared" si="3"/>
        <v>30</v>
      </c>
      <c r="S13" s="16">
        <v>1.1000000000000001</v>
      </c>
      <c r="T13" s="21">
        <f>I7</f>
        <v>45</v>
      </c>
    </row>
    <row r="14" spans="1:21" x14ac:dyDescent="0.25">
      <c r="A14" s="30">
        <v>5051</v>
      </c>
      <c r="B14" s="20">
        <v>65</v>
      </c>
      <c r="C14" s="20">
        <f t="shared" si="0"/>
        <v>35</v>
      </c>
      <c r="D14" s="35">
        <v>2337</v>
      </c>
      <c r="E14" s="20">
        <v>65</v>
      </c>
      <c r="F14" s="20">
        <f t="shared" si="1"/>
        <v>35</v>
      </c>
      <c r="G14" s="23"/>
      <c r="H14" s="34">
        <v>540</v>
      </c>
      <c r="I14" s="20">
        <v>54.54545454545454</v>
      </c>
      <c r="J14" s="20">
        <f t="shared" si="2"/>
        <v>45.45454545454546</v>
      </c>
      <c r="K14" s="34">
        <v>540</v>
      </c>
      <c r="L14" s="20">
        <v>80</v>
      </c>
      <c r="M14" s="22">
        <f t="shared" si="3"/>
        <v>20</v>
      </c>
      <c r="S14" s="16">
        <v>1.1000000000000001</v>
      </c>
      <c r="T14" s="21">
        <f t="shared" ref="T14:T50" si="4">I8</f>
        <v>55.000000000000007</v>
      </c>
    </row>
    <row r="15" spans="1:21" x14ac:dyDescent="0.25">
      <c r="A15" s="30">
        <v>5051</v>
      </c>
      <c r="B15" s="20">
        <v>65.384615384615387</v>
      </c>
      <c r="C15" s="20">
        <f t="shared" si="0"/>
        <v>34.615384615384613</v>
      </c>
      <c r="D15" s="35">
        <v>2337</v>
      </c>
      <c r="E15" s="20">
        <v>60</v>
      </c>
      <c r="F15" s="20">
        <f t="shared" si="1"/>
        <v>40</v>
      </c>
      <c r="G15" s="23"/>
      <c r="H15" s="34">
        <v>1653</v>
      </c>
      <c r="I15" s="20">
        <v>55.000000000000007</v>
      </c>
      <c r="J15" s="20">
        <f t="shared" si="2"/>
        <v>44.999999999999993</v>
      </c>
      <c r="K15" s="34">
        <v>1653</v>
      </c>
      <c r="L15" s="20">
        <v>90</v>
      </c>
      <c r="M15" s="22">
        <f t="shared" si="3"/>
        <v>10</v>
      </c>
      <c r="S15" s="16">
        <v>1.1000000000000001</v>
      </c>
      <c r="T15" s="21">
        <f t="shared" si="4"/>
        <v>50</v>
      </c>
    </row>
    <row r="16" spans="1:21" x14ac:dyDescent="0.25">
      <c r="A16" s="29">
        <v>2336</v>
      </c>
      <c r="B16" s="20">
        <v>45</v>
      </c>
      <c r="C16" s="20">
        <f t="shared" si="0"/>
        <v>55</v>
      </c>
      <c r="D16" s="35">
        <v>2337</v>
      </c>
      <c r="E16" s="20">
        <v>55.000000000000007</v>
      </c>
      <c r="F16" s="20">
        <f t="shared" si="1"/>
        <v>44.999999999999993</v>
      </c>
      <c r="G16" s="23"/>
      <c r="H16" s="34">
        <v>1927</v>
      </c>
      <c r="I16" s="20">
        <v>60</v>
      </c>
      <c r="J16" s="20">
        <f t="shared" si="2"/>
        <v>40</v>
      </c>
      <c r="K16" s="27">
        <v>2662</v>
      </c>
      <c r="L16" s="20">
        <v>64.516129032258064</v>
      </c>
      <c r="M16" s="22">
        <f t="shared" si="3"/>
        <v>35.483870967741936</v>
      </c>
      <c r="S16" s="16">
        <v>1.1000000000000001</v>
      </c>
      <c r="T16" s="21">
        <f t="shared" si="4"/>
        <v>50</v>
      </c>
    </row>
    <row r="17" spans="1:20" x14ac:dyDescent="0.25">
      <c r="A17" s="29">
        <v>2334</v>
      </c>
      <c r="B17" s="20">
        <v>60</v>
      </c>
      <c r="C17" s="20">
        <f t="shared" si="0"/>
        <v>40</v>
      </c>
      <c r="D17" s="34">
        <v>2149</v>
      </c>
      <c r="E17" s="20">
        <v>35</v>
      </c>
      <c r="F17" s="20">
        <f t="shared" si="1"/>
        <v>65</v>
      </c>
      <c r="G17" s="23"/>
      <c r="H17" s="27">
        <v>3481</v>
      </c>
      <c r="I17" s="20">
        <v>55.000000000000007</v>
      </c>
      <c r="J17" s="20">
        <f t="shared" si="2"/>
        <v>44.999999999999993</v>
      </c>
      <c r="K17" s="27">
        <v>2662</v>
      </c>
      <c r="L17" s="20">
        <v>75</v>
      </c>
      <c r="M17" s="22">
        <f t="shared" si="3"/>
        <v>25</v>
      </c>
      <c r="S17" s="16">
        <v>1.1000000000000001</v>
      </c>
      <c r="T17" s="21">
        <f t="shared" si="4"/>
        <v>60</v>
      </c>
    </row>
    <row r="18" spans="1:20" x14ac:dyDescent="0.25">
      <c r="A18" s="29">
        <v>2334</v>
      </c>
      <c r="B18" s="20">
        <v>60</v>
      </c>
      <c r="C18" s="20">
        <f t="shared" si="0"/>
        <v>40</v>
      </c>
      <c r="D18" s="34">
        <v>2149</v>
      </c>
      <c r="E18" s="20">
        <v>86.666666666666671</v>
      </c>
      <c r="F18" s="20">
        <f t="shared" si="1"/>
        <v>13.333333333333329</v>
      </c>
      <c r="G18" s="23"/>
      <c r="H18" s="27">
        <v>2349</v>
      </c>
      <c r="I18" s="20">
        <v>50</v>
      </c>
      <c r="J18" s="20">
        <f t="shared" si="2"/>
        <v>50</v>
      </c>
      <c r="K18" s="27">
        <v>3481</v>
      </c>
      <c r="L18" s="20">
        <v>65</v>
      </c>
      <c r="M18" s="22">
        <f t="shared" si="3"/>
        <v>35</v>
      </c>
      <c r="S18" s="16">
        <v>1.1000000000000001</v>
      </c>
      <c r="T18" s="21">
        <f t="shared" si="4"/>
        <v>58.064516129032263</v>
      </c>
    </row>
    <row r="19" spans="1:20" x14ac:dyDescent="0.25">
      <c r="A19" s="30">
        <v>2149</v>
      </c>
      <c r="B19" s="20">
        <v>60</v>
      </c>
      <c r="C19" s="20">
        <f t="shared" si="0"/>
        <v>40</v>
      </c>
      <c r="D19" s="34">
        <v>2149</v>
      </c>
      <c r="E19" s="20">
        <v>55.000000000000007</v>
      </c>
      <c r="F19" s="20">
        <f t="shared" si="1"/>
        <v>44.999999999999993</v>
      </c>
      <c r="G19" s="23"/>
      <c r="H19" s="27">
        <v>2662</v>
      </c>
      <c r="I19" s="20">
        <v>45</v>
      </c>
      <c r="J19" s="20">
        <f t="shared" si="2"/>
        <v>55</v>
      </c>
      <c r="K19" s="27">
        <v>3481</v>
      </c>
      <c r="L19" s="20">
        <v>84</v>
      </c>
      <c r="M19" s="22">
        <f t="shared" si="3"/>
        <v>16</v>
      </c>
      <c r="S19" s="16">
        <v>1.1000000000000001</v>
      </c>
      <c r="T19" s="21">
        <f t="shared" si="4"/>
        <v>43.478260869565219</v>
      </c>
    </row>
    <row r="20" spans="1:20" x14ac:dyDescent="0.25">
      <c r="A20" s="30">
        <v>2149</v>
      </c>
      <c r="B20" s="20">
        <v>75</v>
      </c>
      <c r="C20" s="20">
        <f t="shared" si="0"/>
        <v>25</v>
      </c>
      <c r="D20" s="34">
        <v>2149</v>
      </c>
      <c r="E20" s="20">
        <v>60</v>
      </c>
      <c r="F20" s="20">
        <f t="shared" si="1"/>
        <v>40</v>
      </c>
      <c r="G20" s="23"/>
      <c r="H20" s="27">
        <v>2662</v>
      </c>
      <c r="I20" s="20">
        <v>50</v>
      </c>
      <c r="J20" s="20">
        <f t="shared" si="2"/>
        <v>50</v>
      </c>
      <c r="K20" s="27">
        <v>2349</v>
      </c>
      <c r="L20" s="20">
        <v>65</v>
      </c>
      <c r="M20" s="22">
        <f t="shared" si="3"/>
        <v>35</v>
      </c>
      <c r="S20" s="16">
        <v>1.1000000000000001</v>
      </c>
      <c r="T20" s="21">
        <f t="shared" si="4"/>
        <v>54.54545454545454</v>
      </c>
    </row>
    <row r="21" spans="1:20" x14ac:dyDescent="0.25">
      <c r="A21" s="30">
        <v>2149</v>
      </c>
      <c r="B21" s="20">
        <v>50</v>
      </c>
      <c r="C21" s="20">
        <f t="shared" si="0"/>
        <v>50</v>
      </c>
      <c r="D21" s="34">
        <v>2149</v>
      </c>
      <c r="E21" s="20">
        <v>60</v>
      </c>
      <c r="F21" s="20">
        <f t="shared" si="1"/>
        <v>40</v>
      </c>
      <c r="G21" s="23"/>
      <c r="H21" s="27">
        <v>2349</v>
      </c>
      <c r="I21" s="20">
        <v>70</v>
      </c>
      <c r="J21" s="20">
        <f t="shared" si="2"/>
        <v>30</v>
      </c>
      <c r="K21" s="27">
        <v>2349</v>
      </c>
      <c r="L21" s="20">
        <v>90</v>
      </c>
      <c r="M21" s="22">
        <f t="shared" si="3"/>
        <v>10</v>
      </c>
      <c r="S21" s="16">
        <v>1.1000000000000001</v>
      </c>
      <c r="T21" s="21">
        <f t="shared" si="4"/>
        <v>55.000000000000007</v>
      </c>
    </row>
    <row r="22" spans="1:20" x14ac:dyDescent="0.25">
      <c r="A22" s="30">
        <v>2149</v>
      </c>
      <c r="B22" s="20">
        <v>75</v>
      </c>
      <c r="C22" s="20">
        <f t="shared" si="0"/>
        <v>25</v>
      </c>
      <c r="D22" s="34">
        <v>5051</v>
      </c>
      <c r="E22" s="20">
        <v>55.000000000000007</v>
      </c>
      <c r="F22" s="20">
        <f t="shared" si="1"/>
        <v>44.999999999999993</v>
      </c>
      <c r="G22" s="23"/>
      <c r="H22" s="27">
        <v>2349</v>
      </c>
      <c r="I22" s="20">
        <v>50</v>
      </c>
      <c r="J22" s="20">
        <f t="shared" si="2"/>
        <v>50</v>
      </c>
      <c r="K22" s="27">
        <v>1664</v>
      </c>
      <c r="L22" s="20">
        <v>70</v>
      </c>
      <c r="M22" s="22">
        <f t="shared" si="3"/>
        <v>30</v>
      </c>
      <c r="S22" s="16">
        <v>1.1000000000000001</v>
      </c>
      <c r="T22" s="21">
        <f t="shared" si="4"/>
        <v>60</v>
      </c>
    </row>
    <row r="23" spans="1:20" x14ac:dyDescent="0.25">
      <c r="A23" s="30">
        <v>2149</v>
      </c>
      <c r="B23" s="20">
        <v>60</v>
      </c>
      <c r="C23" s="20">
        <f t="shared" si="0"/>
        <v>40</v>
      </c>
      <c r="D23" s="34">
        <v>2149</v>
      </c>
      <c r="E23" s="20">
        <v>65</v>
      </c>
      <c r="F23" s="20">
        <f t="shared" si="1"/>
        <v>35</v>
      </c>
      <c r="G23" s="23"/>
      <c r="H23" s="27">
        <v>2662</v>
      </c>
      <c r="I23" s="20">
        <v>55.000000000000007</v>
      </c>
      <c r="J23" s="20">
        <f t="shared" si="2"/>
        <v>44.999999999999993</v>
      </c>
      <c r="K23" s="27">
        <v>1664</v>
      </c>
      <c r="L23" s="20">
        <v>75</v>
      </c>
      <c r="M23" s="22">
        <f t="shared" si="3"/>
        <v>25</v>
      </c>
      <c r="S23" s="16">
        <v>1.1000000000000001</v>
      </c>
      <c r="T23" s="21">
        <f t="shared" si="4"/>
        <v>55.000000000000007</v>
      </c>
    </row>
    <row r="24" spans="1:20" x14ac:dyDescent="0.25">
      <c r="A24" s="30">
        <v>5051</v>
      </c>
      <c r="B24" s="20">
        <v>70</v>
      </c>
      <c r="C24" s="20">
        <f t="shared" si="0"/>
        <v>30</v>
      </c>
      <c r="D24" s="34">
        <v>5051</v>
      </c>
      <c r="E24" s="20">
        <v>35</v>
      </c>
      <c r="F24" s="20">
        <f t="shared" si="1"/>
        <v>65</v>
      </c>
      <c r="G24" s="23"/>
      <c r="H24" s="27">
        <v>3481</v>
      </c>
      <c r="I24" s="20">
        <v>55.000000000000007</v>
      </c>
      <c r="J24" s="20">
        <f t="shared" si="2"/>
        <v>44.999999999999993</v>
      </c>
      <c r="K24" s="27">
        <v>1833</v>
      </c>
      <c r="L24" s="20">
        <v>90</v>
      </c>
      <c r="M24" s="22">
        <f t="shared" si="3"/>
        <v>10</v>
      </c>
      <c r="S24" s="16">
        <v>1.1000000000000001</v>
      </c>
      <c r="T24" s="21">
        <f t="shared" si="4"/>
        <v>50</v>
      </c>
    </row>
    <row r="25" spans="1:20" x14ac:dyDescent="0.25">
      <c r="A25" s="30">
        <v>2337</v>
      </c>
      <c r="B25" s="20">
        <v>60</v>
      </c>
      <c r="C25" s="20">
        <f t="shared" si="0"/>
        <v>40</v>
      </c>
      <c r="D25" s="34">
        <v>5051</v>
      </c>
      <c r="E25" s="20">
        <v>65</v>
      </c>
      <c r="F25" s="20">
        <f t="shared" si="1"/>
        <v>35</v>
      </c>
      <c r="G25" s="23"/>
      <c r="H25" s="27">
        <v>3481</v>
      </c>
      <c r="I25" s="20">
        <v>55.000000000000007</v>
      </c>
      <c r="J25" s="20">
        <f t="shared" si="2"/>
        <v>44.999999999999993</v>
      </c>
      <c r="K25" s="27">
        <v>1833</v>
      </c>
      <c r="L25" s="20">
        <v>80</v>
      </c>
      <c r="M25" s="22">
        <f t="shared" si="3"/>
        <v>20</v>
      </c>
      <c r="S25" s="16">
        <v>1.1000000000000001</v>
      </c>
      <c r="T25" s="21">
        <f t="shared" si="4"/>
        <v>45</v>
      </c>
    </row>
    <row r="26" spans="1:20" x14ac:dyDescent="0.25">
      <c r="A26" s="30">
        <v>1653</v>
      </c>
      <c r="B26" s="20">
        <v>70</v>
      </c>
      <c r="C26" s="20">
        <f t="shared" si="0"/>
        <v>30</v>
      </c>
      <c r="D26" s="34">
        <v>2149</v>
      </c>
      <c r="E26" s="20">
        <v>40</v>
      </c>
      <c r="F26" s="20">
        <f t="shared" si="1"/>
        <v>60</v>
      </c>
      <c r="G26" s="23"/>
      <c r="H26" s="27">
        <v>3481</v>
      </c>
      <c r="I26" s="20">
        <v>56.000000000000007</v>
      </c>
      <c r="J26" s="20">
        <f t="shared" si="2"/>
        <v>43.999999999999993</v>
      </c>
      <c r="K26" s="24">
        <v>7382</v>
      </c>
      <c r="L26" s="20">
        <v>75</v>
      </c>
      <c r="M26" s="22">
        <f t="shared" si="3"/>
        <v>25</v>
      </c>
      <c r="S26" s="16">
        <v>1.1000000000000001</v>
      </c>
      <c r="T26" s="21">
        <f t="shared" si="4"/>
        <v>50</v>
      </c>
    </row>
    <row r="27" spans="1:20" x14ac:dyDescent="0.25">
      <c r="A27" s="30">
        <v>1653</v>
      </c>
      <c r="B27" s="20">
        <v>85</v>
      </c>
      <c r="C27" s="20">
        <f t="shared" si="0"/>
        <v>15</v>
      </c>
      <c r="D27" s="34">
        <v>1927</v>
      </c>
      <c r="E27" s="20">
        <v>65</v>
      </c>
      <c r="F27" s="20">
        <f t="shared" si="1"/>
        <v>35</v>
      </c>
      <c r="G27" s="23"/>
      <c r="H27" s="27">
        <v>1833</v>
      </c>
      <c r="I27" s="20">
        <v>45</v>
      </c>
      <c r="J27" s="20">
        <f t="shared" si="2"/>
        <v>55</v>
      </c>
      <c r="K27" s="24">
        <v>7382</v>
      </c>
      <c r="L27" s="20">
        <v>85</v>
      </c>
      <c r="M27" s="22">
        <f t="shared" si="3"/>
        <v>15</v>
      </c>
      <c r="S27" s="16">
        <v>1.1000000000000001</v>
      </c>
      <c r="T27" s="21">
        <f t="shared" si="4"/>
        <v>70</v>
      </c>
    </row>
    <row r="28" spans="1:20" x14ac:dyDescent="0.25">
      <c r="A28" s="30">
        <v>1653</v>
      </c>
      <c r="B28" s="20">
        <v>70</v>
      </c>
      <c r="C28" s="20">
        <f t="shared" si="0"/>
        <v>30</v>
      </c>
      <c r="D28" s="34">
        <v>1927</v>
      </c>
      <c r="E28" s="20">
        <v>60</v>
      </c>
      <c r="F28" s="20">
        <f t="shared" si="1"/>
        <v>40</v>
      </c>
      <c r="G28" s="23"/>
      <c r="H28" s="27">
        <v>1833</v>
      </c>
      <c r="I28" s="20">
        <v>50</v>
      </c>
      <c r="J28" s="20">
        <f t="shared" si="2"/>
        <v>50</v>
      </c>
      <c r="K28" s="24">
        <v>7382</v>
      </c>
      <c r="L28" s="20">
        <v>85</v>
      </c>
      <c r="M28" s="22">
        <f t="shared" si="3"/>
        <v>15</v>
      </c>
      <c r="S28" s="16">
        <v>1.1000000000000001</v>
      </c>
      <c r="T28" s="21">
        <f t="shared" si="4"/>
        <v>50</v>
      </c>
    </row>
    <row r="29" spans="1:20" x14ac:dyDescent="0.25">
      <c r="A29" s="29">
        <v>1796</v>
      </c>
      <c r="B29" s="20">
        <v>60</v>
      </c>
      <c r="C29" s="20">
        <f t="shared" si="0"/>
        <v>40</v>
      </c>
      <c r="D29" s="34">
        <v>1927</v>
      </c>
      <c r="E29" s="20">
        <v>60</v>
      </c>
      <c r="F29" s="20">
        <f t="shared" si="1"/>
        <v>40</v>
      </c>
      <c r="G29" s="23"/>
      <c r="H29" s="27">
        <v>1833</v>
      </c>
      <c r="I29" s="20">
        <v>45</v>
      </c>
      <c r="J29" s="20">
        <f t="shared" si="2"/>
        <v>55</v>
      </c>
      <c r="K29" s="24">
        <v>7382</v>
      </c>
      <c r="L29" s="20">
        <v>80</v>
      </c>
      <c r="M29" s="22">
        <f t="shared" si="3"/>
        <v>20</v>
      </c>
      <c r="S29" s="16">
        <v>1.1000000000000001</v>
      </c>
      <c r="T29" s="21">
        <f t="shared" si="4"/>
        <v>55.000000000000007</v>
      </c>
    </row>
    <row r="30" spans="1:20" x14ac:dyDescent="0.25">
      <c r="A30" s="29">
        <v>1796</v>
      </c>
      <c r="B30" s="20">
        <v>70</v>
      </c>
      <c r="C30" s="20">
        <f t="shared" si="0"/>
        <v>30</v>
      </c>
      <c r="D30" s="34">
        <v>1927</v>
      </c>
      <c r="E30" s="20">
        <v>65</v>
      </c>
      <c r="F30" s="20">
        <f t="shared" si="1"/>
        <v>35</v>
      </c>
      <c r="G30" s="23"/>
      <c r="H30" s="27">
        <v>1664</v>
      </c>
      <c r="I30" s="20">
        <v>45</v>
      </c>
      <c r="J30" s="20">
        <f t="shared" si="2"/>
        <v>55</v>
      </c>
      <c r="K30" s="24" t="s">
        <v>24</v>
      </c>
      <c r="L30" s="20">
        <v>85</v>
      </c>
      <c r="M30" s="22">
        <f t="shared" si="3"/>
        <v>15</v>
      </c>
      <c r="S30" s="16">
        <v>1.1000000000000001</v>
      </c>
      <c r="T30" s="21">
        <f t="shared" si="4"/>
        <v>55.000000000000007</v>
      </c>
    </row>
    <row r="31" spans="1:20" x14ac:dyDescent="0.25">
      <c r="A31" s="29">
        <v>1796</v>
      </c>
      <c r="B31" s="20">
        <v>50</v>
      </c>
      <c r="C31" s="20">
        <f t="shared" si="0"/>
        <v>50</v>
      </c>
      <c r="D31" s="34">
        <v>540</v>
      </c>
      <c r="E31" s="20">
        <v>60</v>
      </c>
      <c r="F31" s="20">
        <f t="shared" si="1"/>
        <v>40</v>
      </c>
      <c r="G31" s="23"/>
      <c r="H31" s="27">
        <v>1664</v>
      </c>
      <c r="I31" s="20">
        <v>55.000000000000007</v>
      </c>
      <c r="J31" s="20">
        <f t="shared" si="2"/>
        <v>44.999999999999993</v>
      </c>
      <c r="K31" s="24" t="s">
        <v>24</v>
      </c>
      <c r="L31" s="20">
        <v>80</v>
      </c>
      <c r="M31" s="22">
        <f t="shared" si="3"/>
        <v>20</v>
      </c>
      <c r="S31" s="16">
        <v>1.1000000000000001</v>
      </c>
      <c r="T31" s="21">
        <f t="shared" si="4"/>
        <v>55.000000000000007</v>
      </c>
    </row>
    <row r="32" spans="1:20" x14ac:dyDescent="0.25">
      <c r="A32" s="29">
        <v>1796</v>
      </c>
      <c r="B32" s="20">
        <v>70</v>
      </c>
      <c r="C32" s="20">
        <f t="shared" si="0"/>
        <v>30</v>
      </c>
      <c r="D32" s="34">
        <v>540</v>
      </c>
      <c r="E32" s="20">
        <v>65</v>
      </c>
      <c r="F32" s="20">
        <f t="shared" si="1"/>
        <v>35</v>
      </c>
      <c r="G32" s="23"/>
      <c r="H32" s="24">
        <v>7306</v>
      </c>
      <c r="I32" s="20">
        <v>35</v>
      </c>
      <c r="J32" s="20">
        <f t="shared" si="2"/>
        <v>65</v>
      </c>
      <c r="K32" s="24" t="s">
        <v>24</v>
      </c>
      <c r="L32" s="20">
        <v>66.666666666666657</v>
      </c>
      <c r="M32" s="22">
        <f t="shared" si="3"/>
        <v>33.333333333333343</v>
      </c>
      <c r="S32" s="16">
        <v>1.1000000000000001</v>
      </c>
      <c r="T32" s="21">
        <f t="shared" si="4"/>
        <v>56.000000000000007</v>
      </c>
    </row>
    <row r="33" spans="1:20" x14ac:dyDescent="0.25">
      <c r="A33" s="29">
        <v>1796</v>
      </c>
      <c r="B33" s="20">
        <v>45</v>
      </c>
      <c r="C33" s="20">
        <f t="shared" si="0"/>
        <v>55</v>
      </c>
      <c r="D33" s="34">
        <v>540</v>
      </c>
      <c r="E33" s="20">
        <v>45</v>
      </c>
      <c r="F33" s="20">
        <f t="shared" si="1"/>
        <v>55</v>
      </c>
      <c r="G33" s="23"/>
      <c r="H33" s="24">
        <v>7306</v>
      </c>
      <c r="I33" s="20">
        <v>50</v>
      </c>
      <c r="J33" s="20">
        <f t="shared" si="2"/>
        <v>50</v>
      </c>
      <c r="K33" s="24" t="s">
        <v>24</v>
      </c>
      <c r="L33" s="20">
        <v>68</v>
      </c>
      <c r="M33" s="22">
        <f t="shared" si="3"/>
        <v>32</v>
      </c>
      <c r="S33" s="16">
        <v>1.1000000000000001</v>
      </c>
      <c r="T33" s="21">
        <f t="shared" si="4"/>
        <v>45</v>
      </c>
    </row>
    <row r="34" spans="1:20" x14ac:dyDescent="0.25">
      <c r="A34" s="30">
        <v>1656</v>
      </c>
      <c r="B34" s="20">
        <v>60</v>
      </c>
      <c r="C34" s="20">
        <f t="shared" si="0"/>
        <v>40</v>
      </c>
      <c r="D34" s="34">
        <v>1653</v>
      </c>
      <c r="E34" s="20">
        <v>70</v>
      </c>
      <c r="F34" s="20">
        <f t="shared" si="1"/>
        <v>30</v>
      </c>
      <c r="G34" s="23"/>
      <c r="H34" s="24">
        <v>7306</v>
      </c>
      <c r="I34" s="20">
        <v>55.000000000000007</v>
      </c>
      <c r="J34" s="20">
        <f t="shared" si="2"/>
        <v>44.999999999999993</v>
      </c>
      <c r="K34" s="24">
        <v>7306</v>
      </c>
      <c r="L34" s="20">
        <v>80</v>
      </c>
      <c r="M34" s="22">
        <f t="shared" si="3"/>
        <v>20</v>
      </c>
      <c r="S34" s="16">
        <v>1.1000000000000001</v>
      </c>
      <c r="T34" s="21">
        <f t="shared" si="4"/>
        <v>50</v>
      </c>
    </row>
    <row r="35" spans="1:20" x14ac:dyDescent="0.25">
      <c r="A35" s="30">
        <v>1656</v>
      </c>
      <c r="B35" s="20">
        <v>60</v>
      </c>
      <c r="C35" s="20">
        <f t="shared" si="0"/>
        <v>40</v>
      </c>
      <c r="D35" s="34">
        <v>1653</v>
      </c>
      <c r="E35" s="20">
        <v>60</v>
      </c>
      <c r="F35" s="20">
        <f t="shared" si="1"/>
        <v>40</v>
      </c>
      <c r="G35" s="23"/>
      <c r="H35" s="24" t="s">
        <v>24</v>
      </c>
      <c r="I35" s="20">
        <v>55.000000000000007</v>
      </c>
      <c r="J35" s="20">
        <f t="shared" si="2"/>
        <v>44.999999999999993</v>
      </c>
      <c r="K35" s="24">
        <v>7306</v>
      </c>
      <c r="L35" s="20">
        <v>82.35294117647058</v>
      </c>
      <c r="M35" s="22">
        <f t="shared" si="3"/>
        <v>17.64705882352942</v>
      </c>
      <c r="O35" s="16" t="s">
        <v>55</v>
      </c>
      <c r="P35" s="16" t="s">
        <v>54</v>
      </c>
      <c r="Q35" s="16" t="s">
        <v>55</v>
      </c>
      <c r="R35" s="16" t="s">
        <v>54</v>
      </c>
      <c r="S35" s="16">
        <v>1.1000000000000001</v>
      </c>
      <c r="T35" s="21">
        <f t="shared" si="4"/>
        <v>45</v>
      </c>
    </row>
    <row r="36" spans="1:20" x14ac:dyDescent="0.25">
      <c r="A36" s="30">
        <v>1656</v>
      </c>
      <c r="B36" s="20">
        <v>75</v>
      </c>
      <c r="C36" s="20">
        <f t="shared" si="0"/>
        <v>25</v>
      </c>
      <c r="D36" s="34">
        <v>1653</v>
      </c>
      <c r="E36" s="20">
        <v>75</v>
      </c>
      <c r="F36" s="20">
        <f t="shared" si="1"/>
        <v>25</v>
      </c>
      <c r="G36" s="23"/>
      <c r="H36" s="24" t="s">
        <v>24</v>
      </c>
      <c r="I36" s="20">
        <v>55.000000000000007</v>
      </c>
      <c r="J36" s="20">
        <f t="shared" si="2"/>
        <v>44.999999999999993</v>
      </c>
      <c r="K36" s="24">
        <v>7306</v>
      </c>
      <c r="L36" s="20">
        <v>80</v>
      </c>
      <c r="M36" s="22">
        <f t="shared" si="3"/>
        <v>20</v>
      </c>
      <c r="O36" s="16" t="s">
        <v>53</v>
      </c>
      <c r="P36" s="16" t="s">
        <v>52</v>
      </c>
      <c r="Q36" s="16" t="s">
        <v>72</v>
      </c>
      <c r="R36" s="16" t="s">
        <v>73</v>
      </c>
      <c r="S36" s="16">
        <v>1.1000000000000001</v>
      </c>
      <c r="T36" s="21">
        <f t="shared" si="4"/>
        <v>45</v>
      </c>
    </row>
    <row r="37" spans="1:20" x14ac:dyDescent="0.25">
      <c r="A37" s="30">
        <v>1656</v>
      </c>
      <c r="B37" s="20">
        <v>70</v>
      </c>
      <c r="C37" s="20">
        <f t="shared" si="0"/>
        <v>30</v>
      </c>
      <c r="D37" s="26">
        <v>2662</v>
      </c>
      <c r="E37" s="20">
        <v>55.000000000000007</v>
      </c>
      <c r="F37" s="20">
        <f t="shared" si="1"/>
        <v>44.999999999999993</v>
      </c>
      <c r="G37" s="23"/>
      <c r="H37" s="24">
        <v>7382</v>
      </c>
      <c r="I37" s="20">
        <v>46.666666666666664</v>
      </c>
      <c r="J37" s="20">
        <f t="shared" si="2"/>
        <v>53.333333333333336</v>
      </c>
      <c r="K37" s="24">
        <v>7306</v>
      </c>
      <c r="L37" s="20">
        <v>75</v>
      </c>
      <c r="M37" s="22">
        <f t="shared" si="3"/>
        <v>25</v>
      </c>
      <c r="N37" s="33" t="s">
        <v>51</v>
      </c>
      <c r="O37" s="16">
        <v>17</v>
      </c>
      <c r="P37" s="16">
        <v>13</v>
      </c>
      <c r="Q37" s="16">
        <v>23</v>
      </c>
      <c r="R37" s="16">
        <v>14</v>
      </c>
      <c r="S37" s="16">
        <v>1.1000000000000001</v>
      </c>
      <c r="T37" s="21">
        <f t="shared" si="4"/>
        <v>55.000000000000007</v>
      </c>
    </row>
    <row r="38" spans="1:20" x14ac:dyDescent="0.25">
      <c r="A38" s="30">
        <v>1656</v>
      </c>
      <c r="B38" s="20">
        <v>65</v>
      </c>
      <c r="C38" s="20">
        <f t="shared" si="0"/>
        <v>35</v>
      </c>
      <c r="D38" s="26">
        <v>2662</v>
      </c>
      <c r="E38" s="20">
        <v>60</v>
      </c>
      <c r="F38" s="20">
        <f t="shared" si="1"/>
        <v>40</v>
      </c>
      <c r="G38" s="23"/>
      <c r="H38" s="24">
        <v>7382</v>
      </c>
      <c r="I38" s="20">
        <v>50</v>
      </c>
      <c r="J38" s="20">
        <f t="shared" si="2"/>
        <v>50</v>
      </c>
      <c r="K38" s="24">
        <v>7306</v>
      </c>
      <c r="L38" s="20">
        <v>75</v>
      </c>
      <c r="M38" s="22">
        <f t="shared" si="3"/>
        <v>25</v>
      </c>
      <c r="N38" s="33" t="s">
        <v>50</v>
      </c>
      <c r="O38" s="16">
        <v>38</v>
      </c>
      <c r="P38" s="16">
        <v>34</v>
      </c>
      <c r="Q38" s="16">
        <v>114</v>
      </c>
      <c r="R38" s="16">
        <v>116</v>
      </c>
      <c r="S38" s="16">
        <v>1.1000000000000001</v>
      </c>
      <c r="T38" s="21">
        <f t="shared" si="4"/>
        <v>35</v>
      </c>
    </row>
    <row r="39" spans="1:20" x14ac:dyDescent="0.25">
      <c r="A39" s="30">
        <v>1657</v>
      </c>
      <c r="B39" s="20">
        <v>60</v>
      </c>
      <c r="C39" s="20">
        <f t="shared" ref="C39:C70" si="5">100-B39</f>
        <v>40</v>
      </c>
      <c r="D39" s="26">
        <v>2662</v>
      </c>
      <c r="E39" s="20">
        <v>60</v>
      </c>
      <c r="F39" s="20">
        <f t="shared" ref="F39:F70" si="6">100-E39</f>
        <v>40</v>
      </c>
      <c r="G39" s="23"/>
      <c r="H39" s="24">
        <v>7382</v>
      </c>
      <c r="I39" s="20">
        <v>55.000000000000007</v>
      </c>
      <c r="J39" s="20">
        <f t="shared" si="2"/>
        <v>44.999999999999993</v>
      </c>
      <c r="K39" s="24" t="s">
        <v>24</v>
      </c>
      <c r="L39" s="20">
        <v>75</v>
      </c>
      <c r="M39" s="22">
        <f t="shared" si="3"/>
        <v>25</v>
      </c>
      <c r="S39" s="16">
        <v>1.1000000000000001</v>
      </c>
      <c r="T39" s="21">
        <f t="shared" si="4"/>
        <v>50</v>
      </c>
    </row>
    <row r="40" spans="1:20" x14ac:dyDescent="0.25">
      <c r="A40" s="30">
        <v>1657</v>
      </c>
      <c r="B40" s="20">
        <v>70</v>
      </c>
      <c r="C40" s="20">
        <f t="shared" si="5"/>
        <v>30</v>
      </c>
      <c r="D40" s="26">
        <v>2662</v>
      </c>
      <c r="E40" s="20">
        <v>65</v>
      </c>
      <c r="F40" s="20">
        <f t="shared" si="6"/>
        <v>35</v>
      </c>
      <c r="G40" s="23"/>
      <c r="H40" s="24">
        <v>7382</v>
      </c>
      <c r="I40" s="20">
        <v>50</v>
      </c>
      <c r="J40" s="20">
        <f t="shared" si="2"/>
        <v>50</v>
      </c>
      <c r="K40" s="32">
        <v>7382</v>
      </c>
      <c r="L40" s="20">
        <v>80</v>
      </c>
      <c r="M40" s="22">
        <f t="shared" si="3"/>
        <v>20</v>
      </c>
      <c r="O40" s="31" t="s">
        <v>49</v>
      </c>
      <c r="Q40" s="16">
        <f>G3</f>
        <v>0.10334780275522654</v>
      </c>
      <c r="S40" s="16">
        <v>1.1000000000000001</v>
      </c>
      <c r="T40" s="21">
        <f t="shared" si="4"/>
        <v>55.000000000000007</v>
      </c>
    </row>
    <row r="41" spans="1:20" x14ac:dyDescent="0.25">
      <c r="A41" s="30">
        <v>1657</v>
      </c>
      <c r="B41" s="20">
        <v>60</v>
      </c>
      <c r="C41" s="20">
        <f t="shared" si="5"/>
        <v>40</v>
      </c>
      <c r="D41" s="26">
        <v>2662</v>
      </c>
      <c r="E41" s="20">
        <v>80.952380952380949</v>
      </c>
      <c r="F41" s="20">
        <f t="shared" si="6"/>
        <v>19.047619047619051</v>
      </c>
      <c r="G41" s="23"/>
      <c r="H41" s="24">
        <v>7382</v>
      </c>
      <c r="I41" s="20">
        <v>55.000000000000007</v>
      </c>
      <c r="J41" s="20">
        <f t="shared" si="2"/>
        <v>44.999999999999993</v>
      </c>
      <c r="K41" s="20"/>
      <c r="L41" s="20"/>
      <c r="M41" s="22"/>
      <c r="O41" s="31" t="s">
        <v>48</v>
      </c>
      <c r="Q41" s="16">
        <f>G5</f>
        <v>4.8771338673061428E-20</v>
      </c>
      <c r="S41" s="16">
        <v>1.1000000000000001</v>
      </c>
      <c r="T41" s="21">
        <f t="shared" si="4"/>
        <v>55.000000000000007</v>
      </c>
    </row>
    <row r="42" spans="1:20" x14ac:dyDescent="0.25">
      <c r="A42" s="30">
        <v>540</v>
      </c>
      <c r="B42" s="20">
        <v>60</v>
      </c>
      <c r="C42" s="20">
        <f t="shared" si="5"/>
        <v>40</v>
      </c>
      <c r="D42" s="26">
        <v>2662</v>
      </c>
      <c r="E42" s="20">
        <v>45.454545454545453</v>
      </c>
      <c r="F42" s="20">
        <f t="shared" si="6"/>
        <v>54.545454545454547</v>
      </c>
      <c r="G42" s="23"/>
      <c r="H42" s="24">
        <v>8387</v>
      </c>
      <c r="I42" s="20">
        <v>55.000000000000007</v>
      </c>
      <c r="J42" s="20">
        <f t="shared" si="2"/>
        <v>44.999999999999993</v>
      </c>
      <c r="K42" s="20"/>
      <c r="L42" s="20"/>
      <c r="M42" s="22"/>
      <c r="S42" s="16">
        <v>1.1000000000000001</v>
      </c>
      <c r="T42" s="21">
        <f t="shared" si="4"/>
        <v>55.000000000000007</v>
      </c>
    </row>
    <row r="43" spans="1:20" x14ac:dyDescent="0.25">
      <c r="A43" s="30">
        <v>540</v>
      </c>
      <c r="B43" s="20">
        <v>55.000000000000007</v>
      </c>
      <c r="C43" s="20">
        <f t="shared" si="5"/>
        <v>44.999999999999993</v>
      </c>
      <c r="D43" s="26">
        <v>2662</v>
      </c>
      <c r="E43" s="20">
        <v>65</v>
      </c>
      <c r="F43" s="20">
        <f t="shared" si="6"/>
        <v>35</v>
      </c>
      <c r="G43" s="23"/>
      <c r="H43" s="24">
        <v>8387</v>
      </c>
      <c r="I43" s="20">
        <v>50</v>
      </c>
      <c r="J43" s="20">
        <f t="shared" si="2"/>
        <v>50</v>
      </c>
      <c r="K43" s="20"/>
      <c r="L43" s="20"/>
      <c r="M43" s="22"/>
      <c r="S43" s="16">
        <v>1.1000000000000001</v>
      </c>
      <c r="T43" s="21">
        <f t="shared" si="4"/>
        <v>46.666666666666664</v>
      </c>
    </row>
    <row r="44" spans="1:20" x14ac:dyDescent="0.25">
      <c r="A44" s="30">
        <v>540</v>
      </c>
      <c r="B44" s="20">
        <v>55.000000000000007</v>
      </c>
      <c r="C44" s="20">
        <f t="shared" si="5"/>
        <v>44.999999999999993</v>
      </c>
      <c r="D44" s="26">
        <v>2662</v>
      </c>
      <c r="E44" s="20">
        <v>50</v>
      </c>
      <c r="F44" s="20">
        <f t="shared" si="6"/>
        <v>50</v>
      </c>
      <c r="G44" s="23"/>
      <c r="H44" s="24">
        <v>7867</v>
      </c>
      <c r="I44" s="20">
        <v>50</v>
      </c>
      <c r="J44" s="20">
        <f t="shared" si="2"/>
        <v>50</v>
      </c>
      <c r="K44" s="20"/>
      <c r="L44" s="20"/>
      <c r="M44" s="22"/>
      <c r="S44" s="16">
        <v>1.1000000000000001</v>
      </c>
      <c r="T44" s="21">
        <f t="shared" si="4"/>
        <v>50</v>
      </c>
    </row>
    <row r="45" spans="1:20" x14ac:dyDescent="0.25">
      <c r="A45" s="30">
        <v>1653</v>
      </c>
      <c r="B45" s="20">
        <v>85</v>
      </c>
      <c r="C45" s="20">
        <f t="shared" si="5"/>
        <v>15</v>
      </c>
      <c r="D45" s="26">
        <v>2662</v>
      </c>
      <c r="E45" s="20">
        <v>60</v>
      </c>
      <c r="F45" s="20">
        <f t="shared" si="6"/>
        <v>40</v>
      </c>
      <c r="G45" s="23"/>
      <c r="H45" s="20"/>
      <c r="I45" s="20"/>
      <c r="J45" s="20"/>
      <c r="K45" s="20"/>
      <c r="L45" s="20"/>
      <c r="M45" s="22"/>
      <c r="S45" s="16">
        <v>1.1000000000000001</v>
      </c>
      <c r="T45" s="21">
        <f t="shared" si="4"/>
        <v>55.000000000000007</v>
      </c>
    </row>
    <row r="46" spans="1:20" x14ac:dyDescent="0.25">
      <c r="A46" s="30">
        <v>1653</v>
      </c>
      <c r="B46" s="20">
        <v>65</v>
      </c>
      <c r="C46" s="20">
        <f t="shared" si="5"/>
        <v>35</v>
      </c>
      <c r="D46" s="26">
        <v>2662</v>
      </c>
      <c r="E46" s="20">
        <v>65</v>
      </c>
      <c r="F46" s="20">
        <f t="shared" si="6"/>
        <v>35</v>
      </c>
      <c r="G46" s="23"/>
      <c r="H46" s="20"/>
      <c r="I46" s="20"/>
      <c r="J46" s="20"/>
      <c r="K46" s="20"/>
      <c r="L46" s="20"/>
      <c r="M46" s="22"/>
      <c r="S46" s="16">
        <v>1.1000000000000001</v>
      </c>
      <c r="T46" s="21">
        <f t="shared" si="4"/>
        <v>50</v>
      </c>
    </row>
    <row r="47" spans="1:20" x14ac:dyDescent="0.25">
      <c r="A47" s="30">
        <v>1653</v>
      </c>
      <c r="B47" s="20">
        <v>93.333333333333329</v>
      </c>
      <c r="C47" s="20">
        <f t="shared" si="5"/>
        <v>6.6666666666666714</v>
      </c>
      <c r="D47" s="26">
        <v>2662</v>
      </c>
      <c r="E47" s="20">
        <v>70</v>
      </c>
      <c r="F47" s="20">
        <f t="shared" si="6"/>
        <v>30</v>
      </c>
      <c r="G47" s="23"/>
      <c r="H47" s="20"/>
      <c r="I47" s="20"/>
      <c r="J47" s="20"/>
      <c r="K47" s="20"/>
      <c r="L47" s="20"/>
      <c r="M47" s="22"/>
      <c r="S47" s="16">
        <v>1.1000000000000001</v>
      </c>
      <c r="T47" s="21">
        <f t="shared" si="4"/>
        <v>55.000000000000007</v>
      </c>
    </row>
    <row r="48" spans="1:20" x14ac:dyDescent="0.25">
      <c r="A48" s="30">
        <v>1653</v>
      </c>
      <c r="B48" s="20">
        <v>60</v>
      </c>
      <c r="C48" s="20">
        <f t="shared" si="5"/>
        <v>40</v>
      </c>
      <c r="D48" s="26">
        <v>2662</v>
      </c>
      <c r="E48" s="20">
        <v>60</v>
      </c>
      <c r="F48" s="20">
        <f t="shared" si="6"/>
        <v>40</v>
      </c>
      <c r="G48" s="23"/>
      <c r="H48" s="20"/>
      <c r="I48" s="20"/>
      <c r="J48" s="20"/>
      <c r="K48" s="20"/>
      <c r="L48" s="20"/>
      <c r="M48" s="22"/>
      <c r="S48" s="16">
        <v>1.1000000000000001</v>
      </c>
      <c r="T48" s="21">
        <f t="shared" si="4"/>
        <v>55.000000000000007</v>
      </c>
    </row>
    <row r="49" spans="1:20" x14ac:dyDescent="0.25">
      <c r="A49" s="30">
        <v>1653</v>
      </c>
      <c r="B49" s="20">
        <v>65</v>
      </c>
      <c r="C49" s="20">
        <f t="shared" si="5"/>
        <v>35</v>
      </c>
      <c r="D49" s="26">
        <v>2662</v>
      </c>
      <c r="E49" s="20">
        <v>75</v>
      </c>
      <c r="F49" s="20">
        <f t="shared" si="6"/>
        <v>25</v>
      </c>
      <c r="G49" s="23"/>
      <c r="H49" s="20"/>
      <c r="I49" s="20"/>
      <c r="J49" s="20"/>
      <c r="K49" s="20"/>
      <c r="L49" s="20"/>
      <c r="M49" s="22"/>
      <c r="S49" s="16">
        <v>1.1000000000000001</v>
      </c>
      <c r="T49" s="21">
        <f t="shared" si="4"/>
        <v>50</v>
      </c>
    </row>
    <row r="50" spans="1:20" x14ac:dyDescent="0.25">
      <c r="A50" s="30">
        <v>1653</v>
      </c>
      <c r="B50" s="20">
        <v>65</v>
      </c>
      <c r="C50" s="20">
        <f t="shared" si="5"/>
        <v>35</v>
      </c>
      <c r="D50" s="26">
        <v>2662</v>
      </c>
      <c r="E50" s="20">
        <v>60</v>
      </c>
      <c r="F50" s="20">
        <f t="shared" si="6"/>
        <v>40</v>
      </c>
      <c r="G50" s="23"/>
      <c r="H50" s="20"/>
      <c r="I50" s="20"/>
      <c r="J50" s="20"/>
      <c r="K50" s="20"/>
      <c r="L50" s="20"/>
      <c r="M50" s="22"/>
      <c r="S50" s="16">
        <v>1.1000000000000001</v>
      </c>
      <c r="T50" s="21">
        <f t="shared" si="4"/>
        <v>50</v>
      </c>
    </row>
    <row r="51" spans="1:20" x14ac:dyDescent="0.25">
      <c r="A51" s="30">
        <v>1653</v>
      </c>
      <c r="B51" s="20">
        <v>60</v>
      </c>
      <c r="C51" s="20">
        <f t="shared" si="5"/>
        <v>40</v>
      </c>
      <c r="D51" s="26">
        <v>2662</v>
      </c>
      <c r="E51" s="20">
        <v>52</v>
      </c>
      <c r="F51" s="20">
        <f t="shared" si="6"/>
        <v>48</v>
      </c>
      <c r="G51" s="23"/>
      <c r="H51" s="20"/>
      <c r="I51" s="20"/>
      <c r="J51" s="20"/>
      <c r="K51" s="20"/>
      <c r="L51" s="20"/>
      <c r="M51" s="22"/>
      <c r="S51" s="28">
        <v>2.1</v>
      </c>
      <c r="T51" s="20">
        <f>L7</f>
        <v>80</v>
      </c>
    </row>
    <row r="52" spans="1:20" x14ac:dyDescent="0.25">
      <c r="A52" s="29">
        <v>1927</v>
      </c>
      <c r="B52" s="20">
        <v>60</v>
      </c>
      <c r="C52" s="20">
        <f t="shared" si="5"/>
        <v>40</v>
      </c>
      <c r="D52" s="26">
        <v>2349</v>
      </c>
      <c r="E52" s="20">
        <v>60</v>
      </c>
      <c r="F52" s="20">
        <f t="shared" si="6"/>
        <v>40</v>
      </c>
      <c r="G52" s="23"/>
      <c r="H52" s="20"/>
      <c r="I52" s="20"/>
      <c r="J52" s="20"/>
      <c r="K52" s="20"/>
      <c r="L52" s="20"/>
      <c r="M52" s="22"/>
      <c r="S52" s="28">
        <v>2.1</v>
      </c>
      <c r="T52" s="20">
        <f t="shared" ref="T52:T84" si="7">L8</f>
        <v>73.333333333333329</v>
      </c>
    </row>
    <row r="53" spans="1:20" x14ac:dyDescent="0.25">
      <c r="A53" s="29">
        <v>1927</v>
      </c>
      <c r="B53" s="20">
        <v>90</v>
      </c>
      <c r="C53" s="20">
        <f t="shared" si="5"/>
        <v>10</v>
      </c>
      <c r="D53" s="26">
        <v>2349</v>
      </c>
      <c r="E53" s="20">
        <v>60</v>
      </c>
      <c r="F53" s="20">
        <f t="shared" si="6"/>
        <v>40</v>
      </c>
      <c r="G53" s="23"/>
      <c r="H53" s="20"/>
      <c r="I53" s="20"/>
      <c r="J53" s="20"/>
      <c r="K53" s="20"/>
      <c r="L53" s="20"/>
      <c r="M53" s="22"/>
      <c r="S53" s="28">
        <v>2.1</v>
      </c>
      <c r="T53" s="20">
        <f t="shared" si="7"/>
        <v>45</v>
      </c>
    </row>
    <row r="54" spans="1:20" x14ac:dyDescent="0.25">
      <c r="A54" s="29">
        <v>1927</v>
      </c>
      <c r="B54" s="20">
        <v>35</v>
      </c>
      <c r="C54" s="20">
        <f t="shared" si="5"/>
        <v>65</v>
      </c>
      <c r="D54" s="26">
        <v>2349</v>
      </c>
      <c r="E54" s="20">
        <v>60</v>
      </c>
      <c r="F54" s="20">
        <f t="shared" si="6"/>
        <v>40</v>
      </c>
      <c r="G54" s="23"/>
      <c r="H54" s="20"/>
      <c r="I54" s="20"/>
      <c r="J54" s="20"/>
      <c r="K54" s="20"/>
      <c r="L54" s="20"/>
      <c r="M54" s="22"/>
      <c r="S54" s="28">
        <v>2.1</v>
      </c>
      <c r="T54" s="20">
        <f t="shared" si="7"/>
        <v>70</v>
      </c>
    </row>
    <row r="55" spans="1:20" x14ac:dyDescent="0.25">
      <c r="A55" s="29">
        <v>1927</v>
      </c>
      <c r="B55" s="20">
        <v>60</v>
      </c>
      <c r="C55" s="20">
        <f t="shared" si="5"/>
        <v>40</v>
      </c>
      <c r="D55" s="26">
        <v>2349</v>
      </c>
      <c r="E55" s="20">
        <v>65</v>
      </c>
      <c r="F55" s="20">
        <f t="shared" si="6"/>
        <v>35</v>
      </c>
      <c r="G55" s="23"/>
      <c r="H55" s="20"/>
      <c r="I55" s="20"/>
      <c r="J55" s="20"/>
      <c r="K55" s="20"/>
      <c r="L55" s="20"/>
      <c r="M55" s="22"/>
      <c r="S55" s="28">
        <v>2.1</v>
      </c>
      <c r="T55" s="20">
        <f t="shared" si="7"/>
        <v>60</v>
      </c>
    </row>
    <row r="56" spans="1:20" x14ac:dyDescent="0.25">
      <c r="A56" s="29">
        <v>1927</v>
      </c>
      <c r="B56" s="20">
        <v>60</v>
      </c>
      <c r="C56" s="20">
        <f t="shared" si="5"/>
        <v>40</v>
      </c>
      <c r="D56" s="26">
        <v>2349</v>
      </c>
      <c r="E56" s="20">
        <v>54.166666666666664</v>
      </c>
      <c r="F56" s="20">
        <f t="shared" si="6"/>
        <v>45.833333333333336</v>
      </c>
      <c r="G56" s="23"/>
      <c r="H56" s="20"/>
      <c r="I56" s="20"/>
      <c r="J56" s="20"/>
      <c r="K56" s="20"/>
      <c r="L56" s="20"/>
      <c r="M56" s="22"/>
      <c r="S56" s="28">
        <v>2.1</v>
      </c>
      <c r="T56" s="20">
        <f t="shared" si="7"/>
        <v>70</v>
      </c>
    </row>
    <row r="57" spans="1:20" x14ac:dyDescent="0.25">
      <c r="A57" s="29">
        <v>1927</v>
      </c>
      <c r="B57" s="20">
        <v>70</v>
      </c>
      <c r="C57" s="20">
        <f t="shared" si="5"/>
        <v>30</v>
      </c>
      <c r="D57" s="26">
        <v>2349</v>
      </c>
      <c r="E57" s="20">
        <v>60</v>
      </c>
      <c r="F57" s="20">
        <f t="shared" si="6"/>
        <v>40</v>
      </c>
      <c r="G57" s="23"/>
      <c r="H57" s="20"/>
      <c r="I57" s="20"/>
      <c r="J57" s="20"/>
      <c r="K57" s="20"/>
      <c r="L57" s="20"/>
      <c r="M57" s="22"/>
      <c r="S57" s="28">
        <v>2.1</v>
      </c>
      <c r="T57" s="20">
        <f t="shared" si="7"/>
        <v>70</v>
      </c>
    </row>
    <row r="58" spans="1:20" x14ac:dyDescent="0.25">
      <c r="A58" s="27">
        <v>2349</v>
      </c>
      <c r="B58" s="20">
        <v>65</v>
      </c>
      <c r="C58" s="20">
        <f t="shared" si="5"/>
        <v>35</v>
      </c>
      <c r="D58" s="26">
        <v>3481</v>
      </c>
      <c r="E58" s="20">
        <v>80</v>
      </c>
      <c r="F58" s="20">
        <f t="shared" si="6"/>
        <v>20</v>
      </c>
      <c r="G58" s="23"/>
      <c r="H58" s="20"/>
      <c r="I58" s="20"/>
      <c r="J58" s="20"/>
      <c r="K58" s="20"/>
      <c r="L58" s="20"/>
      <c r="M58" s="22"/>
      <c r="S58" s="28">
        <v>2.1</v>
      </c>
      <c r="T58" s="20">
        <f t="shared" si="7"/>
        <v>80</v>
      </c>
    </row>
    <row r="59" spans="1:20" x14ac:dyDescent="0.25">
      <c r="A59" s="27">
        <v>2349</v>
      </c>
      <c r="B59" s="20">
        <v>55.000000000000007</v>
      </c>
      <c r="C59" s="20">
        <f t="shared" si="5"/>
        <v>44.999999999999993</v>
      </c>
      <c r="D59" s="26">
        <v>3481</v>
      </c>
      <c r="E59" s="20">
        <v>80</v>
      </c>
      <c r="F59" s="20">
        <f t="shared" si="6"/>
        <v>20</v>
      </c>
      <c r="G59" s="23"/>
      <c r="H59" s="20"/>
      <c r="I59" s="20"/>
      <c r="J59" s="20"/>
      <c r="K59" s="20"/>
      <c r="L59" s="20"/>
      <c r="M59" s="22"/>
      <c r="S59" s="28">
        <v>2.1</v>
      </c>
      <c r="T59" s="20">
        <f t="shared" si="7"/>
        <v>90</v>
      </c>
    </row>
    <row r="60" spans="1:20" x14ac:dyDescent="0.25">
      <c r="A60" s="27">
        <v>2662</v>
      </c>
      <c r="B60" s="20">
        <v>72.222222222222214</v>
      </c>
      <c r="C60" s="20">
        <f t="shared" si="5"/>
        <v>27.777777777777786</v>
      </c>
      <c r="D60" s="26">
        <v>3481</v>
      </c>
      <c r="E60" s="20">
        <v>55.000000000000007</v>
      </c>
      <c r="F60" s="20">
        <f t="shared" si="6"/>
        <v>44.999999999999993</v>
      </c>
      <c r="G60" s="23"/>
      <c r="H60" s="20"/>
      <c r="I60" s="20"/>
      <c r="J60" s="20"/>
      <c r="K60" s="20"/>
      <c r="L60" s="20"/>
      <c r="M60" s="22"/>
      <c r="S60" s="28">
        <v>2.1</v>
      </c>
      <c r="T60" s="20">
        <f t="shared" si="7"/>
        <v>64.516129032258064</v>
      </c>
    </row>
    <row r="61" spans="1:20" x14ac:dyDescent="0.25">
      <c r="A61" s="27">
        <v>2662</v>
      </c>
      <c r="B61" s="20">
        <v>55.000000000000007</v>
      </c>
      <c r="C61" s="20">
        <f t="shared" si="5"/>
        <v>44.999999999999993</v>
      </c>
      <c r="D61" s="26">
        <v>3481</v>
      </c>
      <c r="E61" s="20">
        <v>55.000000000000007</v>
      </c>
      <c r="F61" s="20">
        <f t="shared" si="6"/>
        <v>44.999999999999993</v>
      </c>
      <c r="G61" s="23"/>
      <c r="H61" s="20"/>
      <c r="I61" s="20"/>
      <c r="J61" s="20"/>
      <c r="K61" s="20"/>
      <c r="L61" s="20"/>
      <c r="M61" s="22"/>
      <c r="S61" s="28">
        <v>2.1</v>
      </c>
      <c r="T61" s="20">
        <f t="shared" si="7"/>
        <v>75</v>
      </c>
    </row>
    <row r="62" spans="1:20" x14ac:dyDescent="0.25">
      <c r="A62" s="27">
        <v>2662</v>
      </c>
      <c r="B62" s="20">
        <v>60</v>
      </c>
      <c r="C62" s="20">
        <f t="shared" si="5"/>
        <v>40</v>
      </c>
      <c r="D62" s="26">
        <v>3481</v>
      </c>
      <c r="E62" s="20">
        <v>50</v>
      </c>
      <c r="F62" s="20">
        <f t="shared" si="6"/>
        <v>50</v>
      </c>
      <c r="G62" s="23"/>
      <c r="H62" s="20"/>
      <c r="I62" s="20"/>
      <c r="J62" s="20"/>
      <c r="K62" s="20"/>
      <c r="L62" s="20"/>
      <c r="M62" s="22"/>
      <c r="S62" s="28">
        <v>2.1</v>
      </c>
      <c r="T62" s="20">
        <f t="shared" si="7"/>
        <v>65</v>
      </c>
    </row>
    <row r="63" spans="1:20" x14ac:dyDescent="0.25">
      <c r="A63" s="27">
        <v>2662</v>
      </c>
      <c r="B63" s="20">
        <v>55.000000000000007</v>
      </c>
      <c r="C63" s="20">
        <f t="shared" si="5"/>
        <v>44.999999999999993</v>
      </c>
      <c r="D63" s="26">
        <v>3481</v>
      </c>
      <c r="E63" s="20">
        <v>56.000000000000007</v>
      </c>
      <c r="F63" s="20">
        <f t="shared" si="6"/>
        <v>43.999999999999993</v>
      </c>
      <c r="G63" s="23"/>
      <c r="H63" s="20"/>
      <c r="I63" s="20"/>
      <c r="J63" s="20"/>
      <c r="K63" s="20"/>
      <c r="L63" s="20"/>
      <c r="M63" s="22"/>
      <c r="S63" s="28">
        <v>2.1</v>
      </c>
      <c r="T63" s="20">
        <f t="shared" si="7"/>
        <v>84</v>
      </c>
    </row>
    <row r="64" spans="1:20" x14ac:dyDescent="0.25">
      <c r="A64" s="27">
        <v>3481</v>
      </c>
      <c r="B64" s="20">
        <v>65</v>
      </c>
      <c r="C64" s="20">
        <f t="shared" si="5"/>
        <v>35</v>
      </c>
      <c r="D64" s="26">
        <v>2662</v>
      </c>
      <c r="E64" s="20">
        <v>59.090909090909093</v>
      </c>
      <c r="F64" s="20">
        <f t="shared" si="6"/>
        <v>40.909090909090907</v>
      </c>
      <c r="G64" s="23"/>
      <c r="H64" s="20"/>
      <c r="I64" s="20"/>
      <c r="J64" s="20"/>
      <c r="K64" s="20"/>
      <c r="L64" s="20"/>
      <c r="M64" s="22"/>
      <c r="S64" s="28">
        <v>2.1</v>
      </c>
      <c r="T64" s="20">
        <f t="shared" si="7"/>
        <v>65</v>
      </c>
    </row>
    <row r="65" spans="1:20" x14ac:dyDescent="0.25">
      <c r="A65" s="27">
        <v>3481</v>
      </c>
      <c r="B65" s="20">
        <v>65</v>
      </c>
      <c r="C65" s="20">
        <f t="shared" si="5"/>
        <v>35</v>
      </c>
      <c r="D65" s="26">
        <v>2662</v>
      </c>
      <c r="E65" s="20">
        <v>80</v>
      </c>
      <c r="F65" s="20">
        <f t="shared" si="6"/>
        <v>20</v>
      </c>
      <c r="G65" s="23"/>
      <c r="H65" s="20"/>
      <c r="I65" s="20"/>
      <c r="J65" s="20"/>
      <c r="K65" s="20"/>
      <c r="L65" s="20"/>
      <c r="M65" s="22"/>
      <c r="S65" s="28">
        <v>2.1</v>
      </c>
      <c r="T65" s="20">
        <f t="shared" si="7"/>
        <v>90</v>
      </c>
    </row>
    <row r="66" spans="1:20" x14ac:dyDescent="0.25">
      <c r="A66" s="27">
        <v>2662</v>
      </c>
      <c r="B66" s="20">
        <v>65</v>
      </c>
      <c r="C66" s="20">
        <f t="shared" si="5"/>
        <v>35</v>
      </c>
      <c r="D66" s="26">
        <v>2662</v>
      </c>
      <c r="E66" s="20">
        <v>55.000000000000007</v>
      </c>
      <c r="F66" s="20">
        <f t="shared" si="6"/>
        <v>44.999999999999993</v>
      </c>
      <c r="G66" s="23"/>
      <c r="H66" s="20"/>
      <c r="I66" s="20"/>
      <c r="J66" s="20"/>
      <c r="K66" s="20"/>
      <c r="L66" s="20"/>
      <c r="M66" s="22"/>
      <c r="S66" s="28">
        <v>2.1</v>
      </c>
      <c r="T66" s="20">
        <f t="shared" si="7"/>
        <v>70</v>
      </c>
    </row>
    <row r="67" spans="1:20" x14ac:dyDescent="0.25">
      <c r="A67" s="27">
        <v>3481</v>
      </c>
      <c r="B67" s="20">
        <v>62.5</v>
      </c>
      <c r="C67" s="20">
        <f t="shared" si="5"/>
        <v>37.5</v>
      </c>
      <c r="D67" s="26">
        <v>2349</v>
      </c>
      <c r="E67" s="20">
        <v>60</v>
      </c>
      <c r="F67" s="20">
        <f t="shared" si="6"/>
        <v>40</v>
      </c>
      <c r="G67" s="23"/>
      <c r="H67" s="20"/>
      <c r="I67" s="20"/>
      <c r="J67" s="20"/>
      <c r="K67" s="20"/>
      <c r="L67" s="20"/>
      <c r="M67" s="22"/>
      <c r="S67" s="28">
        <v>2.1</v>
      </c>
      <c r="T67" s="20">
        <f t="shared" si="7"/>
        <v>75</v>
      </c>
    </row>
    <row r="68" spans="1:20" x14ac:dyDescent="0.25">
      <c r="A68" s="27">
        <v>3481</v>
      </c>
      <c r="B68" s="20">
        <v>56.666666666666664</v>
      </c>
      <c r="C68" s="20">
        <f t="shared" si="5"/>
        <v>43.333333333333336</v>
      </c>
      <c r="D68" s="26">
        <v>2349</v>
      </c>
      <c r="E68" s="20">
        <v>60</v>
      </c>
      <c r="F68" s="20">
        <f t="shared" si="6"/>
        <v>40</v>
      </c>
      <c r="G68" s="23"/>
      <c r="H68" s="20"/>
      <c r="I68" s="20"/>
      <c r="J68" s="20"/>
      <c r="K68" s="20"/>
      <c r="L68" s="20"/>
      <c r="M68" s="22"/>
      <c r="S68" s="28">
        <v>2.1</v>
      </c>
      <c r="T68" s="20">
        <f t="shared" si="7"/>
        <v>90</v>
      </c>
    </row>
    <row r="69" spans="1:20" x14ac:dyDescent="0.25">
      <c r="A69" s="27">
        <v>2349</v>
      </c>
      <c r="B69" s="20">
        <v>60</v>
      </c>
      <c r="C69" s="20">
        <f t="shared" si="5"/>
        <v>40</v>
      </c>
      <c r="D69" s="26">
        <v>3481</v>
      </c>
      <c r="E69" s="20">
        <v>55.000000000000007</v>
      </c>
      <c r="F69" s="20">
        <f t="shared" si="6"/>
        <v>44.999999999999993</v>
      </c>
      <c r="G69" s="23"/>
      <c r="H69" s="20"/>
      <c r="I69" s="20"/>
      <c r="J69" s="20"/>
      <c r="K69" s="20"/>
      <c r="L69" s="20"/>
      <c r="M69" s="22"/>
      <c r="S69" s="28">
        <v>2.1</v>
      </c>
      <c r="T69" s="20">
        <f t="shared" si="7"/>
        <v>80</v>
      </c>
    </row>
    <row r="70" spans="1:20" x14ac:dyDescent="0.25">
      <c r="A70" s="27">
        <v>2349</v>
      </c>
      <c r="B70" s="20">
        <v>60</v>
      </c>
      <c r="C70" s="20">
        <f t="shared" si="5"/>
        <v>40</v>
      </c>
      <c r="D70" s="26">
        <v>3481</v>
      </c>
      <c r="E70" s="20">
        <v>75</v>
      </c>
      <c r="F70" s="20">
        <f t="shared" si="6"/>
        <v>25</v>
      </c>
      <c r="G70" s="23"/>
      <c r="H70" s="20"/>
      <c r="I70" s="20"/>
      <c r="J70" s="20"/>
      <c r="K70" s="20"/>
      <c r="L70" s="20"/>
      <c r="M70" s="22"/>
      <c r="S70" s="28">
        <v>2.1</v>
      </c>
      <c r="T70" s="20">
        <f t="shared" si="7"/>
        <v>75</v>
      </c>
    </row>
    <row r="71" spans="1:20" x14ac:dyDescent="0.25">
      <c r="A71" s="26">
        <v>2662</v>
      </c>
      <c r="B71" s="20">
        <v>65</v>
      </c>
      <c r="C71" s="20">
        <f t="shared" ref="C71:C102" si="8">100-B71</f>
        <v>35</v>
      </c>
      <c r="D71" s="26">
        <v>2349</v>
      </c>
      <c r="E71" s="20">
        <v>80</v>
      </c>
      <c r="F71" s="20">
        <f t="shared" ref="F71:F102" si="9">100-E71</f>
        <v>20</v>
      </c>
      <c r="G71" s="23"/>
      <c r="H71" s="20"/>
      <c r="I71" s="20"/>
      <c r="J71" s="20"/>
      <c r="K71" s="20"/>
      <c r="L71" s="20"/>
      <c r="M71" s="22"/>
      <c r="S71" s="28">
        <v>2.1</v>
      </c>
      <c r="T71" s="20">
        <f t="shared" si="7"/>
        <v>85</v>
      </c>
    </row>
    <row r="72" spans="1:20" x14ac:dyDescent="0.25">
      <c r="A72" s="27">
        <v>3481</v>
      </c>
      <c r="B72" s="20">
        <v>60</v>
      </c>
      <c r="C72" s="20">
        <f t="shared" si="8"/>
        <v>40</v>
      </c>
      <c r="D72" s="26">
        <v>2349</v>
      </c>
      <c r="E72" s="20">
        <v>70</v>
      </c>
      <c r="F72" s="20">
        <f t="shared" si="9"/>
        <v>30</v>
      </c>
      <c r="G72" s="23"/>
      <c r="H72" s="20"/>
      <c r="I72" s="20"/>
      <c r="J72" s="20"/>
      <c r="K72" s="20"/>
      <c r="L72" s="20"/>
      <c r="M72" s="22"/>
      <c r="S72" s="28">
        <v>2.1</v>
      </c>
      <c r="T72" s="20">
        <f t="shared" si="7"/>
        <v>85</v>
      </c>
    </row>
    <row r="73" spans="1:20" x14ac:dyDescent="0.25">
      <c r="A73" s="27">
        <v>3481</v>
      </c>
      <c r="B73" s="20">
        <v>70</v>
      </c>
      <c r="C73" s="20">
        <f t="shared" si="8"/>
        <v>30</v>
      </c>
      <c r="D73" s="26">
        <v>2349</v>
      </c>
      <c r="E73" s="20">
        <v>60</v>
      </c>
      <c r="F73" s="20">
        <f t="shared" si="9"/>
        <v>40</v>
      </c>
      <c r="G73" s="23"/>
      <c r="H73" s="20"/>
      <c r="I73" s="20"/>
      <c r="J73" s="20"/>
      <c r="K73" s="20"/>
      <c r="L73" s="20"/>
      <c r="M73" s="22"/>
      <c r="S73" s="28">
        <v>2.1</v>
      </c>
      <c r="T73" s="20">
        <f t="shared" si="7"/>
        <v>80</v>
      </c>
    </row>
    <row r="74" spans="1:20" x14ac:dyDescent="0.25">
      <c r="A74" s="27">
        <v>3481</v>
      </c>
      <c r="B74" s="20">
        <v>70</v>
      </c>
      <c r="C74" s="20">
        <f t="shared" si="8"/>
        <v>30</v>
      </c>
      <c r="D74" s="26">
        <v>3481</v>
      </c>
      <c r="E74" s="20">
        <v>60</v>
      </c>
      <c r="F74" s="20">
        <f t="shared" si="9"/>
        <v>40</v>
      </c>
      <c r="G74" s="23"/>
      <c r="H74" s="20"/>
      <c r="I74" s="20"/>
      <c r="J74" s="20"/>
      <c r="K74" s="20"/>
      <c r="L74" s="20"/>
      <c r="M74" s="22"/>
      <c r="S74" s="28">
        <v>2.1</v>
      </c>
      <c r="T74" s="20">
        <f t="shared" si="7"/>
        <v>85</v>
      </c>
    </row>
    <row r="75" spans="1:20" x14ac:dyDescent="0.25">
      <c r="A75" s="27">
        <v>3481</v>
      </c>
      <c r="B75" s="20">
        <v>65</v>
      </c>
      <c r="C75" s="20">
        <f t="shared" si="8"/>
        <v>35</v>
      </c>
      <c r="D75" s="26">
        <v>3481</v>
      </c>
      <c r="E75" s="20">
        <v>70</v>
      </c>
      <c r="F75" s="20">
        <f t="shared" si="9"/>
        <v>30</v>
      </c>
      <c r="G75" s="23"/>
      <c r="H75" s="20"/>
      <c r="I75" s="20"/>
      <c r="J75" s="20"/>
      <c r="K75" s="20"/>
      <c r="L75" s="20"/>
      <c r="M75" s="22"/>
      <c r="S75" s="28">
        <v>2.1</v>
      </c>
      <c r="T75" s="20">
        <f t="shared" si="7"/>
        <v>80</v>
      </c>
    </row>
    <row r="76" spans="1:20" x14ac:dyDescent="0.25">
      <c r="A76" s="27">
        <v>3481</v>
      </c>
      <c r="B76" s="20">
        <v>70</v>
      </c>
      <c r="C76" s="20">
        <f t="shared" si="8"/>
        <v>30</v>
      </c>
      <c r="D76" s="26">
        <v>3481</v>
      </c>
      <c r="E76" s="20">
        <v>56.000000000000007</v>
      </c>
      <c r="F76" s="20">
        <f t="shared" si="9"/>
        <v>43.999999999999993</v>
      </c>
      <c r="G76" s="23"/>
      <c r="H76" s="20"/>
      <c r="I76" s="20"/>
      <c r="J76" s="20"/>
      <c r="K76" s="20"/>
      <c r="L76" s="20"/>
      <c r="M76" s="22"/>
      <c r="S76" s="28">
        <v>2.1</v>
      </c>
      <c r="T76" s="20">
        <f t="shared" si="7"/>
        <v>66.666666666666657</v>
      </c>
    </row>
    <row r="77" spans="1:20" x14ac:dyDescent="0.25">
      <c r="A77" s="27">
        <v>1833</v>
      </c>
      <c r="B77" s="20">
        <v>65</v>
      </c>
      <c r="C77" s="20">
        <f t="shared" si="8"/>
        <v>35</v>
      </c>
      <c r="D77" s="26">
        <v>3481</v>
      </c>
      <c r="E77" s="20">
        <v>65</v>
      </c>
      <c r="F77" s="20">
        <f t="shared" si="9"/>
        <v>35</v>
      </c>
      <c r="G77" s="23"/>
      <c r="H77" s="20"/>
      <c r="I77" s="20"/>
      <c r="J77" s="20"/>
      <c r="K77" s="20"/>
      <c r="L77" s="20"/>
      <c r="M77" s="22"/>
      <c r="S77" s="28">
        <v>2.1</v>
      </c>
      <c r="T77" s="20">
        <f t="shared" si="7"/>
        <v>68</v>
      </c>
    </row>
    <row r="78" spans="1:20" x14ac:dyDescent="0.25">
      <c r="A78" s="27">
        <v>1833</v>
      </c>
      <c r="B78" s="20">
        <v>75</v>
      </c>
      <c r="C78" s="20">
        <f t="shared" si="8"/>
        <v>25</v>
      </c>
      <c r="D78" s="26">
        <v>1664</v>
      </c>
      <c r="E78" s="20">
        <v>70</v>
      </c>
      <c r="F78" s="20">
        <f t="shared" si="9"/>
        <v>30</v>
      </c>
      <c r="G78" s="23"/>
      <c r="H78" s="20"/>
      <c r="I78" s="20"/>
      <c r="J78" s="20"/>
      <c r="K78" s="20"/>
      <c r="L78" s="20"/>
      <c r="M78" s="22"/>
      <c r="S78" s="28">
        <v>2.1</v>
      </c>
      <c r="T78" s="20">
        <f t="shared" si="7"/>
        <v>80</v>
      </c>
    </row>
    <row r="79" spans="1:20" x14ac:dyDescent="0.25">
      <c r="A79" s="27">
        <v>1833</v>
      </c>
      <c r="B79" s="20">
        <v>60</v>
      </c>
      <c r="C79" s="20">
        <f t="shared" si="8"/>
        <v>40</v>
      </c>
      <c r="D79" s="26">
        <v>1664</v>
      </c>
      <c r="E79" s="20">
        <v>65</v>
      </c>
      <c r="F79" s="20">
        <f t="shared" si="9"/>
        <v>35</v>
      </c>
      <c r="G79" s="23"/>
      <c r="H79" s="20"/>
      <c r="I79" s="20"/>
      <c r="J79" s="20"/>
      <c r="K79" s="20"/>
      <c r="L79" s="20"/>
      <c r="M79" s="22"/>
      <c r="S79" s="28">
        <v>2.1</v>
      </c>
      <c r="T79" s="20">
        <f t="shared" si="7"/>
        <v>82.35294117647058</v>
      </c>
    </row>
    <row r="80" spans="1:20" x14ac:dyDescent="0.25">
      <c r="A80" s="27">
        <v>1833</v>
      </c>
      <c r="B80" s="20">
        <v>60</v>
      </c>
      <c r="C80" s="20">
        <f t="shared" si="8"/>
        <v>40</v>
      </c>
      <c r="D80" s="26">
        <v>1664</v>
      </c>
      <c r="E80" s="20">
        <v>35</v>
      </c>
      <c r="F80" s="20">
        <f t="shared" si="9"/>
        <v>65</v>
      </c>
      <c r="G80" s="23"/>
      <c r="H80" s="20"/>
      <c r="I80" s="20"/>
      <c r="J80" s="20"/>
      <c r="K80" s="20"/>
      <c r="L80" s="20"/>
      <c r="M80" s="22"/>
      <c r="S80" s="28">
        <v>2.1</v>
      </c>
      <c r="T80" s="20">
        <f t="shared" si="7"/>
        <v>80</v>
      </c>
    </row>
    <row r="81" spans="1:20" x14ac:dyDescent="0.25">
      <c r="A81" s="27">
        <v>1833</v>
      </c>
      <c r="B81" s="20">
        <v>50</v>
      </c>
      <c r="C81" s="20">
        <f t="shared" si="8"/>
        <v>50</v>
      </c>
      <c r="D81" s="26">
        <v>1664</v>
      </c>
      <c r="E81" s="20">
        <v>65</v>
      </c>
      <c r="F81" s="20">
        <f t="shared" si="9"/>
        <v>35</v>
      </c>
      <c r="G81" s="23"/>
      <c r="H81" s="20"/>
      <c r="I81" s="20"/>
      <c r="J81" s="20"/>
      <c r="K81" s="20"/>
      <c r="L81" s="20"/>
      <c r="M81" s="22"/>
      <c r="S81" s="28">
        <v>2.1</v>
      </c>
      <c r="T81" s="20">
        <f t="shared" si="7"/>
        <v>75</v>
      </c>
    </row>
    <row r="82" spans="1:20" x14ac:dyDescent="0.25">
      <c r="A82" s="27">
        <v>1833</v>
      </c>
      <c r="B82" s="20">
        <v>60</v>
      </c>
      <c r="C82" s="20">
        <f t="shared" si="8"/>
        <v>40</v>
      </c>
      <c r="D82" s="26">
        <v>1664</v>
      </c>
      <c r="E82" s="20">
        <v>65</v>
      </c>
      <c r="F82" s="20">
        <f t="shared" si="9"/>
        <v>35</v>
      </c>
      <c r="G82" s="23"/>
      <c r="H82" s="20"/>
      <c r="I82" s="20"/>
      <c r="J82" s="20"/>
      <c r="K82" s="20"/>
      <c r="L82" s="20"/>
      <c r="M82" s="22"/>
      <c r="S82" s="28">
        <v>2.1</v>
      </c>
      <c r="T82" s="20">
        <f t="shared" si="7"/>
        <v>75</v>
      </c>
    </row>
    <row r="83" spans="1:20" x14ac:dyDescent="0.25">
      <c r="A83" s="27">
        <v>1833</v>
      </c>
      <c r="B83" s="20">
        <v>65</v>
      </c>
      <c r="C83" s="20">
        <f t="shared" si="8"/>
        <v>35</v>
      </c>
      <c r="D83" s="26">
        <v>1664</v>
      </c>
      <c r="E83" s="20">
        <v>70</v>
      </c>
      <c r="F83" s="20">
        <f t="shared" si="9"/>
        <v>30</v>
      </c>
      <c r="G83" s="23"/>
      <c r="H83" s="20"/>
      <c r="I83" s="20"/>
      <c r="J83" s="20"/>
      <c r="K83" s="20"/>
      <c r="L83" s="20"/>
      <c r="M83" s="22"/>
      <c r="S83" s="28">
        <v>2.1</v>
      </c>
      <c r="T83" s="20">
        <f t="shared" si="7"/>
        <v>75</v>
      </c>
    </row>
    <row r="84" spans="1:20" x14ac:dyDescent="0.25">
      <c r="A84" s="27">
        <v>1664</v>
      </c>
      <c r="B84" s="20">
        <v>60</v>
      </c>
      <c r="C84" s="20">
        <f t="shared" si="8"/>
        <v>40</v>
      </c>
      <c r="D84" s="26">
        <v>1664</v>
      </c>
      <c r="E84" s="20">
        <v>65</v>
      </c>
      <c r="F84" s="20">
        <f t="shared" si="9"/>
        <v>35</v>
      </c>
      <c r="G84" s="23"/>
      <c r="H84" s="20"/>
      <c r="I84" s="20"/>
      <c r="J84" s="20"/>
      <c r="K84" s="20"/>
      <c r="L84" s="20"/>
      <c r="M84" s="22"/>
      <c r="S84" s="28">
        <v>2.1</v>
      </c>
      <c r="T84" s="20">
        <f t="shared" si="7"/>
        <v>80</v>
      </c>
    </row>
    <row r="85" spans="1:20" x14ac:dyDescent="0.25">
      <c r="A85" s="27">
        <v>1664</v>
      </c>
      <c r="B85" s="20">
        <v>65</v>
      </c>
      <c r="C85" s="20">
        <f t="shared" si="8"/>
        <v>35</v>
      </c>
      <c r="D85" s="26">
        <v>1664</v>
      </c>
      <c r="E85" s="20">
        <v>70</v>
      </c>
      <c r="F85" s="20">
        <f t="shared" si="9"/>
        <v>30</v>
      </c>
      <c r="G85" s="23"/>
      <c r="H85" s="20"/>
      <c r="I85" s="20"/>
      <c r="J85" s="20"/>
      <c r="K85" s="20"/>
      <c r="L85" s="20"/>
      <c r="M85" s="22"/>
      <c r="S85" s="19">
        <v>3.1</v>
      </c>
      <c r="T85" s="20">
        <f>B7</f>
        <v>62.5</v>
      </c>
    </row>
    <row r="86" spans="1:20" x14ac:dyDescent="0.25">
      <c r="A86" s="27">
        <v>1664</v>
      </c>
      <c r="B86" s="20">
        <v>55.000000000000007</v>
      </c>
      <c r="C86" s="20">
        <f t="shared" si="8"/>
        <v>44.999999999999993</v>
      </c>
      <c r="D86" s="26">
        <v>1664</v>
      </c>
      <c r="E86" s="20">
        <v>60</v>
      </c>
      <c r="F86" s="20">
        <f t="shared" si="9"/>
        <v>40</v>
      </c>
      <c r="G86" s="23"/>
      <c r="H86" s="20"/>
      <c r="I86" s="20"/>
      <c r="J86" s="20"/>
      <c r="K86" s="20"/>
      <c r="L86" s="20"/>
      <c r="M86" s="22"/>
      <c r="S86" s="19">
        <v>3.1</v>
      </c>
      <c r="T86" s="20">
        <f t="shared" ref="T86:T149" si="10">B8</f>
        <v>75</v>
      </c>
    </row>
    <row r="87" spans="1:20" x14ac:dyDescent="0.25">
      <c r="A87" s="27">
        <v>1664</v>
      </c>
      <c r="B87" s="20">
        <v>75</v>
      </c>
      <c r="C87" s="20">
        <f t="shared" si="8"/>
        <v>25</v>
      </c>
      <c r="D87" s="26">
        <v>1833</v>
      </c>
      <c r="E87" s="20">
        <v>60</v>
      </c>
      <c r="F87" s="20">
        <f t="shared" si="9"/>
        <v>40</v>
      </c>
      <c r="G87" s="23"/>
      <c r="H87" s="20"/>
      <c r="I87" s="20"/>
      <c r="J87" s="20"/>
      <c r="K87" s="20"/>
      <c r="L87" s="20"/>
      <c r="M87" s="22"/>
      <c r="S87" s="19">
        <v>3.1</v>
      </c>
      <c r="T87" s="20">
        <f t="shared" si="10"/>
        <v>60</v>
      </c>
    </row>
    <row r="88" spans="1:20" x14ac:dyDescent="0.25">
      <c r="A88" s="27">
        <v>1664</v>
      </c>
      <c r="B88" s="20">
        <v>60</v>
      </c>
      <c r="C88" s="20">
        <f t="shared" si="8"/>
        <v>40</v>
      </c>
      <c r="D88" s="26">
        <v>1833</v>
      </c>
      <c r="E88" s="20">
        <v>65</v>
      </c>
      <c r="F88" s="20">
        <f t="shared" si="9"/>
        <v>35</v>
      </c>
      <c r="G88" s="23"/>
      <c r="H88" s="20"/>
      <c r="I88" s="20"/>
      <c r="J88" s="20"/>
      <c r="K88" s="20"/>
      <c r="L88" s="20"/>
      <c r="M88" s="22"/>
      <c r="S88" s="19">
        <v>3.1</v>
      </c>
      <c r="T88" s="20">
        <f t="shared" si="10"/>
        <v>60</v>
      </c>
    </row>
    <row r="89" spans="1:20" x14ac:dyDescent="0.25">
      <c r="A89" s="27">
        <v>1664</v>
      </c>
      <c r="B89" s="20">
        <v>53.333333333333336</v>
      </c>
      <c r="C89" s="20">
        <f t="shared" si="8"/>
        <v>46.666666666666664</v>
      </c>
      <c r="D89" s="26">
        <v>1833</v>
      </c>
      <c r="E89" s="20">
        <v>40</v>
      </c>
      <c r="F89" s="20">
        <f t="shared" si="9"/>
        <v>60</v>
      </c>
      <c r="G89" s="23"/>
      <c r="H89" s="20"/>
      <c r="I89" s="20"/>
      <c r="J89" s="20"/>
      <c r="K89" s="20"/>
      <c r="L89" s="20"/>
      <c r="M89" s="22"/>
      <c r="S89" s="19">
        <v>3.1</v>
      </c>
      <c r="T89" s="20">
        <f t="shared" si="10"/>
        <v>55.555555555555557</v>
      </c>
    </row>
    <row r="90" spans="1:20" x14ac:dyDescent="0.25">
      <c r="A90" s="27">
        <v>1664</v>
      </c>
      <c r="B90" s="20">
        <v>55.000000000000007</v>
      </c>
      <c r="C90" s="20">
        <f t="shared" si="8"/>
        <v>44.999999999999993</v>
      </c>
      <c r="D90" s="26">
        <v>1833</v>
      </c>
      <c r="E90" s="20">
        <v>65</v>
      </c>
      <c r="F90" s="20">
        <f t="shared" si="9"/>
        <v>35</v>
      </c>
      <c r="G90" s="23"/>
      <c r="H90" s="20"/>
      <c r="I90" s="20"/>
      <c r="J90" s="20"/>
      <c r="K90" s="20"/>
      <c r="L90" s="20"/>
      <c r="M90" s="22"/>
      <c r="S90" s="19">
        <v>3.1</v>
      </c>
      <c r="T90" s="20">
        <f t="shared" si="10"/>
        <v>60</v>
      </c>
    </row>
    <row r="91" spans="1:20" x14ac:dyDescent="0.25">
      <c r="A91" s="27">
        <v>1664</v>
      </c>
      <c r="B91" s="20">
        <v>45</v>
      </c>
      <c r="C91" s="20">
        <f t="shared" si="8"/>
        <v>55</v>
      </c>
      <c r="D91" s="26">
        <v>1833</v>
      </c>
      <c r="E91" s="20">
        <v>70</v>
      </c>
      <c r="F91" s="20">
        <f t="shared" si="9"/>
        <v>30</v>
      </c>
      <c r="G91" s="23"/>
      <c r="H91" s="20"/>
      <c r="I91" s="20"/>
      <c r="J91" s="20"/>
      <c r="K91" s="20"/>
      <c r="L91" s="20"/>
      <c r="M91" s="22"/>
      <c r="S91" s="19">
        <v>3.1</v>
      </c>
      <c r="T91" s="20">
        <f t="shared" si="10"/>
        <v>60</v>
      </c>
    </row>
    <row r="92" spans="1:20" x14ac:dyDescent="0.25">
      <c r="A92" s="27">
        <v>1664</v>
      </c>
      <c r="B92" s="20">
        <v>70</v>
      </c>
      <c r="C92" s="20">
        <f t="shared" si="8"/>
        <v>30</v>
      </c>
      <c r="D92" s="26">
        <v>1833</v>
      </c>
      <c r="E92" s="20">
        <v>70</v>
      </c>
      <c r="F92" s="20">
        <f t="shared" si="9"/>
        <v>30</v>
      </c>
      <c r="G92" s="23"/>
      <c r="H92" s="20"/>
      <c r="I92" s="20"/>
      <c r="J92" s="20"/>
      <c r="K92" s="20"/>
      <c r="L92" s="20"/>
      <c r="M92" s="22"/>
      <c r="S92" s="19">
        <v>3.1</v>
      </c>
      <c r="T92" s="20">
        <f t="shared" si="10"/>
        <v>65</v>
      </c>
    </row>
    <row r="93" spans="1:20" x14ac:dyDescent="0.25">
      <c r="A93" s="27">
        <v>1664</v>
      </c>
      <c r="B93" s="20">
        <v>60</v>
      </c>
      <c r="C93" s="20">
        <f t="shared" si="8"/>
        <v>40</v>
      </c>
      <c r="D93" s="26">
        <v>1833</v>
      </c>
      <c r="E93" s="20">
        <v>45</v>
      </c>
      <c r="F93" s="20">
        <f t="shared" si="9"/>
        <v>55</v>
      </c>
      <c r="G93" s="23"/>
      <c r="H93" s="20"/>
      <c r="I93" s="20"/>
      <c r="J93" s="20"/>
      <c r="K93" s="20"/>
      <c r="L93" s="20"/>
      <c r="M93" s="22"/>
      <c r="S93" s="19">
        <v>3.1</v>
      </c>
      <c r="T93" s="20">
        <f t="shared" si="10"/>
        <v>65.384615384615387</v>
      </c>
    </row>
    <row r="94" spans="1:20" x14ac:dyDescent="0.25">
      <c r="A94" s="27">
        <v>1664</v>
      </c>
      <c r="B94" s="20">
        <v>65</v>
      </c>
      <c r="C94" s="20">
        <f t="shared" si="8"/>
        <v>35</v>
      </c>
      <c r="D94" s="26">
        <v>1833</v>
      </c>
      <c r="E94" s="20">
        <v>70</v>
      </c>
      <c r="F94" s="20">
        <f t="shared" si="9"/>
        <v>30</v>
      </c>
      <c r="G94" s="23"/>
      <c r="H94" s="20"/>
      <c r="I94" s="20"/>
      <c r="J94" s="20"/>
      <c r="K94" s="20"/>
      <c r="L94" s="20"/>
      <c r="M94" s="22"/>
      <c r="S94" s="19">
        <v>3.1</v>
      </c>
      <c r="T94" s="20">
        <f t="shared" si="10"/>
        <v>45</v>
      </c>
    </row>
    <row r="95" spans="1:20" x14ac:dyDescent="0.25">
      <c r="A95" s="24">
        <v>7306</v>
      </c>
      <c r="B95" s="20">
        <v>70</v>
      </c>
      <c r="C95" s="20">
        <f t="shared" si="8"/>
        <v>30</v>
      </c>
      <c r="D95" s="26">
        <v>1833</v>
      </c>
      <c r="E95" s="20">
        <v>65</v>
      </c>
      <c r="F95" s="20">
        <f t="shared" si="9"/>
        <v>35</v>
      </c>
      <c r="G95" s="23"/>
      <c r="H95" s="20"/>
      <c r="I95" s="20"/>
      <c r="J95" s="20"/>
      <c r="K95" s="20"/>
      <c r="L95" s="20"/>
      <c r="M95" s="22"/>
      <c r="S95" s="19">
        <v>3.1</v>
      </c>
      <c r="T95" s="20">
        <f t="shared" si="10"/>
        <v>60</v>
      </c>
    </row>
    <row r="96" spans="1:20" x14ac:dyDescent="0.25">
      <c r="A96" s="24">
        <v>7306</v>
      </c>
      <c r="B96" s="20">
        <v>60</v>
      </c>
      <c r="C96" s="20">
        <f t="shared" si="8"/>
        <v>40</v>
      </c>
      <c r="D96" s="26">
        <v>1664</v>
      </c>
      <c r="E96" s="20">
        <v>65</v>
      </c>
      <c r="F96" s="20">
        <f t="shared" si="9"/>
        <v>35</v>
      </c>
      <c r="G96" s="23"/>
      <c r="H96" s="20"/>
      <c r="I96" s="20"/>
      <c r="J96" s="20"/>
      <c r="K96" s="20"/>
      <c r="L96" s="20"/>
      <c r="M96" s="22"/>
      <c r="S96" s="19">
        <v>3.1</v>
      </c>
      <c r="T96" s="20">
        <f t="shared" si="10"/>
        <v>60</v>
      </c>
    </row>
    <row r="97" spans="1:20" x14ac:dyDescent="0.25">
      <c r="A97" s="24">
        <v>7306</v>
      </c>
      <c r="B97" s="20">
        <v>65</v>
      </c>
      <c r="C97" s="20">
        <f t="shared" si="8"/>
        <v>35</v>
      </c>
      <c r="D97" s="26">
        <v>1664</v>
      </c>
      <c r="E97" s="20">
        <v>30</v>
      </c>
      <c r="F97" s="20">
        <f t="shared" si="9"/>
        <v>70</v>
      </c>
      <c r="G97" s="23"/>
      <c r="H97" s="20"/>
      <c r="I97" s="20"/>
      <c r="J97" s="20"/>
      <c r="K97" s="20"/>
      <c r="L97" s="20"/>
      <c r="M97" s="22"/>
      <c r="S97" s="19">
        <v>3.1</v>
      </c>
      <c r="T97" s="20">
        <f t="shared" si="10"/>
        <v>60</v>
      </c>
    </row>
    <row r="98" spans="1:20" x14ac:dyDescent="0.25">
      <c r="A98" s="24" t="s">
        <v>24</v>
      </c>
      <c r="B98" s="20">
        <v>85</v>
      </c>
      <c r="C98" s="20">
        <f t="shared" si="8"/>
        <v>15</v>
      </c>
      <c r="D98" s="26">
        <v>1664</v>
      </c>
      <c r="E98" s="20">
        <v>35</v>
      </c>
      <c r="F98" s="20">
        <f t="shared" si="9"/>
        <v>65</v>
      </c>
      <c r="G98" s="23"/>
      <c r="H98" s="20"/>
      <c r="I98" s="20"/>
      <c r="J98" s="20"/>
      <c r="K98" s="20"/>
      <c r="L98" s="20"/>
      <c r="M98" s="22"/>
      <c r="S98" s="19">
        <v>3.1</v>
      </c>
      <c r="T98" s="20">
        <f t="shared" si="10"/>
        <v>75</v>
      </c>
    </row>
    <row r="99" spans="1:20" x14ac:dyDescent="0.25">
      <c r="A99" s="24" t="s">
        <v>24</v>
      </c>
      <c r="B99" s="20">
        <v>68.181818181818173</v>
      </c>
      <c r="C99" s="20">
        <f t="shared" si="8"/>
        <v>31.818181818181827</v>
      </c>
      <c r="D99" s="26">
        <v>1664</v>
      </c>
      <c r="E99" s="20">
        <v>70</v>
      </c>
      <c r="F99" s="20">
        <f t="shared" si="9"/>
        <v>30</v>
      </c>
      <c r="G99" s="23"/>
      <c r="H99" s="20"/>
      <c r="I99" s="20"/>
      <c r="J99" s="20"/>
      <c r="K99" s="20"/>
      <c r="L99" s="20"/>
      <c r="M99" s="22"/>
      <c r="S99" s="19">
        <v>3.1</v>
      </c>
      <c r="T99" s="20">
        <f t="shared" si="10"/>
        <v>50</v>
      </c>
    </row>
    <row r="100" spans="1:20" x14ac:dyDescent="0.25">
      <c r="A100" s="24" t="s">
        <v>24</v>
      </c>
      <c r="B100" s="20">
        <v>64</v>
      </c>
      <c r="C100" s="20">
        <f t="shared" si="8"/>
        <v>36</v>
      </c>
      <c r="D100" s="26">
        <v>1833</v>
      </c>
      <c r="E100" s="20">
        <v>65</v>
      </c>
      <c r="F100" s="20">
        <f t="shared" si="9"/>
        <v>35</v>
      </c>
      <c r="G100" s="23"/>
      <c r="H100" s="20"/>
      <c r="I100" s="20"/>
      <c r="J100" s="20"/>
      <c r="K100" s="20"/>
      <c r="L100" s="20"/>
      <c r="M100" s="22"/>
      <c r="S100" s="19">
        <v>3.1</v>
      </c>
      <c r="T100" s="20">
        <f t="shared" si="10"/>
        <v>75</v>
      </c>
    </row>
    <row r="101" spans="1:20" x14ac:dyDescent="0.25">
      <c r="A101" s="24" t="s">
        <v>24</v>
      </c>
      <c r="B101" s="20">
        <v>64</v>
      </c>
      <c r="C101" s="20">
        <f t="shared" si="8"/>
        <v>36</v>
      </c>
      <c r="D101" s="26">
        <v>1833</v>
      </c>
      <c r="E101" s="20">
        <v>70</v>
      </c>
      <c r="F101" s="20">
        <f t="shared" si="9"/>
        <v>30</v>
      </c>
      <c r="G101" s="23"/>
      <c r="H101" s="20"/>
      <c r="I101" s="20"/>
      <c r="J101" s="20"/>
      <c r="K101" s="20"/>
      <c r="L101" s="20"/>
      <c r="M101" s="22"/>
      <c r="S101" s="19">
        <v>3.1</v>
      </c>
      <c r="T101" s="20">
        <f t="shared" si="10"/>
        <v>60</v>
      </c>
    </row>
    <row r="102" spans="1:20" x14ac:dyDescent="0.25">
      <c r="A102" s="24" t="s">
        <v>24</v>
      </c>
      <c r="B102" s="20">
        <v>55.000000000000007</v>
      </c>
      <c r="C102" s="20">
        <f t="shared" si="8"/>
        <v>44.999999999999993</v>
      </c>
      <c r="D102" s="26">
        <v>1833</v>
      </c>
      <c r="E102" s="20">
        <v>65</v>
      </c>
      <c r="F102" s="20">
        <f t="shared" si="9"/>
        <v>35</v>
      </c>
      <c r="G102" s="23"/>
      <c r="H102" s="20"/>
      <c r="I102" s="20"/>
      <c r="J102" s="20"/>
      <c r="K102" s="20"/>
      <c r="L102" s="20"/>
      <c r="M102" s="22"/>
      <c r="S102" s="19">
        <v>3.1</v>
      </c>
      <c r="T102" s="20">
        <f t="shared" si="10"/>
        <v>70</v>
      </c>
    </row>
    <row r="103" spans="1:20" x14ac:dyDescent="0.25">
      <c r="A103" s="24" t="s">
        <v>24</v>
      </c>
      <c r="B103" s="20">
        <v>55.000000000000007</v>
      </c>
      <c r="C103" s="20">
        <f t="shared" ref="C103:C120" si="11">100-B103</f>
        <v>44.999999999999993</v>
      </c>
      <c r="D103" s="26">
        <v>1833</v>
      </c>
      <c r="E103" s="20">
        <v>75</v>
      </c>
      <c r="F103" s="20">
        <f t="shared" ref="F103:F122" si="12">100-E103</f>
        <v>25</v>
      </c>
      <c r="G103" s="23"/>
      <c r="H103" s="20"/>
      <c r="I103" s="20"/>
      <c r="J103" s="20"/>
      <c r="K103" s="20"/>
      <c r="L103" s="20"/>
      <c r="M103" s="22"/>
      <c r="S103" s="19">
        <v>3.1</v>
      </c>
      <c r="T103" s="20">
        <f t="shared" si="10"/>
        <v>60</v>
      </c>
    </row>
    <row r="104" spans="1:20" x14ac:dyDescent="0.25">
      <c r="A104" s="24">
        <v>7382</v>
      </c>
      <c r="B104" s="20">
        <v>70</v>
      </c>
      <c r="C104" s="20">
        <f t="shared" si="11"/>
        <v>30</v>
      </c>
      <c r="D104" s="24">
        <v>7382</v>
      </c>
      <c r="E104" s="20">
        <v>65</v>
      </c>
      <c r="F104" s="20">
        <f t="shared" si="12"/>
        <v>35</v>
      </c>
      <c r="G104" s="23"/>
      <c r="H104" s="20"/>
      <c r="I104" s="20"/>
      <c r="J104" s="20"/>
      <c r="K104" s="20"/>
      <c r="L104" s="20"/>
      <c r="M104" s="22"/>
      <c r="S104" s="19">
        <v>3.1</v>
      </c>
      <c r="T104" s="20">
        <f t="shared" si="10"/>
        <v>70</v>
      </c>
    </row>
    <row r="105" spans="1:20" x14ac:dyDescent="0.25">
      <c r="A105" s="24">
        <v>7382</v>
      </c>
      <c r="B105" s="20">
        <v>80</v>
      </c>
      <c r="C105" s="20">
        <f t="shared" si="11"/>
        <v>20</v>
      </c>
      <c r="D105" s="24">
        <v>7382</v>
      </c>
      <c r="E105" s="20">
        <v>60</v>
      </c>
      <c r="F105" s="20">
        <f t="shared" si="12"/>
        <v>40</v>
      </c>
      <c r="G105" s="23"/>
      <c r="H105" s="20"/>
      <c r="I105" s="20"/>
      <c r="J105" s="20"/>
      <c r="K105" s="20"/>
      <c r="L105" s="20"/>
      <c r="M105" s="22"/>
      <c r="S105" s="19">
        <v>3.1</v>
      </c>
      <c r="T105" s="20">
        <f t="shared" si="10"/>
        <v>85</v>
      </c>
    </row>
    <row r="106" spans="1:20" x14ac:dyDescent="0.25">
      <c r="A106" s="24">
        <v>7382</v>
      </c>
      <c r="B106" s="20">
        <v>70</v>
      </c>
      <c r="C106" s="20">
        <f t="shared" si="11"/>
        <v>30</v>
      </c>
      <c r="D106" s="24">
        <v>7382</v>
      </c>
      <c r="E106" s="20">
        <v>70</v>
      </c>
      <c r="F106" s="20">
        <f t="shared" si="12"/>
        <v>30</v>
      </c>
      <c r="G106" s="23"/>
      <c r="H106" s="20"/>
      <c r="I106" s="20"/>
      <c r="J106" s="20"/>
      <c r="K106" s="20"/>
      <c r="L106" s="20"/>
      <c r="M106" s="22"/>
      <c r="S106" s="19">
        <v>3.1</v>
      </c>
      <c r="T106" s="20">
        <f t="shared" si="10"/>
        <v>70</v>
      </c>
    </row>
    <row r="107" spans="1:20" x14ac:dyDescent="0.25">
      <c r="A107" s="24">
        <v>7382</v>
      </c>
      <c r="B107" s="20">
        <v>65</v>
      </c>
      <c r="C107" s="20">
        <f t="shared" si="11"/>
        <v>35</v>
      </c>
      <c r="D107" s="24" t="s">
        <v>24</v>
      </c>
      <c r="E107" s="20">
        <v>70</v>
      </c>
      <c r="F107" s="20">
        <f t="shared" si="12"/>
        <v>30</v>
      </c>
      <c r="G107" s="23"/>
      <c r="H107" s="20"/>
      <c r="I107" s="20"/>
      <c r="J107" s="20"/>
      <c r="K107" s="20"/>
      <c r="L107" s="20"/>
      <c r="M107" s="22"/>
      <c r="S107" s="19">
        <v>3.1</v>
      </c>
      <c r="T107" s="20">
        <f t="shared" si="10"/>
        <v>60</v>
      </c>
    </row>
    <row r="108" spans="1:20" x14ac:dyDescent="0.25">
      <c r="A108" s="24">
        <v>7382</v>
      </c>
      <c r="B108" s="20">
        <v>60</v>
      </c>
      <c r="C108" s="20">
        <f t="shared" si="11"/>
        <v>40</v>
      </c>
      <c r="D108" s="24" t="s">
        <v>24</v>
      </c>
      <c r="E108" s="20">
        <v>70</v>
      </c>
      <c r="F108" s="20">
        <f t="shared" si="12"/>
        <v>30</v>
      </c>
      <c r="G108" s="23"/>
      <c r="H108" s="20"/>
      <c r="I108" s="20"/>
      <c r="J108" s="20"/>
      <c r="K108" s="20"/>
      <c r="L108" s="20"/>
      <c r="M108" s="22"/>
      <c r="S108" s="19">
        <v>3.1</v>
      </c>
      <c r="T108" s="20">
        <f t="shared" si="10"/>
        <v>70</v>
      </c>
    </row>
    <row r="109" spans="1:20" x14ac:dyDescent="0.25">
      <c r="A109" s="24">
        <v>8387</v>
      </c>
      <c r="B109" s="20">
        <v>75</v>
      </c>
      <c r="C109" s="20">
        <f t="shared" si="11"/>
        <v>25</v>
      </c>
      <c r="D109" s="24" t="s">
        <v>24</v>
      </c>
      <c r="E109" s="20">
        <v>60</v>
      </c>
      <c r="F109" s="20">
        <f t="shared" si="12"/>
        <v>40</v>
      </c>
      <c r="G109" s="23"/>
      <c r="H109" s="20"/>
      <c r="I109" s="20"/>
      <c r="J109" s="20"/>
      <c r="K109" s="20"/>
      <c r="L109" s="20"/>
      <c r="M109" s="22"/>
      <c r="S109" s="19">
        <v>3.1</v>
      </c>
      <c r="T109" s="20">
        <f t="shared" si="10"/>
        <v>50</v>
      </c>
    </row>
    <row r="110" spans="1:20" x14ac:dyDescent="0.25">
      <c r="A110" s="24">
        <v>8387</v>
      </c>
      <c r="B110" s="20">
        <v>65</v>
      </c>
      <c r="C110" s="20">
        <f t="shared" si="11"/>
        <v>35</v>
      </c>
      <c r="D110" s="24" t="s">
        <v>24</v>
      </c>
      <c r="E110" s="20">
        <v>70</v>
      </c>
      <c r="F110" s="20">
        <f t="shared" si="12"/>
        <v>30</v>
      </c>
      <c r="G110" s="23"/>
      <c r="H110" s="20"/>
      <c r="I110" s="20"/>
      <c r="J110" s="20"/>
      <c r="K110" s="20"/>
      <c r="L110" s="20"/>
      <c r="M110" s="22"/>
      <c r="S110" s="19">
        <v>3.1</v>
      </c>
      <c r="T110" s="20">
        <f t="shared" si="10"/>
        <v>70</v>
      </c>
    </row>
    <row r="111" spans="1:20" x14ac:dyDescent="0.25">
      <c r="A111" s="24">
        <v>8387</v>
      </c>
      <c r="B111" s="20">
        <v>60</v>
      </c>
      <c r="C111" s="20">
        <f t="shared" si="11"/>
        <v>40</v>
      </c>
      <c r="D111" s="24" t="s">
        <v>24</v>
      </c>
      <c r="E111" s="20">
        <v>60</v>
      </c>
      <c r="F111" s="20">
        <f t="shared" si="12"/>
        <v>40</v>
      </c>
      <c r="G111" s="23"/>
      <c r="H111" s="20"/>
      <c r="I111" s="20"/>
      <c r="J111" s="20"/>
      <c r="K111" s="20"/>
      <c r="L111" s="20"/>
      <c r="M111" s="22"/>
      <c r="S111" s="19">
        <v>3.1</v>
      </c>
      <c r="T111" s="20">
        <f t="shared" si="10"/>
        <v>45</v>
      </c>
    </row>
    <row r="112" spans="1:20" x14ac:dyDescent="0.25">
      <c r="A112" s="24">
        <v>8387</v>
      </c>
      <c r="B112" s="20">
        <v>60</v>
      </c>
      <c r="C112" s="20">
        <f t="shared" si="11"/>
        <v>40</v>
      </c>
      <c r="D112" s="24">
        <v>7306</v>
      </c>
      <c r="E112" s="20">
        <v>60</v>
      </c>
      <c r="F112" s="20">
        <f t="shared" si="12"/>
        <v>40</v>
      </c>
      <c r="G112" s="23"/>
      <c r="H112" s="20"/>
      <c r="I112" s="20"/>
      <c r="J112" s="20"/>
      <c r="K112" s="20"/>
      <c r="L112" s="20"/>
      <c r="M112" s="22"/>
      <c r="S112" s="19">
        <v>3.1</v>
      </c>
      <c r="T112" s="20">
        <f t="shared" si="10"/>
        <v>60</v>
      </c>
    </row>
    <row r="113" spans="1:20" x14ac:dyDescent="0.25">
      <c r="A113" s="25">
        <v>7867</v>
      </c>
      <c r="B113" s="20">
        <v>55.000000000000007</v>
      </c>
      <c r="C113" s="20">
        <f t="shared" si="11"/>
        <v>44.999999999999993</v>
      </c>
      <c r="D113" s="24">
        <v>7306</v>
      </c>
      <c r="E113" s="20">
        <v>65</v>
      </c>
      <c r="F113" s="20">
        <f t="shared" si="12"/>
        <v>35</v>
      </c>
      <c r="G113" s="23"/>
      <c r="H113" s="20"/>
      <c r="I113" s="20"/>
      <c r="J113" s="20"/>
      <c r="K113" s="20"/>
      <c r="L113" s="20"/>
      <c r="M113" s="22"/>
      <c r="S113" s="19">
        <v>3.1</v>
      </c>
      <c r="T113" s="20">
        <f t="shared" si="10"/>
        <v>60</v>
      </c>
    </row>
    <row r="114" spans="1:20" x14ac:dyDescent="0.25">
      <c r="A114" s="24">
        <v>7867</v>
      </c>
      <c r="B114" s="20">
        <v>65</v>
      </c>
      <c r="C114" s="20">
        <f t="shared" si="11"/>
        <v>35</v>
      </c>
      <c r="D114" s="24">
        <v>7306</v>
      </c>
      <c r="E114" s="20">
        <v>65</v>
      </c>
      <c r="F114" s="20">
        <f t="shared" si="12"/>
        <v>35</v>
      </c>
      <c r="G114" s="23"/>
      <c r="H114" s="20"/>
      <c r="I114" s="20"/>
      <c r="J114" s="20"/>
      <c r="K114" s="20"/>
      <c r="L114" s="20"/>
      <c r="M114" s="22"/>
      <c r="S114" s="19">
        <v>3.1</v>
      </c>
      <c r="T114" s="20">
        <f t="shared" si="10"/>
        <v>75</v>
      </c>
    </row>
    <row r="115" spans="1:20" x14ac:dyDescent="0.25">
      <c r="A115" s="24">
        <v>7867</v>
      </c>
      <c r="B115" s="20">
        <v>75</v>
      </c>
      <c r="C115" s="20">
        <f t="shared" si="11"/>
        <v>25</v>
      </c>
      <c r="D115" s="24">
        <v>7306</v>
      </c>
      <c r="E115" s="20">
        <v>54.54545454545454</v>
      </c>
      <c r="F115" s="20">
        <f t="shared" si="12"/>
        <v>45.45454545454546</v>
      </c>
      <c r="G115" s="23"/>
      <c r="H115" s="20"/>
      <c r="I115" s="20"/>
      <c r="J115" s="20"/>
      <c r="K115" s="20"/>
      <c r="L115" s="20"/>
      <c r="M115" s="22"/>
      <c r="S115" s="19">
        <v>3.1</v>
      </c>
      <c r="T115" s="20">
        <f t="shared" si="10"/>
        <v>70</v>
      </c>
    </row>
    <row r="116" spans="1:20" x14ac:dyDescent="0.25">
      <c r="A116" s="24">
        <v>7867</v>
      </c>
      <c r="B116" s="20">
        <v>70</v>
      </c>
      <c r="C116" s="20">
        <f t="shared" si="11"/>
        <v>30</v>
      </c>
      <c r="D116" s="24">
        <v>7306</v>
      </c>
      <c r="E116" s="20">
        <v>60</v>
      </c>
      <c r="F116" s="20">
        <f t="shared" si="12"/>
        <v>40</v>
      </c>
      <c r="G116" s="23"/>
      <c r="H116" s="20"/>
      <c r="I116" s="20"/>
      <c r="J116" s="20"/>
      <c r="K116" s="20"/>
      <c r="L116" s="20"/>
      <c r="M116" s="22"/>
      <c r="S116" s="19">
        <v>3.1</v>
      </c>
      <c r="T116" s="20">
        <f t="shared" si="10"/>
        <v>65</v>
      </c>
    </row>
    <row r="117" spans="1:20" x14ac:dyDescent="0.25">
      <c r="A117" s="24">
        <v>7867</v>
      </c>
      <c r="B117" s="20">
        <v>60</v>
      </c>
      <c r="C117" s="20">
        <f t="shared" si="11"/>
        <v>40</v>
      </c>
      <c r="D117" s="24">
        <v>7306</v>
      </c>
      <c r="E117" s="20">
        <v>65</v>
      </c>
      <c r="F117" s="20">
        <f t="shared" si="12"/>
        <v>35</v>
      </c>
      <c r="G117" s="23"/>
      <c r="H117" s="20"/>
      <c r="I117" s="20"/>
      <c r="J117" s="20"/>
      <c r="K117" s="20"/>
      <c r="L117" s="20"/>
      <c r="M117" s="22"/>
      <c r="S117" s="19">
        <v>3.1</v>
      </c>
      <c r="T117" s="20">
        <f t="shared" si="10"/>
        <v>60</v>
      </c>
    </row>
    <row r="118" spans="1:20" x14ac:dyDescent="0.25">
      <c r="A118" s="24">
        <v>7867</v>
      </c>
      <c r="B118" s="20">
        <v>60</v>
      </c>
      <c r="C118" s="20">
        <f t="shared" si="11"/>
        <v>40</v>
      </c>
      <c r="D118" s="24">
        <v>7306</v>
      </c>
      <c r="E118" s="20">
        <v>70</v>
      </c>
      <c r="F118" s="20">
        <f t="shared" si="12"/>
        <v>30</v>
      </c>
      <c r="G118" s="23"/>
      <c r="H118" s="20"/>
      <c r="I118" s="20"/>
      <c r="J118" s="20"/>
      <c r="K118" s="20"/>
      <c r="L118" s="20"/>
      <c r="M118" s="22"/>
      <c r="S118" s="19">
        <v>3.1</v>
      </c>
      <c r="T118" s="20">
        <f t="shared" si="10"/>
        <v>70</v>
      </c>
    </row>
    <row r="119" spans="1:20" x14ac:dyDescent="0.25">
      <c r="A119" s="24">
        <v>7867</v>
      </c>
      <c r="B119" s="20">
        <v>65</v>
      </c>
      <c r="C119" s="20">
        <f t="shared" si="11"/>
        <v>35</v>
      </c>
      <c r="D119" s="24" t="s">
        <v>24</v>
      </c>
      <c r="E119" s="20">
        <v>55.000000000000007</v>
      </c>
      <c r="F119" s="20">
        <f t="shared" si="12"/>
        <v>44.999999999999993</v>
      </c>
      <c r="G119" s="23"/>
      <c r="H119" s="20"/>
      <c r="I119" s="20"/>
      <c r="J119" s="20"/>
      <c r="K119" s="20"/>
      <c r="L119" s="20"/>
      <c r="M119" s="22"/>
      <c r="S119" s="19">
        <v>3.1</v>
      </c>
      <c r="T119" s="20">
        <f t="shared" si="10"/>
        <v>60</v>
      </c>
    </row>
    <row r="120" spans="1:20" x14ac:dyDescent="0.25">
      <c r="A120" s="24">
        <v>7867</v>
      </c>
      <c r="B120" s="20">
        <v>60</v>
      </c>
      <c r="C120" s="20">
        <f t="shared" si="11"/>
        <v>40</v>
      </c>
      <c r="D120" s="24" t="s">
        <v>24</v>
      </c>
      <c r="E120" s="20">
        <v>55.000000000000007</v>
      </c>
      <c r="F120" s="20">
        <f t="shared" si="12"/>
        <v>44.999999999999993</v>
      </c>
      <c r="G120" s="23"/>
      <c r="H120" s="20"/>
      <c r="I120" s="20"/>
      <c r="J120" s="20"/>
      <c r="K120" s="20"/>
      <c r="L120" s="20"/>
      <c r="M120" s="22"/>
      <c r="S120" s="19">
        <v>3.1</v>
      </c>
      <c r="T120" s="20">
        <f t="shared" si="10"/>
        <v>60</v>
      </c>
    </row>
    <row r="121" spans="1:20" x14ac:dyDescent="0.25">
      <c r="A121" s="20"/>
      <c r="B121" s="20"/>
      <c r="C121" s="20"/>
      <c r="D121" s="24">
        <v>7382</v>
      </c>
      <c r="E121" s="20">
        <v>65</v>
      </c>
      <c r="F121" s="20">
        <f t="shared" si="12"/>
        <v>35</v>
      </c>
      <c r="G121" s="23"/>
      <c r="H121" s="20"/>
      <c r="I121" s="20"/>
      <c r="J121" s="20"/>
      <c r="K121" s="20"/>
      <c r="L121" s="20"/>
      <c r="M121" s="22"/>
      <c r="S121" s="19">
        <v>3.1</v>
      </c>
      <c r="T121" s="20">
        <f t="shared" si="10"/>
        <v>55.000000000000007</v>
      </c>
    </row>
    <row r="122" spans="1:20" x14ac:dyDescent="0.25">
      <c r="A122" s="20"/>
      <c r="B122" s="20"/>
      <c r="C122" s="20"/>
      <c r="D122" s="24">
        <v>7382</v>
      </c>
      <c r="E122" s="20">
        <v>65</v>
      </c>
      <c r="F122" s="20">
        <f t="shared" si="12"/>
        <v>35</v>
      </c>
      <c r="G122" s="23"/>
      <c r="H122" s="20"/>
      <c r="I122" s="20"/>
      <c r="J122" s="20"/>
      <c r="K122" s="20"/>
      <c r="L122" s="20"/>
      <c r="M122" s="22"/>
      <c r="S122" s="19">
        <v>3.1</v>
      </c>
      <c r="T122" s="20">
        <f t="shared" si="10"/>
        <v>55.000000000000007</v>
      </c>
    </row>
    <row r="123" spans="1:20" x14ac:dyDescent="0.25">
      <c r="S123" s="19">
        <v>3.1</v>
      </c>
      <c r="T123" s="20">
        <f t="shared" si="10"/>
        <v>85</v>
      </c>
    </row>
    <row r="124" spans="1:20" x14ac:dyDescent="0.25">
      <c r="S124" s="19">
        <v>3.1</v>
      </c>
      <c r="T124" s="20">
        <f t="shared" si="10"/>
        <v>65</v>
      </c>
    </row>
    <row r="125" spans="1:20" x14ac:dyDescent="0.25">
      <c r="S125" s="19">
        <v>3.1</v>
      </c>
      <c r="T125" s="20">
        <f t="shared" si="10"/>
        <v>93.333333333333329</v>
      </c>
    </row>
    <row r="126" spans="1:20" x14ac:dyDescent="0.25">
      <c r="S126" s="19">
        <v>3.1</v>
      </c>
      <c r="T126" s="20">
        <f t="shared" si="10"/>
        <v>60</v>
      </c>
    </row>
    <row r="127" spans="1:20" x14ac:dyDescent="0.25">
      <c r="S127" s="19">
        <v>3.1</v>
      </c>
      <c r="T127" s="20">
        <f t="shared" si="10"/>
        <v>65</v>
      </c>
    </row>
    <row r="128" spans="1:20" x14ac:dyDescent="0.25">
      <c r="S128" s="19">
        <v>3.1</v>
      </c>
      <c r="T128" s="20">
        <f t="shared" si="10"/>
        <v>65</v>
      </c>
    </row>
    <row r="129" spans="19:20" x14ac:dyDescent="0.25">
      <c r="S129" s="19">
        <v>3.1</v>
      </c>
      <c r="T129" s="20">
        <f t="shared" si="10"/>
        <v>60</v>
      </c>
    </row>
    <row r="130" spans="19:20" x14ac:dyDescent="0.25">
      <c r="S130" s="19">
        <v>3.1</v>
      </c>
      <c r="T130" s="20">
        <f t="shared" si="10"/>
        <v>60</v>
      </c>
    </row>
    <row r="131" spans="19:20" x14ac:dyDescent="0.25">
      <c r="S131" s="19">
        <v>3.1</v>
      </c>
      <c r="T131" s="20">
        <f t="shared" si="10"/>
        <v>90</v>
      </c>
    </row>
    <row r="132" spans="19:20" x14ac:dyDescent="0.25">
      <c r="S132" s="19">
        <v>3.1</v>
      </c>
      <c r="T132" s="20">
        <f t="shared" si="10"/>
        <v>35</v>
      </c>
    </row>
    <row r="133" spans="19:20" x14ac:dyDescent="0.25">
      <c r="S133" s="19">
        <v>3.1</v>
      </c>
      <c r="T133" s="20">
        <f t="shared" si="10"/>
        <v>60</v>
      </c>
    </row>
    <row r="134" spans="19:20" x14ac:dyDescent="0.25">
      <c r="S134" s="19">
        <v>3.1</v>
      </c>
      <c r="T134" s="20">
        <f t="shared" si="10"/>
        <v>60</v>
      </c>
    </row>
    <row r="135" spans="19:20" x14ac:dyDescent="0.25">
      <c r="S135" s="19">
        <v>3.1</v>
      </c>
      <c r="T135" s="20">
        <f t="shared" si="10"/>
        <v>70</v>
      </c>
    </row>
    <row r="136" spans="19:20" x14ac:dyDescent="0.25">
      <c r="S136" s="19">
        <v>3.1</v>
      </c>
      <c r="T136" s="20">
        <f t="shared" si="10"/>
        <v>65</v>
      </c>
    </row>
    <row r="137" spans="19:20" x14ac:dyDescent="0.25">
      <c r="S137" s="19">
        <v>3.1</v>
      </c>
      <c r="T137" s="20">
        <f t="shared" si="10"/>
        <v>55.000000000000007</v>
      </c>
    </row>
    <row r="138" spans="19:20" x14ac:dyDescent="0.25">
      <c r="S138" s="19">
        <v>3.1</v>
      </c>
      <c r="T138" s="20">
        <f t="shared" si="10"/>
        <v>72.222222222222214</v>
      </c>
    </row>
    <row r="139" spans="19:20" x14ac:dyDescent="0.25">
      <c r="S139" s="19">
        <v>3.1</v>
      </c>
      <c r="T139" s="20">
        <f t="shared" si="10"/>
        <v>55.000000000000007</v>
      </c>
    </row>
    <row r="140" spans="19:20" x14ac:dyDescent="0.25">
      <c r="S140" s="19">
        <v>3.1</v>
      </c>
      <c r="T140" s="20">
        <f t="shared" si="10"/>
        <v>60</v>
      </c>
    </row>
    <row r="141" spans="19:20" x14ac:dyDescent="0.25">
      <c r="S141" s="19">
        <v>3.1</v>
      </c>
      <c r="T141" s="20">
        <f t="shared" si="10"/>
        <v>55.000000000000007</v>
      </c>
    </row>
    <row r="142" spans="19:20" x14ac:dyDescent="0.25">
      <c r="S142" s="19">
        <v>3.1</v>
      </c>
      <c r="T142" s="20">
        <f t="shared" si="10"/>
        <v>65</v>
      </c>
    </row>
    <row r="143" spans="19:20" x14ac:dyDescent="0.25">
      <c r="S143" s="19">
        <v>3.1</v>
      </c>
      <c r="T143" s="20">
        <f t="shared" si="10"/>
        <v>65</v>
      </c>
    </row>
    <row r="144" spans="19:20" x14ac:dyDescent="0.25">
      <c r="S144" s="19">
        <v>3.1</v>
      </c>
      <c r="T144" s="20">
        <f t="shared" si="10"/>
        <v>65</v>
      </c>
    </row>
    <row r="145" spans="19:20" x14ac:dyDescent="0.25">
      <c r="S145" s="19">
        <v>3.1</v>
      </c>
      <c r="T145" s="20">
        <f t="shared" si="10"/>
        <v>62.5</v>
      </c>
    </row>
    <row r="146" spans="19:20" x14ac:dyDescent="0.25">
      <c r="S146" s="19">
        <v>3.1</v>
      </c>
      <c r="T146" s="20">
        <f t="shared" si="10"/>
        <v>56.666666666666664</v>
      </c>
    </row>
    <row r="147" spans="19:20" x14ac:dyDescent="0.25">
      <c r="S147" s="19">
        <v>3.1</v>
      </c>
      <c r="T147" s="20">
        <f t="shared" si="10"/>
        <v>60</v>
      </c>
    </row>
    <row r="148" spans="19:20" x14ac:dyDescent="0.25">
      <c r="S148" s="19">
        <v>3.1</v>
      </c>
      <c r="T148" s="20">
        <f t="shared" si="10"/>
        <v>60</v>
      </c>
    </row>
    <row r="149" spans="19:20" x14ac:dyDescent="0.25">
      <c r="S149" s="19">
        <v>3.1</v>
      </c>
      <c r="T149" s="20">
        <f t="shared" si="10"/>
        <v>65</v>
      </c>
    </row>
    <row r="150" spans="19:20" x14ac:dyDescent="0.25">
      <c r="S150" s="19">
        <v>3.1</v>
      </c>
      <c r="T150" s="20">
        <f t="shared" ref="T150:T198" si="13">B72</f>
        <v>60</v>
      </c>
    </row>
    <row r="151" spans="19:20" x14ac:dyDescent="0.25">
      <c r="S151" s="19">
        <v>3.1</v>
      </c>
      <c r="T151" s="20">
        <f t="shared" si="13"/>
        <v>70</v>
      </c>
    </row>
    <row r="152" spans="19:20" x14ac:dyDescent="0.25">
      <c r="S152" s="19">
        <v>3.1</v>
      </c>
      <c r="T152" s="20">
        <f t="shared" si="13"/>
        <v>70</v>
      </c>
    </row>
    <row r="153" spans="19:20" x14ac:dyDescent="0.25">
      <c r="S153" s="19">
        <v>3.1</v>
      </c>
      <c r="T153" s="20">
        <f t="shared" si="13"/>
        <v>65</v>
      </c>
    </row>
    <row r="154" spans="19:20" x14ac:dyDescent="0.25">
      <c r="S154" s="19">
        <v>3.1</v>
      </c>
      <c r="T154" s="20">
        <f t="shared" si="13"/>
        <v>70</v>
      </c>
    </row>
    <row r="155" spans="19:20" x14ac:dyDescent="0.25">
      <c r="S155" s="19">
        <v>3.1</v>
      </c>
      <c r="T155" s="20">
        <f t="shared" si="13"/>
        <v>65</v>
      </c>
    </row>
    <row r="156" spans="19:20" x14ac:dyDescent="0.25">
      <c r="S156" s="19">
        <v>3.1</v>
      </c>
      <c r="T156" s="20">
        <f t="shared" si="13"/>
        <v>75</v>
      </c>
    </row>
    <row r="157" spans="19:20" x14ac:dyDescent="0.25">
      <c r="S157" s="19">
        <v>3.1</v>
      </c>
      <c r="T157" s="20">
        <f t="shared" si="13"/>
        <v>60</v>
      </c>
    </row>
    <row r="158" spans="19:20" x14ac:dyDescent="0.25">
      <c r="S158" s="19">
        <v>3.1</v>
      </c>
      <c r="T158" s="20">
        <f t="shared" si="13"/>
        <v>60</v>
      </c>
    </row>
    <row r="159" spans="19:20" x14ac:dyDescent="0.25">
      <c r="S159" s="19">
        <v>3.1</v>
      </c>
      <c r="T159" s="20">
        <f t="shared" si="13"/>
        <v>50</v>
      </c>
    </row>
    <row r="160" spans="19:20" x14ac:dyDescent="0.25">
      <c r="S160" s="19">
        <v>3.1</v>
      </c>
      <c r="T160" s="20">
        <f t="shared" si="13"/>
        <v>60</v>
      </c>
    </row>
    <row r="161" spans="19:20" x14ac:dyDescent="0.25">
      <c r="S161" s="19">
        <v>3.1</v>
      </c>
      <c r="T161" s="20">
        <f t="shared" si="13"/>
        <v>65</v>
      </c>
    </row>
    <row r="162" spans="19:20" x14ac:dyDescent="0.25">
      <c r="S162" s="19">
        <v>3.1</v>
      </c>
      <c r="T162" s="20">
        <f t="shared" si="13"/>
        <v>60</v>
      </c>
    </row>
    <row r="163" spans="19:20" x14ac:dyDescent="0.25">
      <c r="S163" s="19">
        <v>3.1</v>
      </c>
      <c r="T163" s="20">
        <f t="shared" si="13"/>
        <v>65</v>
      </c>
    </row>
    <row r="164" spans="19:20" x14ac:dyDescent="0.25">
      <c r="S164" s="19">
        <v>3.1</v>
      </c>
      <c r="T164" s="20">
        <f t="shared" si="13"/>
        <v>55.000000000000007</v>
      </c>
    </row>
    <row r="165" spans="19:20" x14ac:dyDescent="0.25">
      <c r="S165" s="19">
        <v>3.1</v>
      </c>
      <c r="T165" s="20">
        <f t="shared" si="13"/>
        <v>75</v>
      </c>
    </row>
    <row r="166" spans="19:20" x14ac:dyDescent="0.25">
      <c r="S166" s="19">
        <v>3.1</v>
      </c>
      <c r="T166" s="20">
        <f t="shared" si="13"/>
        <v>60</v>
      </c>
    </row>
    <row r="167" spans="19:20" x14ac:dyDescent="0.25">
      <c r="S167" s="19">
        <v>3.1</v>
      </c>
      <c r="T167" s="20">
        <f t="shared" si="13"/>
        <v>53.333333333333336</v>
      </c>
    </row>
    <row r="168" spans="19:20" x14ac:dyDescent="0.25">
      <c r="S168" s="19">
        <v>3.1</v>
      </c>
      <c r="T168" s="20">
        <f t="shared" si="13"/>
        <v>55.000000000000007</v>
      </c>
    </row>
    <row r="169" spans="19:20" x14ac:dyDescent="0.25">
      <c r="S169" s="19">
        <v>3.1</v>
      </c>
      <c r="T169" s="20">
        <f t="shared" si="13"/>
        <v>45</v>
      </c>
    </row>
    <row r="170" spans="19:20" x14ac:dyDescent="0.25">
      <c r="S170" s="19">
        <v>3.1</v>
      </c>
      <c r="T170" s="20">
        <f t="shared" si="13"/>
        <v>70</v>
      </c>
    </row>
    <row r="171" spans="19:20" x14ac:dyDescent="0.25">
      <c r="S171" s="19">
        <v>3.1</v>
      </c>
      <c r="T171" s="20">
        <f t="shared" si="13"/>
        <v>60</v>
      </c>
    </row>
    <row r="172" spans="19:20" x14ac:dyDescent="0.25">
      <c r="S172" s="19">
        <v>3.1</v>
      </c>
      <c r="T172" s="20">
        <f t="shared" si="13"/>
        <v>65</v>
      </c>
    </row>
    <row r="173" spans="19:20" x14ac:dyDescent="0.25">
      <c r="S173" s="19">
        <v>3.1</v>
      </c>
      <c r="T173" s="20">
        <f t="shared" si="13"/>
        <v>70</v>
      </c>
    </row>
    <row r="174" spans="19:20" x14ac:dyDescent="0.25">
      <c r="S174" s="19">
        <v>3.1</v>
      </c>
      <c r="T174" s="20">
        <f t="shared" si="13"/>
        <v>60</v>
      </c>
    </row>
    <row r="175" spans="19:20" x14ac:dyDescent="0.25">
      <c r="S175" s="19">
        <v>3.1</v>
      </c>
      <c r="T175" s="20">
        <f t="shared" si="13"/>
        <v>65</v>
      </c>
    </row>
    <row r="176" spans="19:20" x14ac:dyDescent="0.25">
      <c r="S176" s="19">
        <v>3.1</v>
      </c>
      <c r="T176" s="20">
        <f t="shared" si="13"/>
        <v>85</v>
      </c>
    </row>
    <row r="177" spans="19:20" x14ac:dyDescent="0.25">
      <c r="S177" s="19">
        <v>3.1</v>
      </c>
      <c r="T177" s="20">
        <f t="shared" si="13"/>
        <v>68.181818181818173</v>
      </c>
    </row>
    <row r="178" spans="19:20" x14ac:dyDescent="0.25">
      <c r="S178" s="19">
        <v>3.1</v>
      </c>
      <c r="T178" s="20">
        <f t="shared" si="13"/>
        <v>64</v>
      </c>
    </row>
    <row r="179" spans="19:20" x14ac:dyDescent="0.25">
      <c r="S179" s="19">
        <v>3.1</v>
      </c>
      <c r="T179" s="20">
        <f t="shared" si="13"/>
        <v>64</v>
      </c>
    </row>
    <row r="180" spans="19:20" x14ac:dyDescent="0.25">
      <c r="S180" s="19">
        <v>3.1</v>
      </c>
      <c r="T180" s="20">
        <f t="shared" si="13"/>
        <v>55.000000000000007</v>
      </c>
    </row>
    <row r="181" spans="19:20" x14ac:dyDescent="0.25">
      <c r="S181" s="19">
        <v>3.1</v>
      </c>
      <c r="T181" s="20">
        <f t="shared" si="13"/>
        <v>55.000000000000007</v>
      </c>
    </row>
    <row r="182" spans="19:20" x14ac:dyDescent="0.25">
      <c r="S182" s="19">
        <v>3.1</v>
      </c>
      <c r="T182" s="20">
        <f t="shared" si="13"/>
        <v>70</v>
      </c>
    </row>
    <row r="183" spans="19:20" x14ac:dyDescent="0.25">
      <c r="S183" s="19">
        <v>3.1</v>
      </c>
      <c r="T183" s="20">
        <f t="shared" si="13"/>
        <v>80</v>
      </c>
    </row>
    <row r="184" spans="19:20" x14ac:dyDescent="0.25">
      <c r="S184" s="19">
        <v>3.1</v>
      </c>
      <c r="T184" s="20">
        <f t="shared" si="13"/>
        <v>70</v>
      </c>
    </row>
    <row r="185" spans="19:20" x14ac:dyDescent="0.25">
      <c r="S185" s="19">
        <v>3.1</v>
      </c>
      <c r="T185" s="20">
        <f t="shared" si="13"/>
        <v>65</v>
      </c>
    </row>
    <row r="186" spans="19:20" x14ac:dyDescent="0.25">
      <c r="S186" s="19">
        <v>3.1</v>
      </c>
      <c r="T186" s="20">
        <f t="shared" si="13"/>
        <v>60</v>
      </c>
    </row>
    <row r="187" spans="19:20" x14ac:dyDescent="0.25">
      <c r="S187" s="19">
        <v>3.1</v>
      </c>
      <c r="T187" s="20">
        <f t="shared" si="13"/>
        <v>75</v>
      </c>
    </row>
    <row r="188" spans="19:20" x14ac:dyDescent="0.25">
      <c r="S188" s="19">
        <v>3.1</v>
      </c>
      <c r="T188" s="20">
        <f t="shared" si="13"/>
        <v>65</v>
      </c>
    </row>
    <row r="189" spans="19:20" x14ac:dyDescent="0.25">
      <c r="S189" s="19">
        <v>3.1</v>
      </c>
      <c r="T189" s="20">
        <f t="shared" si="13"/>
        <v>60</v>
      </c>
    </row>
    <row r="190" spans="19:20" x14ac:dyDescent="0.25">
      <c r="S190" s="19">
        <v>3.1</v>
      </c>
      <c r="T190" s="20">
        <f t="shared" si="13"/>
        <v>60</v>
      </c>
    </row>
    <row r="191" spans="19:20" x14ac:dyDescent="0.25">
      <c r="S191" s="19">
        <v>3.1</v>
      </c>
      <c r="T191" s="20">
        <f t="shared" si="13"/>
        <v>55.000000000000007</v>
      </c>
    </row>
    <row r="192" spans="19:20" x14ac:dyDescent="0.25">
      <c r="S192" s="19">
        <v>3.1</v>
      </c>
      <c r="T192" s="20">
        <f t="shared" si="13"/>
        <v>65</v>
      </c>
    </row>
    <row r="193" spans="19:20" x14ac:dyDescent="0.25">
      <c r="S193" s="19">
        <v>3.1</v>
      </c>
      <c r="T193" s="20">
        <f t="shared" si="13"/>
        <v>75</v>
      </c>
    </row>
    <row r="194" spans="19:20" x14ac:dyDescent="0.25">
      <c r="S194" s="19">
        <v>3.1</v>
      </c>
      <c r="T194" s="20">
        <f t="shared" si="13"/>
        <v>70</v>
      </c>
    </row>
    <row r="195" spans="19:20" x14ac:dyDescent="0.25">
      <c r="S195" s="19">
        <v>3.1</v>
      </c>
      <c r="T195" s="20">
        <f t="shared" si="13"/>
        <v>60</v>
      </c>
    </row>
    <row r="196" spans="19:20" x14ac:dyDescent="0.25">
      <c r="S196" s="19">
        <v>3.1</v>
      </c>
      <c r="T196" s="20">
        <f t="shared" si="13"/>
        <v>60</v>
      </c>
    </row>
    <row r="197" spans="19:20" x14ac:dyDescent="0.25">
      <c r="S197" s="19">
        <v>3.1</v>
      </c>
      <c r="T197" s="20">
        <f t="shared" si="13"/>
        <v>65</v>
      </c>
    </row>
    <row r="198" spans="19:20" x14ac:dyDescent="0.25">
      <c r="S198" s="19">
        <v>3.1</v>
      </c>
      <c r="T198" s="20">
        <f t="shared" si="13"/>
        <v>60</v>
      </c>
    </row>
    <row r="199" spans="19:20" x14ac:dyDescent="0.25">
      <c r="S199" s="21">
        <v>4.0999999999999996</v>
      </c>
      <c r="T199" s="20">
        <f>E7</f>
        <v>70</v>
      </c>
    </row>
    <row r="200" spans="19:20" x14ac:dyDescent="0.25">
      <c r="S200" s="21">
        <v>4.0999999999999996</v>
      </c>
      <c r="T200" s="20">
        <f t="shared" ref="T200:T263" si="14">E8</f>
        <v>60</v>
      </c>
    </row>
    <row r="201" spans="19:20" x14ac:dyDescent="0.25">
      <c r="S201" s="21">
        <v>4.0999999999999996</v>
      </c>
      <c r="T201" s="20">
        <f t="shared" si="14"/>
        <v>55.000000000000007</v>
      </c>
    </row>
    <row r="202" spans="19:20" x14ac:dyDescent="0.25">
      <c r="S202" s="21">
        <v>4.0999999999999996</v>
      </c>
      <c r="T202" s="20">
        <f t="shared" si="14"/>
        <v>55.000000000000007</v>
      </c>
    </row>
    <row r="203" spans="19:20" x14ac:dyDescent="0.25">
      <c r="S203" s="19">
        <v>4.0999999999999996</v>
      </c>
      <c r="T203" s="20">
        <f t="shared" si="14"/>
        <v>60</v>
      </c>
    </row>
    <row r="204" spans="19:20" x14ac:dyDescent="0.25">
      <c r="S204" s="19">
        <v>4.0999999999999996</v>
      </c>
      <c r="T204" s="20">
        <f t="shared" si="14"/>
        <v>70</v>
      </c>
    </row>
    <row r="205" spans="19:20" x14ac:dyDescent="0.25">
      <c r="S205" s="19">
        <v>4.0999999999999996</v>
      </c>
      <c r="T205" s="20">
        <f t="shared" si="14"/>
        <v>53.333333333333336</v>
      </c>
    </row>
    <row r="206" spans="19:20" x14ac:dyDescent="0.25">
      <c r="S206" s="19">
        <v>4.0999999999999996</v>
      </c>
      <c r="T206" s="20">
        <f t="shared" si="14"/>
        <v>65</v>
      </c>
    </row>
    <row r="207" spans="19:20" x14ac:dyDescent="0.25">
      <c r="S207" s="19">
        <v>4.0999999999999996</v>
      </c>
      <c r="T207" s="20">
        <f t="shared" si="14"/>
        <v>60</v>
      </c>
    </row>
    <row r="208" spans="19:20" x14ac:dyDescent="0.25">
      <c r="S208" s="21">
        <v>4.0999999999999996</v>
      </c>
      <c r="T208" s="20">
        <f t="shared" si="14"/>
        <v>55.000000000000007</v>
      </c>
    </row>
    <row r="209" spans="19:20" x14ac:dyDescent="0.25">
      <c r="S209" s="21">
        <v>4.0999999999999996</v>
      </c>
      <c r="T209" s="20">
        <f t="shared" si="14"/>
        <v>35</v>
      </c>
    </row>
    <row r="210" spans="19:20" x14ac:dyDescent="0.25">
      <c r="S210" s="21">
        <v>4.0999999999999996</v>
      </c>
      <c r="T210" s="20">
        <f t="shared" si="14"/>
        <v>86.666666666666671</v>
      </c>
    </row>
    <row r="211" spans="19:20" x14ac:dyDescent="0.25">
      <c r="S211" s="21">
        <v>4.0999999999999996</v>
      </c>
      <c r="T211" s="20">
        <f t="shared" si="14"/>
        <v>55.000000000000007</v>
      </c>
    </row>
    <row r="212" spans="19:20" x14ac:dyDescent="0.25">
      <c r="S212" s="19">
        <v>4.0999999999999996</v>
      </c>
      <c r="T212" s="20">
        <f t="shared" si="14"/>
        <v>60</v>
      </c>
    </row>
    <row r="213" spans="19:20" x14ac:dyDescent="0.25">
      <c r="S213" s="19">
        <v>4.0999999999999996</v>
      </c>
      <c r="T213" s="20">
        <f t="shared" si="14"/>
        <v>60</v>
      </c>
    </row>
    <row r="214" spans="19:20" x14ac:dyDescent="0.25">
      <c r="S214" s="19">
        <v>4.0999999999999996</v>
      </c>
      <c r="T214" s="20">
        <f t="shared" si="14"/>
        <v>55.000000000000007</v>
      </c>
    </row>
    <row r="215" spans="19:20" x14ac:dyDescent="0.25">
      <c r="S215" s="19">
        <v>4.0999999999999996</v>
      </c>
      <c r="T215" s="20">
        <f t="shared" si="14"/>
        <v>65</v>
      </c>
    </row>
    <row r="216" spans="19:20" x14ac:dyDescent="0.25">
      <c r="S216" s="19">
        <v>4.0999999999999996</v>
      </c>
      <c r="T216" s="20">
        <f t="shared" si="14"/>
        <v>35</v>
      </c>
    </row>
    <row r="217" spans="19:20" x14ac:dyDescent="0.25">
      <c r="S217" s="21">
        <v>4.0999999999999996</v>
      </c>
      <c r="T217" s="20">
        <f t="shared" si="14"/>
        <v>65</v>
      </c>
    </row>
    <row r="218" spans="19:20" x14ac:dyDescent="0.25">
      <c r="S218" s="21">
        <v>4.0999999999999996</v>
      </c>
      <c r="T218" s="20">
        <f t="shared" si="14"/>
        <v>40</v>
      </c>
    </row>
    <row r="219" spans="19:20" x14ac:dyDescent="0.25">
      <c r="S219" s="21">
        <v>4.0999999999999996</v>
      </c>
      <c r="T219" s="20">
        <f t="shared" si="14"/>
        <v>65</v>
      </c>
    </row>
    <row r="220" spans="19:20" x14ac:dyDescent="0.25">
      <c r="S220" s="21">
        <v>4.0999999999999996</v>
      </c>
      <c r="T220" s="20">
        <f t="shared" si="14"/>
        <v>60</v>
      </c>
    </row>
    <row r="221" spans="19:20" x14ac:dyDescent="0.25">
      <c r="S221" s="19">
        <v>4.0999999999999996</v>
      </c>
      <c r="T221" s="20">
        <f t="shared" si="14"/>
        <v>60</v>
      </c>
    </row>
    <row r="222" spans="19:20" x14ac:dyDescent="0.25">
      <c r="S222" s="19">
        <v>4.0999999999999996</v>
      </c>
      <c r="T222" s="20">
        <f t="shared" si="14"/>
        <v>65</v>
      </c>
    </row>
    <row r="223" spans="19:20" x14ac:dyDescent="0.25">
      <c r="S223" s="19">
        <v>4.0999999999999996</v>
      </c>
      <c r="T223" s="20">
        <f t="shared" si="14"/>
        <v>60</v>
      </c>
    </row>
    <row r="224" spans="19:20" x14ac:dyDescent="0.25">
      <c r="S224" s="19">
        <v>4.0999999999999996</v>
      </c>
      <c r="T224" s="20">
        <f t="shared" si="14"/>
        <v>65</v>
      </c>
    </row>
    <row r="225" spans="19:20" x14ac:dyDescent="0.25">
      <c r="S225" s="19">
        <v>4.0999999999999996</v>
      </c>
      <c r="T225" s="20">
        <f t="shared" si="14"/>
        <v>45</v>
      </c>
    </row>
    <row r="226" spans="19:20" x14ac:dyDescent="0.25">
      <c r="S226" s="21">
        <v>4.0999999999999996</v>
      </c>
      <c r="T226" s="20">
        <f t="shared" si="14"/>
        <v>70</v>
      </c>
    </row>
    <row r="227" spans="19:20" x14ac:dyDescent="0.25">
      <c r="S227" s="21">
        <v>4.0999999999999996</v>
      </c>
      <c r="T227" s="20">
        <f t="shared" si="14"/>
        <v>60</v>
      </c>
    </row>
    <row r="228" spans="19:20" x14ac:dyDescent="0.25">
      <c r="S228" s="21">
        <v>4.0999999999999996</v>
      </c>
      <c r="T228" s="20">
        <f t="shared" si="14"/>
        <v>75</v>
      </c>
    </row>
    <row r="229" spans="19:20" x14ac:dyDescent="0.25">
      <c r="S229" s="21">
        <v>4.0999999999999996</v>
      </c>
      <c r="T229" s="20">
        <f t="shared" si="14"/>
        <v>55.000000000000007</v>
      </c>
    </row>
    <row r="230" spans="19:20" x14ac:dyDescent="0.25">
      <c r="S230" s="19">
        <v>4.0999999999999996</v>
      </c>
      <c r="T230" s="20">
        <f t="shared" si="14"/>
        <v>60</v>
      </c>
    </row>
    <row r="231" spans="19:20" x14ac:dyDescent="0.25">
      <c r="S231" s="19">
        <v>4.0999999999999996</v>
      </c>
      <c r="T231" s="20">
        <f t="shared" si="14"/>
        <v>60</v>
      </c>
    </row>
    <row r="232" spans="19:20" x14ac:dyDescent="0.25">
      <c r="S232" s="19">
        <v>4.0999999999999996</v>
      </c>
      <c r="T232" s="20">
        <f t="shared" si="14"/>
        <v>65</v>
      </c>
    </row>
    <row r="233" spans="19:20" x14ac:dyDescent="0.25">
      <c r="S233" s="19">
        <v>4.0999999999999996</v>
      </c>
      <c r="T233" s="20">
        <f t="shared" si="14"/>
        <v>80.952380952380949</v>
      </c>
    </row>
    <row r="234" spans="19:20" x14ac:dyDescent="0.25">
      <c r="S234" s="19">
        <v>4.0999999999999996</v>
      </c>
      <c r="T234" s="20">
        <f t="shared" si="14"/>
        <v>45.454545454545453</v>
      </c>
    </row>
    <row r="235" spans="19:20" x14ac:dyDescent="0.25">
      <c r="S235" s="21">
        <v>4.0999999999999996</v>
      </c>
      <c r="T235" s="20">
        <f t="shared" si="14"/>
        <v>65</v>
      </c>
    </row>
    <row r="236" spans="19:20" x14ac:dyDescent="0.25">
      <c r="S236" s="21">
        <v>4.0999999999999996</v>
      </c>
      <c r="T236" s="20">
        <f t="shared" si="14"/>
        <v>50</v>
      </c>
    </row>
    <row r="237" spans="19:20" x14ac:dyDescent="0.25">
      <c r="S237" s="21">
        <v>4.0999999999999996</v>
      </c>
      <c r="T237" s="20">
        <f t="shared" si="14"/>
        <v>60</v>
      </c>
    </row>
    <row r="238" spans="19:20" x14ac:dyDescent="0.25">
      <c r="S238" s="21">
        <v>4.0999999999999996</v>
      </c>
      <c r="T238" s="20">
        <f t="shared" si="14"/>
        <v>65</v>
      </c>
    </row>
    <row r="239" spans="19:20" x14ac:dyDescent="0.25">
      <c r="S239" s="19">
        <v>4.0999999999999996</v>
      </c>
      <c r="T239" s="20">
        <f t="shared" si="14"/>
        <v>70</v>
      </c>
    </row>
    <row r="240" spans="19:20" x14ac:dyDescent="0.25">
      <c r="S240" s="19">
        <v>4.0999999999999996</v>
      </c>
      <c r="T240" s="20">
        <f t="shared" si="14"/>
        <v>60</v>
      </c>
    </row>
    <row r="241" spans="19:20" x14ac:dyDescent="0.25">
      <c r="S241" s="19">
        <v>4.0999999999999996</v>
      </c>
      <c r="T241" s="20">
        <f t="shared" si="14"/>
        <v>75</v>
      </c>
    </row>
    <row r="242" spans="19:20" x14ac:dyDescent="0.25">
      <c r="S242" s="19">
        <v>4.0999999999999996</v>
      </c>
      <c r="T242" s="20">
        <f t="shared" si="14"/>
        <v>60</v>
      </c>
    </row>
    <row r="243" spans="19:20" x14ac:dyDescent="0.25">
      <c r="S243" s="19">
        <v>4.0999999999999996</v>
      </c>
      <c r="T243" s="20">
        <f t="shared" si="14"/>
        <v>52</v>
      </c>
    </row>
    <row r="244" spans="19:20" x14ac:dyDescent="0.25">
      <c r="S244" s="21">
        <v>4.0999999999999996</v>
      </c>
      <c r="T244" s="20">
        <f t="shared" si="14"/>
        <v>60</v>
      </c>
    </row>
    <row r="245" spans="19:20" x14ac:dyDescent="0.25">
      <c r="S245" s="21">
        <v>4.0999999999999996</v>
      </c>
      <c r="T245" s="20">
        <f t="shared" si="14"/>
        <v>60</v>
      </c>
    </row>
    <row r="246" spans="19:20" x14ac:dyDescent="0.25">
      <c r="S246" s="21">
        <v>4.0999999999999996</v>
      </c>
      <c r="T246" s="20">
        <f t="shared" si="14"/>
        <v>60</v>
      </c>
    </row>
    <row r="247" spans="19:20" x14ac:dyDescent="0.25">
      <c r="S247" s="21">
        <v>4.0999999999999996</v>
      </c>
      <c r="T247" s="20">
        <f t="shared" si="14"/>
        <v>65</v>
      </c>
    </row>
    <row r="248" spans="19:20" x14ac:dyDescent="0.25">
      <c r="S248" s="19">
        <v>4.0999999999999996</v>
      </c>
      <c r="T248" s="20">
        <f t="shared" si="14"/>
        <v>54.166666666666664</v>
      </c>
    </row>
    <row r="249" spans="19:20" x14ac:dyDescent="0.25">
      <c r="S249" s="19">
        <v>4.0999999999999996</v>
      </c>
      <c r="T249" s="20">
        <f t="shared" si="14"/>
        <v>60</v>
      </c>
    </row>
    <row r="250" spans="19:20" x14ac:dyDescent="0.25">
      <c r="S250" s="19">
        <v>4.0999999999999996</v>
      </c>
      <c r="T250" s="20">
        <f t="shared" si="14"/>
        <v>80</v>
      </c>
    </row>
    <row r="251" spans="19:20" x14ac:dyDescent="0.25">
      <c r="S251" s="19">
        <v>4.0999999999999996</v>
      </c>
      <c r="T251" s="20">
        <f t="shared" si="14"/>
        <v>80</v>
      </c>
    </row>
    <row r="252" spans="19:20" x14ac:dyDescent="0.25">
      <c r="S252" s="19">
        <v>4.0999999999999996</v>
      </c>
      <c r="T252" s="20">
        <f t="shared" si="14"/>
        <v>55.000000000000007</v>
      </c>
    </row>
    <row r="253" spans="19:20" x14ac:dyDescent="0.25">
      <c r="S253" s="21">
        <v>4.0999999999999996</v>
      </c>
      <c r="T253" s="20">
        <f t="shared" si="14"/>
        <v>55.000000000000007</v>
      </c>
    </row>
    <row r="254" spans="19:20" x14ac:dyDescent="0.25">
      <c r="S254" s="21">
        <v>4.0999999999999996</v>
      </c>
      <c r="T254" s="20">
        <f t="shared" si="14"/>
        <v>50</v>
      </c>
    </row>
    <row r="255" spans="19:20" x14ac:dyDescent="0.25">
      <c r="S255" s="21">
        <v>4.0999999999999996</v>
      </c>
      <c r="T255" s="20">
        <f t="shared" si="14"/>
        <v>56.000000000000007</v>
      </c>
    </row>
    <row r="256" spans="19:20" x14ac:dyDescent="0.25">
      <c r="S256" s="21">
        <v>4.0999999999999996</v>
      </c>
      <c r="T256" s="20">
        <f t="shared" si="14"/>
        <v>59.090909090909093</v>
      </c>
    </row>
    <row r="257" spans="19:20" x14ac:dyDescent="0.25">
      <c r="S257" s="19">
        <v>4.0999999999999996</v>
      </c>
      <c r="T257" s="20">
        <f t="shared" si="14"/>
        <v>80</v>
      </c>
    </row>
    <row r="258" spans="19:20" x14ac:dyDescent="0.25">
      <c r="S258" s="19">
        <v>4.0999999999999996</v>
      </c>
      <c r="T258" s="20">
        <f t="shared" si="14"/>
        <v>55.000000000000007</v>
      </c>
    </row>
    <row r="259" spans="19:20" x14ac:dyDescent="0.25">
      <c r="S259" s="19">
        <v>4.0999999999999996</v>
      </c>
      <c r="T259" s="20">
        <f t="shared" si="14"/>
        <v>60</v>
      </c>
    </row>
    <row r="260" spans="19:20" x14ac:dyDescent="0.25">
      <c r="S260" s="19">
        <v>4.0999999999999996</v>
      </c>
      <c r="T260" s="20">
        <f t="shared" si="14"/>
        <v>60</v>
      </c>
    </row>
    <row r="261" spans="19:20" x14ac:dyDescent="0.25">
      <c r="S261" s="19">
        <v>4.0999999999999996</v>
      </c>
      <c r="T261" s="20">
        <f t="shared" si="14"/>
        <v>55.000000000000007</v>
      </c>
    </row>
    <row r="262" spans="19:20" x14ac:dyDescent="0.25">
      <c r="S262" s="21">
        <v>4.0999999999999996</v>
      </c>
      <c r="T262" s="20">
        <f t="shared" si="14"/>
        <v>75</v>
      </c>
    </row>
    <row r="263" spans="19:20" x14ac:dyDescent="0.25">
      <c r="S263" s="21">
        <v>4.0999999999999996</v>
      </c>
      <c r="T263" s="20">
        <f t="shared" si="14"/>
        <v>80</v>
      </c>
    </row>
    <row r="264" spans="19:20" x14ac:dyDescent="0.25">
      <c r="S264" s="21">
        <v>4.0999999999999996</v>
      </c>
      <c r="T264" s="20">
        <f t="shared" ref="T264:T314" si="15">E72</f>
        <v>70</v>
      </c>
    </row>
    <row r="265" spans="19:20" x14ac:dyDescent="0.25">
      <c r="S265" s="21">
        <v>4.0999999999999996</v>
      </c>
      <c r="T265" s="20">
        <f t="shared" si="15"/>
        <v>60</v>
      </c>
    </row>
    <row r="266" spans="19:20" x14ac:dyDescent="0.25">
      <c r="S266" s="19">
        <v>4.0999999999999996</v>
      </c>
      <c r="T266" s="20">
        <f t="shared" si="15"/>
        <v>60</v>
      </c>
    </row>
    <row r="267" spans="19:20" x14ac:dyDescent="0.25">
      <c r="S267" s="19">
        <v>4.0999999999999996</v>
      </c>
      <c r="T267" s="20">
        <f t="shared" si="15"/>
        <v>70</v>
      </c>
    </row>
    <row r="268" spans="19:20" x14ac:dyDescent="0.25">
      <c r="S268" s="19">
        <v>4.0999999999999996</v>
      </c>
      <c r="T268" s="20">
        <f t="shared" si="15"/>
        <v>56.000000000000007</v>
      </c>
    </row>
    <row r="269" spans="19:20" x14ac:dyDescent="0.25">
      <c r="S269" s="19">
        <v>4.0999999999999996</v>
      </c>
      <c r="T269" s="20">
        <f t="shared" si="15"/>
        <v>65</v>
      </c>
    </row>
    <row r="270" spans="19:20" x14ac:dyDescent="0.25">
      <c r="S270" s="19">
        <v>4.0999999999999996</v>
      </c>
      <c r="T270" s="20">
        <f t="shared" si="15"/>
        <v>70</v>
      </c>
    </row>
    <row r="271" spans="19:20" x14ac:dyDescent="0.25">
      <c r="S271" s="21">
        <v>4.0999999999999996</v>
      </c>
      <c r="T271" s="20">
        <f t="shared" si="15"/>
        <v>65</v>
      </c>
    </row>
    <row r="272" spans="19:20" x14ac:dyDescent="0.25">
      <c r="S272" s="21">
        <v>4.0999999999999996</v>
      </c>
      <c r="T272" s="20">
        <f t="shared" si="15"/>
        <v>35</v>
      </c>
    </row>
    <row r="273" spans="19:20" x14ac:dyDescent="0.25">
      <c r="S273" s="21">
        <v>4.0999999999999996</v>
      </c>
      <c r="T273" s="20">
        <f t="shared" si="15"/>
        <v>65</v>
      </c>
    </row>
    <row r="274" spans="19:20" x14ac:dyDescent="0.25">
      <c r="S274" s="21">
        <v>4.0999999999999996</v>
      </c>
      <c r="T274" s="20">
        <f t="shared" si="15"/>
        <v>65</v>
      </c>
    </row>
    <row r="275" spans="19:20" x14ac:dyDescent="0.25">
      <c r="S275" s="19">
        <v>4.0999999999999996</v>
      </c>
      <c r="T275" s="20">
        <f t="shared" si="15"/>
        <v>70</v>
      </c>
    </row>
    <row r="276" spans="19:20" x14ac:dyDescent="0.25">
      <c r="S276" s="19">
        <v>4.0999999999999996</v>
      </c>
      <c r="T276" s="20">
        <f t="shared" si="15"/>
        <v>65</v>
      </c>
    </row>
    <row r="277" spans="19:20" x14ac:dyDescent="0.25">
      <c r="S277" s="19">
        <v>4.0999999999999996</v>
      </c>
      <c r="T277" s="20">
        <f t="shared" si="15"/>
        <v>70</v>
      </c>
    </row>
    <row r="278" spans="19:20" x14ac:dyDescent="0.25">
      <c r="S278" s="19">
        <v>4.0999999999999996</v>
      </c>
      <c r="T278" s="20">
        <f t="shared" si="15"/>
        <v>60</v>
      </c>
    </row>
    <row r="279" spans="19:20" x14ac:dyDescent="0.25">
      <c r="S279" s="19">
        <v>4.0999999999999996</v>
      </c>
      <c r="T279" s="20">
        <f t="shared" si="15"/>
        <v>60</v>
      </c>
    </row>
    <row r="280" spans="19:20" x14ac:dyDescent="0.25">
      <c r="S280" s="21">
        <v>4.0999999999999996</v>
      </c>
      <c r="T280" s="20">
        <f t="shared" si="15"/>
        <v>65</v>
      </c>
    </row>
    <row r="281" spans="19:20" x14ac:dyDescent="0.25">
      <c r="S281" s="21">
        <v>4.0999999999999996</v>
      </c>
      <c r="T281" s="20">
        <f t="shared" si="15"/>
        <v>40</v>
      </c>
    </row>
    <row r="282" spans="19:20" x14ac:dyDescent="0.25">
      <c r="S282" s="21">
        <v>4.0999999999999996</v>
      </c>
      <c r="T282" s="20">
        <f t="shared" si="15"/>
        <v>65</v>
      </c>
    </row>
    <row r="283" spans="19:20" x14ac:dyDescent="0.25">
      <c r="S283" s="21">
        <v>4.0999999999999996</v>
      </c>
      <c r="T283" s="20">
        <f t="shared" si="15"/>
        <v>70</v>
      </c>
    </row>
    <row r="284" spans="19:20" x14ac:dyDescent="0.25">
      <c r="S284" s="19">
        <v>4.0999999999999996</v>
      </c>
      <c r="T284" s="20">
        <f t="shared" si="15"/>
        <v>70</v>
      </c>
    </row>
    <row r="285" spans="19:20" x14ac:dyDescent="0.25">
      <c r="S285" s="19">
        <v>4.0999999999999996</v>
      </c>
      <c r="T285" s="20">
        <f t="shared" si="15"/>
        <v>45</v>
      </c>
    </row>
    <row r="286" spans="19:20" x14ac:dyDescent="0.25">
      <c r="S286" s="19">
        <v>4.0999999999999996</v>
      </c>
      <c r="T286" s="20">
        <f t="shared" si="15"/>
        <v>70</v>
      </c>
    </row>
    <row r="287" spans="19:20" x14ac:dyDescent="0.25">
      <c r="S287" s="19">
        <v>4.0999999999999996</v>
      </c>
      <c r="T287" s="20">
        <f t="shared" si="15"/>
        <v>65</v>
      </c>
    </row>
    <row r="288" spans="19:20" x14ac:dyDescent="0.25">
      <c r="S288" s="19">
        <v>4.0999999999999996</v>
      </c>
      <c r="T288" s="20">
        <f t="shared" si="15"/>
        <v>65</v>
      </c>
    </row>
    <row r="289" spans="19:20" x14ac:dyDescent="0.25">
      <c r="S289" s="21">
        <v>4.0999999999999996</v>
      </c>
      <c r="T289" s="20">
        <f t="shared" si="15"/>
        <v>30</v>
      </c>
    </row>
    <row r="290" spans="19:20" x14ac:dyDescent="0.25">
      <c r="S290" s="21">
        <v>4.0999999999999996</v>
      </c>
      <c r="T290" s="20">
        <f t="shared" si="15"/>
        <v>35</v>
      </c>
    </row>
    <row r="291" spans="19:20" x14ac:dyDescent="0.25">
      <c r="S291" s="21">
        <v>4.0999999999999996</v>
      </c>
      <c r="T291" s="20">
        <f t="shared" si="15"/>
        <v>70</v>
      </c>
    </row>
    <row r="292" spans="19:20" x14ac:dyDescent="0.25">
      <c r="S292" s="21">
        <v>4.0999999999999996</v>
      </c>
      <c r="T292" s="20">
        <f t="shared" si="15"/>
        <v>65</v>
      </c>
    </row>
    <row r="293" spans="19:20" x14ac:dyDescent="0.25">
      <c r="S293" s="19">
        <v>4.0999999999999996</v>
      </c>
      <c r="T293" s="20">
        <f t="shared" si="15"/>
        <v>70</v>
      </c>
    </row>
    <row r="294" spans="19:20" x14ac:dyDescent="0.25">
      <c r="S294" s="19">
        <v>4.0999999999999996</v>
      </c>
      <c r="T294" s="20">
        <f t="shared" si="15"/>
        <v>65</v>
      </c>
    </row>
    <row r="295" spans="19:20" x14ac:dyDescent="0.25">
      <c r="S295" s="19">
        <v>4.0999999999999996</v>
      </c>
      <c r="T295" s="20">
        <f t="shared" si="15"/>
        <v>75</v>
      </c>
    </row>
    <row r="296" spans="19:20" x14ac:dyDescent="0.25">
      <c r="S296" s="19">
        <v>4.0999999999999996</v>
      </c>
      <c r="T296" s="20">
        <f t="shared" si="15"/>
        <v>65</v>
      </c>
    </row>
    <row r="297" spans="19:20" x14ac:dyDescent="0.25">
      <c r="S297" s="19">
        <v>4.0999999999999996</v>
      </c>
      <c r="T297" s="20">
        <f t="shared" si="15"/>
        <v>60</v>
      </c>
    </row>
    <row r="298" spans="19:20" x14ac:dyDescent="0.25">
      <c r="S298" s="21">
        <v>4.0999999999999996</v>
      </c>
      <c r="T298" s="20">
        <f t="shared" si="15"/>
        <v>70</v>
      </c>
    </row>
    <row r="299" spans="19:20" x14ac:dyDescent="0.25">
      <c r="S299" s="21">
        <v>4.0999999999999996</v>
      </c>
      <c r="T299" s="20">
        <f t="shared" si="15"/>
        <v>70</v>
      </c>
    </row>
    <row r="300" spans="19:20" x14ac:dyDescent="0.25">
      <c r="S300" s="21">
        <v>4.0999999999999996</v>
      </c>
      <c r="T300" s="20">
        <f t="shared" si="15"/>
        <v>70</v>
      </c>
    </row>
    <row r="301" spans="19:20" x14ac:dyDescent="0.25">
      <c r="S301" s="21">
        <v>4.0999999999999996</v>
      </c>
      <c r="T301" s="20">
        <f t="shared" si="15"/>
        <v>60</v>
      </c>
    </row>
    <row r="302" spans="19:20" x14ac:dyDescent="0.25">
      <c r="S302" s="21">
        <v>4.0999999999999996</v>
      </c>
      <c r="T302" s="20">
        <f t="shared" si="15"/>
        <v>70</v>
      </c>
    </row>
    <row r="303" spans="19:20" x14ac:dyDescent="0.25">
      <c r="S303" s="21">
        <v>4.0999999999999996</v>
      </c>
      <c r="T303" s="20">
        <f t="shared" si="15"/>
        <v>60</v>
      </c>
    </row>
    <row r="304" spans="19:20" x14ac:dyDescent="0.25">
      <c r="S304" s="21">
        <v>4.0999999999999996</v>
      </c>
      <c r="T304" s="20">
        <f t="shared" si="15"/>
        <v>60</v>
      </c>
    </row>
    <row r="305" spans="19:20" x14ac:dyDescent="0.25">
      <c r="S305" s="21">
        <v>4.0999999999999996</v>
      </c>
      <c r="T305" s="20">
        <f t="shared" si="15"/>
        <v>65</v>
      </c>
    </row>
    <row r="306" spans="19:20" x14ac:dyDescent="0.25">
      <c r="S306" s="19">
        <v>4.0999999999999996</v>
      </c>
      <c r="T306" s="20">
        <f t="shared" si="15"/>
        <v>65</v>
      </c>
    </row>
    <row r="307" spans="19:20" x14ac:dyDescent="0.25">
      <c r="S307" s="21">
        <v>4.0999999999999996</v>
      </c>
      <c r="T307" s="20">
        <f t="shared" si="15"/>
        <v>54.54545454545454</v>
      </c>
    </row>
    <row r="308" spans="19:20" x14ac:dyDescent="0.25">
      <c r="S308" s="21">
        <v>4.0999999999999996</v>
      </c>
      <c r="T308" s="20">
        <f t="shared" si="15"/>
        <v>60</v>
      </c>
    </row>
    <row r="309" spans="19:20" x14ac:dyDescent="0.25">
      <c r="S309" s="21">
        <v>4.0999999999999996</v>
      </c>
      <c r="T309" s="20">
        <f t="shared" si="15"/>
        <v>65</v>
      </c>
    </row>
    <row r="310" spans="19:20" x14ac:dyDescent="0.25">
      <c r="S310" s="21">
        <v>4.0999999999999996</v>
      </c>
      <c r="T310" s="20">
        <f t="shared" si="15"/>
        <v>70</v>
      </c>
    </row>
    <row r="311" spans="19:20" x14ac:dyDescent="0.25">
      <c r="S311" s="19">
        <v>4.0999999999999996</v>
      </c>
      <c r="T311" s="20">
        <f t="shared" si="15"/>
        <v>55.000000000000007</v>
      </c>
    </row>
    <row r="312" spans="19:20" x14ac:dyDescent="0.25">
      <c r="S312" s="19">
        <v>4.0999999999999996</v>
      </c>
      <c r="T312" s="20">
        <f t="shared" si="15"/>
        <v>55.000000000000007</v>
      </c>
    </row>
    <row r="313" spans="19:20" x14ac:dyDescent="0.25">
      <c r="S313" s="19">
        <v>4.0999999999999996</v>
      </c>
      <c r="T313" s="20">
        <f t="shared" si="15"/>
        <v>65</v>
      </c>
    </row>
    <row r="314" spans="19:20" x14ac:dyDescent="0.25">
      <c r="S314" s="19">
        <v>4.0999999999999996</v>
      </c>
      <c r="T314" s="20">
        <f t="shared" si="15"/>
        <v>65</v>
      </c>
    </row>
    <row r="315" spans="19:20" x14ac:dyDescent="0.25">
      <c r="S315" s="19"/>
      <c r="T315" s="20"/>
    </row>
    <row r="316" spans="19:20" x14ac:dyDescent="0.25">
      <c r="T316" s="20"/>
    </row>
    <row r="317" spans="19:20" x14ac:dyDescent="0.25">
      <c r="T317" s="2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M4CDE (PV+)</vt:lpstr>
      <vt:lpstr>S1D (Immob.)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Yang</dc:creator>
  <cp:lastModifiedBy>Beck, Dirk</cp:lastModifiedBy>
  <cp:lastPrinted>2017-04-11T20:19:45Z</cp:lastPrinted>
  <dcterms:created xsi:type="dcterms:W3CDTF">2017-04-11T16:48:45Z</dcterms:created>
  <dcterms:modified xsi:type="dcterms:W3CDTF">2024-03-24T05:33:21Z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2024-03-19T06:29:09Z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fbe0308f-592b-4747-a4bb-fac763bc8392</vt:lpwstr>
  </property>
  <property fmtid="{D5CDD505-2E9C-101B-9397-08002B2CF9AE}" pid="8" name="MSIP_Label_b73649dc-6fee-4eb8-a128-734c3c842ea8_ContentBits">
    <vt:lpwstr>0</vt:lpwstr>
  </property>
</Properties>
</file>