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tud365-my.sharepoint.com/personal/dcejacobs_tudelft_nl/Documents/Studie/Afstuderen/Model/python_code_thesis/"/>
    </mc:Choice>
  </mc:AlternateContent>
  <xr:revisionPtr revIDLastSave="403" documentId="8_{733FB509-CE59-4F7C-8B5C-F8C37254462C}" xr6:coauthVersionLast="47" xr6:coauthVersionMax="47" xr10:uidLastSave="{40777DF7-32E5-4A55-B8C5-8B3078B94E99}"/>
  <bookViews>
    <workbookView xWindow="28695" yWindow="-5340" windowWidth="26010" windowHeight="20985" firstSheet="13" activeTab="17" xr2:uid="{C889DFA1-F384-4163-A616-39D68E252C73}"/>
  </bookViews>
  <sheets>
    <sheet name="note" sheetId="13" r:id="rId1"/>
    <sheet name="comparison table" sheetId="20" r:id="rId2"/>
    <sheet name="Baseline" sheetId="1" r:id="rId3"/>
    <sheet name="peak years" sheetId="16" r:id="rId4"/>
    <sheet name="baseline per tech" sheetId="14" r:id="rId5"/>
    <sheet name="RMF per tech" sheetId="15" r:id="rId6"/>
    <sheet name="BB wind turbines" sheetId="2" r:id="rId7"/>
    <sheet name="Sheet1" sheetId="18" r:id="rId8"/>
    <sheet name="BB c-si" sheetId="3" r:id="rId9"/>
    <sheet name="BB nuclear energy" sheetId="4" r:id="rId10"/>
    <sheet name="BB battery capacity" sheetId="5" r:id="rId11"/>
    <sheet name="BB low crm redox" sheetId="6" r:id="rId12"/>
    <sheet name="BB max caes" sheetId="7" r:id="rId13"/>
    <sheet name="BB electrolyser ms" sheetId="8" r:id="rId14"/>
    <sheet name="BB electrolyser iridium" sheetId="9" r:id="rId15"/>
    <sheet name="BB electrolyser grouped" sheetId="12" r:id="rId16"/>
    <sheet name="Sheet2" sheetId="19" r:id="rId17"/>
    <sheet name="Waterfall" sheetId="17" r:id="rId1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20" l="1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D37" i="12"/>
  <c r="E37" i="12" s="1"/>
  <c r="E36" i="12"/>
  <c r="D36" i="12"/>
  <c r="E35" i="12"/>
  <c r="D35" i="12"/>
  <c r="E34" i="12"/>
  <c r="D34" i="12"/>
  <c r="D33" i="12"/>
  <c r="E33" i="12" s="1"/>
  <c r="E32" i="12"/>
  <c r="D32" i="12"/>
  <c r="E31" i="12"/>
  <c r="D31" i="12"/>
  <c r="E30" i="12"/>
  <c r="D30" i="12"/>
  <c r="E29" i="12"/>
  <c r="D29" i="12"/>
  <c r="E28" i="12"/>
  <c r="D28" i="12"/>
  <c r="E27" i="12"/>
  <c r="D27" i="12"/>
  <c r="E26" i="12"/>
  <c r="D26" i="12"/>
  <c r="E25" i="12"/>
  <c r="D25" i="12"/>
  <c r="E24" i="12"/>
  <c r="D24" i="12"/>
  <c r="E23" i="12"/>
  <c r="D23" i="12"/>
  <c r="D22" i="12"/>
  <c r="E22" i="12" s="1"/>
  <c r="E21" i="12"/>
  <c r="D21" i="12"/>
  <c r="E20" i="12"/>
  <c r="D20" i="12"/>
  <c r="E19" i="12"/>
  <c r="D19" i="12"/>
  <c r="E18" i="12"/>
  <c r="D18" i="12"/>
  <c r="E17" i="12"/>
  <c r="D17" i="12"/>
  <c r="E16" i="12"/>
  <c r="D16" i="12"/>
  <c r="E15" i="12"/>
  <c r="D15" i="12"/>
  <c r="E14" i="12"/>
  <c r="D14" i="12"/>
  <c r="D13" i="12"/>
  <c r="E13" i="12" s="1"/>
  <c r="E12" i="12"/>
  <c r="D12" i="12"/>
  <c r="E11" i="12"/>
  <c r="D11" i="12"/>
  <c r="E10" i="12"/>
  <c r="D10" i="12"/>
  <c r="E9" i="12"/>
  <c r="D9" i="12"/>
  <c r="E8" i="12"/>
  <c r="D8" i="12"/>
  <c r="E7" i="12"/>
  <c r="D7" i="12"/>
  <c r="E6" i="12"/>
  <c r="D6" i="12"/>
  <c r="E5" i="12"/>
  <c r="D5" i="12"/>
  <c r="E4" i="12"/>
  <c r="D4" i="12"/>
  <c r="E3" i="12"/>
  <c r="D3" i="12"/>
  <c r="D2" i="12"/>
  <c r="E2" i="12" s="1"/>
  <c r="D37" i="9"/>
  <c r="E37" i="9" s="1"/>
  <c r="E36" i="9"/>
  <c r="D36" i="9"/>
  <c r="E35" i="9"/>
  <c r="D35" i="9"/>
  <c r="E34" i="9"/>
  <c r="D34" i="9"/>
  <c r="D33" i="9"/>
  <c r="E33" i="9" s="1"/>
  <c r="E32" i="9"/>
  <c r="D32" i="9"/>
  <c r="E31" i="9"/>
  <c r="D31" i="9"/>
  <c r="E30" i="9"/>
  <c r="D30" i="9"/>
  <c r="D29" i="9"/>
  <c r="E29" i="9" s="1"/>
  <c r="E28" i="9"/>
  <c r="D28" i="9"/>
  <c r="E27" i="9"/>
  <c r="D27" i="9"/>
  <c r="E26" i="9"/>
  <c r="D26" i="9"/>
  <c r="E25" i="9"/>
  <c r="D25" i="9"/>
  <c r="D24" i="9"/>
  <c r="E24" i="9" s="1"/>
  <c r="E23" i="9"/>
  <c r="D23" i="9"/>
  <c r="D22" i="9"/>
  <c r="E22" i="9" s="1"/>
  <c r="E21" i="9"/>
  <c r="D21" i="9"/>
  <c r="E20" i="9"/>
  <c r="D20" i="9"/>
  <c r="E19" i="9"/>
  <c r="D19" i="9"/>
  <c r="D18" i="9"/>
  <c r="E18" i="9" s="1"/>
  <c r="E17" i="9"/>
  <c r="D17" i="9"/>
  <c r="E16" i="9"/>
  <c r="D16" i="9"/>
  <c r="E15" i="9"/>
  <c r="D15" i="9"/>
  <c r="E14" i="9"/>
  <c r="D14" i="9"/>
  <c r="E13" i="9"/>
  <c r="D13" i="9"/>
  <c r="E12" i="9"/>
  <c r="D12" i="9"/>
  <c r="E11" i="9"/>
  <c r="D11" i="9"/>
  <c r="E10" i="9"/>
  <c r="D10" i="9"/>
  <c r="E9" i="9"/>
  <c r="D9" i="9"/>
  <c r="E8" i="9"/>
  <c r="D8" i="9"/>
  <c r="E7" i="9"/>
  <c r="D7" i="9"/>
  <c r="E6" i="9"/>
  <c r="D6" i="9"/>
  <c r="E5" i="9"/>
  <c r="D5" i="9"/>
  <c r="E4" i="9"/>
  <c r="D4" i="9"/>
  <c r="E3" i="9"/>
  <c r="D3" i="9"/>
  <c r="D2" i="9"/>
  <c r="E2" i="9" s="1"/>
  <c r="E37" i="8"/>
  <c r="D37" i="8"/>
  <c r="E36" i="8"/>
  <c r="D36" i="8"/>
  <c r="E35" i="8"/>
  <c r="D35" i="8"/>
  <c r="E34" i="8"/>
  <c r="D34" i="8"/>
  <c r="D33" i="8"/>
  <c r="E33" i="8" s="1"/>
  <c r="E32" i="8"/>
  <c r="D32" i="8"/>
  <c r="E31" i="8"/>
  <c r="D31" i="8"/>
  <c r="E30" i="8"/>
  <c r="D30" i="8"/>
  <c r="E29" i="8"/>
  <c r="D29" i="8"/>
  <c r="E28" i="8"/>
  <c r="D28" i="8"/>
  <c r="E27" i="8"/>
  <c r="D27" i="8"/>
  <c r="E26" i="8"/>
  <c r="D26" i="8"/>
  <c r="E25" i="8"/>
  <c r="D25" i="8"/>
  <c r="D24" i="8"/>
  <c r="E24" i="8" s="1"/>
  <c r="E23" i="8"/>
  <c r="D23" i="8"/>
  <c r="E22" i="8"/>
  <c r="D22" i="8"/>
  <c r="E21" i="8"/>
  <c r="D21" i="8"/>
  <c r="E20" i="8"/>
  <c r="D20" i="8"/>
  <c r="E19" i="8"/>
  <c r="D19" i="8"/>
  <c r="D18" i="8"/>
  <c r="E18" i="8" s="1"/>
  <c r="E17" i="8"/>
  <c r="D17" i="8"/>
  <c r="E16" i="8"/>
  <c r="D16" i="8"/>
  <c r="E15" i="8"/>
  <c r="D15" i="8"/>
  <c r="E14" i="8"/>
  <c r="D14" i="8"/>
  <c r="E13" i="8"/>
  <c r="D13" i="8"/>
  <c r="E12" i="8"/>
  <c r="D12" i="8"/>
  <c r="E11" i="8"/>
  <c r="D11" i="8"/>
  <c r="E10" i="8"/>
  <c r="D10" i="8"/>
  <c r="E9" i="8"/>
  <c r="D9" i="8"/>
  <c r="E8" i="8"/>
  <c r="D8" i="8"/>
  <c r="E7" i="8"/>
  <c r="D7" i="8"/>
  <c r="E6" i="8"/>
  <c r="D6" i="8"/>
  <c r="E5" i="8"/>
  <c r="D5" i="8"/>
  <c r="E4" i="8"/>
  <c r="D4" i="8"/>
  <c r="E3" i="8"/>
  <c r="D3" i="8"/>
  <c r="D2" i="8"/>
  <c r="E2" i="8" s="1"/>
  <c r="E37" i="7"/>
  <c r="D37" i="7"/>
  <c r="E36" i="7"/>
  <c r="D36" i="7"/>
  <c r="E35" i="7"/>
  <c r="D35" i="7"/>
  <c r="E34" i="7"/>
  <c r="D34" i="7"/>
  <c r="E33" i="7"/>
  <c r="D33" i="7"/>
  <c r="E32" i="7"/>
  <c r="D32" i="7"/>
  <c r="E31" i="7"/>
  <c r="D31" i="7"/>
  <c r="E30" i="7"/>
  <c r="D30" i="7"/>
  <c r="E29" i="7"/>
  <c r="D29" i="7"/>
  <c r="E28" i="7"/>
  <c r="D28" i="7"/>
  <c r="D27" i="7"/>
  <c r="E27" i="7" s="1"/>
  <c r="E26" i="7"/>
  <c r="D26" i="7"/>
  <c r="E25" i="7"/>
  <c r="D25" i="7"/>
  <c r="E24" i="7"/>
  <c r="D24" i="7"/>
  <c r="E23" i="7"/>
  <c r="D23" i="7"/>
  <c r="E22" i="7"/>
  <c r="D22" i="7"/>
  <c r="D21" i="7"/>
  <c r="E21" i="7" s="1"/>
  <c r="E20" i="7"/>
  <c r="D20" i="7"/>
  <c r="D19" i="7"/>
  <c r="E19" i="7" s="1"/>
  <c r="E18" i="7"/>
  <c r="D18" i="7"/>
  <c r="E17" i="7"/>
  <c r="D17" i="7"/>
  <c r="E16" i="7"/>
  <c r="D16" i="7"/>
  <c r="D15" i="7"/>
  <c r="E15" i="7" s="1"/>
  <c r="E14" i="7"/>
  <c r="D14" i="7"/>
  <c r="E13" i="7"/>
  <c r="D13" i="7"/>
  <c r="E12" i="7"/>
  <c r="D12" i="7"/>
  <c r="E11" i="7"/>
  <c r="D11" i="7"/>
  <c r="E10" i="7"/>
  <c r="D10" i="7"/>
  <c r="E9" i="7"/>
  <c r="D9" i="7"/>
  <c r="D8" i="7"/>
  <c r="E8" i="7" s="1"/>
  <c r="E7" i="7"/>
  <c r="D7" i="7"/>
  <c r="E6" i="7"/>
  <c r="D6" i="7"/>
  <c r="E5" i="7"/>
  <c r="D5" i="7"/>
  <c r="E4" i="7"/>
  <c r="D4" i="7"/>
  <c r="E3" i="7"/>
  <c r="D3" i="7"/>
  <c r="D2" i="7"/>
  <c r="E2" i="7" s="1"/>
  <c r="E37" i="6"/>
  <c r="D37" i="6"/>
  <c r="E36" i="6"/>
  <c r="D36" i="6"/>
  <c r="E35" i="6"/>
  <c r="D35" i="6"/>
  <c r="D34" i="6"/>
  <c r="E34" i="6" s="1"/>
  <c r="E33" i="6"/>
  <c r="D33" i="6"/>
  <c r="E32" i="6"/>
  <c r="D32" i="6"/>
  <c r="E31" i="6"/>
  <c r="D31" i="6"/>
  <c r="E30" i="6"/>
  <c r="D30" i="6"/>
  <c r="E29" i="6"/>
  <c r="D29" i="6"/>
  <c r="E28" i="6"/>
  <c r="D28" i="6"/>
  <c r="E27" i="6"/>
  <c r="D27" i="6"/>
  <c r="E26" i="6"/>
  <c r="D26" i="6"/>
  <c r="E25" i="6"/>
  <c r="D25" i="6"/>
  <c r="E24" i="6"/>
  <c r="D24" i="6"/>
  <c r="E23" i="6"/>
  <c r="D23" i="6"/>
  <c r="E22" i="6"/>
  <c r="D22" i="6"/>
  <c r="E21" i="6"/>
  <c r="D21" i="6"/>
  <c r="E20" i="6"/>
  <c r="D20" i="6"/>
  <c r="E19" i="6"/>
  <c r="D19" i="6"/>
  <c r="E18" i="6"/>
  <c r="D18" i="6"/>
  <c r="E17" i="6"/>
  <c r="D17" i="6"/>
  <c r="E16" i="6"/>
  <c r="D16" i="6"/>
  <c r="E15" i="6"/>
  <c r="D15" i="6"/>
  <c r="E14" i="6"/>
  <c r="D14" i="6"/>
  <c r="E13" i="6"/>
  <c r="D13" i="6"/>
  <c r="E12" i="6"/>
  <c r="D12" i="6"/>
  <c r="E11" i="6"/>
  <c r="D11" i="6"/>
  <c r="E10" i="6"/>
  <c r="D10" i="6"/>
  <c r="E9" i="6"/>
  <c r="D9" i="6"/>
  <c r="E8" i="6"/>
  <c r="D8" i="6"/>
  <c r="E7" i="6"/>
  <c r="D7" i="6"/>
  <c r="E6" i="6"/>
  <c r="D6" i="6"/>
  <c r="E5" i="6"/>
  <c r="D5" i="6"/>
  <c r="E4" i="6"/>
  <c r="D4" i="6"/>
  <c r="E3" i="6"/>
  <c r="D3" i="6"/>
  <c r="E2" i="6"/>
  <c r="D2" i="6"/>
  <c r="E37" i="5"/>
  <c r="D37" i="5"/>
  <c r="E36" i="5"/>
  <c r="D36" i="5"/>
  <c r="E35" i="5"/>
  <c r="D35" i="5"/>
  <c r="E34" i="5"/>
  <c r="D34" i="5"/>
  <c r="E33" i="5"/>
  <c r="D33" i="5"/>
  <c r="E32" i="5"/>
  <c r="D32" i="5"/>
  <c r="E31" i="5"/>
  <c r="D31" i="5"/>
  <c r="E30" i="5"/>
  <c r="D30" i="5"/>
  <c r="E29" i="5"/>
  <c r="D29" i="5"/>
  <c r="E28" i="5"/>
  <c r="D28" i="5"/>
  <c r="D27" i="5"/>
  <c r="E27" i="5" s="1"/>
  <c r="E26" i="5"/>
  <c r="D26" i="5"/>
  <c r="E25" i="5"/>
  <c r="D25" i="5"/>
  <c r="E24" i="5"/>
  <c r="D24" i="5"/>
  <c r="E23" i="5"/>
  <c r="D23" i="5"/>
  <c r="E22" i="5"/>
  <c r="D22" i="5"/>
  <c r="D21" i="5"/>
  <c r="E21" i="5" s="1"/>
  <c r="E20" i="5"/>
  <c r="D20" i="5"/>
  <c r="D19" i="5"/>
  <c r="E19" i="5" s="1"/>
  <c r="E18" i="5"/>
  <c r="D18" i="5"/>
  <c r="E17" i="5"/>
  <c r="D17" i="5"/>
  <c r="E16" i="5"/>
  <c r="D16" i="5"/>
  <c r="D15" i="5"/>
  <c r="E15" i="5" s="1"/>
  <c r="E14" i="5"/>
  <c r="D14" i="5"/>
  <c r="E13" i="5"/>
  <c r="D13" i="5"/>
  <c r="E12" i="5"/>
  <c r="D12" i="5"/>
  <c r="E11" i="5"/>
  <c r="D11" i="5"/>
  <c r="E10" i="5"/>
  <c r="D10" i="5"/>
  <c r="E9" i="5"/>
  <c r="D9" i="5"/>
  <c r="D8" i="5"/>
  <c r="E8" i="5" s="1"/>
  <c r="E7" i="5"/>
  <c r="D7" i="5"/>
  <c r="E6" i="5"/>
  <c r="D6" i="5"/>
  <c r="E5" i="5"/>
  <c r="D5" i="5"/>
  <c r="E4" i="5"/>
  <c r="D4" i="5"/>
  <c r="E3" i="5"/>
  <c r="D3" i="5"/>
  <c r="D2" i="5"/>
  <c r="E2" i="5" s="1"/>
  <c r="G2" i="4"/>
  <c r="F2" i="4"/>
  <c r="G37" i="4"/>
  <c r="F37" i="4"/>
  <c r="G36" i="4"/>
  <c r="F36" i="4"/>
  <c r="G35" i="4"/>
  <c r="F35" i="4"/>
  <c r="G34" i="4"/>
  <c r="F34" i="4"/>
  <c r="G33" i="4"/>
  <c r="F33" i="4"/>
  <c r="F32" i="4"/>
  <c r="G32" i="4" s="1"/>
  <c r="F31" i="4"/>
  <c r="G31" i="4" s="1"/>
  <c r="G30" i="4"/>
  <c r="F30" i="4"/>
  <c r="G29" i="4"/>
  <c r="F29" i="4"/>
  <c r="G28" i="4"/>
  <c r="F28" i="4"/>
  <c r="G27" i="4"/>
  <c r="F27" i="4"/>
  <c r="G26" i="4"/>
  <c r="F26" i="4"/>
  <c r="G25" i="4"/>
  <c r="F25" i="4"/>
  <c r="G24" i="4"/>
  <c r="F24" i="4"/>
  <c r="G23" i="4"/>
  <c r="F23" i="4"/>
  <c r="G22" i="4"/>
  <c r="F22" i="4"/>
  <c r="G21" i="4"/>
  <c r="F21" i="4"/>
  <c r="G20" i="4"/>
  <c r="F20" i="4"/>
  <c r="G19" i="4"/>
  <c r="F19" i="4"/>
  <c r="G18" i="4"/>
  <c r="F18" i="4"/>
  <c r="G17" i="4"/>
  <c r="F17" i="4"/>
  <c r="G16" i="4"/>
  <c r="F16" i="4"/>
  <c r="F15" i="4"/>
  <c r="G15" i="4" s="1"/>
  <c r="F14" i="4"/>
  <c r="G14" i="4" s="1"/>
  <c r="G13" i="4"/>
  <c r="F13" i="4"/>
  <c r="G12" i="4"/>
  <c r="F12" i="4"/>
  <c r="G11" i="4"/>
  <c r="F11" i="4"/>
  <c r="G10" i="4"/>
  <c r="F10" i="4"/>
  <c r="F9" i="4"/>
  <c r="G9" i="4" s="1"/>
  <c r="F8" i="4"/>
  <c r="G8" i="4" s="1"/>
  <c r="F7" i="4"/>
  <c r="G7" i="4" s="1"/>
  <c r="G6" i="4"/>
  <c r="F6" i="4"/>
  <c r="G5" i="4"/>
  <c r="F5" i="4"/>
  <c r="G4" i="4"/>
  <c r="F4" i="4"/>
  <c r="F3" i="4"/>
  <c r="G3" i="4" s="1"/>
  <c r="E37" i="3"/>
  <c r="D37" i="3"/>
  <c r="E36" i="3"/>
  <c r="D36" i="3"/>
  <c r="E35" i="3"/>
  <c r="D35" i="3"/>
  <c r="E34" i="3"/>
  <c r="D34" i="3"/>
  <c r="E33" i="3"/>
  <c r="D33" i="3"/>
  <c r="E32" i="3"/>
  <c r="D32" i="3"/>
  <c r="E31" i="3"/>
  <c r="D31" i="3"/>
  <c r="E30" i="3"/>
  <c r="D30" i="3"/>
  <c r="E29" i="3"/>
  <c r="D29" i="3"/>
  <c r="D28" i="3"/>
  <c r="E28" i="3" s="1"/>
  <c r="E27" i="3"/>
  <c r="D27" i="3"/>
  <c r="E26" i="3"/>
  <c r="D26" i="3"/>
  <c r="E25" i="3"/>
  <c r="D25" i="3"/>
  <c r="E24" i="3"/>
  <c r="D24" i="3"/>
  <c r="E23" i="3"/>
  <c r="D23" i="3"/>
  <c r="E22" i="3"/>
  <c r="D22" i="3"/>
  <c r="E21" i="3"/>
  <c r="D21" i="3"/>
  <c r="E20" i="3"/>
  <c r="D20" i="3"/>
  <c r="E19" i="3"/>
  <c r="D19" i="3"/>
  <c r="E18" i="3"/>
  <c r="D18" i="3"/>
  <c r="E17" i="3"/>
  <c r="D17" i="3"/>
  <c r="E16" i="3"/>
  <c r="D16" i="3"/>
  <c r="E15" i="3"/>
  <c r="D15" i="3"/>
  <c r="E14" i="3"/>
  <c r="D14" i="3"/>
  <c r="E13" i="3"/>
  <c r="D13" i="3"/>
  <c r="E12" i="3"/>
  <c r="D12" i="3"/>
  <c r="E11" i="3"/>
  <c r="D11" i="3"/>
  <c r="D10" i="3"/>
  <c r="E10" i="3" s="1"/>
  <c r="E9" i="3"/>
  <c r="D9" i="3"/>
  <c r="D8" i="3"/>
  <c r="E8" i="3" s="1"/>
  <c r="E7" i="3"/>
  <c r="D7" i="3"/>
  <c r="E6" i="3"/>
  <c r="D6" i="3"/>
  <c r="E5" i="3"/>
  <c r="D5" i="3"/>
  <c r="D4" i="3"/>
  <c r="E4" i="3" s="1"/>
  <c r="E3" i="3"/>
  <c r="D3" i="3"/>
  <c r="D2" i="3"/>
  <c r="E2" i="3" s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2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2" i="1"/>
</calcChain>
</file>

<file path=xl/sharedStrings.xml><?xml version="1.0" encoding="utf-8"?>
<sst xmlns="http://schemas.openxmlformats.org/spreadsheetml/2006/main" count="719" uniqueCount="117">
  <si>
    <t>Aluminium</t>
  </si>
  <si>
    <t>Boron</t>
  </si>
  <si>
    <t>Cadmium</t>
  </si>
  <si>
    <t>Chromium</t>
  </si>
  <si>
    <t>Cobalt</t>
  </si>
  <si>
    <t>Concrete</t>
  </si>
  <si>
    <t>Copper</t>
  </si>
  <si>
    <t>Dysprosium</t>
  </si>
  <si>
    <t>Gallium</t>
  </si>
  <si>
    <t>Germanium</t>
  </si>
  <si>
    <t>Indium</t>
  </si>
  <si>
    <t>Iridium</t>
  </si>
  <si>
    <t>Lead</t>
  </si>
  <si>
    <t>Manganese</t>
  </si>
  <si>
    <t>Molybdenum</t>
  </si>
  <si>
    <t>Neodymium</t>
  </si>
  <si>
    <t>Nickel</t>
  </si>
  <si>
    <t>Lithium</t>
  </si>
  <si>
    <t>Palladium</t>
  </si>
  <si>
    <t>Phosphorus</t>
  </si>
  <si>
    <t>Platinum</t>
  </si>
  <si>
    <t>Praseodymium</t>
  </si>
  <si>
    <t>Gold</t>
  </si>
  <si>
    <t>Scandium</t>
  </si>
  <si>
    <t>Selenium</t>
  </si>
  <si>
    <t>Silicon</t>
  </si>
  <si>
    <t>Silver</t>
  </si>
  <si>
    <t>Steel</t>
  </si>
  <si>
    <t>Tellurium</t>
  </si>
  <si>
    <t>Terbium</t>
  </si>
  <si>
    <t>Tin</t>
  </si>
  <si>
    <t>Titanium</t>
  </si>
  <si>
    <t>Vanadium</t>
  </si>
  <si>
    <t>Yttrium</t>
  </si>
  <si>
    <t>Zinc</t>
  </si>
  <si>
    <t>Zirconium</t>
  </si>
  <si>
    <t>Material</t>
  </si>
  <si>
    <t>Baseline</t>
  </si>
  <si>
    <t>Intervention</t>
  </si>
  <si>
    <t>RMF</t>
  </si>
  <si>
    <t>note: nuclear and wind combined, baseline 4, Intervention 8</t>
  </si>
  <si>
    <t>note: CAES + batteries</t>
  </si>
  <si>
    <t>note: P2G, 0.2 PEM , 0.8 AE</t>
  </si>
  <si>
    <t>note: both ms (0.2 PEM and 0.8 AE) and irridium efficiency</t>
  </si>
  <si>
    <t>Difference</t>
  </si>
  <si>
    <t>Change %</t>
  </si>
  <si>
    <t>vanadium</t>
  </si>
  <si>
    <t>germanium</t>
  </si>
  <si>
    <t>terbium</t>
  </si>
  <si>
    <t>iridium</t>
  </si>
  <si>
    <t>dysprosium</t>
  </si>
  <si>
    <t>lithium</t>
  </si>
  <si>
    <t>neodymium</t>
  </si>
  <si>
    <t>silicon</t>
  </si>
  <si>
    <t>praseodymium</t>
  </si>
  <si>
    <t>tellurium</t>
  </si>
  <si>
    <t>silver</t>
  </si>
  <si>
    <t>materials above energy 0.52% threshold</t>
  </si>
  <si>
    <t>wind</t>
  </si>
  <si>
    <t>c-si</t>
  </si>
  <si>
    <t>nuclear energy</t>
  </si>
  <si>
    <t>battery cpaacity</t>
  </si>
  <si>
    <t>low crm redox</t>
  </si>
  <si>
    <t>max caes</t>
  </si>
  <si>
    <t>electrolyser grouped</t>
  </si>
  <si>
    <t>options</t>
  </si>
  <si>
    <t>matplotlib stacked bar chart all material</t>
  </si>
  <si>
    <t>matplotlib stacked bar chart threshold materials</t>
  </si>
  <si>
    <t xml:space="preserve">stacked (threshold materials) waterfall chart met afname per building block </t>
  </si>
  <si>
    <t>baseline</t>
  </si>
  <si>
    <t>rmf</t>
  </si>
  <si>
    <t>material 1</t>
  </si>
  <si>
    <t>material 2</t>
  </si>
  <si>
    <t>material3</t>
  </si>
  <si>
    <t>tech 1</t>
  </si>
  <si>
    <t>tech2</t>
  </si>
  <si>
    <t>tech 3</t>
  </si>
  <si>
    <t>Wind onshore</t>
  </si>
  <si>
    <t>Wind offshore</t>
  </si>
  <si>
    <t>Solar PV</t>
  </si>
  <si>
    <t>Waste plant</t>
  </si>
  <si>
    <t>Nuclear plant</t>
  </si>
  <si>
    <t>Coal plant (fossil + bio)</t>
  </si>
  <si>
    <t>Methane plant</t>
  </si>
  <si>
    <t>Hydrogen plant</t>
  </si>
  <si>
    <t>IDES (redox-flow)</t>
  </si>
  <si>
    <t>MDES (CAES)</t>
  </si>
  <si>
    <t>Interconnection</t>
  </si>
  <si>
    <t>Curtailment</t>
  </si>
  <si>
    <t>Batteries</t>
  </si>
  <si>
    <t>Power-to-heat</t>
  </si>
  <si>
    <t>Power-to-gas</t>
  </si>
  <si>
    <t>DSR</t>
  </si>
  <si>
    <t>materiaal plotjes maken met percentages global supply zodat orde grootte verschil minder uitmaakt</t>
  </si>
  <si>
    <t>Baseline Peak Year</t>
  </si>
  <si>
    <t>Baseline Max Inflow</t>
  </si>
  <si>
    <t>Baseline Max Share</t>
  </si>
  <si>
    <t>RMF Peak Year</t>
  </si>
  <si>
    <t>RMF Max Inflow</t>
  </si>
  <si>
    <t>RMF Max Share</t>
  </si>
  <si>
    <t>Baseline Mean Inflow</t>
  </si>
  <si>
    <t>RMF Mean Inflow</t>
  </si>
  <si>
    <t>RMF Mean Share</t>
  </si>
  <si>
    <t>Baseline Mean Share</t>
  </si>
  <si>
    <t>Geared Turbines</t>
  </si>
  <si>
    <t>C-Si Solar</t>
  </si>
  <si>
    <t>Nuclear</t>
  </si>
  <si>
    <t>Decreased Battery Capacity</t>
  </si>
  <si>
    <t>Low CRM RF</t>
  </si>
  <si>
    <t>Max CAES</t>
  </si>
  <si>
    <t>Hydrogen MS</t>
  </si>
  <si>
    <t>Iridium Efficiency</t>
  </si>
  <si>
    <t>cumulative inflow</t>
  </si>
  <si>
    <t>Mean Share</t>
  </si>
  <si>
    <t>Peak Year</t>
  </si>
  <si>
    <t>Reduced Material Future</t>
  </si>
  <si>
    <t>Change in cumulative inflow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</si>
</sst>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9" fontId="0" fillId="0" borderId="0" xfId="1" applyFont="1"/>
    <xf numFmtId="11" fontId="0" fillId="0" borderId="0" xfId="0" applyNumberFormat="1"/>
    <xf numFmtId="10" fontId="0" fillId="0" borderId="0" xfId="0" applyNumberFormat="1"/>
    <xf numFmtId="164" fontId="0" fillId="0" borderId="0" xfId="1" applyNumberFormat="1" applyFont="1"/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9902D-37E4-4FEC-9313-501179218813}">
  <dimension ref="A1:S24"/>
  <sheetViews>
    <sheetView workbookViewId="0">
      <selection activeCell="A19" sqref="A19"/>
    </sheetView>
  </sheetViews>
  <sheetFormatPr defaultRowHeight="14.4" x14ac:dyDescent="0.3"/>
  <sheetData>
    <row r="1" spans="1:19" x14ac:dyDescent="0.3">
      <c r="A1" t="s">
        <v>46</v>
      </c>
      <c r="B1">
        <v>22.03</v>
      </c>
      <c r="D1" t="s">
        <v>57</v>
      </c>
    </row>
    <row r="2" spans="1:19" x14ac:dyDescent="0.3">
      <c r="A2" t="s">
        <v>47</v>
      </c>
      <c r="B2">
        <v>8.77</v>
      </c>
      <c r="H2" t="s">
        <v>69</v>
      </c>
      <c r="I2" t="s">
        <v>46</v>
      </c>
      <c r="J2" t="s">
        <v>47</v>
      </c>
      <c r="K2" t="s">
        <v>48</v>
      </c>
      <c r="L2" t="s">
        <v>49</v>
      </c>
      <c r="M2" t="s">
        <v>50</v>
      </c>
      <c r="N2" t="s">
        <v>51</v>
      </c>
      <c r="O2" t="s">
        <v>52</v>
      </c>
      <c r="P2" t="s">
        <v>53</v>
      </c>
      <c r="Q2" t="s">
        <v>54</v>
      </c>
      <c r="R2" t="s">
        <v>55</v>
      </c>
      <c r="S2" t="s">
        <v>56</v>
      </c>
    </row>
    <row r="3" spans="1:19" x14ac:dyDescent="0.3">
      <c r="A3" t="s">
        <v>48</v>
      </c>
      <c r="B3">
        <v>5.52</v>
      </c>
      <c r="H3" t="s">
        <v>58</v>
      </c>
    </row>
    <row r="4" spans="1:19" x14ac:dyDescent="0.3">
      <c r="A4" t="s">
        <v>49</v>
      </c>
      <c r="B4">
        <v>5.14</v>
      </c>
      <c r="H4" t="s">
        <v>59</v>
      </c>
    </row>
    <row r="5" spans="1:19" x14ac:dyDescent="0.3">
      <c r="A5" t="s">
        <v>50</v>
      </c>
      <c r="B5">
        <v>2.74</v>
      </c>
      <c r="H5" t="s">
        <v>60</v>
      </c>
    </row>
    <row r="6" spans="1:19" x14ac:dyDescent="0.3">
      <c r="A6" t="s">
        <v>51</v>
      </c>
      <c r="B6">
        <v>2.5</v>
      </c>
      <c r="H6" t="s">
        <v>61</v>
      </c>
    </row>
    <row r="7" spans="1:19" x14ac:dyDescent="0.3">
      <c r="A7" t="s">
        <v>52</v>
      </c>
      <c r="B7">
        <v>1.59</v>
      </c>
      <c r="H7" t="s">
        <v>62</v>
      </c>
    </row>
    <row r="8" spans="1:19" x14ac:dyDescent="0.3">
      <c r="A8" t="s">
        <v>53</v>
      </c>
      <c r="B8">
        <v>0.99</v>
      </c>
      <c r="H8" t="s">
        <v>63</v>
      </c>
    </row>
    <row r="9" spans="1:19" x14ac:dyDescent="0.3">
      <c r="A9" t="s">
        <v>54</v>
      </c>
      <c r="B9">
        <v>0.92</v>
      </c>
      <c r="H9" t="s">
        <v>64</v>
      </c>
    </row>
    <row r="10" spans="1:19" x14ac:dyDescent="0.3">
      <c r="A10" t="s">
        <v>55</v>
      </c>
      <c r="B10">
        <v>0.86</v>
      </c>
    </row>
    <row r="11" spans="1:19" x14ac:dyDescent="0.3">
      <c r="A11" t="s">
        <v>56</v>
      </c>
      <c r="B11">
        <v>0.54</v>
      </c>
      <c r="H11" t="s">
        <v>70</v>
      </c>
      <c r="I11" t="s">
        <v>46</v>
      </c>
      <c r="J11" t="s">
        <v>47</v>
      </c>
      <c r="K11" t="s">
        <v>48</v>
      </c>
      <c r="L11" t="s">
        <v>49</v>
      </c>
      <c r="M11" t="s">
        <v>50</v>
      </c>
      <c r="N11" t="s">
        <v>51</v>
      </c>
      <c r="O11" t="s">
        <v>52</v>
      </c>
      <c r="P11" t="s">
        <v>53</v>
      </c>
      <c r="Q11" t="s">
        <v>54</v>
      </c>
      <c r="R11" t="s">
        <v>55</v>
      </c>
      <c r="S11" t="s">
        <v>56</v>
      </c>
    </row>
    <row r="12" spans="1:19" x14ac:dyDescent="0.3">
      <c r="H12" t="s">
        <v>58</v>
      </c>
    </row>
    <row r="13" spans="1:19" x14ac:dyDescent="0.3">
      <c r="A13" t="s">
        <v>65</v>
      </c>
      <c r="H13" t="s">
        <v>59</v>
      </c>
    </row>
    <row r="14" spans="1:19" x14ac:dyDescent="0.3">
      <c r="A14" t="s">
        <v>66</v>
      </c>
      <c r="H14" t="s">
        <v>60</v>
      </c>
    </row>
    <row r="15" spans="1:19" x14ac:dyDescent="0.3">
      <c r="A15" t="s">
        <v>67</v>
      </c>
      <c r="H15" t="s">
        <v>61</v>
      </c>
    </row>
    <row r="16" spans="1:19" x14ac:dyDescent="0.3">
      <c r="A16" t="s">
        <v>68</v>
      </c>
      <c r="H16" t="s">
        <v>62</v>
      </c>
    </row>
    <row r="17" spans="1:8" x14ac:dyDescent="0.3">
      <c r="H17" t="s">
        <v>63</v>
      </c>
    </row>
    <row r="18" spans="1:8" x14ac:dyDescent="0.3">
      <c r="A18" t="s">
        <v>93</v>
      </c>
      <c r="H18" t="s">
        <v>64</v>
      </c>
    </row>
    <row r="21" spans="1:8" x14ac:dyDescent="0.3">
      <c r="A21" t="s">
        <v>69</v>
      </c>
      <c r="B21" t="s">
        <v>71</v>
      </c>
      <c r="C21" t="s">
        <v>72</v>
      </c>
      <c r="D21" t="s">
        <v>73</v>
      </c>
    </row>
    <row r="22" spans="1:8" x14ac:dyDescent="0.3">
      <c r="A22" t="s">
        <v>74</v>
      </c>
    </row>
    <row r="23" spans="1:8" x14ac:dyDescent="0.3">
      <c r="A23" t="s">
        <v>75</v>
      </c>
    </row>
    <row r="24" spans="1:8" x14ac:dyDescent="0.3">
      <c r="A24" t="s">
        <v>76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BBE46-2963-4FE5-AEB4-B57BBEA22585}">
  <dimension ref="A1:H37"/>
  <sheetViews>
    <sheetView workbookViewId="0">
      <selection activeCell="I13" sqref="I13"/>
    </sheetView>
  </sheetViews>
  <sheetFormatPr defaultRowHeight="14.4" x14ac:dyDescent="0.3"/>
  <sheetData>
    <row r="1" spans="1:8" x14ac:dyDescent="0.3">
      <c r="A1" t="s">
        <v>36</v>
      </c>
      <c r="B1">
        <v>0</v>
      </c>
      <c r="C1">
        <v>2</v>
      </c>
      <c r="D1" t="s">
        <v>37</v>
      </c>
      <c r="E1" t="s">
        <v>38</v>
      </c>
      <c r="F1" t="s">
        <v>44</v>
      </c>
      <c r="G1" t="s">
        <v>45</v>
      </c>
      <c r="H1" s="1" t="s">
        <v>40</v>
      </c>
    </row>
    <row r="2" spans="1:8" x14ac:dyDescent="0.3">
      <c r="A2" t="s">
        <v>0</v>
      </c>
      <c r="B2">
        <v>128600.06822123</v>
      </c>
      <c r="C2">
        <v>119557.93096408701</v>
      </c>
      <c r="D2">
        <v>110521.27732791399</v>
      </c>
      <c r="E2">
        <v>92431.519192659005</v>
      </c>
      <c r="F2">
        <f>E2-D2</f>
        <v>-18089.75813525499</v>
      </c>
      <c r="G2" s="2">
        <f>IF(D2=0,0,F2/D2)</f>
        <v>-0.16367670165069761</v>
      </c>
    </row>
    <row r="3" spans="1:8" x14ac:dyDescent="0.3">
      <c r="A3" t="s">
        <v>1</v>
      </c>
      <c r="B3">
        <v>300.08352219326002</v>
      </c>
      <c r="C3">
        <v>277.47352219326001</v>
      </c>
      <c r="D3">
        <v>254.86352219326</v>
      </c>
      <c r="E3">
        <v>209.64352219326</v>
      </c>
      <c r="F3">
        <f t="shared" ref="F3:F37" si="0">E3-D3</f>
        <v>-45.22</v>
      </c>
      <c r="G3" s="2">
        <f t="shared" ref="G3:G37" si="1">IF(D3=0,0,F3/D3)</f>
        <v>-0.1774282942135211</v>
      </c>
    </row>
    <row r="4" spans="1:8" x14ac:dyDescent="0.3">
      <c r="A4" t="s">
        <v>2</v>
      </c>
      <c r="B4">
        <v>0.24299999999999999</v>
      </c>
      <c r="C4">
        <v>1.843</v>
      </c>
      <c r="D4">
        <v>3.45670905242465</v>
      </c>
      <c r="E4">
        <v>6.6429999999999998</v>
      </c>
      <c r="F4">
        <f t="shared" si="0"/>
        <v>3.1862909475753498</v>
      </c>
      <c r="G4" s="2">
        <f t="shared" si="1"/>
        <v>0.92177007068048722</v>
      </c>
    </row>
    <row r="5" spans="1:8" x14ac:dyDescent="0.3">
      <c r="A5" t="s">
        <v>3</v>
      </c>
      <c r="B5">
        <v>37739.690700968298</v>
      </c>
      <c r="C5">
        <v>41984.361100968301</v>
      </c>
      <c r="D5">
        <v>46289.0771505882</v>
      </c>
      <c r="E5">
        <v>54718.372300968302</v>
      </c>
      <c r="F5">
        <f t="shared" si="0"/>
        <v>8429.2951503801014</v>
      </c>
      <c r="G5" s="2">
        <f t="shared" si="1"/>
        <v>0.18210117092975983</v>
      </c>
    </row>
    <row r="6" spans="1:8" x14ac:dyDescent="0.3">
      <c r="A6" t="s">
        <v>4</v>
      </c>
      <c r="B6">
        <v>0</v>
      </c>
      <c r="C6">
        <v>0</v>
      </c>
      <c r="D6">
        <v>0</v>
      </c>
      <c r="E6">
        <v>0</v>
      </c>
      <c r="F6">
        <f t="shared" si="0"/>
        <v>0</v>
      </c>
      <c r="G6" s="2">
        <f t="shared" si="1"/>
        <v>0</v>
      </c>
    </row>
    <row r="7" spans="1:8" x14ac:dyDescent="0.3">
      <c r="A7" t="s">
        <v>5</v>
      </c>
      <c r="B7">
        <v>42869074.5990372</v>
      </c>
      <c r="C7">
        <v>39639074.5990372</v>
      </c>
      <c r="D7">
        <v>36409074.5990372</v>
      </c>
      <c r="E7">
        <v>29949074.5990372</v>
      </c>
      <c r="F7">
        <f t="shared" si="0"/>
        <v>-6460000</v>
      </c>
      <c r="G7" s="2">
        <f t="shared" si="1"/>
        <v>-0.17742829421352083</v>
      </c>
    </row>
    <row r="8" spans="1:8" x14ac:dyDescent="0.3">
      <c r="A8" t="s">
        <v>6</v>
      </c>
      <c r="B8">
        <v>581545.30704709003</v>
      </c>
      <c r="C8">
        <v>542486.20316137502</v>
      </c>
      <c r="D8">
        <v>503467.40388978901</v>
      </c>
      <c r="E8">
        <v>425308.89150423201</v>
      </c>
      <c r="F8">
        <f t="shared" si="0"/>
        <v>-78158.512385556998</v>
      </c>
      <c r="G8" s="2">
        <f t="shared" si="1"/>
        <v>-0.15524046200747924</v>
      </c>
    </row>
    <row r="9" spans="1:8" x14ac:dyDescent="0.3">
      <c r="A9" t="s">
        <v>7</v>
      </c>
      <c r="B9">
        <v>938.58948864767103</v>
      </c>
      <c r="C9">
        <v>874.34405212593197</v>
      </c>
      <c r="D9">
        <v>810.15345181389102</v>
      </c>
      <c r="E9">
        <v>681.607742560715</v>
      </c>
      <c r="F9">
        <f t="shared" si="0"/>
        <v>-128.54570925317603</v>
      </c>
      <c r="G9" s="2">
        <f t="shared" si="1"/>
        <v>-0.15866834729318124</v>
      </c>
    </row>
    <row r="10" spans="1:8" x14ac:dyDescent="0.3">
      <c r="A10" t="s">
        <v>8</v>
      </c>
      <c r="B10">
        <v>0</v>
      </c>
      <c r="C10">
        <v>0</v>
      </c>
      <c r="D10">
        <v>0</v>
      </c>
      <c r="E10">
        <v>0</v>
      </c>
      <c r="F10">
        <f t="shared" si="0"/>
        <v>0</v>
      </c>
      <c r="G10" s="2">
        <f t="shared" si="1"/>
        <v>0</v>
      </c>
    </row>
    <row r="11" spans="1:8" x14ac:dyDescent="0.3">
      <c r="A11" t="s">
        <v>9</v>
      </c>
      <c r="B11">
        <v>0</v>
      </c>
      <c r="C11">
        <v>0</v>
      </c>
      <c r="D11">
        <v>0</v>
      </c>
      <c r="E11">
        <v>0</v>
      </c>
      <c r="F11">
        <f t="shared" si="0"/>
        <v>0</v>
      </c>
      <c r="G11" s="2">
        <f t="shared" si="1"/>
        <v>0</v>
      </c>
    </row>
    <row r="12" spans="1:8" x14ac:dyDescent="0.3">
      <c r="A12" t="s">
        <v>10</v>
      </c>
      <c r="B12">
        <v>0.77759999999999996</v>
      </c>
      <c r="C12">
        <v>5.8975999999999997</v>
      </c>
      <c r="D12">
        <v>11.061468967758801</v>
      </c>
      <c r="E12">
        <v>21.2576</v>
      </c>
      <c r="F12">
        <f t="shared" si="0"/>
        <v>10.196131032241199</v>
      </c>
      <c r="G12" s="2">
        <f t="shared" si="1"/>
        <v>0.9217700706805011</v>
      </c>
    </row>
    <row r="13" spans="1:8" x14ac:dyDescent="0.3">
      <c r="A13" t="s">
        <v>11</v>
      </c>
      <c r="B13">
        <v>0</v>
      </c>
      <c r="C13">
        <v>0</v>
      </c>
      <c r="D13">
        <v>0</v>
      </c>
      <c r="E13">
        <v>0</v>
      </c>
      <c r="F13">
        <f t="shared" si="0"/>
        <v>0</v>
      </c>
      <c r="G13" s="2">
        <f t="shared" si="1"/>
        <v>0</v>
      </c>
    </row>
    <row r="14" spans="1:8" x14ac:dyDescent="0.3">
      <c r="A14" t="s">
        <v>12</v>
      </c>
      <c r="B14">
        <v>391791.13637552102</v>
      </c>
      <c r="C14">
        <v>362285.28037552</v>
      </c>
      <c r="D14">
        <v>332779.54227337101</v>
      </c>
      <c r="E14">
        <v>273767.71237551997</v>
      </c>
      <c r="F14">
        <f t="shared" si="0"/>
        <v>-59011.829897851043</v>
      </c>
      <c r="G14" s="2">
        <f t="shared" si="1"/>
        <v>-0.17733010116761966</v>
      </c>
    </row>
    <row r="15" spans="1:8" x14ac:dyDescent="0.3">
      <c r="A15" t="s">
        <v>13</v>
      </c>
      <c r="B15">
        <v>67769.587866478803</v>
      </c>
      <c r="C15">
        <v>62906.1878664787</v>
      </c>
      <c r="D15">
        <v>58044.844224342502</v>
      </c>
      <c r="E15">
        <v>48315.987866478798</v>
      </c>
      <c r="F15">
        <f t="shared" si="0"/>
        <v>-9728.856357863704</v>
      </c>
      <c r="G15" s="2">
        <f t="shared" si="1"/>
        <v>-0.16760931117778199</v>
      </c>
    </row>
    <row r="16" spans="1:8" x14ac:dyDescent="0.3">
      <c r="A16" t="s">
        <v>14</v>
      </c>
      <c r="B16">
        <v>9367.3282625901102</v>
      </c>
      <c r="C16">
        <v>8807.1882625901108</v>
      </c>
      <c r="D16">
        <v>8248.2820773083295</v>
      </c>
      <c r="E16">
        <v>7126.7682625901098</v>
      </c>
      <c r="F16">
        <f t="shared" si="0"/>
        <v>-1121.5138147182197</v>
      </c>
      <c r="G16" s="2">
        <f t="shared" si="1"/>
        <v>-0.1359693817702467</v>
      </c>
    </row>
    <row r="17" spans="1:7" x14ac:dyDescent="0.3">
      <c r="A17" t="s">
        <v>15</v>
      </c>
      <c r="B17">
        <v>9001.8635712355099</v>
      </c>
      <c r="C17">
        <v>8325.8613998069504</v>
      </c>
      <c r="D17">
        <v>7649.8782839612504</v>
      </c>
      <c r="E17">
        <v>6297.8548855212402</v>
      </c>
      <c r="F17">
        <f t="shared" si="0"/>
        <v>-1352.0233984400102</v>
      </c>
      <c r="G17" s="2">
        <f t="shared" si="1"/>
        <v>-0.17673789676819632</v>
      </c>
    </row>
    <row r="18" spans="1:7" x14ac:dyDescent="0.3">
      <c r="A18" t="s">
        <v>16</v>
      </c>
      <c r="B18">
        <v>27601.277387068902</v>
      </c>
      <c r="C18">
        <v>29719.5336537355</v>
      </c>
      <c r="D18">
        <v>31873.351202391699</v>
      </c>
      <c r="E18">
        <v>36074.302453735501</v>
      </c>
      <c r="F18">
        <f t="shared" si="0"/>
        <v>4200.9512513438021</v>
      </c>
      <c r="G18" s="2">
        <f t="shared" si="1"/>
        <v>0.13180136674892765</v>
      </c>
    </row>
    <row r="19" spans="1:7" x14ac:dyDescent="0.3">
      <c r="A19" t="s">
        <v>17</v>
      </c>
      <c r="B19">
        <v>0</v>
      </c>
      <c r="C19">
        <v>0</v>
      </c>
      <c r="D19">
        <v>0</v>
      </c>
      <c r="E19">
        <v>0</v>
      </c>
      <c r="F19">
        <f t="shared" si="0"/>
        <v>0</v>
      </c>
      <c r="G19" s="2">
        <f t="shared" si="1"/>
        <v>0</v>
      </c>
    </row>
    <row r="20" spans="1:7" x14ac:dyDescent="0.3">
      <c r="A20" t="s">
        <v>18</v>
      </c>
      <c r="B20">
        <v>0</v>
      </c>
      <c r="C20">
        <v>0</v>
      </c>
      <c r="D20">
        <v>0</v>
      </c>
      <c r="E20">
        <v>0</v>
      </c>
      <c r="F20">
        <f t="shared" si="0"/>
        <v>0</v>
      </c>
      <c r="G20" s="2">
        <f t="shared" si="1"/>
        <v>0</v>
      </c>
    </row>
    <row r="21" spans="1:7" x14ac:dyDescent="0.3">
      <c r="A21" t="s">
        <v>19</v>
      </c>
      <c r="B21">
        <v>0</v>
      </c>
      <c r="C21">
        <v>0</v>
      </c>
      <c r="D21">
        <v>0</v>
      </c>
      <c r="E21">
        <v>0</v>
      </c>
      <c r="F21">
        <f t="shared" si="0"/>
        <v>0</v>
      </c>
      <c r="G21" s="2">
        <f t="shared" si="1"/>
        <v>0</v>
      </c>
    </row>
    <row r="22" spans="1:7" x14ac:dyDescent="0.3">
      <c r="A22" t="s">
        <v>20</v>
      </c>
      <c r="B22">
        <v>0</v>
      </c>
      <c r="C22">
        <v>0</v>
      </c>
      <c r="D22">
        <v>0</v>
      </c>
      <c r="E22">
        <v>0</v>
      </c>
      <c r="F22">
        <f t="shared" si="0"/>
        <v>0</v>
      </c>
      <c r="G22" s="2">
        <f t="shared" si="1"/>
        <v>0</v>
      </c>
    </row>
    <row r="23" spans="1:7" x14ac:dyDescent="0.3">
      <c r="A23" t="s">
        <v>21</v>
      </c>
      <c r="B23">
        <v>1535.4923083655101</v>
      </c>
      <c r="C23">
        <v>1419.79958109278</v>
      </c>
      <c r="D23">
        <v>1304.10685382005</v>
      </c>
      <c r="E23">
        <v>1072.7213992745999</v>
      </c>
      <c r="F23">
        <f t="shared" si="0"/>
        <v>-231.3854545454501</v>
      </c>
      <c r="G23" s="2">
        <f t="shared" si="1"/>
        <v>-0.17742829421351874</v>
      </c>
    </row>
    <row r="24" spans="1:7" x14ac:dyDescent="0.3">
      <c r="A24" t="s">
        <v>22</v>
      </c>
      <c r="B24">
        <v>0</v>
      </c>
      <c r="C24">
        <v>0</v>
      </c>
      <c r="D24">
        <v>0</v>
      </c>
      <c r="E24">
        <v>0</v>
      </c>
      <c r="F24">
        <f t="shared" si="0"/>
        <v>0</v>
      </c>
      <c r="G24" s="2">
        <f t="shared" si="1"/>
        <v>0</v>
      </c>
    </row>
    <row r="25" spans="1:7" x14ac:dyDescent="0.3">
      <c r="A25" t="s">
        <v>23</v>
      </c>
      <c r="B25">
        <v>0</v>
      </c>
      <c r="C25">
        <v>0</v>
      </c>
      <c r="D25">
        <v>0</v>
      </c>
      <c r="E25">
        <v>0</v>
      </c>
      <c r="F25">
        <f t="shared" si="0"/>
        <v>0</v>
      </c>
      <c r="G25" s="2">
        <f t="shared" si="1"/>
        <v>0</v>
      </c>
    </row>
    <row r="26" spans="1:7" x14ac:dyDescent="0.3">
      <c r="A26" t="s">
        <v>24</v>
      </c>
      <c r="B26">
        <v>0</v>
      </c>
      <c r="C26">
        <v>0</v>
      </c>
      <c r="D26">
        <v>0</v>
      </c>
      <c r="E26">
        <v>0</v>
      </c>
      <c r="F26">
        <f t="shared" si="0"/>
        <v>0</v>
      </c>
      <c r="G26" s="2">
        <f t="shared" si="1"/>
        <v>0</v>
      </c>
    </row>
    <row r="27" spans="1:7" x14ac:dyDescent="0.3">
      <c r="A27" t="s">
        <v>25</v>
      </c>
      <c r="B27">
        <v>0</v>
      </c>
      <c r="C27">
        <v>0</v>
      </c>
      <c r="D27">
        <v>0</v>
      </c>
      <c r="E27">
        <v>0</v>
      </c>
      <c r="F27">
        <f t="shared" si="0"/>
        <v>0</v>
      </c>
      <c r="G27" s="2">
        <f t="shared" si="1"/>
        <v>0</v>
      </c>
    </row>
    <row r="28" spans="1:7" x14ac:dyDescent="0.3">
      <c r="A28" t="s">
        <v>26</v>
      </c>
      <c r="B28">
        <v>4.0338000000000003</v>
      </c>
      <c r="C28">
        <v>30.593800000000002</v>
      </c>
      <c r="D28">
        <v>57.381370270249199</v>
      </c>
      <c r="E28">
        <v>110.27379999999999</v>
      </c>
      <c r="F28">
        <f t="shared" si="0"/>
        <v>52.892429729750795</v>
      </c>
      <c r="G28" s="2">
        <f t="shared" si="1"/>
        <v>0.92177007068048689</v>
      </c>
    </row>
    <row r="29" spans="1:7" x14ac:dyDescent="0.3">
      <c r="A29" t="s">
        <v>27</v>
      </c>
      <c r="B29">
        <v>9987796.4876972605</v>
      </c>
      <c r="C29">
        <v>9235259.0709929895</v>
      </c>
      <c r="D29">
        <v>8482721.6542887203</v>
      </c>
      <c r="E29">
        <v>6977646.82088017</v>
      </c>
      <c r="F29">
        <f t="shared" si="0"/>
        <v>-1505074.8334085504</v>
      </c>
      <c r="G29" s="2">
        <f t="shared" si="1"/>
        <v>-0.17742829421352169</v>
      </c>
    </row>
    <row r="30" spans="1:7" x14ac:dyDescent="0.3">
      <c r="A30" t="s">
        <v>28</v>
      </c>
      <c r="B30">
        <v>0</v>
      </c>
      <c r="C30">
        <v>0</v>
      </c>
      <c r="D30">
        <v>0</v>
      </c>
      <c r="E30">
        <v>0</v>
      </c>
      <c r="F30">
        <f t="shared" si="0"/>
        <v>0</v>
      </c>
      <c r="G30" s="2">
        <f t="shared" si="1"/>
        <v>0</v>
      </c>
    </row>
    <row r="31" spans="1:7" x14ac:dyDescent="0.3">
      <c r="A31" t="s">
        <v>29</v>
      </c>
      <c r="B31">
        <v>385.26437342154702</v>
      </c>
      <c r="C31">
        <v>356.23636342154703</v>
      </c>
      <c r="D31">
        <v>327.20835342154697</v>
      </c>
      <c r="E31">
        <v>269.15233342154698</v>
      </c>
      <c r="F31">
        <f t="shared" si="0"/>
        <v>-58.05601999999999</v>
      </c>
      <c r="G31" s="2">
        <f t="shared" si="1"/>
        <v>-0.17742829421352097</v>
      </c>
    </row>
    <row r="32" spans="1:7" x14ac:dyDescent="0.3">
      <c r="A32" t="s">
        <v>30</v>
      </c>
      <c r="B32">
        <v>2.2355999999999998</v>
      </c>
      <c r="C32">
        <v>16.955599999999901</v>
      </c>
      <c r="D32">
        <v>31.8017232823067</v>
      </c>
      <c r="E32">
        <v>61.115600000000001</v>
      </c>
      <c r="F32">
        <f t="shared" si="0"/>
        <v>29.313876717693301</v>
      </c>
      <c r="G32" s="2">
        <f t="shared" si="1"/>
        <v>0.92177007068049222</v>
      </c>
    </row>
    <row r="33" spans="1:7" x14ac:dyDescent="0.3">
      <c r="A33" t="s">
        <v>31</v>
      </c>
      <c r="B33">
        <v>0</v>
      </c>
      <c r="C33">
        <v>0</v>
      </c>
      <c r="D33">
        <v>0</v>
      </c>
      <c r="E33">
        <v>0</v>
      </c>
      <c r="F33">
        <f t="shared" si="0"/>
        <v>0</v>
      </c>
      <c r="G33" s="2">
        <f t="shared" si="1"/>
        <v>0</v>
      </c>
    </row>
    <row r="34" spans="1:7" x14ac:dyDescent="0.3">
      <c r="A34" t="s">
        <v>32</v>
      </c>
      <c r="B34">
        <v>0.29159999999999903</v>
      </c>
      <c r="C34">
        <v>2.2115999999999998</v>
      </c>
      <c r="D34">
        <v>4.1480508629095798</v>
      </c>
      <c r="E34">
        <v>7.9715999999999996</v>
      </c>
      <c r="F34">
        <f t="shared" si="0"/>
        <v>3.8235491370904198</v>
      </c>
      <c r="G34" s="2">
        <f t="shared" si="1"/>
        <v>0.92177007068048733</v>
      </c>
    </row>
    <row r="35" spans="1:7" x14ac:dyDescent="0.3">
      <c r="A35" t="s">
        <v>33</v>
      </c>
      <c r="B35">
        <v>71.419878281996006</v>
      </c>
      <c r="C35">
        <v>66.038698281996005</v>
      </c>
      <c r="D35">
        <v>60.657518281995998</v>
      </c>
      <c r="E35">
        <v>49.895158281995997</v>
      </c>
      <c r="F35">
        <f t="shared" si="0"/>
        <v>-10.762360000000001</v>
      </c>
      <c r="G35" s="2">
        <f t="shared" si="1"/>
        <v>-0.17742829421352077</v>
      </c>
    </row>
    <row r="36" spans="1:7" x14ac:dyDescent="0.3">
      <c r="A36" t="s">
        <v>34</v>
      </c>
      <c r="B36">
        <v>471584.12058940902</v>
      </c>
      <c r="C36">
        <v>436214.12058940902</v>
      </c>
      <c r="D36">
        <v>400845.49149465101</v>
      </c>
      <c r="E36">
        <v>330104.12058940902</v>
      </c>
      <c r="F36">
        <f t="shared" si="0"/>
        <v>-70741.370905241987</v>
      </c>
      <c r="G36" s="2">
        <f t="shared" si="1"/>
        <v>-0.17648039557951714</v>
      </c>
    </row>
    <row r="37" spans="1:7" x14ac:dyDescent="0.3">
      <c r="A37" t="s">
        <v>35</v>
      </c>
      <c r="B37">
        <v>0</v>
      </c>
      <c r="C37">
        <v>0</v>
      </c>
      <c r="D37">
        <v>0</v>
      </c>
      <c r="E37">
        <v>0</v>
      </c>
      <c r="F37">
        <f t="shared" si="0"/>
        <v>0</v>
      </c>
      <c r="G37" s="2">
        <f t="shared" si="1"/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69E38-0841-4E17-A18D-46721B475545}">
  <dimension ref="A1:E37"/>
  <sheetViews>
    <sheetView workbookViewId="0">
      <selection activeCell="B14" sqref="B14"/>
    </sheetView>
  </sheetViews>
  <sheetFormatPr defaultRowHeight="14.4" x14ac:dyDescent="0.3"/>
  <sheetData>
    <row r="1" spans="1:5" x14ac:dyDescent="0.3">
      <c r="A1" t="s">
        <v>36</v>
      </c>
      <c r="B1" t="s">
        <v>37</v>
      </c>
      <c r="C1" t="s">
        <v>38</v>
      </c>
      <c r="D1" t="s">
        <v>44</v>
      </c>
      <c r="E1" t="s">
        <v>45</v>
      </c>
    </row>
    <row r="2" spans="1:5" x14ac:dyDescent="0.3">
      <c r="A2" t="s">
        <v>0</v>
      </c>
      <c r="B2">
        <v>62773.223843398999</v>
      </c>
      <c r="C2">
        <v>31386.611921699499</v>
      </c>
      <c r="D2">
        <f>C2-B2</f>
        <v>-31386.611921699499</v>
      </c>
      <c r="E2" s="2">
        <f>IF(B2=0,0,D2/B2)</f>
        <v>-0.5</v>
      </c>
    </row>
    <row r="3" spans="1:5" x14ac:dyDescent="0.3">
      <c r="A3" t="s">
        <v>1</v>
      </c>
      <c r="B3">
        <v>0</v>
      </c>
      <c r="C3">
        <v>0</v>
      </c>
      <c r="D3">
        <f t="shared" ref="D3:D37" si="0">C3-B3</f>
        <v>0</v>
      </c>
      <c r="E3" s="2">
        <f t="shared" ref="E3:E37" si="1">IF(B3=0,0,D3/B3)</f>
        <v>0</v>
      </c>
    </row>
    <row r="4" spans="1:5" x14ac:dyDescent="0.3">
      <c r="A4" t="s">
        <v>2</v>
      </c>
      <c r="B4">
        <v>0</v>
      </c>
      <c r="C4">
        <v>0</v>
      </c>
      <c r="D4">
        <f t="shared" si="0"/>
        <v>0</v>
      </c>
      <c r="E4" s="2">
        <f t="shared" si="1"/>
        <v>0</v>
      </c>
    </row>
    <row r="5" spans="1:5" x14ac:dyDescent="0.3">
      <c r="A5" t="s">
        <v>3</v>
      </c>
      <c r="B5">
        <v>0</v>
      </c>
      <c r="C5">
        <v>0</v>
      </c>
      <c r="D5">
        <f t="shared" si="0"/>
        <v>0</v>
      </c>
      <c r="E5" s="2">
        <f t="shared" si="1"/>
        <v>0</v>
      </c>
    </row>
    <row r="6" spans="1:5" x14ac:dyDescent="0.3">
      <c r="A6" t="s">
        <v>4</v>
      </c>
      <c r="B6">
        <v>7989.3193982507801</v>
      </c>
      <c r="C6">
        <v>3994.65969912539</v>
      </c>
      <c r="D6">
        <f t="shared" si="0"/>
        <v>-3994.65969912539</v>
      </c>
      <c r="E6" s="2">
        <f t="shared" si="1"/>
        <v>-0.5</v>
      </c>
    </row>
    <row r="7" spans="1:5" x14ac:dyDescent="0.3">
      <c r="A7" t="s">
        <v>5</v>
      </c>
      <c r="B7">
        <v>0</v>
      </c>
      <c r="C7">
        <v>0</v>
      </c>
      <c r="D7">
        <f t="shared" si="0"/>
        <v>0</v>
      </c>
      <c r="E7" s="2">
        <f t="shared" si="1"/>
        <v>0</v>
      </c>
    </row>
    <row r="8" spans="1:5" x14ac:dyDescent="0.3">
      <c r="A8" t="s">
        <v>6</v>
      </c>
      <c r="B8">
        <v>106870.116625952</v>
      </c>
      <c r="C8">
        <v>53435.058312975998</v>
      </c>
      <c r="D8">
        <f t="shared" si="0"/>
        <v>-53435.058312975998</v>
      </c>
      <c r="E8" s="2">
        <f t="shared" si="1"/>
        <v>-0.5</v>
      </c>
    </row>
    <row r="9" spans="1:5" x14ac:dyDescent="0.3">
      <c r="A9" t="s">
        <v>7</v>
      </c>
      <c r="B9">
        <v>0</v>
      </c>
      <c r="C9">
        <v>0</v>
      </c>
      <c r="D9">
        <f t="shared" si="0"/>
        <v>0</v>
      </c>
      <c r="E9" s="2">
        <f t="shared" si="1"/>
        <v>0</v>
      </c>
    </row>
    <row r="10" spans="1:5" x14ac:dyDescent="0.3">
      <c r="A10" t="s">
        <v>8</v>
      </c>
      <c r="B10">
        <v>0</v>
      </c>
      <c r="C10">
        <v>0</v>
      </c>
      <c r="D10">
        <f t="shared" si="0"/>
        <v>0</v>
      </c>
      <c r="E10" s="2">
        <f t="shared" si="1"/>
        <v>0</v>
      </c>
    </row>
    <row r="11" spans="1:5" x14ac:dyDescent="0.3">
      <c r="A11" t="s">
        <v>9</v>
      </c>
      <c r="B11">
        <v>0</v>
      </c>
      <c r="C11">
        <v>0</v>
      </c>
      <c r="D11">
        <f t="shared" si="0"/>
        <v>0</v>
      </c>
      <c r="E11" s="2">
        <f t="shared" si="1"/>
        <v>0</v>
      </c>
    </row>
    <row r="12" spans="1:5" x14ac:dyDescent="0.3">
      <c r="A12" t="s">
        <v>10</v>
      </c>
      <c r="B12">
        <v>0</v>
      </c>
      <c r="C12">
        <v>0</v>
      </c>
      <c r="D12">
        <f t="shared" si="0"/>
        <v>0</v>
      </c>
      <c r="E12" s="2">
        <f t="shared" si="1"/>
        <v>0</v>
      </c>
    </row>
    <row r="13" spans="1:5" x14ac:dyDescent="0.3">
      <c r="A13" t="s">
        <v>11</v>
      </c>
      <c r="B13">
        <v>0</v>
      </c>
      <c r="C13">
        <v>0</v>
      </c>
      <c r="D13">
        <f t="shared" si="0"/>
        <v>0</v>
      </c>
      <c r="E13" s="2">
        <f t="shared" si="1"/>
        <v>0</v>
      </c>
    </row>
    <row r="14" spans="1:5" x14ac:dyDescent="0.3">
      <c r="A14" t="s">
        <v>12</v>
      </c>
      <c r="B14">
        <v>0</v>
      </c>
      <c r="C14">
        <v>0</v>
      </c>
      <c r="D14">
        <f t="shared" si="0"/>
        <v>0</v>
      </c>
      <c r="E14" s="2">
        <f t="shared" si="1"/>
        <v>0</v>
      </c>
    </row>
    <row r="15" spans="1:5" x14ac:dyDescent="0.3">
      <c r="A15" t="s">
        <v>13</v>
      </c>
      <c r="B15">
        <v>12502.766071288501</v>
      </c>
      <c r="C15">
        <v>6251.3830356442804</v>
      </c>
      <c r="D15">
        <f t="shared" si="0"/>
        <v>-6251.3830356442204</v>
      </c>
      <c r="E15" s="2">
        <f t="shared" si="1"/>
        <v>-0.49999999999999761</v>
      </c>
    </row>
    <row r="16" spans="1:5" x14ac:dyDescent="0.3">
      <c r="A16" t="s">
        <v>14</v>
      </c>
      <c r="B16">
        <v>0</v>
      </c>
      <c r="C16">
        <v>0</v>
      </c>
      <c r="D16">
        <f t="shared" si="0"/>
        <v>0</v>
      </c>
      <c r="E16" s="2">
        <f t="shared" si="1"/>
        <v>0</v>
      </c>
    </row>
    <row r="17" spans="1:5" x14ac:dyDescent="0.3">
      <c r="A17" t="s">
        <v>15</v>
      </c>
      <c r="B17">
        <v>0</v>
      </c>
      <c r="C17">
        <v>0</v>
      </c>
      <c r="D17">
        <f t="shared" si="0"/>
        <v>0</v>
      </c>
      <c r="E17" s="2">
        <f t="shared" si="1"/>
        <v>0</v>
      </c>
    </row>
    <row r="18" spans="1:5" x14ac:dyDescent="0.3">
      <c r="A18" t="s">
        <v>16</v>
      </c>
      <c r="B18">
        <v>28325.768775616401</v>
      </c>
      <c r="C18">
        <v>14162.884387808201</v>
      </c>
      <c r="D18">
        <f t="shared" si="0"/>
        <v>-14162.884387808201</v>
      </c>
      <c r="E18" s="2">
        <f t="shared" si="1"/>
        <v>-0.5</v>
      </c>
    </row>
    <row r="19" spans="1:5" x14ac:dyDescent="0.3">
      <c r="A19" t="s">
        <v>17</v>
      </c>
      <c r="B19">
        <v>24175.472984317301</v>
      </c>
      <c r="C19">
        <v>12087.7364921586</v>
      </c>
      <c r="D19">
        <f t="shared" si="0"/>
        <v>-12087.736492158701</v>
      </c>
      <c r="E19" s="2">
        <f t="shared" si="1"/>
        <v>-0.50000000000000211</v>
      </c>
    </row>
    <row r="20" spans="1:5" x14ac:dyDescent="0.3">
      <c r="A20" t="s">
        <v>18</v>
      </c>
      <c r="B20">
        <v>0</v>
      </c>
      <c r="C20">
        <v>0</v>
      </c>
      <c r="D20">
        <f t="shared" si="0"/>
        <v>0</v>
      </c>
      <c r="E20" s="2">
        <f t="shared" si="1"/>
        <v>0</v>
      </c>
    </row>
    <row r="21" spans="1:5" x14ac:dyDescent="0.3">
      <c r="A21" t="s">
        <v>19</v>
      </c>
      <c r="B21">
        <v>82954.037128590906</v>
      </c>
      <c r="C21">
        <v>41477.018564295402</v>
      </c>
      <c r="D21">
        <f t="shared" si="0"/>
        <v>-41477.018564295504</v>
      </c>
      <c r="E21" s="2">
        <f t="shared" si="1"/>
        <v>-0.50000000000000067</v>
      </c>
    </row>
    <row r="22" spans="1:5" x14ac:dyDescent="0.3">
      <c r="A22" t="s">
        <v>20</v>
      </c>
      <c r="B22">
        <v>0</v>
      </c>
      <c r="C22">
        <v>0</v>
      </c>
      <c r="D22">
        <f t="shared" si="0"/>
        <v>0</v>
      </c>
      <c r="E22" s="2">
        <f t="shared" si="1"/>
        <v>0</v>
      </c>
    </row>
    <row r="23" spans="1:5" x14ac:dyDescent="0.3">
      <c r="A23" t="s">
        <v>21</v>
      </c>
      <c r="B23">
        <v>0</v>
      </c>
      <c r="C23">
        <v>0</v>
      </c>
      <c r="D23">
        <f t="shared" si="0"/>
        <v>0</v>
      </c>
      <c r="E23" s="2">
        <f t="shared" si="1"/>
        <v>0</v>
      </c>
    </row>
    <row r="24" spans="1:5" x14ac:dyDescent="0.3">
      <c r="A24" t="s">
        <v>22</v>
      </c>
      <c r="B24">
        <v>0</v>
      </c>
      <c r="C24">
        <v>0</v>
      </c>
      <c r="D24">
        <f t="shared" si="0"/>
        <v>0</v>
      </c>
      <c r="E24" s="2">
        <f t="shared" si="1"/>
        <v>0</v>
      </c>
    </row>
    <row r="25" spans="1:5" x14ac:dyDescent="0.3">
      <c r="A25" t="s">
        <v>23</v>
      </c>
      <c r="B25">
        <v>0</v>
      </c>
      <c r="C25">
        <v>0</v>
      </c>
      <c r="D25">
        <f t="shared" si="0"/>
        <v>0</v>
      </c>
      <c r="E25" s="2">
        <f t="shared" si="1"/>
        <v>0</v>
      </c>
    </row>
    <row r="26" spans="1:5" x14ac:dyDescent="0.3">
      <c r="A26" t="s">
        <v>24</v>
      </c>
      <c r="B26">
        <v>0</v>
      </c>
      <c r="C26">
        <v>0</v>
      </c>
      <c r="D26">
        <f t="shared" si="0"/>
        <v>0</v>
      </c>
      <c r="E26" s="2">
        <f t="shared" si="1"/>
        <v>0</v>
      </c>
    </row>
    <row r="27" spans="1:5" x14ac:dyDescent="0.3">
      <c r="A27" t="s">
        <v>25</v>
      </c>
      <c r="B27">
        <v>15148.579638241699</v>
      </c>
      <c r="C27">
        <v>7574.2898191208697</v>
      </c>
      <c r="D27">
        <f t="shared" si="0"/>
        <v>-7574.2898191208296</v>
      </c>
      <c r="E27" s="2">
        <f t="shared" si="1"/>
        <v>-0.49999999999999867</v>
      </c>
    </row>
    <row r="28" spans="1:5" x14ac:dyDescent="0.3">
      <c r="A28" t="s">
        <v>26</v>
      </c>
      <c r="B28">
        <v>0</v>
      </c>
      <c r="C28">
        <v>0</v>
      </c>
      <c r="D28">
        <f t="shared" si="0"/>
        <v>0</v>
      </c>
      <c r="E28" s="2">
        <f t="shared" si="1"/>
        <v>0</v>
      </c>
    </row>
    <row r="29" spans="1:5" x14ac:dyDescent="0.3">
      <c r="A29" t="s">
        <v>27</v>
      </c>
      <c r="B29">
        <v>0</v>
      </c>
      <c r="C29">
        <v>0</v>
      </c>
      <c r="D29">
        <f t="shared" si="0"/>
        <v>0</v>
      </c>
      <c r="E29" s="2">
        <f t="shared" si="1"/>
        <v>0</v>
      </c>
    </row>
    <row r="30" spans="1:5" x14ac:dyDescent="0.3">
      <c r="A30" t="s">
        <v>28</v>
      </c>
      <c r="B30">
        <v>0</v>
      </c>
      <c r="C30">
        <v>0</v>
      </c>
      <c r="D30">
        <f t="shared" si="0"/>
        <v>0</v>
      </c>
      <c r="E30" s="2">
        <f t="shared" si="1"/>
        <v>0</v>
      </c>
    </row>
    <row r="31" spans="1:5" x14ac:dyDescent="0.3">
      <c r="A31" t="s">
        <v>29</v>
      </c>
      <c r="B31">
        <v>0</v>
      </c>
      <c r="C31">
        <v>0</v>
      </c>
      <c r="D31">
        <f t="shared" si="0"/>
        <v>0</v>
      </c>
      <c r="E31" s="2">
        <f t="shared" si="1"/>
        <v>0</v>
      </c>
    </row>
    <row r="32" spans="1:5" x14ac:dyDescent="0.3">
      <c r="A32" t="s">
        <v>30</v>
      </c>
      <c r="B32">
        <v>0</v>
      </c>
      <c r="C32">
        <v>0</v>
      </c>
      <c r="D32">
        <f t="shared" si="0"/>
        <v>0</v>
      </c>
      <c r="E32" s="2">
        <f t="shared" si="1"/>
        <v>0</v>
      </c>
    </row>
    <row r="33" spans="1:5" x14ac:dyDescent="0.3">
      <c r="A33" t="s">
        <v>31</v>
      </c>
      <c r="B33">
        <v>0</v>
      </c>
      <c r="C33">
        <v>0</v>
      </c>
      <c r="D33">
        <f t="shared" si="0"/>
        <v>0</v>
      </c>
      <c r="E33" s="2">
        <f t="shared" si="1"/>
        <v>0</v>
      </c>
    </row>
    <row r="34" spans="1:5" x14ac:dyDescent="0.3">
      <c r="A34" t="s">
        <v>32</v>
      </c>
      <c r="B34">
        <v>0</v>
      </c>
      <c r="C34">
        <v>0</v>
      </c>
      <c r="D34">
        <f t="shared" si="0"/>
        <v>0</v>
      </c>
      <c r="E34" s="2">
        <f t="shared" si="1"/>
        <v>0</v>
      </c>
    </row>
    <row r="35" spans="1:5" x14ac:dyDescent="0.3">
      <c r="A35" t="s">
        <v>33</v>
      </c>
      <c r="B35">
        <v>0</v>
      </c>
      <c r="C35">
        <v>0</v>
      </c>
      <c r="D35">
        <f t="shared" si="0"/>
        <v>0</v>
      </c>
      <c r="E35" s="2">
        <f t="shared" si="1"/>
        <v>0</v>
      </c>
    </row>
    <row r="36" spans="1:5" x14ac:dyDescent="0.3">
      <c r="A36" t="s">
        <v>34</v>
      </c>
      <c r="B36">
        <v>0</v>
      </c>
      <c r="C36">
        <v>0</v>
      </c>
      <c r="D36">
        <f t="shared" si="0"/>
        <v>0</v>
      </c>
      <c r="E36" s="2">
        <f t="shared" si="1"/>
        <v>0</v>
      </c>
    </row>
    <row r="37" spans="1:5" x14ac:dyDescent="0.3">
      <c r="A37" t="s">
        <v>35</v>
      </c>
      <c r="B37">
        <v>0</v>
      </c>
      <c r="C37">
        <v>0</v>
      </c>
      <c r="D37">
        <f t="shared" si="0"/>
        <v>0</v>
      </c>
      <c r="E37" s="2">
        <f t="shared" si="1"/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77314-04F5-4698-B5E0-FE5A9049727A}">
  <dimension ref="A1:E37"/>
  <sheetViews>
    <sheetView topLeftCell="A4" workbookViewId="0">
      <selection activeCell="D20" sqref="D20"/>
    </sheetView>
  </sheetViews>
  <sheetFormatPr defaultRowHeight="14.4" x14ac:dyDescent="0.3"/>
  <sheetData>
    <row r="1" spans="1:5" x14ac:dyDescent="0.3">
      <c r="A1" t="s">
        <v>36</v>
      </c>
      <c r="B1" t="s">
        <v>37</v>
      </c>
      <c r="C1" t="s">
        <v>38</v>
      </c>
      <c r="D1" t="s">
        <v>44</v>
      </c>
      <c r="E1" t="s">
        <v>45</v>
      </c>
    </row>
    <row r="2" spans="1:5" x14ac:dyDescent="0.3">
      <c r="A2" t="s">
        <v>0</v>
      </c>
      <c r="B2">
        <v>0</v>
      </c>
      <c r="C2">
        <v>0</v>
      </c>
      <c r="D2">
        <f>C2-B2</f>
        <v>0</v>
      </c>
      <c r="E2" s="2">
        <f>IF(B2=0,0,D2/B2)</f>
        <v>0</v>
      </c>
    </row>
    <row r="3" spans="1:5" x14ac:dyDescent="0.3">
      <c r="A3" t="s">
        <v>1</v>
      </c>
      <c r="B3">
        <v>0</v>
      </c>
      <c r="C3">
        <v>0</v>
      </c>
      <c r="D3">
        <f t="shared" ref="D3:D37" si="0">C3-B3</f>
        <v>0</v>
      </c>
      <c r="E3" s="2">
        <f t="shared" ref="E3:E37" si="1">IF(B3=0,0,D3/B3)</f>
        <v>0</v>
      </c>
    </row>
    <row r="4" spans="1:5" x14ac:dyDescent="0.3">
      <c r="A4" t="s">
        <v>2</v>
      </c>
      <c r="B4">
        <v>0</v>
      </c>
      <c r="C4">
        <v>0</v>
      </c>
      <c r="D4">
        <f t="shared" si="0"/>
        <v>0</v>
      </c>
      <c r="E4" s="2">
        <f t="shared" si="1"/>
        <v>0</v>
      </c>
    </row>
    <row r="5" spans="1:5" x14ac:dyDescent="0.3">
      <c r="A5" t="s">
        <v>3</v>
      </c>
      <c r="B5">
        <v>0</v>
      </c>
      <c r="C5">
        <v>0</v>
      </c>
      <c r="D5">
        <f t="shared" si="0"/>
        <v>0</v>
      </c>
      <c r="E5" s="2">
        <f t="shared" si="1"/>
        <v>0</v>
      </c>
    </row>
    <row r="6" spans="1:5" x14ac:dyDescent="0.3">
      <c r="A6" t="s">
        <v>4</v>
      </c>
      <c r="B6">
        <v>0</v>
      </c>
      <c r="C6">
        <v>0</v>
      </c>
      <c r="D6">
        <f t="shared" si="0"/>
        <v>0</v>
      </c>
      <c r="E6" s="2">
        <f t="shared" si="1"/>
        <v>0</v>
      </c>
    </row>
    <row r="7" spans="1:5" x14ac:dyDescent="0.3">
      <c r="A7" t="s">
        <v>5</v>
      </c>
      <c r="B7">
        <v>0</v>
      </c>
      <c r="C7">
        <v>0</v>
      </c>
      <c r="D7">
        <f t="shared" si="0"/>
        <v>0</v>
      </c>
      <c r="E7" s="2">
        <f t="shared" si="1"/>
        <v>0</v>
      </c>
    </row>
    <row r="8" spans="1:5" x14ac:dyDescent="0.3">
      <c r="A8" t="s">
        <v>6</v>
      </c>
      <c r="B8">
        <v>0</v>
      </c>
      <c r="C8">
        <v>0</v>
      </c>
      <c r="D8">
        <f t="shared" si="0"/>
        <v>0</v>
      </c>
      <c r="E8" s="2">
        <f t="shared" si="1"/>
        <v>0</v>
      </c>
    </row>
    <row r="9" spans="1:5" x14ac:dyDescent="0.3">
      <c r="A9" t="s">
        <v>7</v>
      </c>
      <c r="B9">
        <v>0</v>
      </c>
      <c r="C9">
        <v>0</v>
      </c>
      <c r="D9">
        <f t="shared" si="0"/>
        <v>0</v>
      </c>
      <c r="E9" s="2">
        <f t="shared" si="1"/>
        <v>0</v>
      </c>
    </row>
    <row r="10" spans="1:5" x14ac:dyDescent="0.3">
      <c r="A10" t="s">
        <v>8</v>
      </c>
      <c r="B10">
        <v>0</v>
      </c>
      <c r="C10">
        <v>0</v>
      </c>
      <c r="D10">
        <f t="shared" si="0"/>
        <v>0</v>
      </c>
      <c r="E10" s="2">
        <f t="shared" si="1"/>
        <v>0</v>
      </c>
    </row>
    <row r="11" spans="1:5" x14ac:dyDescent="0.3">
      <c r="A11" t="s">
        <v>9</v>
      </c>
      <c r="B11">
        <v>0</v>
      </c>
      <c r="C11">
        <v>0</v>
      </c>
      <c r="D11">
        <f t="shared" si="0"/>
        <v>0</v>
      </c>
      <c r="E11" s="2">
        <f t="shared" si="1"/>
        <v>0</v>
      </c>
    </row>
    <row r="12" spans="1:5" x14ac:dyDescent="0.3">
      <c r="A12" t="s">
        <v>10</v>
      </c>
      <c r="B12">
        <v>0</v>
      </c>
      <c r="C12">
        <v>0</v>
      </c>
      <c r="D12">
        <f t="shared" si="0"/>
        <v>0</v>
      </c>
      <c r="E12" s="2">
        <f t="shared" si="1"/>
        <v>0</v>
      </c>
    </row>
    <row r="13" spans="1:5" x14ac:dyDescent="0.3">
      <c r="A13" t="s">
        <v>11</v>
      </c>
      <c r="B13">
        <v>0</v>
      </c>
      <c r="C13">
        <v>0</v>
      </c>
      <c r="D13">
        <f t="shared" si="0"/>
        <v>0</v>
      </c>
      <c r="E13" s="2">
        <f t="shared" si="1"/>
        <v>0</v>
      </c>
    </row>
    <row r="14" spans="1:5" x14ac:dyDescent="0.3">
      <c r="A14" t="s">
        <v>12</v>
      </c>
      <c r="B14">
        <v>0</v>
      </c>
      <c r="C14">
        <v>0</v>
      </c>
      <c r="D14">
        <f t="shared" si="0"/>
        <v>0</v>
      </c>
      <c r="E14" s="2">
        <f t="shared" si="1"/>
        <v>0</v>
      </c>
    </row>
    <row r="15" spans="1:5" x14ac:dyDescent="0.3">
      <c r="A15" t="s">
        <v>13</v>
      </c>
      <c r="B15">
        <v>0</v>
      </c>
      <c r="C15">
        <v>0</v>
      </c>
      <c r="D15">
        <f t="shared" si="0"/>
        <v>0</v>
      </c>
      <c r="E15" s="2">
        <f t="shared" si="1"/>
        <v>0</v>
      </c>
    </row>
    <row r="16" spans="1:5" x14ac:dyDescent="0.3">
      <c r="A16" t="s">
        <v>14</v>
      </c>
      <c r="B16">
        <v>0</v>
      </c>
      <c r="C16">
        <v>0</v>
      </c>
      <c r="D16">
        <f t="shared" si="0"/>
        <v>0</v>
      </c>
      <c r="E16" s="2">
        <f t="shared" si="1"/>
        <v>0</v>
      </c>
    </row>
    <row r="17" spans="1:5" x14ac:dyDescent="0.3">
      <c r="A17" t="s">
        <v>15</v>
      </c>
      <c r="B17">
        <v>0</v>
      </c>
      <c r="C17">
        <v>0</v>
      </c>
      <c r="D17">
        <f t="shared" si="0"/>
        <v>0</v>
      </c>
      <c r="E17" s="2">
        <f t="shared" si="1"/>
        <v>0</v>
      </c>
    </row>
    <row r="18" spans="1:5" x14ac:dyDescent="0.3">
      <c r="A18" t="s">
        <v>16</v>
      </c>
      <c r="B18">
        <v>0</v>
      </c>
      <c r="C18">
        <v>0</v>
      </c>
      <c r="D18">
        <f t="shared" si="0"/>
        <v>0</v>
      </c>
      <c r="E18" s="2">
        <f t="shared" si="1"/>
        <v>0</v>
      </c>
    </row>
    <row r="19" spans="1:5" x14ac:dyDescent="0.3">
      <c r="A19" t="s">
        <v>17</v>
      </c>
      <c r="B19">
        <v>0</v>
      </c>
      <c r="C19">
        <v>0</v>
      </c>
      <c r="D19">
        <f t="shared" si="0"/>
        <v>0</v>
      </c>
      <c r="E19" s="2">
        <f t="shared" si="1"/>
        <v>0</v>
      </c>
    </row>
    <row r="20" spans="1:5" x14ac:dyDescent="0.3">
      <c r="A20" t="s">
        <v>18</v>
      </c>
      <c r="B20">
        <v>0</v>
      </c>
      <c r="C20">
        <v>0</v>
      </c>
      <c r="D20">
        <f t="shared" si="0"/>
        <v>0</v>
      </c>
      <c r="E20" s="2">
        <f t="shared" si="1"/>
        <v>0</v>
      </c>
    </row>
    <row r="21" spans="1:5" x14ac:dyDescent="0.3">
      <c r="A21" t="s">
        <v>19</v>
      </c>
      <c r="B21">
        <v>0</v>
      </c>
      <c r="C21">
        <v>0</v>
      </c>
      <c r="D21">
        <f t="shared" si="0"/>
        <v>0</v>
      </c>
      <c r="E21" s="2">
        <f t="shared" si="1"/>
        <v>0</v>
      </c>
    </row>
    <row r="22" spans="1:5" x14ac:dyDescent="0.3">
      <c r="A22" t="s">
        <v>20</v>
      </c>
      <c r="B22">
        <v>0</v>
      </c>
      <c r="C22">
        <v>0</v>
      </c>
      <c r="D22">
        <f t="shared" si="0"/>
        <v>0</v>
      </c>
      <c r="E22" s="2">
        <f t="shared" si="1"/>
        <v>0</v>
      </c>
    </row>
    <row r="23" spans="1:5" x14ac:dyDescent="0.3">
      <c r="A23" t="s">
        <v>21</v>
      </c>
      <c r="B23">
        <v>0</v>
      </c>
      <c r="C23">
        <v>0</v>
      </c>
      <c r="D23">
        <f t="shared" si="0"/>
        <v>0</v>
      </c>
      <c r="E23" s="2">
        <f t="shared" si="1"/>
        <v>0</v>
      </c>
    </row>
    <row r="24" spans="1:5" x14ac:dyDescent="0.3">
      <c r="A24" t="s">
        <v>22</v>
      </c>
      <c r="B24">
        <v>0</v>
      </c>
      <c r="C24">
        <v>0</v>
      </c>
      <c r="D24">
        <f t="shared" si="0"/>
        <v>0</v>
      </c>
      <c r="E24" s="2">
        <f t="shared" si="1"/>
        <v>0</v>
      </c>
    </row>
    <row r="25" spans="1:5" x14ac:dyDescent="0.3">
      <c r="A25" t="s">
        <v>23</v>
      </c>
      <c r="B25">
        <v>0</v>
      </c>
      <c r="C25">
        <v>0</v>
      </c>
      <c r="D25">
        <f t="shared" si="0"/>
        <v>0</v>
      </c>
      <c r="E25" s="2">
        <f t="shared" si="1"/>
        <v>0</v>
      </c>
    </row>
    <row r="26" spans="1:5" x14ac:dyDescent="0.3">
      <c r="A26" t="s">
        <v>24</v>
      </c>
      <c r="B26">
        <v>0</v>
      </c>
      <c r="C26">
        <v>0</v>
      </c>
      <c r="D26">
        <f t="shared" si="0"/>
        <v>0</v>
      </c>
      <c r="E26" s="2">
        <f t="shared" si="1"/>
        <v>0</v>
      </c>
    </row>
    <row r="27" spans="1:5" x14ac:dyDescent="0.3">
      <c r="A27" t="s">
        <v>25</v>
      </c>
      <c r="B27">
        <v>0</v>
      </c>
      <c r="C27">
        <v>0</v>
      </c>
      <c r="D27">
        <f t="shared" si="0"/>
        <v>0</v>
      </c>
      <c r="E27" s="2">
        <f t="shared" si="1"/>
        <v>0</v>
      </c>
    </row>
    <row r="28" spans="1:5" x14ac:dyDescent="0.3">
      <c r="A28" t="s">
        <v>26</v>
      </c>
      <c r="B28">
        <v>0</v>
      </c>
      <c r="C28">
        <v>0</v>
      </c>
      <c r="D28">
        <f t="shared" si="0"/>
        <v>0</v>
      </c>
      <c r="E28" s="2">
        <f t="shared" si="1"/>
        <v>0</v>
      </c>
    </row>
    <row r="29" spans="1:5" x14ac:dyDescent="0.3">
      <c r="A29" t="s">
        <v>27</v>
      </c>
      <c r="B29">
        <v>0</v>
      </c>
      <c r="C29">
        <v>0</v>
      </c>
      <c r="D29">
        <f t="shared" si="0"/>
        <v>0</v>
      </c>
      <c r="E29" s="2">
        <f t="shared" si="1"/>
        <v>0</v>
      </c>
    </row>
    <row r="30" spans="1:5" x14ac:dyDescent="0.3">
      <c r="A30" t="s">
        <v>28</v>
      </c>
      <c r="B30">
        <v>0</v>
      </c>
      <c r="C30">
        <v>0</v>
      </c>
      <c r="D30">
        <f t="shared" si="0"/>
        <v>0</v>
      </c>
      <c r="E30" s="2">
        <f t="shared" si="1"/>
        <v>0</v>
      </c>
    </row>
    <row r="31" spans="1:5" x14ac:dyDescent="0.3">
      <c r="A31" t="s">
        <v>29</v>
      </c>
      <c r="B31">
        <v>0</v>
      </c>
      <c r="C31">
        <v>0</v>
      </c>
      <c r="D31">
        <f t="shared" si="0"/>
        <v>0</v>
      </c>
      <c r="E31" s="2">
        <f t="shared" si="1"/>
        <v>0</v>
      </c>
    </row>
    <row r="32" spans="1:5" x14ac:dyDescent="0.3">
      <c r="A32" t="s">
        <v>30</v>
      </c>
      <c r="B32">
        <v>0</v>
      </c>
      <c r="C32">
        <v>0</v>
      </c>
      <c r="D32">
        <f t="shared" si="0"/>
        <v>0</v>
      </c>
      <c r="E32" s="2">
        <f t="shared" si="1"/>
        <v>0</v>
      </c>
    </row>
    <row r="33" spans="1:5" x14ac:dyDescent="0.3">
      <c r="A33" t="s">
        <v>31</v>
      </c>
      <c r="B33">
        <v>0</v>
      </c>
      <c r="C33">
        <v>0</v>
      </c>
      <c r="D33">
        <f t="shared" si="0"/>
        <v>0</v>
      </c>
      <c r="E33" s="2">
        <f t="shared" si="1"/>
        <v>0</v>
      </c>
    </row>
    <row r="34" spans="1:5" x14ac:dyDescent="0.3">
      <c r="A34" t="s">
        <v>32</v>
      </c>
      <c r="B34">
        <v>350640.02422726701</v>
      </c>
      <c r="C34">
        <v>0</v>
      </c>
      <c r="D34">
        <f t="shared" si="0"/>
        <v>-350640.02422726701</v>
      </c>
      <c r="E34" s="2">
        <f t="shared" si="1"/>
        <v>-1</v>
      </c>
    </row>
    <row r="35" spans="1:5" x14ac:dyDescent="0.3">
      <c r="A35" t="s">
        <v>33</v>
      </c>
      <c r="B35">
        <v>0</v>
      </c>
      <c r="C35">
        <v>0</v>
      </c>
      <c r="D35">
        <f t="shared" si="0"/>
        <v>0</v>
      </c>
      <c r="E35" s="2">
        <f t="shared" si="1"/>
        <v>0</v>
      </c>
    </row>
    <row r="36" spans="1:5" x14ac:dyDescent="0.3">
      <c r="A36" t="s">
        <v>34</v>
      </c>
      <c r="B36">
        <v>0</v>
      </c>
      <c r="C36">
        <v>812565.39013731701</v>
      </c>
      <c r="D36">
        <f t="shared" si="0"/>
        <v>812565.39013731701</v>
      </c>
      <c r="E36" s="2">
        <f t="shared" si="1"/>
        <v>0</v>
      </c>
    </row>
    <row r="37" spans="1:5" x14ac:dyDescent="0.3">
      <c r="A37" t="s">
        <v>35</v>
      </c>
      <c r="B37">
        <v>0</v>
      </c>
      <c r="C37">
        <v>0</v>
      </c>
      <c r="D37">
        <f t="shared" si="0"/>
        <v>0</v>
      </c>
      <c r="E37" s="2">
        <f t="shared" si="1"/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09342-D5FA-4208-BA1C-880E326C95DC}">
  <dimension ref="A1:F37"/>
  <sheetViews>
    <sheetView workbookViewId="0">
      <selection activeCell="D21" sqref="D21"/>
    </sheetView>
  </sheetViews>
  <sheetFormatPr defaultRowHeight="14.4" x14ac:dyDescent="0.3"/>
  <sheetData>
    <row r="1" spans="1:6" x14ac:dyDescent="0.3">
      <c r="A1" t="s">
        <v>36</v>
      </c>
      <c r="B1" t="s">
        <v>37</v>
      </c>
      <c r="C1" t="s">
        <v>38</v>
      </c>
      <c r="D1" t="s">
        <v>44</v>
      </c>
      <c r="E1" t="s">
        <v>45</v>
      </c>
      <c r="F1" s="1" t="s">
        <v>41</v>
      </c>
    </row>
    <row r="2" spans="1:6" x14ac:dyDescent="0.3">
      <c r="A2" t="s">
        <v>0</v>
      </c>
      <c r="B2">
        <v>71551.715807272994</v>
      </c>
      <c r="C2">
        <v>78167.865210189004</v>
      </c>
      <c r="D2">
        <f>C2-B2</f>
        <v>6616.1494029160094</v>
      </c>
      <c r="E2" s="2">
        <f>IF(B2=0,0,D2/B2)</f>
        <v>9.2466677119760976E-2</v>
      </c>
    </row>
    <row r="3" spans="1:6" x14ac:dyDescent="0.3">
      <c r="A3" t="s">
        <v>1</v>
      </c>
      <c r="B3">
        <v>0</v>
      </c>
      <c r="C3">
        <v>0</v>
      </c>
      <c r="D3">
        <f t="shared" ref="D3:D37" si="0">C3-B3</f>
        <v>0</v>
      </c>
      <c r="E3" s="2">
        <f t="shared" ref="E3:E37" si="1">IF(B3=0,0,D3/B3)</f>
        <v>0</v>
      </c>
    </row>
    <row r="4" spans="1:6" x14ac:dyDescent="0.3">
      <c r="A4" t="s">
        <v>2</v>
      </c>
      <c r="B4">
        <v>0</v>
      </c>
      <c r="C4">
        <v>0</v>
      </c>
      <c r="D4">
        <f t="shared" si="0"/>
        <v>0</v>
      </c>
      <c r="E4" s="2">
        <f t="shared" si="1"/>
        <v>0</v>
      </c>
    </row>
    <row r="5" spans="1:6" x14ac:dyDescent="0.3">
      <c r="A5" t="s">
        <v>3</v>
      </c>
      <c r="B5">
        <v>0</v>
      </c>
      <c r="C5">
        <v>0</v>
      </c>
      <c r="D5">
        <f t="shared" si="0"/>
        <v>0</v>
      </c>
      <c r="E5" s="2">
        <f t="shared" si="1"/>
        <v>0</v>
      </c>
    </row>
    <row r="6" spans="1:6" x14ac:dyDescent="0.3">
      <c r="A6" t="s">
        <v>4</v>
      </c>
      <c r="B6">
        <v>7989.3193982507801</v>
      </c>
      <c r="C6">
        <v>7643.3425277393499</v>
      </c>
      <c r="D6">
        <f t="shared" si="0"/>
        <v>-345.97687051143021</v>
      </c>
      <c r="E6" s="2">
        <f t="shared" si="1"/>
        <v>-4.3304924145000395E-2</v>
      </c>
    </row>
    <row r="7" spans="1:6" x14ac:dyDescent="0.3">
      <c r="A7" t="s">
        <v>5</v>
      </c>
      <c r="B7">
        <v>0</v>
      </c>
      <c r="C7">
        <v>0</v>
      </c>
      <c r="D7">
        <f t="shared" si="0"/>
        <v>0</v>
      </c>
      <c r="E7" s="2">
        <f t="shared" si="1"/>
        <v>0</v>
      </c>
    </row>
    <row r="8" spans="1:6" x14ac:dyDescent="0.3">
      <c r="A8" t="s">
        <v>6</v>
      </c>
      <c r="B8">
        <v>124427.1005537</v>
      </c>
      <c r="C8">
        <v>138468.17645942801</v>
      </c>
      <c r="D8">
        <f t="shared" si="0"/>
        <v>14041.075905728008</v>
      </c>
      <c r="E8" s="2">
        <f t="shared" si="1"/>
        <v>0.11284580162396526</v>
      </c>
    </row>
    <row r="9" spans="1:6" x14ac:dyDescent="0.3">
      <c r="A9" t="s">
        <v>7</v>
      </c>
      <c r="B9">
        <v>0</v>
      </c>
      <c r="C9">
        <v>0</v>
      </c>
      <c r="D9">
        <f t="shared" si="0"/>
        <v>0</v>
      </c>
      <c r="E9" s="2">
        <f t="shared" si="1"/>
        <v>0</v>
      </c>
    </row>
    <row r="10" spans="1:6" x14ac:dyDescent="0.3">
      <c r="A10" t="s">
        <v>8</v>
      </c>
      <c r="B10">
        <v>0</v>
      </c>
      <c r="C10">
        <v>0</v>
      </c>
      <c r="D10">
        <f t="shared" si="0"/>
        <v>0</v>
      </c>
      <c r="E10" s="2">
        <f t="shared" si="1"/>
        <v>0</v>
      </c>
    </row>
    <row r="11" spans="1:6" x14ac:dyDescent="0.3">
      <c r="A11" t="s">
        <v>9</v>
      </c>
      <c r="B11">
        <v>0</v>
      </c>
      <c r="C11">
        <v>0</v>
      </c>
      <c r="D11">
        <f t="shared" si="0"/>
        <v>0</v>
      </c>
      <c r="E11" s="2">
        <f t="shared" si="1"/>
        <v>0</v>
      </c>
    </row>
    <row r="12" spans="1:6" x14ac:dyDescent="0.3">
      <c r="A12" t="s">
        <v>10</v>
      </c>
      <c r="B12">
        <v>0</v>
      </c>
      <c r="C12">
        <v>0</v>
      </c>
      <c r="D12">
        <f t="shared" si="0"/>
        <v>0</v>
      </c>
      <c r="E12" s="2">
        <f t="shared" si="1"/>
        <v>0</v>
      </c>
    </row>
    <row r="13" spans="1:6" x14ac:dyDescent="0.3">
      <c r="A13" t="s">
        <v>11</v>
      </c>
      <c r="B13">
        <v>0</v>
      </c>
      <c r="C13">
        <v>0</v>
      </c>
      <c r="D13">
        <f t="shared" si="0"/>
        <v>0</v>
      </c>
      <c r="E13" s="2">
        <f t="shared" si="1"/>
        <v>0</v>
      </c>
    </row>
    <row r="14" spans="1:6" x14ac:dyDescent="0.3">
      <c r="A14" t="s">
        <v>12</v>
      </c>
      <c r="B14">
        <v>0</v>
      </c>
      <c r="C14">
        <v>0</v>
      </c>
      <c r="D14">
        <f t="shared" si="0"/>
        <v>0</v>
      </c>
      <c r="E14" s="2">
        <f t="shared" si="1"/>
        <v>0</v>
      </c>
    </row>
    <row r="15" spans="1:6" x14ac:dyDescent="0.3">
      <c r="A15" t="s">
        <v>13</v>
      </c>
      <c r="B15">
        <v>12502.766071288501</v>
      </c>
      <c r="C15">
        <v>11961.334734968699</v>
      </c>
      <c r="D15">
        <f t="shared" si="0"/>
        <v>-541.43133631980163</v>
      </c>
      <c r="E15" s="2">
        <f t="shared" si="1"/>
        <v>-4.3304924144997876E-2</v>
      </c>
    </row>
    <row r="16" spans="1:6" x14ac:dyDescent="0.3">
      <c r="A16" t="s">
        <v>14</v>
      </c>
      <c r="B16">
        <v>0</v>
      </c>
      <c r="C16">
        <v>0</v>
      </c>
      <c r="D16">
        <f t="shared" si="0"/>
        <v>0</v>
      </c>
      <c r="E16" s="2">
        <f t="shared" si="1"/>
        <v>0</v>
      </c>
    </row>
    <row r="17" spans="1:5" x14ac:dyDescent="0.3">
      <c r="A17" t="s">
        <v>15</v>
      </c>
      <c r="B17">
        <v>0</v>
      </c>
      <c r="C17">
        <v>0</v>
      </c>
      <c r="D17">
        <f t="shared" si="0"/>
        <v>0</v>
      </c>
      <c r="E17" s="2">
        <f t="shared" si="1"/>
        <v>0</v>
      </c>
    </row>
    <row r="18" spans="1:5" x14ac:dyDescent="0.3">
      <c r="A18" t="s">
        <v>16</v>
      </c>
      <c r="B18">
        <v>28325.768775616401</v>
      </c>
      <c r="C18">
        <v>27099.123507439501</v>
      </c>
      <c r="D18">
        <f t="shared" si="0"/>
        <v>-1226.6452681769006</v>
      </c>
      <c r="E18" s="2">
        <f t="shared" si="1"/>
        <v>-4.3304924145000805E-2</v>
      </c>
    </row>
    <row r="19" spans="1:5" x14ac:dyDescent="0.3">
      <c r="A19" t="s">
        <v>17</v>
      </c>
      <c r="B19">
        <v>24175.472984317301</v>
      </c>
      <c r="C19">
        <v>23128.555960561898</v>
      </c>
      <c r="D19">
        <f t="shared" si="0"/>
        <v>-1046.9170237554026</v>
      </c>
      <c r="E19" s="2">
        <f t="shared" si="1"/>
        <v>-4.3304924145001866E-2</v>
      </c>
    </row>
    <row r="20" spans="1:5" x14ac:dyDescent="0.3">
      <c r="A20" t="s">
        <v>18</v>
      </c>
      <c r="B20">
        <v>0</v>
      </c>
      <c r="C20">
        <v>0</v>
      </c>
      <c r="D20">
        <f t="shared" si="0"/>
        <v>0</v>
      </c>
      <c r="E20" s="2">
        <f t="shared" si="1"/>
        <v>0</v>
      </c>
    </row>
    <row r="21" spans="1:5" x14ac:dyDescent="0.3">
      <c r="A21" t="s">
        <v>19</v>
      </c>
      <c r="B21">
        <v>82954.037128590906</v>
      </c>
      <c r="C21">
        <v>79361.718843215698</v>
      </c>
      <c r="D21">
        <f t="shared" si="0"/>
        <v>-3592.3182853752078</v>
      </c>
      <c r="E21" s="2">
        <f t="shared" si="1"/>
        <v>-4.3304924145000784E-2</v>
      </c>
    </row>
    <row r="22" spans="1:5" x14ac:dyDescent="0.3">
      <c r="A22" t="s">
        <v>20</v>
      </c>
      <c r="B22">
        <v>0</v>
      </c>
      <c r="C22">
        <v>0</v>
      </c>
      <c r="D22">
        <f t="shared" si="0"/>
        <v>0</v>
      </c>
      <c r="E22" s="2">
        <f t="shared" si="1"/>
        <v>0</v>
      </c>
    </row>
    <row r="23" spans="1:5" x14ac:dyDescent="0.3">
      <c r="A23" t="s">
        <v>21</v>
      </c>
      <c r="B23">
        <v>0</v>
      </c>
      <c r="C23">
        <v>0</v>
      </c>
      <c r="D23">
        <f t="shared" si="0"/>
        <v>0</v>
      </c>
      <c r="E23" s="2">
        <f t="shared" si="1"/>
        <v>0</v>
      </c>
    </row>
    <row r="24" spans="1:5" x14ac:dyDescent="0.3">
      <c r="A24" t="s">
        <v>22</v>
      </c>
      <c r="B24">
        <v>0</v>
      </c>
      <c r="C24">
        <v>0</v>
      </c>
      <c r="D24">
        <f t="shared" si="0"/>
        <v>0</v>
      </c>
      <c r="E24" s="2">
        <f t="shared" si="1"/>
        <v>0</v>
      </c>
    </row>
    <row r="25" spans="1:5" x14ac:dyDescent="0.3">
      <c r="A25" t="s">
        <v>23</v>
      </c>
      <c r="B25">
        <v>0</v>
      </c>
      <c r="C25">
        <v>0</v>
      </c>
      <c r="D25">
        <f t="shared" si="0"/>
        <v>0</v>
      </c>
      <c r="E25" s="2">
        <f t="shared" si="1"/>
        <v>0</v>
      </c>
    </row>
    <row r="26" spans="1:5" x14ac:dyDescent="0.3">
      <c r="A26" t="s">
        <v>24</v>
      </c>
      <c r="B26">
        <v>0</v>
      </c>
      <c r="C26">
        <v>0</v>
      </c>
      <c r="D26">
        <f t="shared" si="0"/>
        <v>0</v>
      </c>
      <c r="E26" s="2">
        <f t="shared" si="1"/>
        <v>0</v>
      </c>
    </row>
    <row r="27" spans="1:5" x14ac:dyDescent="0.3">
      <c r="A27" t="s">
        <v>25</v>
      </c>
      <c r="B27">
        <v>15148.579638241699</v>
      </c>
      <c r="C27">
        <v>14492.5715461031</v>
      </c>
      <c r="D27">
        <f t="shared" si="0"/>
        <v>-656.00809213859975</v>
      </c>
      <c r="E27" s="2">
        <f t="shared" si="1"/>
        <v>-4.3304924145003393E-2</v>
      </c>
    </row>
    <row r="28" spans="1:5" x14ac:dyDescent="0.3">
      <c r="A28" t="s">
        <v>26</v>
      </c>
      <c r="B28">
        <v>0</v>
      </c>
      <c r="C28">
        <v>0</v>
      </c>
      <c r="D28">
        <f t="shared" si="0"/>
        <v>0</v>
      </c>
      <c r="E28" s="2">
        <f t="shared" si="1"/>
        <v>0</v>
      </c>
    </row>
    <row r="29" spans="1:5" x14ac:dyDescent="0.3">
      <c r="A29" t="s">
        <v>27</v>
      </c>
      <c r="B29">
        <v>1123646.97137586</v>
      </c>
      <c r="C29">
        <v>2318467.97614918</v>
      </c>
      <c r="D29">
        <f t="shared" si="0"/>
        <v>1194821.0047733199</v>
      </c>
      <c r="E29" s="2">
        <f t="shared" si="1"/>
        <v>1.06334198837408</v>
      </c>
    </row>
    <row r="30" spans="1:5" x14ac:dyDescent="0.3">
      <c r="A30" t="s">
        <v>28</v>
      </c>
      <c r="B30">
        <v>0</v>
      </c>
      <c r="C30">
        <v>0</v>
      </c>
      <c r="D30">
        <f t="shared" si="0"/>
        <v>0</v>
      </c>
      <c r="E30" s="2">
        <f t="shared" si="1"/>
        <v>0</v>
      </c>
    </row>
    <row r="31" spans="1:5" x14ac:dyDescent="0.3">
      <c r="A31" t="s">
        <v>29</v>
      </c>
      <c r="B31">
        <v>0</v>
      </c>
      <c r="C31">
        <v>0</v>
      </c>
      <c r="D31">
        <f t="shared" si="0"/>
        <v>0</v>
      </c>
      <c r="E31" s="2">
        <f t="shared" si="1"/>
        <v>0</v>
      </c>
    </row>
    <row r="32" spans="1:5" x14ac:dyDescent="0.3">
      <c r="A32" t="s">
        <v>30</v>
      </c>
      <c r="B32">
        <v>0</v>
      </c>
      <c r="C32">
        <v>0</v>
      </c>
      <c r="D32">
        <f t="shared" si="0"/>
        <v>0</v>
      </c>
      <c r="E32" s="2">
        <f t="shared" si="1"/>
        <v>0</v>
      </c>
    </row>
    <row r="33" spans="1:5" x14ac:dyDescent="0.3">
      <c r="A33" t="s">
        <v>31</v>
      </c>
      <c r="B33">
        <v>0</v>
      </c>
      <c r="C33">
        <v>0</v>
      </c>
      <c r="D33">
        <f t="shared" si="0"/>
        <v>0</v>
      </c>
      <c r="E33" s="2">
        <f t="shared" si="1"/>
        <v>0</v>
      </c>
    </row>
    <row r="34" spans="1:5" x14ac:dyDescent="0.3">
      <c r="A34" t="s">
        <v>32</v>
      </c>
      <c r="B34">
        <v>0</v>
      </c>
      <c r="C34">
        <v>0</v>
      </c>
      <c r="D34">
        <f t="shared" si="0"/>
        <v>0</v>
      </c>
      <c r="E34" s="2">
        <f t="shared" si="1"/>
        <v>0</v>
      </c>
    </row>
    <row r="35" spans="1:5" x14ac:dyDescent="0.3">
      <c r="A35" t="s">
        <v>33</v>
      </c>
      <c r="B35">
        <v>0</v>
      </c>
      <c r="C35">
        <v>0</v>
      </c>
      <c r="D35">
        <f t="shared" si="0"/>
        <v>0</v>
      </c>
      <c r="E35" s="2">
        <f t="shared" si="1"/>
        <v>0</v>
      </c>
    </row>
    <row r="36" spans="1:5" x14ac:dyDescent="0.3">
      <c r="A36" t="s">
        <v>34</v>
      </c>
      <c r="B36">
        <v>0</v>
      </c>
      <c r="C36">
        <v>0</v>
      </c>
      <c r="D36">
        <f t="shared" si="0"/>
        <v>0</v>
      </c>
      <c r="E36" s="2">
        <f t="shared" si="1"/>
        <v>0</v>
      </c>
    </row>
    <row r="37" spans="1:5" x14ac:dyDescent="0.3">
      <c r="A37" t="s">
        <v>35</v>
      </c>
      <c r="B37">
        <v>0</v>
      </c>
      <c r="C37">
        <v>0</v>
      </c>
      <c r="D37">
        <f t="shared" si="0"/>
        <v>0</v>
      </c>
      <c r="E37" s="2">
        <f t="shared" si="1"/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ACF50-48AC-45F9-901C-07B4C6563D87}">
  <dimension ref="A1:F37"/>
  <sheetViews>
    <sheetView workbookViewId="0">
      <selection activeCell="E17" sqref="E17"/>
    </sheetView>
  </sheetViews>
  <sheetFormatPr defaultRowHeight="14.4" x14ac:dyDescent="0.3"/>
  <sheetData>
    <row r="1" spans="1:6" x14ac:dyDescent="0.3">
      <c r="A1" t="s">
        <v>36</v>
      </c>
      <c r="B1" t="s">
        <v>37</v>
      </c>
      <c r="C1" t="s">
        <v>38</v>
      </c>
      <c r="D1" t="s">
        <v>44</v>
      </c>
      <c r="E1" t="s">
        <v>45</v>
      </c>
      <c r="F1" s="1" t="s">
        <v>42</v>
      </c>
    </row>
    <row r="2" spans="1:6" x14ac:dyDescent="0.3">
      <c r="A2" t="s">
        <v>0</v>
      </c>
      <c r="B2">
        <v>213.77785164154</v>
      </c>
      <c r="C2">
        <v>106.88892582077</v>
      </c>
      <c r="D2">
        <f>C2-B2</f>
        <v>-106.88892582077</v>
      </c>
      <c r="E2" s="2">
        <f>IF(B2=0,0,D2/B2)</f>
        <v>-0.5</v>
      </c>
    </row>
    <row r="3" spans="1:6" x14ac:dyDescent="0.3">
      <c r="A3" t="s">
        <v>1</v>
      </c>
      <c r="B3">
        <v>0</v>
      </c>
      <c r="C3">
        <v>0</v>
      </c>
      <c r="D3">
        <f t="shared" ref="D3:D37" si="0">C3-B3</f>
        <v>0</v>
      </c>
      <c r="E3" s="2">
        <f t="shared" ref="E3:E37" si="1">IF(B3=0,0,D3/B3)</f>
        <v>0</v>
      </c>
    </row>
    <row r="4" spans="1:6" x14ac:dyDescent="0.3">
      <c r="A4" t="s">
        <v>2</v>
      </c>
      <c r="B4">
        <v>0</v>
      </c>
      <c r="C4">
        <v>0</v>
      </c>
      <c r="D4">
        <f t="shared" si="0"/>
        <v>0</v>
      </c>
      <c r="E4" s="2">
        <f t="shared" si="1"/>
        <v>0</v>
      </c>
    </row>
    <row r="5" spans="1:6" x14ac:dyDescent="0.3">
      <c r="A5" t="s">
        <v>3</v>
      </c>
      <c r="B5">
        <v>0</v>
      </c>
      <c r="C5">
        <v>0</v>
      </c>
      <c r="D5">
        <f t="shared" si="0"/>
        <v>0</v>
      </c>
      <c r="E5" s="2">
        <f t="shared" si="1"/>
        <v>0</v>
      </c>
    </row>
    <row r="6" spans="1:6" x14ac:dyDescent="0.3">
      <c r="A6" t="s">
        <v>4</v>
      </c>
      <c r="B6">
        <v>0</v>
      </c>
      <c r="C6">
        <v>0</v>
      </c>
      <c r="D6">
        <f t="shared" si="0"/>
        <v>0</v>
      </c>
      <c r="E6" s="2">
        <f t="shared" si="1"/>
        <v>0</v>
      </c>
    </row>
    <row r="7" spans="1:6" x14ac:dyDescent="0.3">
      <c r="A7" t="s">
        <v>5</v>
      </c>
      <c r="B7">
        <v>0</v>
      </c>
      <c r="C7">
        <v>0</v>
      </c>
      <c r="D7">
        <f t="shared" si="0"/>
        <v>0</v>
      </c>
      <c r="E7" s="2">
        <f t="shared" si="1"/>
        <v>0</v>
      </c>
    </row>
    <row r="8" spans="1:6" x14ac:dyDescent="0.3">
      <c r="A8" t="s">
        <v>6</v>
      </c>
      <c r="B8">
        <v>0</v>
      </c>
      <c r="C8">
        <v>0</v>
      </c>
      <c r="D8">
        <f t="shared" si="0"/>
        <v>0</v>
      </c>
      <c r="E8" s="2">
        <f t="shared" si="1"/>
        <v>0</v>
      </c>
    </row>
    <row r="9" spans="1:6" x14ac:dyDescent="0.3">
      <c r="A9" t="s">
        <v>7</v>
      </c>
      <c r="B9">
        <v>0</v>
      </c>
      <c r="C9">
        <v>0</v>
      </c>
      <c r="D9">
        <f t="shared" si="0"/>
        <v>0</v>
      </c>
      <c r="E9" s="2">
        <f t="shared" si="1"/>
        <v>0</v>
      </c>
    </row>
    <row r="10" spans="1:6" x14ac:dyDescent="0.3">
      <c r="A10" t="s">
        <v>8</v>
      </c>
      <c r="B10">
        <v>0</v>
      </c>
      <c r="C10">
        <v>0</v>
      </c>
      <c r="D10">
        <f t="shared" si="0"/>
        <v>0</v>
      </c>
      <c r="E10" s="2">
        <f t="shared" si="1"/>
        <v>0</v>
      </c>
    </row>
    <row r="11" spans="1:6" x14ac:dyDescent="0.3">
      <c r="A11" t="s">
        <v>9</v>
      </c>
      <c r="B11">
        <v>0</v>
      </c>
      <c r="C11">
        <v>0</v>
      </c>
      <c r="D11">
        <f t="shared" si="0"/>
        <v>0</v>
      </c>
      <c r="E11" s="2">
        <f t="shared" si="1"/>
        <v>0</v>
      </c>
    </row>
    <row r="12" spans="1:6" x14ac:dyDescent="0.3">
      <c r="A12" t="s">
        <v>10</v>
      </c>
      <c r="B12">
        <v>0</v>
      </c>
      <c r="C12">
        <v>0</v>
      </c>
      <c r="D12">
        <f t="shared" si="0"/>
        <v>0</v>
      </c>
      <c r="E12" s="2">
        <f t="shared" si="1"/>
        <v>0</v>
      </c>
    </row>
    <row r="13" spans="1:6" x14ac:dyDescent="0.3">
      <c r="A13" t="s">
        <v>11</v>
      </c>
      <c r="B13">
        <v>5.0498705112174802</v>
      </c>
      <c r="C13">
        <v>2.5249352556087401</v>
      </c>
      <c r="D13">
        <f t="shared" si="0"/>
        <v>-2.5249352556087401</v>
      </c>
      <c r="E13" s="2">
        <f t="shared" si="1"/>
        <v>-0.5</v>
      </c>
    </row>
    <row r="14" spans="1:6" x14ac:dyDescent="0.3">
      <c r="A14" t="s">
        <v>12</v>
      </c>
      <c r="B14">
        <v>0</v>
      </c>
      <c r="C14">
        <v>0</v>
      </c>
      <c r="D14">
        <f t="shared" si="0"/>
        <v>0</v>
      </c>
      <c r="E14" s="2">
        <f t="shared" si="1"/>
        <v>0</v>
      </c>
    </row>
    <row r="15" spans="1:6" x14ac:dyDescent="0.3">
      <c r="A15" t="s">
        <v>13</v>
      </c>
      <c r="B15">
        <v>0</v>
      </c>
      <c r="C15">
        <v>0</v>
      </c>
      <c r="D15">
        <f t="shared" si="0"/>
        <v>0</v>
      </c>
      <c r="E15" s="2">
        <f t="shared" si="1"/>
        <v>0</v>
      </c>
    </row>
    <row r="16" spans="1:6" x14ac:dyDescent="0.3">
      <c r="A16" t="s">
        <v>14</v>
      </c>
      <c r="B16">
        <v>0</v>
      </c>
      <c r="C16">
        <v>0</v>
      </c>
      <c r="D16">
        <f t="shared" si="0"/>
        <v>0</v>
      </c>
      <c r="E16" s="2">
        <f t="shared" si="1"/>
        <v>0</v>
      </c>
    </row>
    <row r="17" spans="1:5" x14ac:dyDescent="0.3">
      <c r="A17" t="s">
        <v>15</v>
      </c>
      <c r="B17">
        <v>0</v>
      </c>
      <c r="C17">
        <v>0</v>
      </c>
      <c r="D17">
        <f t="shared" si="0"/>
        <v>0</v>
      </c>
      <c r="E17" s="2">
        <f t="shared" si="1"/>
        <v>0</v>
      </c>
    </row>
    <row r="18" spans="1:5" x14ac:dyDescent="0.3">
      <c r="A18" t="s">
        <v>16</v>
      </c>
      <c r="B18">
        <v>30248.724362192701</v>
      </c>
      <c r="C18">
        <v>40331.632482923596</v>
      </c>
      <c r="D18">
        <f t="shared" si="0"/>
        <v>10082.908120730895</v>
      </c>
      <c r="E18" s="2">
        <f t="shared" si="1"/>
        <v>0.33333333333333315</v>
      </c>
    </row>
    <row r="19" spans="1:5" x14ac:dyDescent="0.3">
      <c r="A19" t="s">
        <v>17</v>
      </c>
      <c r="B19">
        <v>0</v>
      </c>
      <c r="C19">
        <v>0</v>
      </c>
      <c r="D19">
        <f t="shared" si="0"/>
        <v>0</v>
      </c>
      <c r="E19" s="2">
        <f t="shared" si="1"/>
        <v>0</v>
      </c>
    </row>
    <row r="20" spans="1:5" x14ac:dyDescent="0.3">
      <c r="A20" t="s">
        <v>18</v>
      </c>
      <c r="B20">
        <v>0</v>
      </c>
      <c r="C20">
        <v>0</v>
      </c>
      <c r="D20">
        <f t="shared" si="0"/>
        <v>0</v>
      </c>
      <c r="E20" s="2">
        <f t="shared" si="1"/>
        <v>0</v>
      </c>
    </row>
    <row r="21" spans="1:5" x14ac:dyDescent="0.3">
      <c r="A21" t="s">
        <v>19</v>
      </c>
      <c r="B21">
        <v>0</v>
      </c>
      <c r="C21">
        <v>0</v>
      </c>
      <c r="D21">
        <f t="shared" si="0"/>
        <v>0</v>
      </c>
      <c r="E21" s="2">
        <f t="shared" si="1"/>
        <v>0</v>
      </c>
    </row>
    <row r="22" spans="1:5" x14ac:dyDescent="0.3">
      <c r="A22" t="s">
        <v>20</v>
      </c>
      <c r="B22">
        <v>1.90772885979327</v>
      </c>
      <c r="C22">
        <v>0.953864429896636</v>
      </c>
      <c r="D22">
        <f t="shared" si="0"/>
        <v>-0.953864429896634</v>
      </c>
      <c r="E22" s="2">
        <f t="shared" si="1"/>
        <v>-0.4999999999999995</v>
      </c>
    </row>
    <row r="23" spans="1:5" x14ac:dyDescent="0.3">
      <c r="A23" t="s">
        <v>21</v>
      </c>
      <c r="B23">
        <v>0</v>
      </c>
      <c r="C23">
        <v>0</v>
      </c>
      <c r="D23">
        <f t="shared" si="0"/>
        <v>0</v>
      </c>
      <c r="E23" s="2">
        <f t="shared" si="1"/>
        <v>0</v>
      </c>
    </row>
    <row r="24" spans="1:5" x14ac:dyDescent="0.3">
      <c r="A24" t="s">
        <v>22</v>
      </c>
      <c r="B24">
        <v>3.7032383748928202</v>
      </c>
      <c r="C24">
        <v>1.8516191874464101</v>
      </c>
      <c r="D24">
        <f t="shared" si="0"/>
        <v>-1.8516191874464101</v>
      </c>
      <c r="E24" s="2">
        <f t="shared" si="1"/>
        <v>-0.5</v>
      </c>
    </row>
    <row r="25" spans="1:5" x14ac:dyDescent="0.3">
      <c r="A25" t="s">
        <v>23</v>
      </c>
      <c r="B25">
        <v>0</v>
      </c>
      <c r="C25">
        <v>0</v>
      </c>
      <c r="D25">
        <f t="shared" si="0"/>
        <v>0</v>
      </c>
      <c r="E25" s="2">
        <f t="shared" si="1"/>
        <v>0</v>
      </c>
    </row>
    <row r="26" spans="1:5" x14ac:dyDescent="0.3">
      <c r="A26" t="s">
        <v>24</v>
      </c>
      <c r="B26">
        <v>0</v>
      </c>
      <c r="C26">
        <v>0</v>
      </c>
      <c r="D26">
        <f t="shared" si="0"/>
        <v>0</v>
      </c>
      <c r="E26" s="2">
        <f t="shared" si="1"/>
        <v>0</v>
      </c>
    </row>
    <row r="27" spans="1:5" x14ac:dyDescent="0.3">
      <c r="A27" t="s">
        <v>25</v>
      </c>
      <c r="B27">
        <v>0</v>
      </c>
      <c r="C27">
        <v>0</v>
      </c>
      <c r="D27">
        <f t="shared" si="0"/>
        <v>0</v>
      </c>
      <c r="E27" s="2">
        <f t="shared" si="1"/>
        <v>0</v>
      </c>
    </row>
    <row r="28" spans="1:5" x14ac:dyDescent="0.3">
      <c r="A28" t="s">
        <v>26</v>
      </c>
      <c r="B28">
        <v>0</v>
      </c>
      <c r="C28">
        <v>0</v>
      </c>
      <c r="D28">
        <f t="shared" si="0"/>
        <v>0</v>
      </c>
      <c r="E28" s="2">
        <f t="shared" si="1"/>
        <v>0</v>
      </c>
    </row>
    <row r="29" spans="1:5" x14ac:dyDescent="0.3">
      <c r="A29" t="s">
        <v>27</v>
      </c>
      <c r="B29">
        <v>402534.62038077298</v>
      </c>
      <c r="C29">
        <v>534367.81496240699</v>
      </c>
      <c r="D29">
        <f t="shared" si="0"/>
        <v>131833.19458163402</v>
      </c>
      <c r="E29" s="2">
        <f t="shared" si="1"/>
        <v>0.32750771711741944</v>
      </c>
    </row>
    <row r="30" spans="1:5" x14ac:dyDescent="0.3">
      <c r="A30" t="s">
        <v>28</v>
      </c>
      <c r="B30">
        <v>0</v>
      </c>
      <c r="C30">
        <v>0</v>
      </c>
      <c r="D30">
        <f t="shared" si="0"/>
        <v>0</v>
      </c>
      <c r="E30" s="2">
        <f t="shared" si="1"/>
        <v>0</v>
      </c>
    </row>
    <row r="31" spans="1:5" x14ac:dyDescent="0.3">
      <c r="A31" t="s">
        <v>29</v>
      </c>
      <c r="B31">
        <v>0</v>
      </c>
      <c r="C31">
        <v>0</v>
      </c>
      <c r="D31">
        <f t="shared" si="0"/>
        <v>0</v>
      </c>
      <c r="E31" s="2">
        <f t="shared" si="1"/>
        <v>0</v>
      </c>
    </row>
    <row r="32" spans="1:5" x14ac:dyDescent="0.3">
      <c r="A32" t="s">
        <v>30</v>
      </c>
      <c r="B32">
        <v>0</v>
      </c>
      <c r="C32">
        <v>0</v>
      </c>
      <c r="D32">
        <f t="shared" si="0"/>
        <v>0</v>
      </c>
      <c r="E32" s="2">
        <f t="shared" si="1"/>
        <v>0</v>
      </c>
    </row>
    <row r="33" spans="1:5" x14ac:dyDescent="0.3">
      <c r="A33" t="s">
        <v>31</v>
      </c>
      <c r="B33">
        <v>1698.1031239054</v>
      </c>
      <c r="C33">
        <v>849.05156195270001</v>
      </c>
      <c r="D33">
        <f t="shared" si="0"/>
        <v>-849.05156195270001</v>
      </c>
      <c r="E33" s="2">
        <f t="shared" si="1"/>
        <v>-0.5</v>
      </c>
    </row>
    <row r="34" spans="1:5" x14ac:dyDescent="0.3">
      <c r="A34" t="s">
        <v>32</v>
      </c>
      <c r="B34">
        <v>0</v>
      </c>
      <c r="C34">
        <v>0</v>
      </c>
      <c r="D34">
        <f t="shared" si="0"/>
        <v>0</v>
      </c>
      <c r="E34" s="2">
        <f t="shared" si="1"/>
        <v>0</v>
      </c>
    </row>
    <row r="35" spans="1:5" x14ac:dyDescent="0.3">
      <c r="A35" t="s">
        <v>33</v>
      </c>
      <c r="B35">
        <v>0</v>
      </c>
      <c r="C35">
        <v>0</v>
      </c>
      <c r="D35">
        <f t="shared" si="0"/>
        <v>0</v>
      </c>
      <c r="E35" s="2">
        <f t="shared" si="1"/>
        <v>0</v>
      </c>
    </row>
    <row r="36" spans="1:5" x14ac:dyDescent="0.3">
      <c r="A36" t="s">
        <v>34</v>
      </c>
      <c r="B36">
        <v>0</v>
      </c>
      <c r="C36">
        <v>0</v>
      </c>
      <c r="D36">
        <f t="shared" si="0"/>
        <v>0</v>
      </c>
      <c r="E36" s="2">
        <f t="shared" si="1"/>
        <v>0</v>
      </c>
    </row>
    <row r="37" spans="1:5" x14ac:dyDescent="0.3">
      <c r="A37" t="s">
        <v>35</v>
      </c>
      <c r="B37">
        <v>1187.8978732553901</v>
      </c>
      <c r="C37">
        <v>1583.8638310071899</v>
      </c>
      <c r="D37">
        <f t="shared" si="0"/>
        <v>395.96595775179981</v>
      </c>
      <c r="E37" s="2">
        <f t="shared" si="1"/>
        <v>0.33333333333333592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EADA4-FA72-40CD-B707-4237C2085792}">
  <dimension ref="A1:E37"/>
  <sheetViews>
    <sheetView topLeftCell="A14" workbookViewId="0">
      <selection activeCell="E30" sqref="E30"/>
    </sheetView>
  </sheetViews>
  <sheetFormatPr defaultRowHeight="14.4" x14ac:dyDescent="0.3"/>
  <sheetData>
    <row r="1" spans="1:5" x14ac:dyDescent="0.3">
      <c r="A1" t="s">
        <v>36</v>
      </c>
      <c r="B1" t="s">
        <v>37</v>
      </c>
      <c r="C1" t="s">
        <v>38</v>
      </c>
      <c r="D1" t="s">
        <v>44</v>
      </c>
      <c r="E1" t="s">
        <v>45</v>
      </c>
    </row>
    <row r="2" spans="1:5" x14ac:dyDescent="0.3">
      <c r="A2" t="s">
        <v>0</v>
      </c>
      <c r="B2">
        <v>213.77785164154</v>
      </c>
      <c r="C2">
        <v>213.77785164154</v>
      </c>
      <c r="D2">
        <f t="shared" ref="D2:D37" si="0">C2-B2</f>
        <v>0</v>
      </c>
      <c r="E2" s="2">
        <f t="shared" ref="E2:E37" si="1">IF(B2=0,0,D2/B2)</f>
        <v>0</v>
      </c>
    </row>
    <row r="3" spans="1:5" x14ac:dyDescent="0.3">
      <c r="A3" t="s">
        <v>1</v>
      </c>
      <c r="B3">
        <v>0</v>
      </c>
      <c r="C3">
        <v>0</v>
      </c>
      <c r="D3">
        <f t="shared" si="0"/>
        <v>0</v>
      </c>
      <c r="E3" s="2">
        <f t="shared" si="1"/>
        <v>0</v>
      </c>
    </row>
    <row r="4" spans="1:5" x14ac:dyDescent="0.3">
      <c r="A4" t="s">
        <v>2</v>
      </c>
      <c r="B4">
        <v>0</v>
      </c>
      <c r="C4">
        <v>0</v>
      </c>
      <c r="D4">
        <f t="shared" si="0"/>
        <v>0</v>
      </c>
      <c r="E4" s="2">
        <f t="shared" si="1"/>
        <v>0</v>
      </c>
    </row>
    <row r="5" spans="1:5" x14ac:dyDescent="0.3">
      <c r="A5" t="s">
        <v>3</v>
      </c>
      <c r="B5">
        <v>0</v>
      </c>
      <c r="C5">
        <v>0</v>
      </c>
      <c r="D5">
        <f t="shared" si="0"/>
        <v>0</v>
      </c>
      <c r="E5" s="2">
        <f t="shared" si="1"/>
        <v>0</v>
      </c>
    </row>
    <row r="6" spans="1:5" x14ac:dyDescent="0.3">
      <c r="A6" t="s">
        <v>4</v>
      </c>
      <c r="B6">
        <v>0</v>
      </c>
      <c r="C6">
        <v>0</v>
      </c>
      <c r="D6">
        <f t="shared" si="0"/>
        <v>0</v>
      </c>
      <c r="E6" s="2">
        <f t="shared" si="1"/>
        <v>0</v>
      </c>
    </row>
    <row r="7" spans="1:5" x14ac:dyDescent="0.3">
      <c r="A7" t="s">
        <v>5</v>
      </c>
      <c r="B7">
        <v>0</v>
      </c>
      <c r="C7">
        <v>0</v>
      </c>
      <c r="D7">
        <f t="shared" si="0"/>
        <v>0</v>
      </c>
      <c r="E7" s="2">
        <f t="shared" si="1"/>
        <v>0</v>
      </c>
    </row>
    <row r="8" spans="1:5" x14ac:dyDescent="0.3">
      <c r="A8" t="s">
        <v>6</v>
      </c>
      <c r="B8">
        <v>0</v>
      </c>
      <c r="C8">
        <v>0</v>
      </c>
      <c r="D8">
        <f t="shared" si="0"/>
        <v>0</v>
      </c>
      <c r="E8" s="2">
        <f t="shared" si="1"/>
        <v>0</v>
      </c>
    </row>
    <row r="9" spans="1:5" x14ac:dyDescent="0.3">
      <c r="A9" t="s">
        <v>7</v>
      </c>
      <c r="B9">
        <v>0</v>
      </c>
      <c r="C9">
        <v>0</v>
      </c>
      <c r="D9">
        <f t="shared" si="0"/>
        <v>0</v>
      </c>
      <c r="E9" s="2">
        <f t="shared" si="1"/>
        <v>0</v>
      </c>
    </row>
    <row r="10" spans="1:5" x14ac:dyDescent="0.3">
      <c r="A10" t="s">
        <v>8</v>
      </c>
      <c r="B10">
        <v>0</v>
      </c>
      <c r="C10">
        <v>0</v>
      </c>
      <c r="D10">
        <f t="shared" si="0"/>
        <v>0</v>
      </c>
      <c r="E10" s="2">
        <f t="shared" si="1"/>
        <v>0</v>
      </c>
    </row>
    <row r="11" spans="1:5" x14ac:dyDescent="0.3">
      <c r="A11" t="s">
        <v>9</v>
      </c>
      <c r="B11">
        <v>0</v>
      </c>
      <c r="C11">
        <v>0</v>
      </c>
      <c r="D11">
        <f t="shared" si="0"/>
        <v>0</v>
      </c>
      <c r="E11" s="2">
        <f t="shared" si="1"/>
        <v>0</v>
      </c>
    </row>
    <row r="12" spans="1:5" x14ac:dyDescent="0.3">
      <c r="A12" t="s">
        <v>10</v>
      </c>
      <c r="B12">
        <v>0</v>
      </c>
      <c r="C12">
        <v>0</v>
      </c>
      <c r="D12">
        <f t="shared" si="0"/>
        <v>0</v>
      </c>
      <c r="E12" s="2">
        <f t="shared" si="1"/>
        <v>0</v>
      </c>
    </row>
    <row r="13" spans="1:5" x14ac:dyDescent="0.3">
      <c r="A13" t="s">
        <v>11</v>
      </c>
      <c r="B13">
        <v>5.0498705112174802</v>
      </c>
      <c r="C13">
        <v>0.56109672346860895</v>
      </c>
      <c r="D13">
        <f t="shared" si="0"/>
        <v>-4.4887737877488716</v>
      </c>
      <c r="E13" s="2">
        <f t="shared" si="1"/>
        <v>-0.88888888888888895</v>
      </c>
    </row>
    <row r="14" spans="1:5" x14ac:dyDescent="0.3">
      <c r="A14" t="s">
        <v>12</v>
      </c>
      <c r="B14">
        <v>0</v>
      </c>
      <c r="C14">
        <v>0</v>
      </c>
      <c r="D14">
        <f t="shared" si="0"/>
        <v>0</v>
      </c>
      <c r="E14" s="2">
        <f t="shared" si="1"/>
        <v>0</v>
      </c>
    </row>
    <row r="15" spans="1:5" x14ac:dyDescent="0.3">
      <c r="A15" t="s">
        <v>13</v>
      </c>
      <c r="B15">
        <v>0</v>
      </c>
      <c r="C15">
        <v>0</v>
      </c>
      <c r="D15">
        <f t="shared" si="0"/>
        <v>0</v>
      </c>
      <c r="E15" s="2">
        <f t="shared" si="1"/>
        <v>0</v>
      </c>
    </row>
    <row r="16" spans="1:5" x14ac:dyDescent="0.3">
      <c r="A16" t="s">
        <v>14</v>
      </c>
      <c r="B16">
        <v>0</v>
      </c>
      <c r="C16">
        <v>0</v>
      </c>
      <c r="D16">
        <f t="shared" si="0"/>
        <v>0</v>
      </c>
      <c r="E16" s="2">
        <f t="shared" si="1"/>
        <v>0</v>
      </c>
    </row>
    <row r="17" spans="1:5" x14ac:dyDescent="0.3">
      <c r="A17" t="s">
        <v>15</v>
      </c>
      <c r="B17">
        <v>0</v>
      </c>
      <c r="C17">
        <v>0</v>
      </c>
      <c r="D17">
        <f t="shared" si="0"/>
        <v>0</v>
      </c>
      <c r="E17" s="2">
        <f t="shared" si="1"/>
        <v>0</v>
      </c>
    </row>
    <row r="18" spans="1:5" x14ac:dyDescent="0.3">
      <c r="A18" t="s">
        <v>16</v>
      </c>
      <c r="B18">
        <v>30248.724362192701</v>
      </c>
      <c r="C18">
        <v>30248.724362192701</v>
      </c>
      <c r="D18">
        <f t="shared" si="0"/>
        <v>0</v>
      </c>
      <c r="E18" s="2">
        <f t="shared" si="1"/>
        <v>0</v>
      </c>
    </row>
    <row r="19" spans="1:5" x14ac:dyDescent="0.3">
      <c r="A19" t="s">
        <v>17</v>
      </c>
      <c r="B19">
        <v>0</v>
      </c>
      <c r="C19">
        <v>0</v>
      </c>
      <c r="D19">
        <f t="shared" si="0"/>
        <v>0</v>
      </c>
      <c r="E19" s="2">
        <f t="shared" si="1"/>
        <v>0</v>
      </c>
    </row>
    <row r="20" spans="1:5" x14ac:dyDescent="0.3">
      <c r="A20" t="s">
        <v>18</v>
      </c>
      <c r="B20">
        <v>0</v>
      </c>
      <c r="C20">
        <v>0</v>
      </c>
      <c r="D20">
        <f t="shared" si="0"/>
        <v>0</v>
      </c>
      <c r="E20" s="2">
        <f t="shared" si="1"/>
        <v>0</v>
      </c>
    </row>
    <row r="21" spans="1:5" x14ac:dyDescent="0.3">
      <c r="A21" t="s">
        <v>19</v>
      </c>
      <c r="B21">
        <v>0</v>
      </c>
      <c r="C21">
        <v>0</v>
      </c>
      <c r="D21">
        <f t="shared" si="0"/>
        <v>0</v>
      </c>
      <c r="E21" s="2">
        <f t="shared" si="1"/>
        <v>0</v>
      </c>
    </row>
    <row r="22" spans="1:5" x14ac:dyDescent="0.3">
      <c r="A22" t="s">
        <v>20</v>
      </c>
      <c r="B22">
        <v>1.90772885979327</v>
      </c>
      <c r="C22">
        <v>1.90772885979327</v>
      </c>
      <c r="D22">
        <f t="shared" si="0"/>
        <v>0</v>
      </c>
      <c r="E22" s="2">
        <f t="shared" si="1"/>
        <v>0</v>
      </c>
    </row>
    <row r="23" spans="1:5" x14ac:dyDescent="0.3">
      <c r="A23" t="s">
        <v>21</v>
      </c>
      <c r="B23">
        <v>0</v>
      </c>
      <c r="C23">
        <v>0</v>
      </c>
      <c r="D23">
        <f t="shared" si="0"/>
        <v>0</v>
      </c>
      <c r="E23" s="2">
        <f t="shared" si="1"/>
        <v>0</v>
      </c>
    </row>
    <row r="24" spans="1:5" x14ac:dyDescent="0.3">
      <c r="A24" t="s">
        <v>22</v>
      </c>
      <c r="B24">
        <v>3.7032383748928202</v>
      </c>
      <c r="C24">
        <v>3.7032383748928202</v>
      </c>
      <c r="D24">
        <f t="shared" si="0"/>
        <v>0</v>
      </c>
      <c r="E24" s="2">
        <f t="shared" si="1"/>
        <v>0</v>
      </c>
    </row>
    <row r="25" spans="1:5" x14ac:dyDescent="0.3">
      <c r="A25" t="s">
        <v>23</v>
      </c>
      <c r="B25">
        <v>0</v>
      </c>
      <c r="C25">
        <v>0</v>
      </c>
      <c r="D25">
        <f t="shared" si="0"/>
        <v>0</v>
      </c>
      <c r="E25" s="2">
        <f t="shared" si="1"/>
        <v>0</v>
      </c>
    </row>
    <row r="26" spans="1:5" x14ac:dyDescent="0.3">
      <c r="A26" t="s">
        <v>24</v>
      </c>
      <c r="B26">
        <v>0</v>
      </c>
      <c r="C26">
        <v>0</v>
      </c>
      <c r="D26">
        <f t="shared" si="0"/>
        <v>0</v>
      </c>
      <c r="E26" s="2">
        <f t="shared" si="1"/>
        <v>0</v>
      </c>
    </row>
    <row r="27" spans="1:5" x14ac:dyDescent="0.3">
      <c r="A27" t="s">
        <v>25</v>
      </c>
      <c r="B27">
        <v>0</v>
      </c>
      <c r="C27">
        <v>0</v>
      </c>
      <c r="D27">
        <f t="shared" si="0"/>
        <v>0</v>
      </c>
      <c r="E27" s="2">
        <f t="shared" si="1"/>
        <v>0</v>
      </c>
    </row>
    <row r="28" spans="1:5" x14ac:dyDescent="0.3">
      <c r="A28" t="s">
        <v>26</v>
      </c>
      <c r="B28">
        <v>0</v>
      </c>
      <c r="C28">
        <v>0</v>
      </c>
      <c r="D28">
        <f t="shared" si="0"/>
        <v>0</v>
      </c>
      <c r="E28" s="2">
        <f t="shared" si="1"/>
        <v>0</v>
      </c>
    </row>
    <row r="29" spans="1:5" x14ac:dyDescent="0.3">
      <c r="A29" t="s">
        <v>27</v>
      </c>
      <c r="B29">
        <v>402534.62038077298</v>
      </c>
      <c r="C29">
        <v>402534.62038077298</v>
      </c>
      <c r="D29">
        <f t="shared" si="0"/>
        <v>0</v>
      </c>
      <c r="E29" s="2">
        <f t="shared" si="1"/>
        <v>0</v>
      </c>
    </row>
    <row r="30" spans="1:5" x14ac:dyDescent="0.3">
      <c r="A30" t="s">
        <v>28</v>
      </c>
      <c r="B30">
        <v>0</v>
      </c>
      <c r="C30">
        <v>0</v>
      </c>
      <c r="D30">
        <f t="shared" si="0"/>
        <v>0</v>
      </c>
      <c r="E30" s="2">
        <f t="shared" si="1"/>
        <v>0</v>
      </c>
    </row>
    <row r="31" spans="1:5" x14ac:dyDescent="0.3">
      <c r="A31" t="s">
        <v>29</v>
      </c>
      <c r="B31">
        <v>0</v>
      </c>
      <c r="C31">
        <v>0</v>
      </c>
      <c r="D31">
        <f t="shared" si="0"/>
        <v>0</v>
      </c>
      <c r="E31" s="2">
        <f t="shared" si="1"/>
        <v>0</v>
      </c>
    </row>
    <row r="32" spans="1:5" x14ac:dyDescent="0.3">
      <c r="A32" t="s">
        <v>30</v>
      </c>
      <c r="B32">
        <v>0</v>
      </c>
      <c r="C32">
        <v>0</v>
      </c>
      <c r="D32">
        <f t="shared" si="0"/>
        <v>0</v>
      </c>
      <c r="E32" s="2">
        <f t="shared" si="1"/>
        <v>0</v>
      </c>
    </row>
    <row r="33" spans="1:5" x14ac:dyDescent="0.3">
      <c r="A33" t="s">
        <v>31</v>
      </c>
      <c r="B33">
        <v>1698.1031239054</v>
      </c>
      <c r="C33">
        <v>1698.1031239054</v>
      </c>
      <c r="D33">
        <f t="shared" si="0"/>
        <v>0</v>
      </c>
      <c r="E33" s="2">
        <f t="shared" si="1"/>
        <v>0</v>
      </c>
    </row>
    <row r="34" spans="1:5" x14ac:dyDescent="0.3">
      <c r="A34" t="s">
        <v>32</v>
      </c>
      <c r="B34">
        <v>0</v>
      </c>
      <c r="C34">
        <v>0</v>
      </c>
      <c r="D34">
        <f t="shared" si="0"/>
        <v>0</v>
      </c>
      <c r="E34" s="2">
        <f t="shared" si="1"/>
        <v>0</v>
      </c>
    </row>
    <row r="35" spans="1:5" x14ac:dyDescent="0.3">
      <c r="A35" t="s">
        <v>33</v>
      </c>
      <c r="B35">
        <v>0</v>
      </c>
      <c r="C35">
        <v>0</v>
      </c>
      <c r="D35">
        <f t="shared" si="0"/>
        <v>0</v>
      </c>
      <c r="E35" s="2">
        <f t="shared" si="1"/>
        <v>0</v>
      </c>
    </row>
    <row r="36" spans="1:5" x14ac:dyDescent="0.3">
      <c r="A36" t="s">
        <v>34</v>
      </c>
      <c r="B36">
        <v>0</v>
      </c>
      <c r="C36">
        <v>0</v>
      </c>
      <c r="D36">
        <f t="shared" si="0"/>
        <v>0</v>
      </c>
      <c r="E36" s="2">
        <f t="shared" si="1"/>
        <v>0</v>
      </c>
    </row>
    <row r="37" spans="1:5" x14ac:dyDescent="0.3">
      <c r="A37" t="s">
        <v>35</v>
      </c>
      <c r="B37">
        <v>1187.8978732553901</v>
      </c>
      <c r="C37">
        <v>1187.8978732553901</v>
      </c>
      <c r="D37">
        <f t="shared" si="0"/>
        <v>0</v>
      </c>
      <c r="E37" s="2">
        <f t="shared" si="1"/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542B8-F9F4-4DB7-97DA-ED5010529AC6}">
  <dimension ref="A1:F37"/>
  <sheetViews>
    <sheetView topLeftCell="A16" workbookViewId="0">
      <selection activeCell="E9" sqref="E9:E10"/>
    </sheetView>
  </sheetViews>
  <sheetFormatPr defaultRowHeight="14.4" x14ac:dyDescent="0.3"/>
  <sheetData>
    <row r="1" spans="1:6" x14ac:dyDescent="0.3">
      <c r="A1" t="s">
        <v>36</v>
      </c>
      <c r="B1" t="s">
        <v>37</v>
      </c>
      <c r="C1" t="s">
        <v>38</v>
      </c>
      <c r="D1" t="s">
        <v>44</v>
      </c>
      <c r="E1" t="s">
        <v>45</v>
      </c>
      <c r="F1" s="1" t="s">
        <v>43</v>
      </c>
    </row>
    <row r="2" spans="1:6" x14ac:dyDescent="0.3">
      <c r="A2" t="s">
        <v>0</v>
      </c>
      <c r="B2">
        <v>213.77785164154</v>
      </c>
      <c r="C2">
        <v>106.88892582077</v>
      </c>
      <c r="D2">
        <f t="shared" ref="D2:D37" si="0">C2-B2</f>
        <v>-106.88892582077</v>
      </c>
      <c r="E2" s="2">
        <f t="shared" ref="E2:E37" si="1">IF(B2=0,0,D2/B2)</f>
        <v>-0.5</v>
      </c>
    </row>
    <row r="3" spans="1:6" x14ac:dyDescent="0.3">
      <c r="A3" t="s">
        <v>1</v>
      </c>
      <c r="B3">
        <v>0</v>
      </c>
      <c r="C3">
        <v>0</v>
      </c>
      <c r="D3">
        <f t="shared" si="0"/>
        <v>0</v>
      </c>
      <c r="E3" s="2">
        <f t="shared" si="1"/>
        <v>0</v>
      </c>
    </row>
    <row r="4" spans="1:6" x14ac:dyDescent="0.3">
      <c r="A4" t="s">
        <v>2</v>
      </c>
      <c r="B4">
        <v>0</v>
      </c>
      <c r="C4">
        <v>0</v>
      </c>
      <c r="D4">
        <f t="shared" si="0"/>
        <v>0</v>
      </c>
      <c r="E4" s="2">
        <f t="shared" si="1"/>
        <v>0</v>
      </c>
    </row>
    <row r="5" spans="1:6" x14ac:dyDescent="0.3">
      <c r="A5" t="s">
        <v>3</v>
      </c>
      <c r="B5">
        <v>0</v>
      </c>
      <c r="C5">
        <v>0</v>
      </c>
      <c r="D5">
        <f t="shared" si="0"/>
        <v>0</v>
      </c>
      <c r="E5" s="2">
        <f t="shared" si="1"/>
        <v>0</v>
      </c>
    </row>
    <row r="6" spans="1:6" x14ac:dyDescent="0.3">
      <c r="A6" t="s">
        <v>4</v>
      </c>
      <c r="B6">
        <v>0</v>
      </c>
      <c r="C6">
        <v>0</v>
      </c>
      <c r="D6">
        <f t="shared" si="0"/>
        <v>0</v>
      </c>
      <c r="E6" s="2">
        <f t="shared" si="1"/>
        <v>0</v>
      </c>
    </row>
    <row r="7" spans="1:6" x14ac:dyDescent="0.3">
      <c r="A7" t="s">
        <v>5</v>
      </c>
      <c r="B7">
        <v>0</v>
      </c>
      <c r="C7">
        <v>0</v>
      </c>
      <c r="D7">
        <f t="shared" si="0"/>
        <v>0</v>
      </c>
      <c r="E7" s="2">
        <f t="shared" si="1"/>
        <v>0</v>
      </c>
    </row>
    <row r="8" spans="1:6" x14ac:dyDescent="0.3">
      <c r="A8" t="s">
        <v>6</v>
      </c>
      <c r="B8">
        <v>0</v>
      </c>
      <c r="C8">
        <v>0</v>
      </c>
      <c r="D8">
        <f t="shared" si="0"/>
        <v>0</v>
      </c>
      <c r="E8" s="2">
        <f t="shared" si="1"/>
        <v>0</v>
      </c>
    </row>
    <row r="9" spans="1:6" x14ac:dyDescent="0.3">
      <c r="A9" t="s">
        <v>7</v>
      </c>
      <c r="B9">
        <v>0</v>
      </c>
      <c r="C9">
        <v>0</v>
      </c>
      <c r="D9">
        <f t="shared" si="0"/>
        <v>0</v>
      </c>
      <c r="E9" s="2">
        <f t="shared" si="1"/>
        <v>0</v>
      </c>
    </row>
    <row r="10" spans="1:6" x14ac:dyDescent="0.3">
      <c r="A10" t="s">
        <v>8</v>
      </c>
      <c r="B10">
        <v>0</v>
      </c>
      <c r="C10">
        <v>0</v>
      </c>
      <c r="D10">
        <f t="shared" si="0"/>
        <v>0</v>
      </c>
      <c r="E10" s="2">
        <f t="shared" si="1"/>
        <v>0</v>
      </c>
    </row>
    <row r="11" spans="1:6" x14ac:dyDescent="0.3">
      <c r="A11" t="s">
        <v>9</v>
      </c>
      <c r="B11">
        <v>0</v>
      </c>
      <c r="C11">
        <v>0</v>
      </c>
      <c r="D11">
        <f t="shared" si="0"/>
        <v>0</v>
      </c>
      <c r="E11" s="2">
        <f t="shared" si="1"/>
        <v>0</v>
      </c>
    </row>
    <row r="12" spans="1:6" x14ac:dyDescent="0.3">
      <c r="A12" t="s">
        <v>10</v>
      </c>
      <c r="B12">
        <v>0</v>
      </c>
      <c r="C12">
        <v>0</v>
      </c>
      <c r="D12">
        <f t="shared" si="0"/>
        <v>0</v>
      </c>
      <c r="E12" s="2">
        <f t="shared" si="1"/>
        <v>0</v>
      </c>
    </row>
    <row r="13" spans="1:6" x14ac:dyDescent="0.3">
      <c r="A13" t="s">
        <v>11</v>
      </c>
      <c r="B13">
        <v>5.0498705112174802</v>
      </c>
      <c r="C13">
        <v>0.28054836173430397</v>
      </c>
      <c r="D13">
        <f t="shared" si="0"/>
        <v>-4.7693221494831759</v>
      </c>
      <c r="E13" s="2">
        <f t="shared" si="1"/>
        <v>-0.94444444444444442</v>
      </c>
    </row>
    <row r="14" spans="1:6" x14ac:dyDescent="0.3">
      <c r="A14" t="s">
        <v>12</v>
      </c>
      <c r="B14">
        <v>0</v>
      </c>
      <c r="C14">
        <v>0</v>
      </c>
      <c r="D14">
        <f t="shared" si="0"/>
        <v>0</v>
      </c>
      <c r="E14" s="2">
        <f t="shared" si="1"/>
        <v>0</v>
      </c>
    </row>
    <row r="15" spans="1:6" x14ac:dyDescent="0.3">
      <c r="A15" t="s">
        <v>13</v>
      </c>
      <c r="B15">
        <v>0</v>
      </c>
      <c r="C15">
        <v>0</v>
      </c>
      <c r="D15">
        <f t="shared" si="0"/>
        <v>0</v>
      </c>
      <c r="E15" s="2">
        <f t="shared" si="1"/>
        <v>0</v>
      </c>
    </row>
    <row r="16" spans="1:6" x14ac:dyDescent="0.3">
      <c r="A16" t="s">
        <v>14</v>
      </c>
      <c r="B16">
        <v>0</v>
      </c>
      <c r="C16">
        <v>0</v>
      </c>
      <c r="D16">
        <f t="shared" si="0"/>
        <v>0</v>
      </c>
      <c r="E16" s="2">
        <f t="shared" si="1"/>
        <v>0</v>
      </c>
    </row>
    <row r="17" spans="1:5" x14ac:dyDescent="0.3">
      <c r="A17" t="s">
        <v>15</v>
      </c>
      <c r="B17">
        <v>0</v>
      </c>
      <c r="C17">
        <v>0</v>
      </c>
      <c r="D17">
        <f t="shared" si="0"/>
        <v>0</v>
      </c>
      <c r="E17" s="2">
        <f t="shared" si="1"/>
        <v>0</v>
      </c>
    </row>
    <row r="18" spans="1:5" x14ac:dyDescent="0.3">
      <c r="A18" t="s">
        <v>16</v>
      </c>
      <c r="B18">
        <v>30248.724362192701</v>
      </c>
      <c r="C18">
        <v>40331.632482923596</v>
      </c>
      <c r="D18">
        <f t="shared" si="0"/>
        <v>10082.908120730895</v>
      </c>
      <c r="E18" s="2">
        <f t="shared" si="1"/>
        <v>0.33333333333333315</v>
      </c>
    </row>
    <row r="19" spans="1:5" x14ac:dyDescent="0.3">
      <c r="A19" t="s">
        <v>17</v>
      </c>
      <c r="B19">
        <v>0</v>
      </c>
      <c r="C19">
        <v>0</v>
      </c>
      <c r="D19">
        <f t="shared" si="0"/>
        <v>0</v>
      </c>
      <c r="E19" s="2">
        <f t="shared" si="1"/>
        <v>0</v>
      </c>
    </row>
    <row r="20" spans="1:5" x14ac:dyDescent="0.3">
      <c r="A20" t="s">
        <v>18</v>
      </c>
      <c r="B20">
        <v>0</v>
      </c>
      <c r="C20">
        <v>0</v>
      </c>
      <c r="D20">
        <f t="shared" si="0"/>
        <v>0</v>
      </c>
      <c r="E20" s="2">
        <f t="shared" si="1"/>
        <v>0</v>
      </c>
    </row>
    <row r="21" spans="1:5" x14ac:dyDescent="0.3">
      <c r="A21" t="s">
        <v>19</v>
      </c>
      <c r="B21">
        <v>0</v>
      </c>
      <c r="C21">
        <v>0</v>
      </c>
      <c r="D21">
        <f t="shared" si="0"/>
        <v>0</v>
      </c>
      <c r="E21" s="2">
        <f t="shared" si="1"/>
        <v>0</v>
      </c>
    </row>
    <row r="22" spans="1:5" x14ac:dyDescent="0.3">
      <c r="A22" t="s">
        <v>20</v>
      </c>
      <c r="B22">
        <v>1.90772885979327</v>
      </c>
      <c r="C22">
        <v>0.953864429896636</v>
      </c>
      <c r="D22">
        <f t="shared" si="0"/>
        <v>-0.953864429896634</v>
      </c>
      <c r="E22" s="2">
        <f t="shared" si="1"/>
        <v>-0.4999999999999995</v>
      </c>
    </row>
    <row r="23" spans="1:5" x14ac:dyDescent="0.3">
      <c r="A23" t="s">
        <v>21</v>
      </c>
      <c r="B23">
        <v>0</v>
      </c>
      <c r="C23">
        <v>0</v>
      </c>
      <c r="D23">
        <f t="shared" si="0"/>
        <v>0</v>
      </c>
      <c r="E23" s="2">
        <f t="shared" si="1"/>
        <v>0</v>
      </c>
    </row>
    <row r="24" spans="1:5" x14ac:dyDescent="0.3">
      <c r="A24" t="s">
        <v>22</v>
      </c>
      <c r="B24">
        <v>3.7032383748928202</v>
      </c>
      <c r="C24">
        <v>1.8516191874464101</v>
      </c>
      <c r="D24">
        <f t="shared" si="0"/>
        <v>-1.8516191874464101</v>
      </c>
      <c r="E24" s="2">
        <f t="shared" si="1"/>
        <v>-0.5</v>
      </c>
    </row>
    <row r="25" spans="1:5" x14ac:dyDescent="0.3">
      <c r="A25" t="s">
        <v>23</v>
      </c>
      <c r="B25">
        <v>0</v>
      </c>
      <c r="C25">
        <v>0</v>
      </c>
      <c r="D25">
        <f t="shared" si="0"/>
        <v>0</v>
      </c>
      <c r="E25" s="2">
        <f t="shared" si="1"/>
        <v>0</v>
      </c>
    </row>
    <row r="26" spans="1:5" x14ac:dyDescent="0.3">
      <c r="A26" t="s">
        <v>24</v>
      </c>
      <c r="B26">
        <v>0</v>
      </c>
      <c r="C26">
        <v>0</v>
      </c>
      <c r="D26">
        <f t="shared" si="0"/>
        <v>0</v>
      </c>
      <c r="E26" s="2">
        <f t="shared" si="1"/>
        <v>0</v>
      </c>
    </row>
    <row r="27" spans="1:5" x14ac:dyDescent="0.3">
      <c r="A27" t="s">
        <v>25</v>
      </c>
      <c r="B27">
        <v>0</v>
      </c>
      <c r="C27">
        <v>0</v>
      </c>
      <c r="D27">
        <f t="shared" si="0"/>
        <v>0</v>
      </c>
      <c r="E27" s="2">
        <f t="shared" si="1"/>
        <v>0</v>
      </c>
    </row>
    <row r="28" spans="1:5" x14ac:dyDescent="0.3">
      <c r="A28" t="s">
        <v>26</v>
      </c>
      <c r="B28">
        <v>0</v>
      </c>
      <c r="C28">
        <v>0</v>
      </c>
      <c r="D28">
        <f t="shared" si="0"/>
        <v>0</v>
      </c>
      <c r="E28" s="2">
        <f t="shared" si="1"/>
        <v>0</v>
      </c>
    </row>
    <row r="29" spans="1:5" x14ac:dyDescent="0.3">
      <c r="A29" t="s">
        <v>27</v>
      </c>
      <c r="B29">
        <v>402534.62038077298</v>
      </c>
      <c r="C29">
        <v>534367.81496240699</v>
      </c>
      <c r="D29">
        <f t="shared" si="0"/>
        <v>131833.19458163402</v>
      </c>
      <c r="E29" s="2">
        <f t="shared" si="1"/>
        <v>0.32750771711741944</v>
      </c>
    </row>
    <row r="30" spans="1:5" x14ac:dyDescent="0.3">
      <c r="A30" t="s">
        <v>28</v>
      </c>
      <c r="B30">
        <v>0</v>
      </c>
      <c r="C30">
        <v>0</v>
      </c>
      <c r="D30">
        <f t="shared" si="0"/>
        <v>0</v>
      </c>
      <c r="E30" s="2">
        <f t="shared" si="1"/>
        <v>0</v>
      </c>
    </row>
    <row r="31" spans="1:5" x14ac:dyDescent="0.3">
      <c r="A31" t="s">
        <v>29</v>
      </c>
      <c r="B31">
        <v>0</v>
      </c>
      <c r="C31">
        <v>0</v>
      </c>
      <c r="D31">
        <f t="shared" si="0"/>
        <v>0</v>
      </c>
      <c r="E31" s="2">
        <f t="shared" si="1"/>
        <v>0</v>
      </c>
    </row>
    <row r="32" spans="1:5" x14ac:dyDescent="0.3">
      <c r="A32" t="s">
        <v>30</v>
      </c>
      <c r="B32">
        <v>0</v>
      </c>
      <c r="C32">
        <v>0</v>
      </c>
      <c r="D32">
        <f t="shared" si="0"/>
        <v>0</v>
      </c>
      <c r="E32" s="2">
        <f t="shared" si="1"/>
        <v>0</v>
      </c>
    </row>
    <row r="33" spans="1:5" x14ac:dyDescent="0.3">
      <c r="A33" t="s">
        <v>31</v>
      </c>
      <c r="B33">
        <v>1698.1031239054</v>
      </c>
      <c r="C33">
        <v>849.05156195270001</v>
      </c>
      <c r="D33">
        <f t="shared" si="0"/>
        <v>-849.05156195270001</v>
      </c>
      <c r="E33" s="2">
        <f t="shared" si="1"/>
        <v>-0.5</v>
      </c>
    </row>
    <row r="34" spans="1:5" x14ac:dyDescent="0.3">
      <c r="A34" t="s">
        <v>32</v>
      </c>
      <c r="B34">
        <v>0</v>
      </c>
      <c r="C34">
        <v>0</v>
      </c>
      <c r="D34">
        <f t="shared" si="0"/>
        <v>0</v>
      </c>
      <c r="E34" s="2">
        <f t="shared" si="1"/>
        <v>0</v>
      </c>
    </row>
    <row r="35" spans="1:5" x14ac:dyDescent="0.3">
      <c r="A35" t="s">
        <v>33</v>
      </c>
      <c r="B35">
        <v>0</v>
      </c>
      <c r="C35">
        <v>0</v>
      </c>
      <c r="D35">
        <f t="shared" si="0"/>
        <v>0</v>
      </c>
      <c r="E35" s="2">
        <f t="shared" si="1"/>
        <v>0</v>
      </c>
    </row>
    <row r="36" spans="1:5" x14ac:dyDescent="0.3">
      <c r="A36" t="s">
        <v>34</v>
      </c>
      <c r="B36">
        <v>0</v>
      </c>
      <c r="C36">
        <v>0</v>
      </c>
      <c r="D36">
        <f t="shared" si="0"/>
        <v>0</v>
      </c>
      <c r="E36" s="2">
        <f t="shared" si="1"/>
        <v>0</v>
      </c>
    </row>
    <row r="37" spans="1:5" x14ac:dyDescent="0.3">
      <c r="A37" t="s">
        <v>35</v>
      </c>
      <c r="B37">
        <v>1187.8978732553901</v>
      </c>
      <c r="C37">
        <v>1583.8638310071899</v>
      </c>
      <c r="D37">
        <f t="shared" si="0"/>
        <v>395.96595775179981</v>
      </c>
      <c r="E37" s="2">
        <f t="shared" si="1"/>
        <v>0.33333333333333592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4D2F5E-3026-48DF-9C37-843D59D24B4A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258C2-B5D1-4D3F-8292-23F3810113D8}">
  <dimension ref="A1:K37"/>
  <sheetViews>
    <sheetView tabSelected="1" topLeftCell="A10" workbookViewId="0">
      <selection activeCell="P44" sqref="P44"/>
    </sheetView>
  </sheetViews>
  <sheetFormatPr defaultRowHeight="14.4" x14ac:dyDescent="0.3"/>
  <cols>
    <col min="7" max="7" width="10" bestFit="1" customWidth="1"/>
  </cols>
  <sheetData>
    <row r="1" spans="1:11" x14ac:dyDescent="0.3">
      <c r="A1" t="s">
        <v>36</v>
      </c>
      <c r="B1" t="s">
        <v>37</v>
      </c>
      <c r="C1" t="s">
        <v>104</v>
      </c>
      <c r="D1" t="s">
        <v>105</v>
      </c>
      <c r="E1" t="s">
        <v>106</v>
      </c>
      <c r="F1" t="s">
        <v>107</v>
      </c>
      <c r="G1" t="s">
        <v>108</v>
      </c>
      <c r="H1" t="s">
        <v>109</v>
      </c>
      <c r="I1" t="s">
        <v>110</v>
      </c>
      <c r="J1" t="s">
        <v>111</v>
      </c>
      <c r="K1" t="s">
        <v>39</v>
      </c>
    </row>
    <row r="2" spans="1:11" x14ac:dyDescent="0.3">
      <c r="A2" t="s">
        <v>0</v>
      </c>
      <c r="B2">
        <v>1272630.1002299399</v>
      </c>
      <c r="C2">
        <v>1406110.71298654</v>
      </c>
      <c r="D2">
        <v>1406110.71298654</v>
      </c>
      <c r="E2">
        <v>1364748.9758436801</v>
      </c>
      <c r="F2">
        <v>1333362.3639219799</v>
      </c>
      <c r="G2">
        <v>1333362.3639219799</v>
      </c>
      <c r="H2">
        <v>1339978.5133249001</v>
      </c>
      <c r="I2">
        <v>1339871.6243990799</v>
      </c>
      <c r="J2">
        <v>1339871.6243990799</v>
      </c>
      <c r="K2">
        <v>1339871.6243990799</v>
      </c>
    </row>
    <row r="3" spans="1:11" x14ac:dyDescent="0.3">
      <c r="A3" t="s">
        <v>1</v>
      </c>
      <c r="B3">
        <v>311.61483618566098</v>
      </c>
      <c r="C3">
        <v>311.61483618566098</v>
      </c>
      <c r="D3">
        <v>311.61483618566098</v>
      </c>
      <c r="E3">
        <v>266.39483618566101</v>
      </c>
      <c r="F3">
        <v>266.39483618566101</v>
      </c>
      <c r="G3">
        <v>266.39483618566101</v>
      </c>
      <c r="H3">
        <v>266.39483618566101</v>
      </c>
      <c r="I3">
        <v>266.39483618566101</v>
      </c>
      <c r="J3">
        <v>266.39483618566101</v>
      </c>
      <c r="K3">
        <v>266.39483618566101</v>
      </c>
    </row>
    <row r="4" spans="1:11" x14ac:dyDescent="0.3">
      <c r="A4" t="s">
        <v>2</v>
      </c>
      <c r="B4">
        <v>138.14598150996</v>
      </c>
      <c r="C4">
        <v>138.14598150996</v>
      </c>
      <c r="D4">
        <v>3.2004999999999999</v>
      </c>
      <c r="E4">
        <v>6.4</v>
      </c>
      <c r="F4">
        <v>6.4</v>
      </c>
      <c r="G4">
        <v>6.4</v>
      </c>
      <c r="H4">
        <v>6.4</v>
      </c>
      <c r="I4">
        <v>6.4</v>
      </c>
      <c r="J4">
        <v>6.4</v>
      </c>
      <c r="K4">
        <v>6.4</v>
      </c>
    </row>
    <row r="5" spans="1:11" x14ac:dyDescent="0.3">
      <c r="A5" t="s">
        <v>3</v>
      </c>
      <c r="B5">
        <v>52790.418262581203</v>
      </c>
      <c r="C5">
        <v>60760.415427849199</v>
      </c>
      <c r="D5">
        <v>60760.415427849199</v>
      </c>
      <c r="E5">
        <v>67991.225427849204</v>
      </c>
      <c r="F5">
        <v>67991.225427849204</v>
      </c>
      <c r="G5">
        <v>67991.225427849204</v>
      </c>
      <c r="H5">
        <v>67991.225427849204</v>
      </c>
      <c r="I5">
        <v>67991.225427849204</v>
      </c>
      <c r="J5">
        <v>67991.225427849204</v>
      </c>
      <c r="K5">
        <v>67991.225427849204</v>
      </c>
    </row>
    <row r="6" spans="1:11" x14ac:dyDescent="0.3">
      <c r="A6" t="s">
        <v>4</v>
      </c>
      <c r="B6">
        <v>7989.3193982507801</v>
      </c>
      <c r="C6">
        <v>7989.3193982507801</v>
      </c>
      <c r="D6">
        <v>7989.3193982507801</v>
      </c>
      <c r="E6">
        <v>7989.3193982507801</v>
      </c>
      <c r="F6">
        <v>3994.65969912539</v>
      </c>
      <c r="G6">
        <v>3994.65969912539</v>
      </c>
      <c r="H6">
        <v>3648.6828286139598</v>
      </c>
      <c r="I6">
        <v>3648.6828286139598</v>
      </c>
      <c r="J6">
        <v>3648.6828286139598</v>
      </c>
      <c r="K6">
        <v>3648.6828286139598</v>
      </c>
    </row>
    <row r="7" spans="1:11" x14ac:dyDescent="0.3">
      <c r="A7" t="s">
        <v>5</v>
      </c>
      <c r="B7">
        <v>41082072.941243</v>
      </c>
      <c r="C7">
        <v>41082072.941243</v>
      </c>
      <c r="D7">
        <v>41082072.941243</v>
      </c>
      <c r="E7">
        <v>34622072.941243</v>
      </c>
      <c r="F7">
        <v>34622072.941243</v>
      </c>
      <c r="G7">
        <v>34622072.941243</v>
      </c>
      <c r="H7">
        <v>34622072.941243</v>
      </c>
      <c r="I7">
        <v>34622072.941243</v>
      </c>
      <c r="J7">
        <v>34622072.941243</v>
      </c>
      <c r="K7">
        <v>34622072.941243</v>
      </c>
    </row>
    <row r="8" spans="1:11" x14ac:dyDescent="0.3">
      <c r="A8" t="s">
        <v>6</v>
      </c>
      <c r="B8">
        <v>1381768.61112275</v>
      </c>
      <c r="C8">
        <v>1336403.3446808199</v>
      </c>
      <c r="D8">
        <v>1336403.3446808199</v>
      </c>
      <c r="E8">
        <v>1257994.1112522499</v>
      </c>
      <c r="F8">
        <v>1204559.0529392799</v>
      </c>
      <c r="G8">
        <v>1204559.0529392799</v>
      </c>
      <c r="H8">
        <v>1218600.1288449999</v>
      </c>
      <c r="I8">
        <v>1218600.1288449999</v>
      </c>
      <c r="J8">
        <v>1218600.1288449999</v>
      </c>
      <c r="K8">
        <v>1218600.1288449999</v>
      </c>
    </row>
    <row r="9" spans="1:11" x14ac:dyDescent="0.3">
      <c r="A9" t="s">
        <v>7</v>
      </c>
      <c r="B9">
        <v>928.12802261521495</v>
      </c>
      <c r="C9">
        <v>252.07767778541799</v>
      </c>
      <c r="D9">
        <v>252.07767778541799</v>
      </c>
      <c r="E9">
        <v>230.15317778541799</v>
      </c>
      <c r="F9">
        <v>230.15317778541799</v>
      </c>
      <c r="G9">
        <v>230.15317778541799</v>
      </c>
      <c r="H9">
        <v>230.15317778541799</v>
      </c>
      <c r="I9">
        <v>230.15317778541799</v>
      </c>
      <c r="J9">
        <v>230.15317778541799</v>
      </c>
      <c r="K9">
        <v>230.15317778541799</v>
      </c>
    </row>
    <row r="10" spans="1:11" x14ac:dyDescent="0.3">
      <c r="A10" t="s">
        <v>8</v>
      </c>
      <c r="B10">
        <v>1.6976053864341401</v>
      </c>
      <c r="C10">
        <v>1.6976053864341401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 x14ac:dyDescent="0.3">
      <c r="A11" t="s">
        <v>9</v>
      </c>
      <c r="B11">
        <v>162.97011709767699</v>
      </c>
      <c r="C11">
        <v>162.97011709767699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 x14ac:dyDescent="0.3">
      <c r="A12" t="s">
        <v>10</v>
      </c>
      <c r="B12">
        <v>71.850528816005607</v>
      </c>
      <c r="C12">
        <v>71.850528816005607</v>
      </c>
      <c r="D12">
        <v>10.2416</v>
      </c>
      <c r="E12">
        <v>20.48</v>
      </c>
      <c r="F12">
        <v>20.48</v>
      </c>
      <c r="G12">
        <v>20.48</v>
      </c>
      <c r="H12">
        <v>20.48</v>
      </c>
      <c r="I12">
        <v>20.48</v>
      </c>
      <c r="J12">
        <v>20.48</v>
      </c>
      <c r="K12">
        <v>20.48</v>
      </c>
    </row>
    <row r="13" spans="1:11" x14ac:dyDescent="0.3">
      <c r="A13" t="s">
        <v>11</v>
      </c>
      <c r="B13">
        <v>5.0498705112174802</v>
      </c>
      <c r="C13">
        <v>5.0498705112174802</v>
      </c>
      <c r="D13">
        <v>5.0498705112174802</v>
      </c>
      <c r="E13">
        <v>5.0498705112174802</v>
      </c>
      <c r="F13">
        <v>5.0498705112174802</v>
      </c>
      <c r="G13">
        <v>5.0498705112174802</v>
      </c>
      <c r="H13">
        <v>5.0498705112174802</v>
      </c>
      <c r="I13">
        <v>2.5249352556087401</v>
      </c>
      <c r="J13">
        <v>0.28054836173430397</v>
      </c>
      <c r="K13">
        <v>0.28054836173430397</v>
      </c>
    </row>
    <row r="14" spans="1:11" x14ac:dyDescent="0.3">
      <c r="A14" t="s">
        <v>12</v>
      </c>
      <c r="B14">
        <v>374561.65682168503</v>
      </c>
      <c r="C14">
        <v>27.5243</v>
      </c>
      <c r="D14">
        <v>27.5243</v>
      </c>
      <c r="E14">
        <v>55.04</v>
      </c>
      <c r="F14">
        <v>55.04</v>
      </c>
      <c r="G14">
        <v>55.04</v>
      </c>
      <c r="H14">
        <v>55.04</v>
      </c>
      <c r="I14">
        <v>55.04</v>
      </c>
      <c r="J14">
        <v>55.04</v>
      </c>
      <c r="K14">
        <v>55.04</v>
      </c>
    </row>
    <row r="15" spans="1:11" x14ac:dyDescent="0.3">
      <c r="A15" t="s">
        <v>13</v>
      </c>
      <c r="B15">
        <v>83318.761238909297</v>
      </c>
      <c r="C15">
        <v>83318.761238909297</v>
      </c>
      <c r="D15">
        <v>83318.761238909297</v>
      </c>
      <c r="E15">
        <v>73591.886238909297</v>
      </c>
      <c r="F15">
        <v>67340.503203265005</v>
      </c>
      <c r="G15">
        <v>67340.503203265005</v>
      </c>
      <c r="H15">
        <v>66799.071866945204</v>
      </c>
      <c r="I15">
        <v>66799.071866945204</v>
      </c>
      <c r="J15">
        <v>66799.071866945204</v>
      </c>
      <c r="K15">
        <v>66799.071866945204</v>
      </c>
    </row>
    <row r="16" spans="1:11" x14ac:dyDescent="0.3">
      <c r="A16" t="s">
        <v>14</v>
      </c>
      <c r="B16">
        <v>9992.6213269248892</v>
      </c>
      <c r="C16">
        <v>9992.6213269248892</v>
      </c>
      <c r="D16">
        <v>9992.6213269248892</v>
      </c>
      <c r="E16">
        <v>8872.2963269248903</v>
      </c>
      <c r="F16">
        <v>8872.2963269248903</v>
      </c>
      <c r="G16">
        <v>8872.2963269248903</v>
      </c>
      <c r="H16">
        <v>8872.2963269248903</v>
      </c>
      <c r="I16">
        <v>8872.2963269248903</v>
      </c>
      <c r="J16">
        <v>8872.2963269248903</v>
      </c>
      <c r="K16">
        <v>8872.2963269248903</v>
      </c>
    </row>
    <row r="17" spans="1:11" x14ac:dyDescent="0.3">
      <c r="A17" t="s">
        <v>15</v>
      </c>
      <c r="B17">
        <v>8820.2416338217299</v>
      </c>
      <c r="C17">
        <v>2657.62644309506</v>
      </c>
      <c r="D17">
        <v>2657.62644309506</v>
      </c>
      <c r="E17">
        <v>2277.0577480950601</v>
      </c>
      <c r="F17">
        <v>2277.0577480950601</v>
      </c>
      <c r="G17">
        <v>2277.0577480950601</v>
      </c>
      <c r="H17">
        <v>2277.0577480950601</v>
      </c>
      <c r="I17">
        <v>2277.0577480950601</v>
      </c>
      <c r="J17">
        <v>2277.0577480950601</v>
      </c>
      <c r="K17">
        <v>2277.0577480950601</v>
      </c>
    </row>
    <row r="18" spans="1:11" x14ac:dyDescent="0.3">
      <c r="A18" t="s">
        <v>16</v>
      </c>
      <c r="B18">
        <v>95598.737076523801</v>
      </c>
      <c r="C18">
        <v>103884.561635287</v>
      </c>
      <c r="D18">
        <v>103884.561635287</v>
      </c>
      <c r="E18">
        <v>106813.651301953</v>
      </c>
      <c r="F18">
        <v>92650.766914145701</v>
      </c>
      <c r="G18">
        <v>92650.766914145701</v>
      </c>
      <c r="H18">
        <v>91424.1216459688</v>
      </c>
      <c r="I18">
        <v>101507.02976669899</v>
      </c>
      <c r="J18">
        <v>101507.02976669899</v>
      </c>
      <c r="K18">
        <v>101507.02976669899</v>
      </c>
    </row>
    <row r="19" spans="1:11" x14ac:dyDescent="0.3">
      <c r="A19" t="s">
        <v>17</v>
      </c>
      <c r="B19">
        <v>24175.472984317301</v>
      </c>
      <c r="C19">
        <v>24175.472984317301</v>
      </c>
      <c r="D19">
        <v>24175.472984317301</v>
      </c>
      <c r="E19">
        <v>24175.472984317301</v>
      </c>
      <c r="F19">
        <v>12087.7364921586</v>
      </c>
      <c r="G19">
        <v>12087.7364921586</v>
      </c>
      <c r="H19">
        <v>11040.819468403201</v>
      </c>
      <c r="I19">
        <v>11040.819468403201</v>
      </c>
      <c r="J19">
        <v>11040.819468403201</v>
      </c>
      <c r="K19">
        <v>11040.819468403201</v>
      </c>
    </row>
    <row r="20" spans="1:11" x14ac:dyDescent="0.3">
      <c r="A20" t="s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 x14ac:dyDescent="0.3">
      <c r="A21" t="s">
        <v>19</v>
      </c>
      <c r="B21">
        <v>82954.037128590906</v>
      </c>
      <c r="C21">
        <v>82954.037128590906</v>
      </c>
      <c r="D21">
        <v>82954.037128590906</v>
      </c>
      <c r="E21">
        <v>82954.037128590906</v>
      </c>
      <c r="F21">
        <v>41477.018564295402</v>
      </c>
      <c r="G21">
        <v>41477.018564295402</v>
      </c>
      <c r="H21">
        <v>37884.700278920202</v>
      </c>
      <c r="I21">
        <v>37884.700278920202</v>
      </c>
      <c r="J21">
        <v>37884.700278920202</v>
      </c>
      <c r="K21">
        <v>37884.700278920202</v>
      </c>
    </row>
    <row r="22" spans="1:11" x14ac:dyDescent="0.3">
      <c r="A22" t="s">
        <v>20</v>
      </c>
      <c r="B22">
        <v>1.90772885979327</v>
      </c>
      <c r="C22">
        <v>1.90772885979327</v>
      </c>
      <c r="D22">
        <v>1.90772885979327</v>
      </c>
      <c r="E22">
        <v>1.90772885979327</v>
      </c>
      <c r="F22">
        <v>1.90772885979327</v>
      </c>
      <c r="G22">
        <v>1.90772885979327</v>
      </c>
      <c r="H22">
        <v>1.90772885979327</v>
      </c>
      <c r="I22">
        <v>0.953864429896636</v>
      </c>
      <c r="J22">
        <v>0.953864429896636</v>
      </c>
      <c r="K22">
        <v>0.953864429896636</v>
      </c>
    </row>
    <row r="23" spans="1:11" x14ac:dyDescent="0.3">
      <c r="A23" t="s">
        <v>21</v>
      </c>
      <c r="B23">
        <v>1496.14990771568</v>
      </c>
      <c r="C23">
        <v>356.13124135504199</v>
      </c>
      <c r="D23">
        <v>356.13124135504199</v>
      </c>
      <c r="E23">
        <v>304.45124135504199</v>
      </c>
      <c r="F23">
        <v>304.45124135504199</v>
      </c>
      <c r="G23">
        <v>304.45124135504199</v>
      </c>
      <c r="H23">
        <v>304.45124135504199</v>
      </c>
      <c r="I23">
        <v>304.45124135504199</v>
      </c>
      <c r="J23">
        <v>304.45124135504199</v>
      </c>
      <c r="K23">
        <v>304.45124135504199</v>
      </c>
    </row>
    <row r="24" spans="1:11" x14ac:dyDescent="0.3">
      <c r="A24" t="s">
        <v>22</v>
      </c>
      <c r="B24">
        <v>3.7032383748928202</v>
      </c>
      <c r="C24">
        <v>3.7032383748928202</v>
      </c>
      <c r="D24">
        <v>3.7032383748928202</v>
      </c>
      <c r="E24">
        <v>3.7032383748928202</v>
      </c>
      <c r="F24">
        <v>3.7032383748928202</v>
      </c>
      <c r="G24">
        <v>3.7032383748928202</v>
      </c>
      <c r="H24">
        <v>3.7032383748928202</v>
      </c>
      <c r="I24">
        <v>1.8516191874464101</v>
      </c>
      <c r="J24">
        <v>1.8516191874464101</v>
      </c>
      <c r="K24">
        <v>1.8516191874464101</v>
      </c>
    </row>
    <row r="25" spans="1:11" x14ac:dyDescent="0.3">
      <c r="A25" t="s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 x14ac:dyDescent="0.3">
      <c r="A26" t="s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 x14ac:dyDescent="0.3">
      <c r="A27" t="s">
        <v>25</v>
      </c>
      <c r="B27">
        <v>555496.37414022803</v>
      </c>
      <c r="C27">
        <v>555496.37414022803</v>
      </c>
      <c r="D27">
        <v>581017.04178295506</v>
      </c>
      <c r="E27">
        <v>581017.04178295506</v>
      </c>
      <c r="F27">
        <v>573442.75196383405</v>
      </c>
      <c r="G27">
        <v>573442.75196383405</v>
      </c>
      <c r="H27">
        <v>572786.74387169501</v>
      </c>
      <c r="I27">
        <v>572786.74387169501</v>
      </c>
      <c r="J27">
        <v>572786.74387169501</v>
      </c>
      <c r="K27">
        <v>572786.74387169501</v>
      </c>
    </row>
    <row r="28" spans="1:11" x14ac:dyDescent="0.3">
      <c r="A28" t="s">
        <v>26</v>
      </c>
      <c r="B28">
        <v>2752.3208644302799</v>
      </c>
      <c r="C28">
        <v>2752.3208644302799</v>
      </c>
      <c r="D28">
        <v>2882.4706107235602</v>
      </c>
      <c r="E28">
        <v>2935.5823107235601</v>
      </c>
      <c r="F28">
        <v>2935.5823107235601</v>
      </c>
      <c r="G28">
        <v>2935.5823107235601</v>
      </c>
      <c r="H28">
        <v>2935.5823107235601</v>
      </c>
      <c r="I28">
        <v>2935.5823107235601</v>
      </c>
      <c r="J28">
        <v>2935.5823107235601</v>
      </c>
      <c r="K28">
        <v>2935.5823107235601</v>
      </c>
    </row>
    <row r="29" spans="1:11" x14ac:dyDescent="0.3">
      <c r="A29" t="s">
        <v>27</v>
      </c>
      <c r="B29">
        <v>21769152.439081401</v>
      </c>
      <c r="C29">
        <v>30821212.274912801</v>
      </c>
      <c r="D29">
        <v>30821212.274912801</v>
      </c>
      <c r="E29">
        <v>27693186.6877333</v>
      </c>
      <c r="F29">
        <v>27693186.6877333</v>
      </c>
      <c r="G29">
        <v>27693186.6877333</v>
      </c>
      <c r="H29">
        <v>28888007.692506701</v>
      </c>
      <c r="I29">
        <v>29019840.887088299</v>
      </c>
      <c r="J29">
        <v>29019840.887088299</v>
      </c>
      <c r="K29">
        <v>29019840.887088299</v>
      </c>
    </row>
    <row r="30" spans="1:11" x14ac:dyDescent="0.3">
      <c r="A30" t="s">
        <v>28</v>
      </c>
      <c r="B30">
        <v>141.764196478804</v>
      </c>
      <c r="C30">
        <v>141.764196478804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 x14ac:dyDescent="0.3">
      <c r="A31" t="s">
        <v>29</v>
      </c>
      <c r="B31">
        <v>375.36749870634299</v>
      </c>
      <c r="C31">
        <v>89.032810338760498</v>
      </c>
      <c r="D31">
        <v>89.032810338760498</v>
      </c>
      <c r="E31">
        <v>76.112810338760497</v>
      </c>
      <c r="F31">
        <v>76.112810338760497</v>
      </c>
      <c r="G31">
        <v>76.112810338760497</v>
      </c>
      <c r="H31">
        <v>76.112810338760497</v>
      </c>
      <c r="I31">
        <v>76.112810338760497</v>
      </c>
      <c r="J31">
        <v>76.112810338760497</v>
      </c>
      <c r="K31">
        <v>76.112810338760497</v>
      </c>
    </row>
    <row r="32" spans="1:11" x14ac:dyDescent="0.3">
      <c r="A32" t="s">
        <v>30</v>
      </c>
      <c r="B32">
        <v>29.444600000000001</v>
      </c>
      <c r="C32">
        <v>29.444600000000001</v>
      </c>
      <c r="D32">
        <v>29.444600000000001</v>
      </c>
      <c r="E32">
        <v>58.88</v>
      </c>
      <c r="F32">
        <v>58.88</v>
      </c>
      <c r="G32">
        <v>58.88</v>
      </c>
      <c r="H32">
        <v>58.88</v>
      </c>
      <c r="I32">
        <v>58.88</v>
      </c>
      <c r="J32">
        <v>58.88</v>
      </c>
      <c r="K32">
        <v>58.88</v>
      </c>
    </row>
    <row r="33" spans="1:11" x14ac:dyDescent="0.3">
      <c r="A33" t="s">
        <v>31</v>
      </c>
      <c r="B33">
        <v>1698.1031239054</v>
      </c>
      <c r="C33">
        <v>1698.1031239054</v>
      </c>
      <c r="D33">
        <v>1698.1031239054</v>
      </c>
      <c r="E33">
        <v>1698.1031239054</v>
      </c>
      <c r="F33">
        <v>1698.1031239054</v>
      </c>
      <c r="G33">
        <v>1698.1031239054</v>
      </c>
      <c r="H33">
        <v>1698.1031239054</v>
      </c>
      <c r="I33">
        <v>849.05156195270001</v>
      </c>
      <c r="J33">
        <v>849.05156195270001</v>
      </c>
      <c r="K33">
        <v>849.05156195270001</v>
      </c>
    </row>
    <row r="34" spans="1:11" x14ac:dyDescent="0.3">
      <c r="A34" t="s">
        <v>32</v>
      </c>
      <c r="B34">
        <v>350643.86482726701</v>
      </c>
      <c r="C34">
        <v>350643.86482726701</v>
      </c>
      <c r="D34">
        <v>350643.86482726701</v>
      </c>
      <c r="E34">
        <v>350647.70422726701</v>
      </c>
      <c r="F34">
        <v>350647.70422726701</v>
      </c>
      <c r="G34">
        <v>7.68</v>
      </c>
      <c r="H34">
        <v>7.68</v>
      </c>
      <c r="I34">
        <v>7.68</v>
      </c>
      <c r="J34">
        <v>7.68</v>
      </c>
      <c r="K34">
        <v>7.68</v>
      </c>
    </row>
    <row r="35" spans="1:11" x14ac:dyDescent="0.3">
      <c r="A35" t="s">
        <v>33</v>
      </c>
      <c r="B35">
        <v>68.274451240932095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 x14ac:dyDescent="0.3">
      <c r="A36" t="s">
        <v>34</v>
      </c>
      <c r="B36">
        <v>490000.506863182</v>
      </c>
      <c r="C36">
        <v>490000.506863182</v>
      </c>
      <c r="D36">
        <v>490000.506863182</v>
      </c>
      <c r="E36">
        <v>419260.45686318201</v>
      </c>
      <c r="F36">
        <v>419260.45686318201</v>
      </c>
      <c r="G36">
        <v>1231825.8470005</v>
      </c>
      <c r="H36">
        <v>1231825.8470005</v>
      </c>
      <c r="I36">
        <v>1231825.8470005</v>
      </c>
      <c r="J36">
        <v>1231825.8470005</v>
      </c>
      <c r="K36">
        <v>1231825.8470005</v>
      </c>
    </row>
    <row r="37" spans="1:11" x14ac:dyDescent="0.3">
      <c r="A37" t="s">
        <v>35</v>
      </c>
      <c r="B37">
        <v>1187.8978732553901</v>
      </c>
      <c r="C37">
        <v>1187.8978732553901</v>
      </c>
      <c r="D37">
        <v>1187.8978732553901</v>
      </c>
      <c r="E37">
        <v>1187.8978732553901</v>
      </c>
      <c r="F37">
        <v>1187.8978732553901</v>
      </c>
      <c r="G37">
        <v>1187.8978732553901</v>
      </c>
      <c r="H37">
        <v>1187.8978732553901</v>
      </c>
      <c r="I37">
        <v>1583.8638310071899</v>
      </c>
      <c r="J37">
        <v>1583.8638310071899</v>
      </c>
      <c r="K37">
        <v>1583.8638310071899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A3957-9722-4450-BABF-CC1A3220B040}">
  <dimension ref="A1:N35"/>
  <sheetViews>
    <sheetView zoomScaleNormal="100" workbookViewId="0">
      <selection sqref="A1:H35"/>
    </sheetView>
  </sheetViews>
  <sheetFormatPr defaultRowHeight="14.4" x14ac:dyDescent="0.3"/>
  <cols>
    <col min="3" max="3" width="11.77734375" customWidth="1"/>
    <col min="5" max="5" width="8.88671875" customWidth="1"/>
  </cols>
  <sheetData>
    <row r="1" spans="1:14" x14ac:dyDescent="0.3">
      <c r="A1" t="s">
        <v>36</v>
      </c>
      <c r="B1" s="6" t="s">
        <v>37</v>
      </c>
      <c r="C1" s="6"/>
      <c r="D1" s="6"/>
      <c r="E1" s="6" t="s">
        <v>115</v>
      </c>
      <c r="F1" s="6"/>
      <c r="G1" s="6"/>
    </row>
    <row r="2" spans="1:14" x14ac:dyDescent="0.3">
      <c r="B2" t="s">
        <v>112</v>
      </c>
      <c r="C2" t="s">
        <v>113</v>
      </c>
      <c r="D2" t="s">
        <v>114</v>
      </c>
      <c r="E2" t="s">
        <v>112</v>
      </c>
      <c r="F2" t="s">
        <v>113</v>
      </c>
      <c r="G2" t="s">
        <v>114</v>
      </c>
      <c r="H2" t="s">
        <v>116</v>
      </c>
    </row>
    <row r="3" spans="1:14" x14ac:dyDescent="0.3">
      <c r="A3" t="s">
        <v>0</v>
      </c>
      <c r="B3" s="3">
        <v>1272630.1002299399</v>
      </c>
      <c r="C3" s="5">
        <v>1.23685247022328E-4</v>
      </c>
      <c r="D3">
        <v>2050</v>
      </c>
      <c r="E3" s="3">
        <v>1339871.6243990799</v>
      </c>
      <c r="F3" s="5">
        <v>1.2856040618524801E-4</v>
      </c>
      <c r="G3">
        <v>2050</v>
      </c>
      <c r="H3" s="4">
        <f>(E3-B3)/B3</f>
        <v>5.2836660202356341E-2</v>
      </c>
      <c r="L3" s="5"/>
    </row>
    <row r="4" spans="1:14" x14ac:dyDescent="0.3">
      <c r="A4" t="s">
        <v>1</v>
      </c>
      <c r="B4" s="3">
        <v>311.61483618566098</v>
      </c>
      <c r="C4" s="5">
        <v>8.1324358811120501E-6</v>
      </c>
      <c r="D4">
        <v>2040</v>
      </c>
      <c r="E4" s="3">
        <v>266.39483618566101</v>
      </c>
      <c r="F4" s="5">
        <v>6.6746320202200601E-6</v>
      </c>
      <c r="G4">
        <v>2042</v>
      </c>
      <c r="H4" s="4">
        <f t="shared" ref="H4:H35" si="0">(E4-B4)/B4</f>
        <v>-0.14511504186873109</v>
      </c>
      <c r="L4" s="5"/>
    </row>
    <row r="5" spans="1:14" x14ac:dyDescent="0.3">
      <c r="A5" t="s">
        <v>2</v>
      </c>
      <c r="B5" s="3">
        <v>138.14598150996</v>
      </c>
      <c r="C5" s="5">
        <v>1.7167670337450502E-4</v>
      </c>
      <c r="D5">
        <v>2050</v>
      </c>
      <c r="E5" s="3">
        <v>6.4</v>
      </c>
      <c r="F5" s="5">
        <v>7.8967110198602293E-6</v>
      </c>
      <c r="G5">
        <v>2037</v>
      </c>
      <c r="H5" s="4">
        <f t="shared" si="0"/>
        <v>-0.9536721956726727</v>
      </c>
      <c r="L5" s="5"/>
    </row>
    <row r="6" spans="1:14" x14ac:dyDescent="0.3">
      <c r="A6" t="s">
        <v>3</v>
      </c>
      <c r="B6" s="3">
        <v>52790.418262581203</v>
      </c>
      <c r="C6" s="5">
        <v>1.3865013816210701E-4</v>
      </c>
      <c r="D6">
        <v>2040</v>
      </c>
      <c r="E6" s="3">
        <v>67991.225427849204</v>
      </c>
      <c r="F6" s="5">
        <v>1.6881802167076601E-4</v>
      </c>
      <c r="G6">
        <v>2040</v>
      </c>
      <c r="H6" s="4">
        <f t="shared" si="0"/>
        <v>0.28794632938232667</v>
      </c>
      <c r="L6" s="5"/>
    </row>
    <row r="7" spans="1:14" x14ac:dyDescent="0.3">
      <c r="A7" t="s">
        <v>4</v>
      </c>
      <c r="B7" s="3">
        <v>7989.3193982507801</v>
      </c>
      <c r="C7" s="5">
        <v>3.0691009869397799E-3</v>
      </c>
      <c r="D7">
        <v>2050</v>
      </c>
      <c r="E7" s="3">
        <v>3648.6828286139598</v>
      </c>
      <c r="F7" s="5">
        <v>1.27020187438563E-3</v>
      </c>
      <c r="G7">
        <v>2050</v>
      </c>
      <c r="H7" s="4">
        <f t="shared" si="0"/>
        <v>-0.54330492414500042</v>
      </c>
      <c r="L7" s="5"/>
    </row>
    <row r="8" spans="1:14" x14ac:dyDescent="0.3">
      <c r="A8" t="s">
        <v>5</v>
      </c>
      <c r="B8" s="3">
        <v>41082072.941243</v>
      </c>
      <c r="C8" s="5">
        <v>4.6356430546454203E-5</v>
      </c>
      <c r="D8">
        <v>2040</v>
      </c>
      <c r="E8" s="3">
        <v>34622072.941243</v>
      </c>
      <c r="F8" s="5">
        <v>3.7228035420691401E-5</v>
      </c>
      <c r="G8">
        <v>2035</v>
      </c>
      <c r="H8" s="4">
        <f t="shared" si="0"/>
        <v>-0.15724620345325113</v>
      </c>
      <c r="L8" s="5"/>
    </row>
    <row r="9" spans="1:14" x14ac:dyDescent="0.3">
      <c r="A9" t="s">
        <v>6</v>
      </c>
      <c r="B9" s="3">
        <v>1381768.61112275</v>
      </c>
      <c r="C9" s="5">
        <v>2.23443803801948E-3</v>
      </c>
      <c r="D9">
        <v>2050</v>
      </c>
      <c r="E9" s="3">
        <v>1218600.1288449999</v>
      </c>
      <c r="F9" s="5">
        <v>1.9131665311627598E-3</v>
      </c>
      <c r="G9">
        <v>2050</v>
      </c>
      <c r="H9" s="4">
        <f t="shared" si="0"/>
        <v>-0.11808669046633517</v>
      </c>
      <c r="L9" s="5"/>
    </row>
    <row r="10" spans="1:14" x14ac:dyDescent="0.3">
      <c r="A10" t="s">
        <v>7</v>
      </c>
      <c r="B10" s="3">
        <v>928.12802261521495</v>
      </c>
      <c r="C10" s="5">
        <v>1.86609280432464E-2</v>
      </c>
      <c r="D10">
        <v>2040</v>
      </c>
      <c r="E10" s="3">
        <v>230.15317778541799</v>
      </c>
      <c r="F10" s="5">
        <v>4.4139691186647701E-3</v>
      </c>
      <c r="G10">
        <v>2040</v>
      </c>
      <c r="H10" s="4">
        <f t="shared" si="0"/>
        <v>-0.75202431973025841</v>
      </c>
      <c r="L10" s="5"/>
    </row>
    <row r="11" spans="1:14" x14ac:dyDescent="0.3">
      <c r="A11" t="s">
        <v>8</v>
      </c>
      <c r="B11" s="3">
        <v>1.6976053864341401</v>
      </c>
      <c r="C11" s="5">
        <v>1.8280660697048801E-4</v>
      </c>
      <c r="D11">
        <v>2050</v>
      </c>
      <c r="E11" s="3">
        <v>0</v>
      </c>
      <c r="F11" s="5">
        <v>0</v>
      </c>
      <c r="G11">
        <v>2020</v>
      </c>
      <c r="H11" s="4">
        <f t="shared" si="0"/>
        <v>-1</v>
      </c>
      <c r="L11" s="5"/>
    </row>
    <row r="12" spans="1:14" x14ac:dyDescent="0.3">
      <c r="A12" t="s">
        <v>9</v>
      </c>
      <c r="B12" s="3">
        <v>162.97011709767699</v>
      </c>
      <c r="C12" s="5">
        <v>5.2823797150192399E-2</v>
      </c>
      <c r="D12">
        <v>2050</v>
      </c>
      <c r="E12" s="3">
        <v>0</v>
      </c>
      <c r="F12" s="5">
        <v>0</v>
      </c>
      <c r="G12">
        <v>2020</v>
      </c>
      <c r="H12" s="4">
        <f t="shared" si="0"/>
        <v>-1</v>
      </c>
      <c r="L12" s="5"/>
    </row>
    <row r="13" spans="1:14" x14ac:dyDescent="0.3">
      <c r="A13" t="s">
        <v>10</v>
      </c>
      <c r="B13" s="3">
        <v>71.850528816005607</v>
      </c>
      <c r="C13" s="5">
        <v>2.7961097259257498E-3</v>
      </c>
      <c r="D13">
        <v>2050</v>
      </c>
      <c r="E13" s="3">
        <v>20.48</v>
      </c>
      <c r="F13" s="5">
        <v>7.8182859324298494E-4</v>
      </c>
      <c r="G13">
        <v>2037</v>
      </c>
      <c r="H13" s="4">
        <f t="shared" si="0"/>
        <v>-0.71496382368395561</v>
      </c>
      <c r="L13" s="5"/>
    </row>
    <row r="14" spans="1:14" x14ac:dyDescent="0.3">
      <c r="A14" t="s">
        <v>11</v>
      </c>
      <c r="B14" s="3">
        <v>5.0498705112174802</v>
      </c>
      <c r="C14" s="5">
        <v>2.5764645465395301E-2</v>
      </c>
      <c r="D14">
        <v>2037</v>
      </c>
      <c r="E14" s="3">
        <v>0.28054836173430397</v>
      </c>
      <c r="F14" s="5">
        <v>1.2928495932456399E-3</v>
      </c>
      <c r="G14">
        <v>2037</v>
      </c>
      <c r="H14" s="4">
        <f t="shared" si="0"/>
        <v>-0.94444444444444442</v>
      </c>
      <c r="L14" s="5"/>
    </row>
    <row r="15" spans="1:14" x14ac:dyDescent="0.3">
      <c r="A15" t="s">
        <v>12</v>
      </c>
      <c r="B15" s="3">
        <v>374561.65682168503</v>
      </c>
      <c r="C15" s="5">
        <v>2.7360366336974E-3</v>
      </c>
      <c r="D15">
        <v>2040</v>
      </c>
      <c r="E15" s="3">
        <v>55.04</v>
      </c>
      <c r="F15" s="5">
        <v>3.8302892902536503E-7</v>
      </c>
      <c r="G15">
        <v>2037</v>
      </c>
      <c r="H15" s="4">
        <f t="shared" si="0"/>
        <v>-0.99985305490031462</v>
      </c>
      <c r="L15" s="5"/>
      <c r="N15" s="3"/>
    </row>
    <row r="16" spans="1:14" x14ac:dyDescent="0.3">
      <c r="A16" t="s">
        <v>13</v>
      </c>
      <c r="B16" s="3">
        <v>83318.761238909297</v>
      </c>
      <c r="C16" s="5">
        <v>1.4972296245595901E-4</v>
      </c>
      <c r="D16">
        <v>2040</v>
      </c>
      <c r="E16" s="3">
        <v>66799.071866945204</v>
      </c>
      <c r="F16" s="5">
        <v>1.14183789788512E-4</v>
      </c>
      <c r="G16">
        <v>2042</v>
      </c>
      <c r="H16" s="4">
        <f t="shared" si="0"/>
        <v>-0.19827094313842861</v>
      </c>
      <c r="L16" s="5"/>
    </row>
    <row r="17" spans="1:12" x14ac:dyDescent="0.3">
      <c r="A17" t="s">
        <v>14</v>
      </c>
      <c r="B17" s="3">
        <v>9992.6213269248892</v>
      </c>
      <c r="C17" s="5">
        <v>1.21914579089213E-3</v>
      </c>
      <c r="D17">
        <v>2040</v>
      </c>
      <c r="E17" s="3">
        <v>8872.2963269248903</v>
      </c>
      <c r="F17" s="5">
        <v>1.0373473891538399E-3</v>
      </c>
      <c r="G17">
        <v>2042</v>
      </c>
      <c r="H17" s="4">
        <f t="shared" si="0"/>
        <v>-0.1121152261600576</v>
      </c>
      <c r="L17" s="5"/>
    </row>
    <row r="18" spans="1:12" x14ac:dyDescent="0.3">
      <c r="A18" t="s">
        <v>15</v>
      </c>
      <c r="B18" s="3">
        <v>8820.2416338217299</v>
      </c>
      <c r="C18" s="5">
        <v>1.09972108696526E-2</v>
      </c>
      <c r="D18">
        <v>2040</v>
      </c>
      <c r="E18" s="3">
        <v>2277.0577480950601</v>
      </c>
      <c r="F18" s="5">
        <v>2.7109605368149797E-3</v>
      </c>
      <c r="G18">
        <v>2042</v>
      </c>
      <c r="H18" s="4">
        <f t="shared" si="0"/>
        <v>-0.7418372599494838</v>
      </c>
      <c r="L18" s="5"/>
    </row>
    <row r="19" spans="1:12" x14ac:dyDescent="0.3">
      <c r="A19" t="s">
        <v>16</v>
      </c>
      <c r="B19" s="3">
        <v>95598.737076523801</v>
      </c>
      <c r="C19" s="5">
        <v>1.5622853409943899E-3</v>
      </c>
      <c r="D19">
        <v>2040</v>
      </c>
      <c r="E19" s="3">
        <v>101507.02976669899</v>
      </c>
      <c r="F19" s="5">
        <v>1.5279431248141401E-3</v>
      </c>
      <c r="G19">
        <v>2040</v>
      </c>
      <c r="H19" s="4">
        <f t="shared" si="0"/>
        <v>6.1803041241494529E-2</v>
      </c>
      <c r="L19" s="5"/>
    </row>
    <row r="20" spans="1:12" x14ac:dyDescent="0.3">
      <c r="A20" t="s">
        <v>17</v>
      </c>
      <c r="B20" s="3">
        <v>24175.472984317301</v>
      </c>
      <c r="C20" s="5">
        <v>1.5055175562529499E-2</v>
      </c>
      <c r="D20">
        <v>2050</v>
      </c>
      <c r="E20" s="3">
        <v>11040.819468403201</v>
      </c>
      <c r="F20" s="5">
        <v>6.2308514122233405E-3</v>
      </c>
      <c r="G20">
        <v>2050</v>
      </c>
      <c r="H20" s="4">
        <f t="shared" si="0"/>
        <v>-0.54330492414500386</v>
      </c>
      <c r="L20" s="5"/>
    </row>
    <row r="21" spans="1:12" x14ac:dyDescent="0.3">
      <c r="A21" t="s">
        <v>19</v>
      </c>
      <c r="B21" s="3">
        <v>82954.037128590906</v>
      </c>
      <c r="C21" s="5">
        <v>2.4689336099077502E-3</v>
      </c>
      <c r="D21">
        <v>2050</v>
      </c>
      <c r="E21" s="3">
        <v>37884.700278920202</v>
      </c>
      <c r="F21" s="5">
        <v>1.0218119613474999E-3</v>
      </c>
      <c r="G21">
        <v>2050</v>
      </c>
      <c r="H21" s="4">
        <f t="shared" si="0"/>
        <v>-0.54330492414500131</v>
      </c>
      <c r="L21" s="5"/>
    </row>
    <row r="22" spans="1:12" x14ac:dyDescent="0.3">
      <c r="A22" t="s">
        <v>20</v>
      </c>
      <c r="B22" s="3">
        <v>1.90772885979327</v>
      </c>
      <c r="C22" s="5">
        <v>3.7231242384724297E-4</v>
      </c>
      <c r="D22">
        <v>2037</v>
      </c>
      <c r="E22" s="3">
        <v>0.953864429896636</v>
      </c>
      <c r="F22" s="5">
        <v>1.6814109464068999E-4</v>
      </c>
      <c r="G22">
        <v>2037</v>
      </c>
      <c r="H22" s="4">
        <f t="shared" si="0"/>
        <v>-0.4999999999999995</v>
      </c>
      <c r="L22" s="5"/>
    </row>
    <row r="23" spans="1:12" x14ac:dyDescent="0.3">
      <c r="A23" t="s">
        <v>21</v>
      </c>
      <c r="B23" s="3">
        <v>1496.14990771568</v>
      </c>
      <c r="C23" s="5">
        <v>6.3509924558374301E-3</v>
      </c>
      <c r="D23">
        <v>2040</v>
      </c>
      <c r="E23" s="3">
        <v>304.45124135504199</v>
      </c>
      <c r="F23" s="5">
        <v>1.23348502708446E-3</v>
      </c>
      <c r="G23">
        <v>2042</v>
      </c>
      <c r="H23" s="4">
        <f t="shared" si="0"/>
        <v>-0.79651020276445572</v>
      </c>
      <c r="L23" s="5"/>
    </row>
    <row r="24" spans="1:12" x14ac:dyDescent="0.3">
      <c r="A24" t="s">
        <v>22</v>
      </c>
      <c r="B24" s="3">
        <v>3.7032383748928202</v>
      </c>
      <c r="C24" s="5">
        <v>4.0054062201402001E-5</v>
      </c>
      <c r="D24">
        <v>2037</v>
      </c>
      <c r="E24" s="3">
        <v>1.8516191874464101</v>
      </c>
      <c r="F24" s="5">
        <v>1.80889313167621E-5</v>
      </c>
      <c r="G24">
        <v>2037</v>
      </c>
      <c r="H24" s="4">
        <f t="shared" si="0"/>
        <v>-0.5</v>
      </c>
      <c r="L24" s="5"/>
    </row>
    <row r="25" spans="1:12" x14ac:dyDescent="0.3">
      <c r="A25" t="s">
        <v>25</v>
      </c>
      <c r="B25" s="3">
        <v>555496.37414022803</v>
      </c>
      <c r="C25" s="5">
        <v>5.9940574122550709E-3</v>
      </c>
      <c r="D25">
        <v>2050</v>
      </c>
      <c r="E25" s="3">
        <v>572786.74387169501</v>
      </c>
      <c r="F25" s="5">
        <v>6.1346223464755498E-3</v>
      </c>
      <c r="G25">
        <v>2050</v>
      </c>
      <c r="H25" s="4">
        <f t="shared" si="0"/>
        <v>3.1125981259964533E-2</v>
      </c>
      <c r="L25" s="5"/>
    </row>
    <row r="26" spans="1:12" x14ac:dyDescent="0.3">
      <c r="A26" t="s">
        <v>26</v>
      </c>
      <c r="B26" s="3">
        <v>2752.3208644302799</v>
      </c>
      <c r="C26" s="5">
        <v>3.25327024733296E-3</v>
      </c>
      <c r="D26">
        <v>2050</v>
      </c>
      <c r="E26" s="3">
        <v>2935.5823107235601</v>
      </c>
      <c r="F26" s="5">
        <v>3.4465061716308001E-3</v>
      </c>
      <c r="G26">
        <v>2050</v>
      </c>
      <c r="H26" s="4">
        <f t="shared" si="0"/>
        <v>6.6584332031074667E-2</v>
      </c>
      <c r="L26" s="5"/>
    </row>
    <row r="27" spans="1:12" x14ac:dyDescent="0.3">
      <c r="A27" t="s">
        <v>27</v>
      </c>
      <c r="B27" s="3">
        <v>21769152.439081401</v>
      </c>
      <c r="C27" s="5">
        <v>3.6878343957468001E-4</v>
      </c>
      <c r="D27">
        <v>2050</v>
      </c>
      <c r="E27" s="3">
        <v>29019840.887088299</v>
      </c>
      <c r="F27" s="5">
        <v>4.7981747800281604E-4</v>
      </c>
      <c r="G27">
        <v>2050</v>
      </c>
      <c r="H27" s="4">
        <f t="shared" si="0"/>
        <v>0.33307169253819868</v>
      </c>
      <c r="L27" s="5"/>
    </row>
    <row r="28" spans="1:12" x14ac:dyDescent="0.3">
      <c r="A28" t="s">
        <v>28</v>
      </c>
      <c r="B28" s="3">
        <v>141.764196478804</v>
      </c>
      <c r="C28" s="5">
        <v>5.1571586938255797E-3</v>
      </c>
      <c r="D28">
        <v>2050</v>
      </c>
      <c r="E28" s="3">
        <v>0</v>
      </c>
      <c r="F28" s="5">
        <v>0</v>
      </c>
      <c r="G28">
        <v>2020</v>
      </c>
      <c r="H28" s="4">
        <f t="shared" si="0"/>
        <v>-1</v>
      </c>
      <c r="L28" s="5"/>
    </row>
    <row r="29" spans="1:12" x14ac:dyDescent="0.3">
      <c r="A29" t="s">
        <v>29</v>
      </c>
      <c r="B29" s="3">
        <v>375.36749870634299</v>
      </c>
      <c r="C29" s="5">
        <v>3.8212905140998399E-2</v>
      </c>
      <c r="D29">
        <v>2040</v>
      </c>
      <c r="E29" s="3">
        <v>76.112810338760497</v>
      </c>
      <c r="F29" s="5">
        <v>7.3953371879868302E-3</v>
      </c>
      <c r="G29">
        <v>2042</v>
      </c>
      <c r="H29" s="4">
        <f t="shared" si="0"/>
        <v>-0.79723121846970302</v>
      </c>
      <c r="L29" s="5"/>
    </row>
    <row r="30" spans="1:12" x14ac:dyDescent="0.3">
      <c r="A30" t="s">
        <v>30</v>
      </c>
      <c r="B30" s="3">
        <v>29.444600000000001</v>
      </c>
      <c r="C30" s="5">
        <v>2.8522103889481699E-6</v>
      </c>
      <c r="D30">
        <v>2037</v>
      </c>
      <c r="E30" s="3">
        <v>58.88</v>
      </c>
      <c r="F30" s="5">
        <v>5.1515751238416607E-6</v>
      </c>
      <c r="G30">
        <v>2037</v>
      </c>
      <c r="H30" s="4">
        <f t="shared" si="0"/>
        <v>0.99968754882049682</v>
      </c>
      <c r="L30" s="5"/>
    </row>
    <row r="31" spans="1:12" x14ac:dyDescent="0.3">
      <c r="A31" t="s">
        <v>31</v>
      </c>
      <c r="B31" s="3">
        <v>1698.1031239054</v>
      </c>
      <c r="C31" s="5">
        <v>1.34153668000342E-5</v>
      </c>
      <c r="D31">
        <v>2037</v>
      </c>
      <c r="E31" s="3">
        <v>849.05156195270001</v>
      </c>
      <c r="F31" s="5">
        <v>6.0585527484025694E-6</v>
      </c>
      <c r="G31">
        <v>2037</v>
      </c>
      <c r="H31" s="4">
        <f t="shared" si="0"/>
        <v>-0.5</v>
      </c>
      <c r="L31" s="5"/>
    </row>
    <row r="32" spans="1:12" x14ac:dyDescent="0.3">
      <c r="A32" t="s">
        <v>32</v>
      </c>
      <c r="B32" s="3">
        <v>350643.86482726701</v>
      </c>
      <c r="C32" s="5">
        <v>0.13708206725925901</v>
      </c>
      <c r="D32">
        <v>2050</v>
      </c>
      <c r="E32" s="3">
        <v>7.68</v>
      </c>
      <c r="F32" s="5">
        <v>2.7118893040684699E-6</v>
      </c>
      <c r="G32">
        <v>2037</v>
      </c>
      <c r="H32" s="4">
        <f t="shared" si="0"/>
        <v>-0.99997809743511756</v>
      </c>
      <c r="L32" s="5"/>
    </row>
    <row r="33" spans="1:12" x14ac:dyDescent="0.3">
      <c r="A33" t="s">
        <v>33</v>
      </c>
      <c r="B33" s="3">
        <v>68.274451240932095</v>
      </c>
      <c r="C33" s="5">
        <v>2.8123437201643903E-4</v>
      </c>
      <c r="D33">
        <v>2040</v>
      </c>
      <c r="E33" s="3">
        <v>0</v>
      </c>
      <c r="F33" s="5">
        <v>0</v>
      </c>
      <c r="G33">
        <v>2020</v>
      </c>
      <c r="H33" s="4">
        <f t="shared" si="0"/>
        <v>-1</v>
      </c>
      <c r="L33" s="5"/>
    </row>
    <row r="34" spans="1:12" x14ac:dyDescent="0.3">
      <c r="A34" t="s">
        <v>34</v>
      </c>
      <c r="B34" s="3">
        <v>490000.506863182</v>
      </c>
      <c r="C34" s="5">
        <v>1.35623469676444E-3</v>
      </c>
      <c r="D34">
        <v>2040</v>
      </c>
      <c r="E34" s="3">
        <v>1231825.8470005</v>
      </c>
      <c r="F34" s="5">
        <v>3.2731717094308501E-3</v>
      </c>
      <c r="G34">
        <v>2050</v>
      </c>
      <c r="H34" s="4">
        <f t="shared" si="0"/>
        <v>1.513927699557361</v>
      </c>
      <c r="L34" s="5"/>
    </row>
    <row r="35" spans="1:12" x14ac:dyDescent="0.3">
      <c r="A35" t="s">
        <v>35</v>
      </c>
      <c r="B35" s="3">
        <v>1187.8978732553901</v>
      </c>
      <c r="C35" s="5">
        <v>4.5675660825808203E-5</v>
      </c>
      <c r="D35">
        <v>2037</v>
      </c>
      <c r="E35" s="3">
        <v>1583.8638310071899</v>
      </c>
      <c r="F35" s="5">
        <v>5.5007247446134597E-5</v>
      </c>
      <c r="G35">
        <v>2037</v>
      </c>
      <c r="H35" s="4">
        <f t="shared" si="0"/>
        <v>0.33333333333333592</v>
      </c>
      <c r="L35" s="5"/>
    </row>
  </sheetData>
  <mergeCells count="2">
    <mergeCell ref="B1:D1"/>
    <mergeCell ref="E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D8BB9-6001-4D42-B915-374648B34DCC}">
  <dimension ref="A1:E37"/>
  <sheetViews>
    <sheetView topLeftCell="A7" workbookViewId="0">
      <selection activeCell="H14" sqref="H14"/>
    </sheetView>
  </sheetViews>
  <sheetFormatPr defaultRowHeight="14.4" x14ac:dyDescent="0.3"/>
  <sheetData>
    <row r="1" spans="1:5" x14ac:dyDescent="0.3">
      <c r="A1" t="s">
        <v>36</v>
      </c>
      <c r="B1" t="s">
        <v>37</v>
      </c>
      <c r="C1" t="s">
        <v>39</v>
      </c>
      <c r="D1" t="s">
        <v>44</v>
      </c>
      <c r="E1" t="s">
        <v>45</v>
      </c>
    </row>
    <row r="2" spans="1:5" x14ac:dyDescent="0.3">
      <c r="A2" t="s">
        <v>0</v>
      </c>
      <c r="B2">
        <v>1272630.1002299399</v>
      </c>
      <c r="C2">
        <v>1339871.6243990799</v>
      </c>
      <c r="D2">
        <f>C2-B2</f>
        <v>67241.52416914003</v>
      </c>
      <c r="E2" s="2">
        <f>IF(B2=0,0,D2/B2)</f>
        <v>5.2836660202356341E-2</v>
      </c>
    </row>
    <row r="3" spans="1:5" x14ac:dyDescent="0.3">
      <c r="A3" t="s">
        <v>1</v>
      </c>
      <c r="B3">
        <v>311.61483618566098</v>
      </c>
      <c r="C3">
        <v>266.39483618566101</v>
      </c>
      <c r="D3">
        <f t="shared" ref="D3:D37" si="0">C3-B3</f>
        <v>-45.21999999999997</v>
      </c>
      <c r="E3" s="2">
        <f t="shared" ref="E3:E37" si="1">IF(B3=0,0,D3/B3)</f>
        <v>-0.14511504186873109</v>
      </c>
    </row>
    <row r="4" spans="1:5" x14ac:dyDescent="0.3">
      <c r="A4" t="s">
        <v>2</v>
      </c>
      <c r="B4">
        <v>138.14598150996</v>
      </c>
      <c r="C4">
        <v>6.4</v>
      </c>
      <c r="D4">
        <f t="shared" si="0"/>
        <v>-131.74598150995999</v>
      </c>
      <c r="E4" s="2">
        <f t="shared" si="1"/>
        <v>-0.9536721956726727</v>
      </c>
    </row>
    <row r="5" spans="1:5" x14ac:dyDescent="0.3">
      <c r="A5" t="s">
        <v>3</v>
      </c>
      <c r="B5">
        <v>52790.418262581203</v>
      </c>
      <c r="C5">
        <v>67991.225427849204</v>
      </c>
      <c r="D5">
        <f t="shared" si="0"/>
        <v>15200.807165268001</v>
      </c>
      <c r="E5" s="2">
        <f t="shared" si="1"/>
        <v>0.28794632938232667</v>
      </c>
    </row>
    <row r="6" spans="1:5" x14ac:dyDescent="0.3">
      <c r="A6" t="s">
        <v>4</v>
      </c>
      <c r="B6">
        <v>7989.3193982507801</v>
      </c>
      <c r="C6">
        <v>3648.6828286139598</v>
      </c>
      <c r="D6">
        <f t="shared" si="0"/>
        <v>-4340.6365696368202</v>
      </c>
      <c r="E6" s="2">
        <f t="shared" si="1"/>
        <v>-0.54330492414500042</v>
      </c>
    </row>
    <row r="7" spans="1:5" x14ac:dyDescent="0.3">
      <c r="A7" t="s">
        <v>5</v>
      </c>
      <c r="B7">
        <v>41082072.941243</v>
      </c>
      <c r="C7">
        <v>34622072.941243</v>
      </c>
      <c r="D7">
        <f t="shared" si="0"/>
        <v>-6460000</v>
      </c>
      <c r="E7" s="2">
        <f t="shared" si="1"/>
        <v>-0.15724620345325113</v>
      </c>
    </row>
    <row r="8" spans="1:5" x14ac:dyDescent="0.3">
      <c r="A8" t="s">
        <v>6</v>
      </c>
      <c r="B8">
        <v>1381768.61112275</v>
      </c>
      <c r="C8">
        <v>1218600.1288449999</v>
      </c>
      <c r="D8">
        <f t="shared" si="0"/>
        <v>-163168.48227775004</v>
      </c>
      <c r="E8" s="2">
        <f t="shared" si="1"/>
        <v>-0.11808669046633517</v>
      </c>
    </row>
    <row r="9" spans="1:5" x14ac:dyDescent="0.3">
      <c r="A9" t="s">
        <v>7</v>
      </c>
      <c r="B9">
        <v>928.12802261521495</v>
      </c>
      <c r="C9">
        <v>230.15317778541799</v>
      </c>
      <c r="D9">
        <f t="shared" si="0"/>
        <v>-697.97484482979689</v>
      </c>
      <c r="E9" s="2">
        <f t="shared" si="1"/>
        <v>-0.75202431973025841</v>
      </c>
    </row>
    <row r="10" spans="1:5" x14ac:dyDescent="0.3">
      <c r="A10" t="s">
        <v>8</v>
      </c>
      <c r="B10">
        <v>1.6976053864341401</v>
      </c>
      <c r="C10">
        <v>0</v>
      </c>
      <c r="D10">
        <f t="shared" si="0"/>
        <v>-1.6976053864341401</v>
      </c>
      <c r="E10" s="2">
        <f t="shared" si="1"/>
        <v>-1</v>
      </c>
    </row>
    <row r="11" spans="1:5" x14ac:dyDescent="0.3">
      <c r="A11" t="s">
        <v>9</v>
      </c>
      <c r="B11">
        <v>162.97011709767699</v>
      </c>
      <c r="C11">
        <v>0</v>
      </c>
      <c r="D11">
        <f t="shared" si="0"/>
        <v>-162.97011709767699</v>
      </c>
      <c r="E11" s="2">
        <f t="shared" si="1"/>
        <v>-1</v>
      </c>
    </row>
    <row r="12" spans="1:5" x14ac:dyDescent="0.3">
      <c r="A12" t="s">
        <v>10</v>
      </c>
      <c r="B12">
        <v>71.850528816005607</v>
      </c>
      <c r="C12">
        <v>20.48</v>
      </c>
      <c r="D12">
        <f t="shared" si="0"/>
        <v>-51.370528816005603</v>
      </c>
      <c r="E12" s="2">
        <f t="shared" si="1"/>
        <v>-0.71496382368395561</v>
      </c>
    </row>
    <row r="13" spans="1:5" x14ac:dyDescent="0.3">
      <c r="A13" t="s">
        <v>11</v>
      </c>
      <c r="B13">
        <v>5.0498705112174802</v>
      </c>
      <c r="C13">
        <v>0.28054836173430397</v>
      </c>
      <c r="D13">
        <f t="shared" si="0"/>
        <v>-4.7693221494831759</v>
      </c>
      <c r="E13" s="2">
        <f t="shared" si="1"/>
        <v>-0.94444444444444442</v>
      </c>
    </row>
    <row r="14" spans="1:5" x14ac:dyDescent="0.3">
      <c r="A14" t="s">
        <v>12</v>
      </c>
      <c r="B14">
        <v>374561.65682168503</v>
      </c>
      <c r="C14">
        <v>55.04</v>
      </c>
      <c r="D14">
        <f t="shared" si="0"/>
        <v>-374506.61682168505</v>
      </c>
      <c r="E14" s="2">
        <f t="shared" si="1"/>
        <v>-0.99985305490031462</v>
      </c>
    </row>
    <row r="15" spans="1:5" x14ac:dyDescent="0.3">
      <c r="A15" t="s">
        <v>13</v>
      </c>
      <c r="B15">
        <v>83318.761238909297</v>
      </c>
      <c r="C15">
        <v>66799.071866945204</v>
      </c>
      <c r="D15">
        <f t="shared" si="0"/>
        <v>-16519.689371964094</v>
      </c>
      <c r="E15" s="2">
        <f t="shared" si="1"/>
        <v>-0.19827094313842861</v>
      </c>
    </row>
    <row r="16" spans="1:5" x14ac:dyDescent="0.3">
      <c r="A16" t="s">
        <v>14</v>
      </c>
      <c r="B16">
        <v>9992.6213269248892</v>
      </c>
      <c r="C16">
        <v>8872.2963269248903</v>
      </c>
      <c r="D16">
        <f t="shared" si="0"/>
        <v>-1120.3249999999989</v>
      </c>
      <c r="E16" s="2">
        <f t="shared" si="1"/>
        <v>-0.1121152261600576</v>
      </c>
    </row>
    <row r="17" spans="1:5" x14ac:dyDescent="0.3">
      <c r="A17" t="s">
        <v>15</v>
      </c>
      <c r="B17">
        <v>8820.2416338217299</v>
      </c>
      <c r="C17">
        <v>2277.0577480950601</v>
      </c>
      <c r="D17">
        <f t="shared" si="0"/>
        <v>-6543.1838857266703</v>
      </c>
      <c r="E17" s="2">
        <f t="shared" si="1"/>
        <v>-0.7418372599494838</v>
      </c>
    </row>
    <row r="18" spans="1:5" x14ac:dyDescent="0.3">
      <c r="A18" t="s">
        <v>16</v>
      </c>
      <c r="B18">
        <v>95598.737076523801</v>
      </c>
      <c r="C18">
        <v>101507.02976669899</v>
      </c>
      <c r="D18">
        <f t="shared" si="0"/>
        <v>5908.2926901751925</v>
      </c>
      <c r="E18" s="2">
        <f t="shared" si="1"/>
        <v>6.1803041241494529E-2</v>
      </c>
    </row>
    <row r="19" spans="1:5" x14ac:dyDescent="0.3">
      <c r="A19" t="s">
        <v>17</v>
      </c>
      <c r="B19">
        <v>24175.472984317301</v>
      </c>
      <c r="C19">
        <v>11040.819468403201</v>
      </c>
      <c r="D19">
        <f t="shared" si="0"/>
        <v>-13134.6535159141</v>
      </c>
      <c r="E19" s="2">
        <f t="shared" si="1"/>
        <v>-0.54330492414500386</v>
      </c>
    </row>
    <row r="20" spans="1:5" x14ac:dyDescent="0.3">
      <c r="A20" t="s">
        <v>18</v>
      </c>
      <c r="B20">
        <v>0</v>
      </c>
      <c r="C20">
        <v>0</v>
      </c>
      <c r="D20">
        <f t="shared" si="0"/>
        <v>0</v>
      </c>
      <c r="E20" s="2">
        <f t="shared" si="1"/>
        <v>0</v>
      </c>
    </row>
    <row r="21" spans="1:5" x14ac:dyDescent="0.3">
      <c r="A21" t="s">
        <v>19</v>
      </c>
      <c r="B21">
        <v>82954.037128590906</v>
      </c>
      <c r="C21">
        <v>37884.700278920202</v>
      </c>
      <c r="D21">
        <f t="shared" si="0"/>
        <v>-45069.336849670704</v>
      </c>
      <c r="E21" s="2">
        <f t="shared" si="1"/>
        <v>-0.54330492414500131</v>
      </c>
    </row>
    <row r="22" spans="1:5" x14ac:dyDescent="0.3">
      <c r="A22" t="s">
        <v>20</v>
      </c>
      <c r="B22">
        <v>1.90772885979327</v>
      </c>
      <c r="C22">
        <v>0.953864429896636</v>
      </c>
      <c r="D22">
        <f t="shared" si="0"/>
        <v>-0.953864429896634</v>
      </c>
      <c r="E22" s="2">
        <f t="shared" si="1"/>
        <v>-0.4999999999999995</v>
      </c>
    </row>
    <row r="23" spans="1:5" x14ac:dyDescent="0.3">
      <c r="A23" t="s">
        <v>21</v>
      </c>
      <c r="B23">
        <v>1496.14990771568</v>
      </c>
      <c r="C23">
        <v>304.45124135504199</v>
      </c>
      <c r="D23">
        <f t="shared" si="0"/>
        <v>-1191.6986663606381</v>
      </c>
      <c r="E23" s="2">
        <f t="shared" si="1"/>
        <v>-0.79651020276445572</v>
      </c>
    </row>
    <row r="24" spans="1:5" x14ac:dyDescent="0.3">
      <c r="A24" t="s">
        <v>22</v>
      </c>
      <c r="B24">
        <v>3.7032383748928202</v>
      </c>
      <c r="C24">
        <v>1.8516191874464101</v>
      </c>
      <c r="D24">
        <f t="shared" si="0"/>
        <v>-1.8516191874464101</v>
      </c>
      <c r="E24" s="2">
        <f t="shared" si="1"/>
        <v>-0.5</v>
      </c>
    </row>
    <row r="25" spans="1:5" x14ac:dyDescent="0.3">
      <c r="A25" t="s">
        <v>23</v>
      </c>
      <c r="B25">
        <v>0</v>
      </c>
      <c r="C25">
        <v>0</v>
      </c>
      <c r="D25">
        <f t="shared" si="0"/>
        <v>0</v>
      </c>
      <c r="E25" s="2">
        <f t="shared" si="1"/>
        <v>0</v>
      </c>
    </row>
    <row r="26" spans="1:5" x14ac:dyDescent="0.3">
      <c r="A26" t="s">
        <v>24</v>
      </c>
      <c r="B26">
        <v>0</v>
      </c>
      <c r="C26">
        <v>0</v>
      </c>
      <c r="D26">
        <f t="shared" si="0"/>
        <v>0</v>
      </c>
      <c r="E26" s="2">
        <f t="shared" si="1"/>
        <v>0</v>
      </c>
    </row>
    <row r="27" spans="1:5" x14ac:dyDescent="0.3">
      <c r="A27" t="s">
        <v>25</v>
      </c>
      <c r="B27">
        <v>555496.37414022803</v>
      </c>
      <c r="C27">
        <v>572786.74387169501</v>
      </c>
      <c r="D27">
        <f t="shared" si="0"/>
        <v>17290.369731466984</v>
      </c>
      <c r="E27" s="2">
        <f t="shared" si="1"/>
        <v>3.1125981259964533E-2</v>
      </c>
    </row>
    <row r="28" spans="1:5" x14ac:dyDescent="0.3">
      <c r="A28" t="s">
        <v>26</v>
      </c>
      <c r="B28">
        <v>2752.3208644302799</v>
      </c>
      <c r="C28">
        <v>2935.5823107235601</v>
      </c>
      <c r="D28">
        <f t="shared" si="0"/>
        <v>183.26144629328019</v>
      </c>
      <c r="E28" s="2">
        <f t="shared" si="1"/>
        <v>6.6584332031074667E-2</v>
      </c>
    </row>
    <row r="29" spans="1:5" x14ac:dyDescent="0.3">
      <c r="A29" t="s">
        <v>27</v>
      </c>
      <c r="B29">
        <v>21769152.439081401</v>
      </c>
      <c r="C29">
        <v>29019840.887088299</v>
      </c>
      <c r="D29">
        <f t="shared" si="0"/>
        <v>7250688.4480068982</v>
      </c>
      <c r="E29" s="2">
        <f t="shared" si="1"/>
        <v>0.33307169253819868</v>
      </c>
    </row>
    <row r="30" spans="1:5" x14ac:dyDescent="0.3">
      <c r="A30" t="s">
        <v>28</v>
      </c>
      <c r="B30">
        <v>141.764196478804</v>
      </c>
      <c r="C30">
        <v>0</v>
      </c>
      <c r="D30">
        <f t="shared" si="0"/>
        <v>-141.764196478804</v>
      </c>
      <c r="E30" s="2">
        <f t="shared" si="1"/>
        <v>-1</v>
      </c>
    </row>
    <row r="31" spans="1:5" x14ac:dyDescent="0.3">
      <c r="A31" t="s">
        <v>29</v>
      </c>
      <c r="B31">
        <v>375.36749870634299</v>
      </c>
      <c r="C31">
        <v>76.112810338760497</v>
      </c>
      <c r="D31">
        <f t="shared" si="0"/>
        <v>-299.2546883675825</v>
      </c>
      <c r="E31" s="2">
        <f t="shared" si="1"/>
        <v>-0.79723121846970302</v>
      </c>
    </row>
    <row r="32" spans="1:5" x14ac:dyDescent="0.3">
      <c r="A32" t="s">
        <v>30</v>
      </c>
      <c r="B32">
        <v>29.444600000000001</v>
      </c>
      <c r="C32">
        <v>58.88</v>
      </c>
      <c r="D32">
        <f t="shared" si="0"/>
        <v>29.435400000000001</v>
      </c>
      <c r="E32" s="2">
        <f t="shared" si="1"/>
        <v>0.99968754882049682</v>
      </c>
    </row>
    <row r="33" spans="1:5" x14ac:dyDescent="0.3">
      <c r="A33" t="s">
        <v>31</v>
      </c>
      <c r="B33">
        <v>1698.1031239054</v>
      </c>
      <c r="C33">
        <v>849.05156195270001</v>
      </c>
      <c r="D33">
        <f t="shared" si="0"/>
        <v>-849.05156195270001</v>
      </c>
      <c r="E33" s="2">
        <f t="shared" si="1"/>
        <v>-0.5</v>
      </c>
    </row>
    <row r="34" spans="1:5" x14ac:dyDescent="0.3">
      <c r="A34" t="s">
        <v>32</v>
      </c>
      <c r="B34">
        <v>350643.86482726701</v>
      </c>
      <c r="C34">
        <v>7.68</v>
      </c>
      <c r="D34">
        <f t="shared" si="0"/>
        <v>-350636.18482726702</v>
      </c>
      <c r="E34" s="2">
        <f t="shared" si="1"/>
        <v>-0.99997809743511756</v>
      </c>
    </row>
    <row r="35" spans="1:5" x14ac:dyDescent="0.3">
      <c r="A35" t="s">
        <v>33</v>
      </c>
      <c r="B35">
        <v>68.274451240932095</v>
      </c>
      <c r="C35">
        <v>0</v>
      </c>
      <c r="D35">
        <f t="shared" si="0"/>
        <v>-68.274451240932095</v>
      </c>
      <c r="E35" s="2">
        <f t="shared" si="1"/>
        <v>-1</v>
      </c>
    </row>
    <row r="36" spans="1:5" x14ac:dyDescent="0.3">
      <c r="A36" t="s">
        <v>34</v>
      </c>
      <c r="B36">
        <v>490000.506863182</v>
      </c>
      <c r="C36">
        <v>1231825.8470005</v>
      </c>
      <c r="D36">
        <f t="shared" si="0"/>
        <v>741825.34013731801</v>
      </c>
      <c r="E36" s="2">
        <f t="shared" si="1"/>
        <v>1.513927699557361</v>
      </c>
    </row>
    <row r="37" spans="1:5" x14ac:dyDescent="0.3">
      <c r="A37" t="s">
        <v>35</v>
      </c>
      <c r="B37">
        <v>1187.8978732553901</v>
      </c>
      <c r="C37">
        <v>1583.8638310071899</v>
      </c>
      <c r="D37">
        <f t="shared" si="0"/>
        <v>395.96595775179981</v>
      </c>
      <c r="E37" s="2">
        <f t="shared" si="1"/>
        <v>0.33333333333333592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9F706-FAEC-4EB6-A5A5-30EB80B5E298}">
  <dimension ref="A1:M37"/>
  <sheetViews>
    <sheetView workbookViewId="0">
      <selection activeCell="M2" sqref="M2:M34"/>
    </sheetView>
  </sheetViews>
  <sheetFormatPr defaultRowHeight="14.4" x14ac:dyDescent="0.3"/>
  <sheetData>
    <row r="1" spans="1:13" x14ac:dyDescent="0.3">
      <c r="A1" t="s">
        <v>36</v>
      </c>
      <c r="B1" t="s">
        <v>94</v>
      </c>
      <c r="C1" t="s">
        <v>95</v>
      </c>
      <c r="D1" t="s">
        <v>100</v>
      </c>
      <c r="E1" t="s">
        <v>96</v>
      </c>
      <c r="F1" t="s">
        <v>103</v>
      </c>
      <c r="G1" t="s">
        <v>97</v>
      </c>
      <c r="H1" t="s">
        <v>98</v>
      </c>
      <c r="I1" t="s">
        <v>101</v>
      </c>
      <c r="J1" t="s">
        <v>99</v>
      </c>
      <c r="K1" t="s">
        <v>102</v>
      </c>
    </row>
    <row r="2" spans="1:13" x14ac:dyDescent="0.3">
      <c r="A2" t="s">
        <v>0</v>
      </c>
      <c r="B2">
        <v>2050</v>
      </c>
      <c r="C2">
        <v>66732.116365920694</v>
      </c>
      <c r="D2">
        <v>41582.649809297101</v>
      </c>
      <c r="E2">
        <v>1.98490917122752E-2</v>
      </c>
      <c r="F2">
        <v>1.23685247022328E-2</v>
      </c>
      <c r="G2">
        <v>2050</v>
      </c>
      <c r="H2">
        <v>68951.703401628707</v>
      </c>
      <c r="I2">
        <v>43221.665303196103</v>
      </c>
      <c r="J2">
        <v>2.0509295359849699E-2</v>
      </c>
      <c r="K2">
        <v>1.28560406185248E-2</v>
      </c>
      <c r="M2">
        <v>1.28560406185248E-2</v>
      </c>
    </row>
    <row r="3" spans="1:13" x14ac:dyDescent="0.3">
      <c r="A3" t="s">
        <v>1</v>
      </c>
      <c r="B3">
        <v>2040</v>
      </c>
      <c r="C3">
        <v>15.3809086753185</v>
      </c>
      <c r="D3">
        <v>10.4702590914194</v>
      </c>
      <c r="E3">
        <v>1.1946624482079601E-3</v>
      </c>
      <c r="F3">
        <v>8.1324358811120498E-4</v>
      </c>
      <c r="G3">
        <v>2042</v>
      </c>
      <c r="H3">
        <v>12.507402495161299</v>
      </c>
      <c r="I3">
        <v>8.5933818124407004</v>
      </c>
      <c r="J3">
        <v>9.7147212827348398E-4</v>
      </c>
      <c r="K3">
        <v>6.6746320202200598E-4</v>
      </c>
      <c r="M3">
        <v>6.6746320202200598E-4</v>
      </c>
    </row>
    <row r="4" spans="1:13" x14ac:dyDescent="0.3">
      <c r="A4" t="s">
        <v>2</v>
      </c>
      <c r="B4">
        <v>2050</v>
      </c>
      <c r="C4">
        <v>7.4205331588271797</v>
      </c>
      <c r="D4">
        <v>4.4883157330230601</v>
      </c>
      <c r="E4">
        <v>2.83833122660158E-2</v>
      </c>
      <c r="F4">
        <v>1.7167670337450501E-2</v>
      </c>
      <c r="G4">
        <v>2037</v>
      </c>
      <c r="H4">
        <v>0.64</v>
      </c>
      <c r="I4">
        <v>0.206451612903225</v>
      </c>
      <c r="J4">
        <v>2.4479804161566701E-3</v>
      </c>
      <c r="K4">
        <v>7.8967110198602296E-4</v>
      </c>
      <c r="M4">
        <v>7.8967110198602296E-4</v>
      </c>
    </row>
    <row r="5" spans="1:13" x14ac:dyDescent="0.3">
      <c r="A5" t="s">
        <v>3</v>
      </c>
      <c r="B5">
        <v>2040</v>
      </c>
      <c r="C5">
        <v>3320.5493307594302</v>
      </c>
      <c r="D5">
        <v>1801.3274821370401</v>
      </c>
      <c r="E5">
        <v>2.5558629846566899E-2</v>
      </c>
      <c r="F5">
        <v>1.38650138162107E-2</v>
      </c>
      <c r="G5">
        <v>2040</v>
      </c>
      <c r="H5">
        <v>4432.0363012977796</v>
      </c>
      <c r="I5">
        <v>2193.2653363822301</v>
      </c>
      <c r="J5">
        <v>3.4113866113083799E-2</v>
      </c>
      <c r="K5">
        <v>1.68818021670766E-2</v>
      </c>
      <c r="M5">
        <v>1.68818021670766E-2</v>
      </c>
    </row>
    <row r="6" spans="1:13" x14ac:dyDescent="0.3">
      <c r="A6" t="s">
        <v>4</v>
      </c>
      <c r="B6">
        <v>2050</v>
      </c>
      <c r="C6">
        <v>472.11732475976999</v>
      </c>
      <c r="D6">
        <v>284.389035651813</v>
      </c>
      <c r="E6">
        <v>0.50950478595300097</v>
      </c>
      <c r="F6">
        <v>0.30691009869397801</v>
      </c>
      <c r="G6">
        <v>2050</v>
      </c>
      <c r="H6">
        <v>206.63373611866501</v>
      </c>
      <c r="I6">
        <v>117.699446084321</v>
      </c>
      <c r="J6">
        <v>0.222997276249882</v>
      </c>
      <c r="K6">
        <v>0.127020187438563</v>
      </c>
      <c r="M6">
        <v>0.127020187438563</v>
      </c>
    </row>
    <row r="7" spans="1:13" x14ac:dyDescent="0.3">
      <c r="A7" t="s">
        <v>5</v>
      </c>
      <c r="B7">
        <v>2040</v>
      </c>
      <c r="C7">
        <v>2001775.07591781</v>
      </c>
      <c r="D7">
        <v>1390692.91639362</v>
      </c>
      <c r="E7">
        <v>6.6725835863927201E-3</v>
      </c>
      <c r="F7">
        <v>4.6356430546454202E-3</v>
      </c>
      <c r="G7">
        <v>2035</v>
      </c>
      <c r="H7">
        <v>1613380.00633058</v>
      </c>
      <c r="I7">
        <v>1116841.0626207399</v>
      </c>
      <c r="J7">
        <v>5.3779333544352898E-3</v>
      </c>
      <c r="K7">
        <v>3.7228035420691398E-3</v>
      </c>
      <c r="M7">
        <v>3.7228035420691398E-3</v>
      </c>
    </row>
    <row r="8" spans="1:13" x14ac:dyDescent="0.3">
      <c r="A8" t="s">
        <v>6</v>
      </c>
      <c r="B8">
        <v>2050</v>
      </c>
      <c r="C8">
        <v>67490.578489787105</v>
      </c>
      <c r="D8">
        <v>45910.821846581399</v>
      </c>
      <c r="E8">
        <v>0.32847052115393399</v>
      </c>
      <c r="F8">
        <v>0.223443803801948</v>
      </c>
      <c r="G8">
        <v>2050</v>
      </c>
      <c r="H8">
        <v>59983.640807924501</v>
      </c>
      <c r="I8">
        <v>39309.681575645402</v>
      </c>
      <c r="J8">
        <v>0.291934936664839</v>
      </c>
      <c r="K8">
        <v>0.19131665311627599</v>
      </c>
      <c r="M8">
        <v>0.19131665311627599</v>
      </c>
    </row>
    <row r="9" spans="1:13" x14ac:dyDescent="0.3">
      <c r="A9" t="s">
        <v>7</v>
      </c>
      <c r="B9">
        <v>2040</v>
      </c>
      <c r="C9">
        <v>46.018073166159702</v>
      </c>
      <c r="D9">
        <v>31.387680968740501</v>
      </c>
      <c r="E9">
        <v>2.7359139813412399</v>
      </c>
      <c r="F9">
        <v>1.8660928043246401</v>
      </c>
      <c r="G9">
        <v>2040</v>
      </c>
      <c r="H9">
        <v>10.8980905899767</v>
      </c>
      <c r="I9">
        <v>7.4242960575941499</v>
      </c>
      <c r="J9">
        <v>0.64792452972513404</v>
      </c>
      <c r="K9">
        <v>0.441396911866477</v>
      </c>
      <c r="M9">
        <v>0.441396911866477</v>
      </c>
    </row>
    <row r="10" spans="1:13" x14ac:dyDescent="0.3">
      <c r="A10" t="s">
        <v>8</v>
      </c>
      <c r="B10">
        <v>2050</v>
      </c>
      <c r="C10">
        <v>9.1337035230030603E-2</v>
      </c>
      <c r="D10">
        <v>5.5024788698117097E-2</v>
      </c>
      <c r="E10">
        <v>3.0344529976754301E-2</v>
      </c>
      <c r="F10">
        <v>1.8280660697048801E-2</v>
      </c>
      <c r="G10">
        <v>2020</v>
      </c>
      <c r="H10">
        <v>0</v>
      </c>
      <c r="I10">
        <v>0</v>
      </c>
      <c r="J10">
        <v>0</v>
      </c>
      <c r="K10">
        <v>0</v>
      </c>
      <c r="M10">
        <v>0</v>
      </c>
    </row>
    <row r="11" spans="1:13" x14ac:dyDescent="0.3">
      <c r="A11" t="s">
        <v>9</v>
      </c>
      <c r="B11">
        <v>2050</v>
      </c>
      <c r="C11">
        <v>8.7683553820829392</v>
      </c>
      <c r="D11">
        <v>5.28237971501924</v>
      </c>
      <c r="E11">
        <v>8.7683553820829392</v>
      </c>
      <c r="F11">
        <v>5.28237971501924</v>
      </c>
      <c r="G11">
        <v>2020</v>
      </c>
      <c r="H11">
        <v>0</v>
      </c>
      <c r="I11">
        <v>0</v>
      </c>
      <c r="J11">
        <v>0</v>
      </c>
      <c r="K11">
        <v>0</v>
      </c>
      <c r="M11">
        <v>0</v>
      </c>
    </row>
    <row r="12" spans="1:13" x14ac:dyDescent="0.3">
      <c r="A12" t="s">
        <v>10</v>
      </c>
      <c r="B12">
        <v>2050</v>
      </c>
      <c r="C12">
        <v>3.8267732368898599</v>
      </c>
      <c r="D12">
        <v>2.36271271840726</v>
      </c>
      <c r="E12">
        <v>0.452872572413001</v>
      </c>
      <c r="F12">
        <v>0.279610972592575</v>
      </c>
      <c r="G12">
        <v>2037</v>
      </c>
      <c r="H12">
        <v>2.048</v>
      </c>
      <c r="I12">
        <v>0.66064516129032202</v>
      </c>
      <c r="J12">
        <v>0.242366863905325</v>
      </c>
      <c r="K12">
        <v>7.8182859324298498E-2</v>
      </c>
      <c r="M12">
        <v>7.8182859324298498E-2</v>
      </c>
    </row>
    <row r="13" spans="1:13" x14ac:dyDescent="0.3">
      <c r="A13" t="s">
        <v>11</v>
      </c>
      <c r="B13">
        <v>2037</v>
      </c>
      <c r="C13">
        <v>0.36</v>
      </c>
      <c r="D13">
        <v>0.18035251825776699</v>
      </c>
      <c r="E13">
        <v>5.1428571428571397</v>
      </c>
      <c r="F13">
        <v>2.5764645465395302</v>
      </c>
      <c r="G13">
        <v>2037</v>
      </c>
      <c r="H13">
        <v>0.02</v>
      </c>
      <c r="I13">
        <v>9.0499471527195098E-3</v>
      </c>
      <c r="J13">
        <v>0.28571428571428498</v>
      </c>
      <c r="K13">
        <v>0.12928495932456399</v>
      </c>
      <c r="M13">
        <v>0.12928495932456399</v>
      </c>
    </row>
    <row r="14" spans="1:13" x14ac:dyDescent="0.3">
      <c r="A14" t="s">
        <v>12</v>
      </c>
      <c r="B14">
        <v>2040</v>
      </c>
      <c r="C14">
        <v>18244.825021102501</v>
      </c>
      <c r="D14">
        <v>12682.564019035</v>
      </c>
      <c r="E14">
        <v>0.39359950841339297</v>
      </c>
      <c r="F14">
        <v>0.27360366336974001</v>
      </c>
      <c r="G14">
        <v>2037</v>
      </c>
      <c r="H14">
        <v>5.5039999999999996</v>
      </c>
      <c r="I14">
        <v>1.7754838709677401</v>
      </c>
      <c r="J14">
        <v>1.1873896799786301E-4</v>
      </c>
      <c r="K14" s="3">
        <v>3.8302892902536503E-5</v>
      </c>
      <c r="M14" s="3">
        <v>3.8302892902536503E-5</v>
      </c>
    </row>
    <row r="15" spans="1:13" x14ac:dyDescent="0.3">
      <c r="A15" t="s">
        <v>13</v>
      </c>
      <c r="B15">
        <v>2040</v>
      </c>
      <c r="C15">
        <v>4042.82068552479</v>
      </c>
      <c r="D15">
        <v>2825.48296175212</v>
      </c>
      <c r="E15">
        <v>2.1422995569566099E-2</v>
      </c>
      <c r="F15">
        <v>1.4972296245595901E-2</v>
      </c>
      <c r="G15">
        <v>2042</v>
      </c>
      <c r="H15">
        <v>3116.0955848417502</v>
      </c>
      <c r="I15">
        <v>2154.80876990145</v>
      </c>
      <c r="J15">
        <v>1.6512258915521001E-2</v>
      </c>
      <c r="K15">
        <v>1.14183789788512E-2</v>
      </c>
      <c r="M15">
        <v>1.14183789788512E-2</v>
      </c>
    </row>
    <row r="16" spans="1:13" x14ac:dyDescent="0.3">
      <c r="A16" t="s">
        <v>14</v>
      </c>
      <c r="B16">
        <v>2040</v>
      </c>
      <c r="C16">
        <v>507.80544160277702</v>
      </c>
      <c r="D16">
        <v>336.36110456134799</v>
      </c>
      <c r="E16">
        <v>0.18405483224034</v>
      </c>
      <c r="F16">
        <v>0.12191457908921299</v>
      </c>
      <c r="G16">
        <v>2042</v>
      </c>
      <c r="H16">
        <v>418.31624913502401</v>
      </c>
      <c r="I16">
        <v>286.20310732015798</v>
      </c>
      <c r="J16">
        <v>0.151619342271999</v>
      </c>
      <c r="K16">
        <v>0.103734738915384</v>
      </c>
      <c r="M16">
        <v>0.103734738915384</v>
      </c>
    </row>
    <row r="17" spans="1:13" x14ac:dyDescent="0.3">
      <c r="A17" t="s">
        <v>15</v>
      </c>
      <c r="B17">
        <v>2040</v>
      </c>
      <c r="C17">
        <v>431.55880964503598</v>
      </c>
      <c r="D17">
        <v>297.969428513239</v>
      </c>
      <c r="E17">
        <v>1.5927617997602299</v>
      </c>
      <c r="F17">
        <v>1.0997210869652601</v>
      </c>
      <c r="G17">
        <v>2042</v>
      </c>
      <c r="H17">
        <v>106.936398387373</v>
      </c>
      <c r="I17">
        <v>73.453475745001995</v>
      </c>
      <c r="J17">
        <v>0.39467207376775598</v>
      </c>
      <c r="K17">
        <v>0.27109605368149797</v>
      </c>
      <c r="M17">
        <v>0.27109605368149797</v>
      </c>
    </row>
    <row r="18" spans="1:13" x14ac:dyDescent="0.3">
      <c r="A18" t="s">
        <v>16</v>
      </c>
      <c r="B18">
        <v>2040</v>
      </c>
      <c r="C18">
        <v>5594.7585358914803</v>
      </c>
      <c r="D18">
        <v>3348.0165428844998</v>
      </c>
      <c r="E18">
        <v>0.261068281326232</v>
      </c>
      <c r="F18">
        <v>0.15622853409943899</v>
      </c>
      <c r="G18">
        <v>2040</v>
      </c>
      <c r="H18">
        <v>6365.3781757384904</v>
      </c>
      <c r="I18">
        <v>3274.4203150548201</v>
      </c>
      <c r="J18">
        <v>0.297027714363504</v>
      </c>
      <c r="K18">
        <v>0.15279431248141401</v>
      </c>
      <c r="M18">
        <v>0.15279431248141401</v>
      </c>
    </row>
    <row r="19" spans="1:13" x14ac:dyDescent="0.3">
      <c r="A19" t="s">
        <v>17</v>
      </c>
      <c r="B19">
        <v>2050</v>
      </c>
      <c r="C19">
        <v>1428.6147619354001</v>
      </c>
      <c r="D19">
        <v>860.55383515418998</v>
      </c>
      <c r="E19">
        <v>2.4993260355762899</v>
      </c>
      <c r="F19">
        <v>1.5055175562529499</v>
      </c>
      <c r="G19">
        <v>2050</v>
      </c>
      <c r="H19">
        <v>625.26831838505302</v>
      </c>
      <c r="I19">
        <v>356.15546672268601</v>
      </c>
      <c r="J19">
        <v>1.09389138975691</v>
      </c>
      <c r="K19">
        <v>0.62308514122233405</v>
      </c>
      <c r="M19">
        <v>0.62308514122233405</v>
      </c>
    </row>
    <row r="20" spans="1:13" x14ac:dyDescent="0.3">
      <c r="A20" t="s">
        <v>18</v>
      </c>
      <c r="B20">
        <v>2023</v>
      </c>
      <c r="C20">
        <v>0</v>
      </c>
      <c r="D20">
        <v>0</v>
      </c>
      <c r="E20">
        <v>0</v>
      </c>
      <c r="F20">
        <v>0</v>
      </c>
      <c r="G20">
        <v>2020</v>
      </c>
      <c r="H20">
        <v>0</v>
      </c>
      <c r="I20">
        <v>0</v>
      </c>
      <c r="J20">
        <v>0</v>
      </c>
      <c r="K20">
        <v>0</v>
      </c>
      <c r="M20">
        <v>0.10218119613475</v>
      </c>
    </row>
    <row r="21" spans="1:13" x14ac:dyDescent="0.3">
      <c r="A21" t="s">
        <v>19</v>
      </c>
      <c r="B21">
        <v>2050</v>
      </c>
      <c r="C21">
        <v>4902.0493655251403</v>
      </c>
      <c r="D21">
        <v>2952.8445974496699</v>
      </c>
      <c r="E21">
        <v>0.40987034828805502</v>
      </c>
      <c r="F21">
        <v>0.246893360990775</v>
      </c>
      <c r="G21">
        <v>2050</v>
      </c>
      <c r="H21">
        <v>2145.5022341152298</v>
      </c>
      <c r="I21">
        <v>1222.0871057716199</v>
      </c>
      <c r="J21">
        <v>0.17938981890595601</v>
      </c>
      <c r="K21">
        <v>0.10218119613475</v>
      </c>
      <c r="M21">
        <v>1.6814109464068999E-2</v>
      </c>
    </row>
    <row r="22" spans="1:13" x14ac:dyDescent="0.3">
      <c r="A22" t="s">
        <v>20</v>
      </c>
      <c r="B22">
        <v>2037</v>
      </c>
      <c r="C22">
        <v>0.13600000000000001</v>
      </c>
      <c r="D22">
        <v>6.8133173564045399E-2</v>
      </c>
      <c r="E22">
        <v>7.4316939890710407E-2</v>
      </c>
      <c r="F22">
        <v>3.7231242384724299E-2</v>
      </c>
      <c r="G22">
        <v>2037</v>
      </c>
      <c r="H22">
        <v>6.8000000000000005E-2</v>
      </c>
      <c r="I22">
        <v>3.0769820319246299E-2</v>
      </c>
      <c r="J22">
        <v>3.7158469945355203E-2</v>
      </c>
      <c r="K22">
        <v>1.6814109464068999E-2</v>
      </c>
      <c r="M22">
        <v>0.123348502708446</v>
      </c>
    </row>
    <row r="23" spans="1:13" x14ac:dyDescent="0.3">
      <c r="A23" t="s">
        <v>21</v>
      </c>
      <c r="B23">
        <v>2040</v>
      </c>
      <c r="C23">
        <v>73.103971788947206</v>
      </c>
      <c r="D23">
        <v>50.566601933377598</v>
      </c>
      <c r="E23">
        <v>0.91816091169237901</v>
      </c>
      <c r="F23">
        <v>0.63509924558374298</v>
      </c>
      <c r="G23">
        <v>2042</v>
      </c>
      <c r="H23">
        <v>14.294174280184301</v>
      </c>
      <c r="I23">
        <v>9.8210077856465094</v>
      </c>
      <c r="J23">
        <v>0.179529945744591</v>
      </c>
      <c r="K23">
        <v>0.123348502708446</v>
      </c>
      <c r="M23">
        <v>1.8088931316762101E-3</v>
      </c>
    </row>
    <row r="24" spans="1:13" x14ac:dyDescent="0.3">
      <c r="A24" t="s">
        <v>22</v>
      </c>
      <c r="B24">
        <v>2037</v>
      </c>
      <c r="C24">
        <v>0.26400000000000001</v>
      </c>
      <c r="D24">
        <v>0.132258513389029</v>
      </c>
      <c r="E24">
        <v>7.9951544518473694E-3</v>
      </c>
      <c r="F24">
        <v>4.0054062201401999E-3</v>
      </c>
      <c r="G24">
        <v>2037</v>
      </c>
      <c r="H24">
        <v>0.13200000000000001</v>
      </c>
      <c r="I24">
        <v>5.9729651207948702E-2</v>
      </c>
      <c r="J24">
        <v>3.9975772259236804E-3</v>
      </c>
      <c r="K24">
        <v>1.8088931316762101E-3</v>
      </c>
      <c r="M24">
        <v>0.613462234647555</v>
      </c>
    </row>
    <row r="25" spans="1:13" x14ac:dyDescent="0.3">
      <c r="A25" t="s">
        <v>23</v>
      </c>
      <c r="B25">
        <v>2023</v>
      </c>
      <c r="C25">
        <v>0</v>
      </c>
      <c r="D25">
        <v>0</v>
      </c>
      <c r="E25">
        <v>0</v>
      </c>
      <c r="F25">
        <v>0</v>
      </c>
      <c r="G25">
        <v>2020</v>
      </c>
      <c r="H25">
        <v>0</v>
      </c>
      <c r="I25">
        <v>0</v>
      </c>
      <c r="J25">
        <v>0</v>
      </c>
      <c r="K25">
        <v>0</v>
      </c>
      <c r="M25">
        <v>0.34465061716307999</v>
      </c>
    </row>
    <row r="26" spans="1:13" x14ac:dyDescent="0.3">
      <c r="A26" t="s">
        <v>24</v>
      </c>
      <c r="B26">
        <v>2023</v>
      </c>
      <c r="C26">
        <v>0</v>
      </c>
      <c r="D26">
        <v>0</v>
      </c>
      <c r="E26">
        <v>0</v>
      </c>
      <c r="F26">
        <v>0</v>
      </c>
      <c r="G26">
        <v>2020</v>
      </c>
      <c r="H26">
        <v>0</v>
      </c>
      <c r="I26">
        <v>0</v>
      </c>
      <c r="J26">
        <v>0</v>
      </c>
      <c r="K26">
        <v>0</v>
      </c>
      <c r="M26">
        <v>4.7981747800281603E-2</v>
      </c>
    </row>
    <row r="27" spans="1:13" x14ac:dyDescent="0.3">
      <c r="A27" t="s">
        <v>25</v>
      </c>
      <c r="B27">
        <v>2050</v>
      </c>
      <c r="C27">
        <v>29967.7618126138</v>
      </c>
      <c r="D27">
        <v>18053.621401119301</v>
      </c>
      <c r="E27">
        <v>0.99497203818872604</v>
      </c>
      <c r="F27">
        <v>0.59940574122550705</v>
      </c>
      <c r="G27">
        <v>2050</v>
      </c>
      <c r="H27">
        <v>30837.477442131301</v>
      </c>
      <c r="I27">
        <v>18476.991737796601</v>
      </c>
      <c r="J27">
        <v>1.0238478260422299</v>
      </c>
      <c r="K27">
        <v>0.613462234647555</v>
      </c>
      <c r="M27">
        <v>0</v>
      </c>
    </row>
    <row r="28" spans="1:13" x14ac:dyDescent="0.3">
      <c r="A28" t="s">
        <v>26</v>
      </c>
      <c r="B28">
        <v>2050</v>
      </c>
      <c r="C28">
        <v>147.88188601574799</v>
      </c>
      <c r="D28">
        <v>89.386853315720401</v>
      </c>
      <c r="E28">
        <v>0.53822203383224798</v>
      </c>
      <c r="F28">
        <v>0.325327024733296</v>
      </c>
      <c r="G28">
        <v>2050</v>
      </c>
      <c r="H28">
        <v>157.540392050051</v>
      </c>
      <c r="I28">
        <v>94.696203571727906</v>
      </c>
      <c r="J28">
        <v>0.57337455251874703</v>
      </c>
      <c r="K28">
        <v>0.34465061716307999</v>
      </c>
      <c r="M28">
        <v>0.73953371879868302</v>
      </c>
    </row>
    <row r="29" spans="1:13" x14ac:dyDescent="0.3">
      <c r="A29" t="s">
        <v>27</v>
      </c>
      <c r="B29">
        <v>2050</v>
      </c>
      <c r="C29">
        <v>1009492.7128533</v>
      </c>
      <c r="D29">
        <v>719496.49061020103</v>
      </c>
      <c r="E29">
        <v>5.17423225450181E-2</v>
      </c>
      <c r="F29">
        <v>3.6878343957468002E-2</v>
      </c>
      <c r="G29">
        <v>2050</v>
      </c>
      <c r="H29">
        <v>1328513.49291198</v>
      </c>
      <c r="I29">
        <v>936123.89958349406</v>
      </c>
      <c r="J29">
        <v>6.80939770841609E-2</v>
      </c>
      <c r="K29">
        <v>4.7981747800281603E-2</v>
      </c>
      <c r="M29">
        <v>5.1515751238416605E-4</v>
      </c>
    </row>
    <row r="30" spans="1:13" x14ac:dyDescent="0.3">
      <c r="A30" t="s">
        <v>28</v>
      </c>
      <c r="B30">
        <v>2050</v>
      </c>
      <c r="C30">
        <v>7.6274035836677996</v>
      </c>
      <c r="D30">
        <v>4.5950283961985896</v>
      </c>
      <c r="E30">
        <v>0.85604978492343498</v>
      </c>
      <c r="F30">
        <v>0.51571586938255798</v>
      </c>
      <c r="G30">
        <v>2020</v>
      </c>
      <c r="H30">
        <v>0</v>
      </c>
      <c r="I30">
        <v>0</v>
      </c>
      <c r="J30">
        <v>0</v>
      </c>
      <c r="K30">
        <v>0</v>
      </c>
      <c r="M30">
        <v>6.0585527484025698E-4</v>
      </c>
    </row>
    <row r="31" spans="1:13" x14ac:dyDescent="0.3">
      <c r="A31" t="s">
        <v>29</v>
      </c>
      <c r="B31">
        <v>2040</v>
      </c>
      <c r="C31">
        <v>18.340773036090201</v>
      </c>
      <c r="D31">
        <v>12.6866845068114</v>
      </c>
      <c r="E31">
        <v>5.5243292277380096</v>
      </c>
      <c r="F31">
        <v>3.8212905140998399</v>
      </c>
      <c r="G31">
        <v>2042</v>
      </c>
      <c r="H31">
        <v>3.5735435700460898</v>
      </c>
      <c r="I31">
        <v>2.4552519464116198</v>
      </c>
      <c r="J31">
        <v>1.0763685451945999</v>
      </c>
      <c r="K31">
        <v>0.73953371879868302</v>
      </c>
      <c r="M31">
        <v>2.71188930406847E-4</v>
      </c>
    </row>
    <row r="32" spans="1:13" x14ac:dyDescent="0.3">
      <c r="A32" t="s">
        <v>30</v>
      </c>
      <c r="B32">
        <v>2037</v>
      </c>
      <c r="C32">
        <v>2.944</v>
      </c>
      <c r="D32">
        <v>1.0515928571428499</v>
      </c>
      <c r="E32">
        <v>7.9849414419545697E-4</v>
      </c>
      <c r="F32">
        <v>2.85221038894817E-4</v>
      </c>
      <c r="G32">
        <v>2037</v>
      </c>
      <c r="H32">
        <v>5.8879999999999999</v>
      </c>
      <c r="I32">
        <v>1.8993548387096699</v>
      </c>
      <c r="J32">
        <v>1.59698828839091E-3</v>
      </c>
      <c r="K32">
        <v>5.1515751238416605E-4</v>
      </c>
      <c r="M32">
        <v>0</v>
      </c>
    </row>
    <row r="33" spans="1:13" x14ac:dyDescent="0.3">
      <c r="A33" t="s">
        <v>31</v>
      </c>
      <c r="B33">
        <v>2037</v>
      </c>
      <c r="C33">
        <v>121.056</v>
      </c>
      <c r="D33">
        <v>60.646540139478503</v>
      </c>
      <c r="E33">
        <v>2.67782900658463E-3</v>
      </c>
      <c r="F33">
        <v>1.3415366800034201E-3</v>
      </c>
      <c r="G33">
        <v>2037</v>
      </c>
      <c r="H33">
        <v>60.527999999999999</v>
      </c>
      <c r="I33">
        <v>27.388760062990301</v>
      </c>
      <c r="J33">
        <v>1.33891450329231E-3</v>
      </c>
      <c r="K33">
        <v>6.0585527484025698E-4</v>
      </c>
      <c r="M33">
        <v>0.32731717094308499</v>
      </c>
    </row>
    <row r="34" spans="1:13" x14ac:dyDescent="0.3">
      <c r="A34" t="s">
        <v>32</v>
      </c>
      <c r="B34">
        <v>2050</v>
      </c>
      <c r="C34">
        <v>20129.7658503442</v>
      </c>
      <c r="D34">
        <v>12522.995172402399</v>
      </c>
      <c r="E34">
        <v>22.034903617076601</v>
      </c>
      <c r="F34">
        <v>13.7082067259259</v>
      </c>
      <c r="G34">
        <v>2037</v>
      </c>
      <c r="H34">
        <v>0.76800000000000002</v>
      </c>
      <c r="I34">
        <v>0.247741935483871</v>
      </c>
      <c r="J34">
        <v>8.4068568426122503E-4</v>
      </c>
      <c r="K34">
        <v>2.71188930406847E-4</v>
      </c>
      <c r="M34">
        <v>5.5007247446134597E-3</v>
      </c>
    </row>
    <row r="35" spans="1:13" x14ac:dyDescent="0.3">
      <c r="A35" t="s">
        <v>33</v>
      </c>
      <c r="B35">
        <v>2040</v>
      </c>
      <c r="C35">
        <v>3.3253778944718202</v>
      </c>
      <c r="D35">
        <v>2.3117465379751301</v>
      </c>
      <c r="E35">
        <v>4.0454718910849397E-2</v>
      </c>
      <c r="F35">
        <v>2.8123437201643901E-2</v>
      </c>
      <c r="G35">
        <v>2020</v>
      </c>
      <c r="H35">
        <v>0</v>
      </c>
      <c r="I35">
        <v>0</v>
      </c>
      <c r="J35">
        <v>0</v>
      </c>
      <c r="K35">
        <v>0</v>
      </c>
    </row>
    <row r="36" spans="1:13" x14ac:dyDescent="0.3">
      <c r="A36" t="s">
        <v>34</v>
      </c>
      <c r="B36">
        <v>2040</v>
      </c>
      <c r="C36">
        <v>24201.9993469291</v>
      </c>
      <c r="D36">
        <v>16464.694643659099</v>
      </c>
      <c r="E36">
        <v>0.19935742481575</v>
      </c>
      <c r="F36">
        <v>0.13562346967644401</v>
      </c>
      <c r="G36">
        <v>2050</v>
      </c>
      <c r="H36">
        <v>63024.544402596701</v>
      </c>
      <c r="I36">
        <v>39736.317645177398</v>
      </c>
      <c r="J36">
        <v>0.51914764115890499</v>
      </c>
      <c r="K36">
        <v>0.32731717094308499</v>
      </c>
    </row>
    <row r="37" spans="1:13" x14ac:dyDescent="0.3">
      <c r="A37" t="s">
        <v>35</v>
      </c>
      <c r="B37">
        <v>2037</v>
      </c>
      <c r="C37">
        <v>84.683999999999997</v>
      </c>
      <c r="D37">
        <v>42.4249240448354</v>
      </c>
      <c r="E37">
        <v>9.1172765737540795E-3</v>
      </c>
      <c r="F37">
        <v>4.5675660825808201E-3</v>
      </c>
      <c r="G37">
        <v>2037</v>
      </c>
      <c r="H37">
        <v>112.91200000000001</v>
      </c>
      <c r="I37">
        <v>51.092381645393203</v>
      </c>
      <c r="J37">
        <v>1.21563687650054E-2</v>
      </c>
      <c r="K37">
        <v>5.5007247446134597E-3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E7B1D-DCB2-4DDF-8640-9B797B7C494D}">
  <dimension ref="A1:Q37"/>
  <sheetViews>
    <sheetView workbookViewId="0">
      <selection activeCell="E43" sqref="E43"/>
    </sheetView>
  </sheetViews>
  <sheetFormatPr defaultRowHeight="14.4" x14ac:dyDescent="0.3"/>
  <sheetData>
    <row r="1" spans="1:17" x14ac:dyDescent="0.3">
      <c r="A1" t="s">
        <v>36</v>
      </c>
      <c r="B1" t="s">
        <v>77</v>
      </c>
      <c r="C1" t="s">
        <v>78</v>
      </c>
      <c r="D1" t="s">
        <v>79</v>
      </c>
      <c r="E1" t="s">
        <v>80</v>
      </c>
      <c r="F1" t="s">
        <v>81</v>
      </c>
      <c r="G1" t="s">
        <v>82</v>
      </c>
      <c r="H1" t="s">
        <v>83</v>
      </c>
      <c r="I1" t="s">
        <v>84</v>
      </c>
      <c r="J1" t="s">
        <v>85</v>
      </c>
      <c r="K1" t="s">
        <v>86</v>
      </c>
      <c r="L1" t="s">
        <v>87</v>
      </c>
      <c r="M1" t="s">
        <v>88</v>
      </c>
      <c r="N1" t="s">
        <v>89</v>
      </c>
      <c r="O1" t="s">
        <v>90</v>
      </c>
      <c r="P1" t="s">
        <v>91</v>
      </c>
      <c r="Q1" t="s">
        <v>92</v>
      </c>
    </row>
    <row r="2" spans="1:17" x14ac:dyDescent="0.3">
      <c r="A2" t="s">
        <v>0</v>
      </c>
      <c r="B2">
        <v>34408.853081581598</v>
      </c>
      <c r="C2">
        <v>109138.593706944</v>
      </c>
      <c r="D2">
        <v>1107157.7660023</v>
      </c>
      <c r="E2">
        <v>198.10187881499999</v>
      </c>
      <c r="F2">
        <v>1382.6836209698599</v>
      </c>
      <c r="G2">
        <v>4011.99999999999</v>
      </c>
      <c r="H2">
        <v>4435.7250000000004</v>
      </c>
      <c r="I2">
        <v>0</v>
      </c>
      <c r="J2">
        <v>0</v>
      </c>
      <c r="K2">
        <v>8778.4919638739793</v>
      </c>
      <c r="L2">
        <v>0</v>
      </c>
      <c r="M2">
        <v>0</v>
      </c>
      <c r="N2">
        <v>62773.223843398999</v>
      </c>
      <c r="O2">
        <v>0</v>
      </c>
      <c r="P2">
        <v>213.77785164154</v>
      </c>
      <c r="Q2">
        <v>0</v>
      </c>
    </row>
    <row r="3" spans="1:17" x14ac:dyDescent="0.3">
      <c r="A3" t="s">
        <v>1</v>
      </c>
      <c r="B3">
        <v>72.4465384911786</v>
      </c>
      <c r="C3">
        <v>254.86352219326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</row>
    <row r="4" spans="1:17" x14ac:dyDescent="0.3">
      <c r="A4" t="s">
        <v>2</v>
      </c>
      <c r="B4">
        <v>0</v>
      </c>
      <c r="C4">
        <v>0</v>
      </c>
      <c r="D4">
        <v>140.815705731946</v>
      </c>
      <c r="E4">
        <v>0</v>
      </c>
      <c r="F4">
        <v>3.45670905242465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</row>
    <row r="5" spans="1:17" x14ac:dyDescent="0.3">
      <c r="A5" t="s">
        <v>3</v>
      </c>
      <c r="B5">
        <v>9682.9973446209606</v>
      </c>
      <c r="C5">
        <v>31148.6915009683</v>
      </c>
      <c r="D5">
        <v>0</v>
      </c>
      <c r="E5">
        <v>0</v>
      </c>
      <c r="F5">
        <v>15140.385649619901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</row>
    <row r="6" spans="1:17" x14ac:dyDescent="0.3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7989.3193982507801</v>
      </c>
      <c r="O6">
        <v>0</v>
      </c>
      <c r="P6">
        <v>0</v>
      </c>
      <c r="Q6">
        <v>0</v>
      </c>
    </row>
    <row r="7" spans="1:17" x14ac:dyDescent="0.3">
      <c r="A7" t="s">
        <v>5</v>
      </c>
      <c r="B7">
        <v>6209703.2992438804</v>
      </c>
      <c r="C7">
        <v>36409074.5990372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</row>
    <row r="8" spans="1:17" x14ac:dyDescent="0.3">
      <c r="A8" t="s">
        <v>6</v>
      </c>
      <c r="B8">
        <v>100587.13964240901</v>
      </c>
      <c r="C8">
        <v>493304.67927566101</v>
      </c>
      <c r="D8">
        <v>679056.76314808102</v>
      </c>
      <c r="E8">
        <v>38.843505649999997</v>
      </c>
      <c r="F8">
        <v>10162.724614128399</v>
      </c>
      <c r="G8">
        <v>6017.99999999999</v>
      </c>
      <c r="H8">
        <v>16090.3749999999</v>
      </c>
      <c r="I8">
        <v>0</v>
      </c>
      <c r="J8">
        <v>0</v>
      </c>
      <c r="K8">
        <v>17556.9839277479</v>
      </c>
      <c r="L8">
        <v>0</v>
      </c>
      <c r="M8">
        <v>0</v>
      </c>
      <c r="N8">
        <v>106870.116625952</v>
      </c>
      <c r="O8">
        <v>20531.892942487</v>
      </c>
      <c r="P8">
        <v>0</v>
      </c>
      <c r="Q8">
        <v>0</v>
      </c>
    </row>
    <row r="9" spans="1:17" x14ac:dyDescent="0.3">
      <c r="A9" t="s">
        <v>7</v>
      </c>
      <c r="B9">
        <v>156.059293458497</v>
      </c>
      <c r="C9">
        <v>796.32661560419297</v>
      </c>
      <c r="D9">
        <v>0</v>
      </c>
      <c r="E9">
        <v>0</v>
      </c>
      <c r="F9">
        <v>13.8268362096986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</row>
    <row r="10" spans="1:17" x14ac:dyDescent="0.3">
      <c r="A10" t="s">
        <v>8</v>
      </c>
      <c r="B10">
        <v>0</v>
      </c>
      <c r="C10">
        <v>0</v>
      </c>
      <c r="D10">
        <v>1.7714524256036901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</row>
    <row r="11" spans="1:17" x14ac:dyDescent="0.3">
      <c r="A11" t="s">
        <v>9</v>
      </c>
      <c r="B11">
        <v>0</v>
      </c>
      <c r="C11">
        <v>0</v>
      </c>
      <c r="D11">
        <v>170.05943285795399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</row>
    <row r="12" spans="1:17" x14ac:dyDescent="0.3">
      <c r="A12" t="s">
        <v>10</v>
      </c>
      <c r="B12">
        <v>0</v>
      </c>
      <c r="C12">
        <v>0</v>
      </c>
      <c r="D12">
        <v>64.288960945867203</v>
      </c>
      <c r="E12">
        <v>0</v>
      </c>
      <c r="F12">
        <v>11.061468967758801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</row>
    <row r="13" spans="1:17" x14ac:dyDescent="0.3">
      <c r="A13" t="s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5.0498705112174802</v>
      </c>
      <c r="Q13">
        <v>0</v>
      </c>
    </row>
    <row r="14" spans="1:17" x14ac:dyDescent="0.3">
      <c r="A14" t="s">
        <v>12</v>
      </c>
      <c r="B14">
        <v>55638.941561225103</v>
      </c>
      <c r="C14">
        <v>332749.81457551999</v>
      </c>
      <c r="D14">
        <v>0</v>
      </c>
      <c r="E14">
        <v>0</v>
      </c>
      <c r="F14">
        <v>29.7276978508519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</row>
    <row r="15" spans="1:17" x14ac:dyDescent="0.3">
      <c r="A15" t="s">
        <v>13</v>
      </c>
      <c r="B15">
        <v>16352.218688008799</v>
      </c>
      <c r="C15">
        <v>57526.337866478803</v>
      </c>
      <c r="D15">
        <v>0</v>
      </c>
      <c r="E15">
        <v>0</v>
      </c>
      <c r="F15">
        <v>518.50635786369696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12502.766071288501</v>
      </c>
      <c r="O15">
        <v>0</v>
      </c>
      <c r="P15">
        <v>0</v>
      </c>
      <c r="Q15">
        <v>0</v>
      </c>
    </row>
    <row r="16" spans="1:17" x14ac:dyDescent="0.3">
      <c r="A16" t="s">
        <v>14</v>
      </c>
      <c r="B16">
        <v>2256.1921987252699</v>
      </c>
      <c r="C16">
        <v>7937.1782625901096</v>
      </c>
      <c r="D16">
        <v>0</v>
      </c>
      <c r="E16">
        <v>0</v>
      </c>
      <c r="F16">
        <v>311.10381471821802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</row>
    <row r="17" spans="1:17" x14ac:dyDescent="0.3">
      <c r="A17" t="s">
        <v>15</v>
      </c>
      <c r="B17">
        <v>1532.31821412769</v>
      </c>
      <c r="C17">
        <v>7645.0734583783797</v>
      </c>
      <c r="D17">
        <v>0</v>
      </c>
      <c r="E17">
        <v>0</v>
      </c>
      <c r="F17">
        <v>4.8048255828702597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</row>
    <row r="18" spans="1:17" x14ac:dyDescent="0.3">
      <c r="A18" t="s">
        <v>16</v>
      </c>
      <c r="B18">
        <v>7372.9877173022196</v>
      </c>
      <c r="C18">
        <v>22906.6479204022</v>
      </c>
      <c r="D18">
        <v>0</v>
      </c>
      <c r="E18">
        <v>0</v>
      </c>
      <c r="F18">
        <v>8966.7032819895394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28325.768775616401</v>
      </c>
      <c r="O18">
        <v>0</v>
      </c>
      <c r="P18">
        <v>30248.724362192701</v>
      </c>
      <c r="Q18">
        <v>0</v>
      </c>
    </row>
    <row r="19" spans="1:17" x14ac:dyDescent="0.3">
      <c r="A19" t="s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24175.472984317301</v>
      </c>
      <c r="O19">
        <v>0</v>
      </c>
      <c r="P19">
        <v>0</v>
      </c>
      <c r="Q19">
        <v>0</v>
      </c>
    </row>
    <row r="20" spans="1:17" x14ac:dyDescent="0.3">
      <c r="A20" t="s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</row>
    <row r="21" spans="1:17" x14ac:dyDescent="0.3">
      <c r="A21" t="s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82954.037128590906</v>
      </c>
      <c r="O21">
        <v>0</v>
      </c>
      <c r="P21">
        <v>0</v>
      </c>
      <c r="Q21">
        <v>0</v>
      </c>
    </row>
    <row r="22" spans="1:17" x14ac:dyDescent="0.3">
      <c r="A22" t="s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1.90772885979327</v>
      </c>
      <c r="Q22">
        <v>0</v>
      </c>
    </row>
    <row r="23" spans="1:17" x14ac:dyDescent="0.3">
      <c r="A23" t="s">
        <v>21</v>
      </c>
      <c r="B23">
        <v>252.15158851475101</v>
      </c>
      <c r="C23">
        <v>1304.10685382005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</row>
    <row r="24" spans="1:17" x14ac:dyDescent="0.3">
      <c r="A24" t="s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3.7032383748928202</v>
      </c>
      <c r="Q24">
        <v>0</v>
      </c>
    </row>
    <row r="25" spans="1:17" x14ac:dyDescent="0.3">
      <c r="A25" t="s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</row>
    <row r="26" spans="1:17" x14ac:dyDescent="0.3">
      <c r="A26" t="s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</row>
    <row r="27" spans="1:17" x14ac:dyDescent="0.3">
      <c r="A27" t="s">
        <v>25</v>
      </c>
      <c r="B27">
        <v>0</v>
      </c>
      <c r="C27">
        <v>0</v>
      </c>
      <c r="D27">
        <v>563853.30706965399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15148.579638241699</v>
      </c>
      <c r="O27">
        <v>0</v>
      </c>
      <c r="P27">
        <v>0</v>
      </c>
      <c r="Q27">
        <v>0</v>
      </c>
    </row>
    <row r="28" spans="1:17" x14ac:dyDescent="0.3">
      <c r="A28" t="s">
        <v>26</v>
      </c>
      <c r="B28">
        <v>0</v>
      </c>
      <c r="C28">
        <v>0</v>
      </c>
      <c r="D28">
        <v>2816.6093567098601</v>
      </c>
      <c r="E28">
        <v>0</v>
      </c>
      <c r="F28">
        <v>57.381370270249199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</row>
    <row r="29" spans="1:17" x14ac:dyDescent="0.3">
      <c r="A29" t="s">
        <v>27</v>
      </c>
      <c r="B29">
        <v>2432524.8089056001</v>
      </c>
      <c r="C29">
        <v>8482721.6542887203</v>
      </c>
      <c r="D29">
        <v>10023468.308207501</v>
      </c>
      <c r="E29">
        <v>26102.835796799998</v>
      </c>
      <c r="F29">
        <v>0</v>
      </c>
      <c r="G29">
        <v>308923.99999999901</v>
      </c>
      <c r="H29">
        <v>269622.5</v>
      </c>
      <c r="I29">
        <v>0</v>
      </c>
      <c r="J29">
        <v>0</v>
      </c>
      <c r="K29">
        <v>1123646.97137586</v>
      </c>
      <c r="L29">
        <v>0</v>
      </c>
      <c r="M29">
        <v>0</v>
      </c>
      <c r="N29">
        <v>0</v>
      </c>
      <c r="O29">
        <v>88073.966993728696</v>
      </c>
      <c r="P29">
        <v>402534.62038077298</v>
      </c>
      <c r="Q29">
        <v>0</v>
      </c>
    </row>
    <row r="30" spans="1:17" x14ac:dyDescent="0.3">
      <c r="A30" t="s">
        <v>28</v>
      </c>
      <c r="B30">
        <v>0</v>
      </c>
      <c r="C30">
        <v>0</v>
      </c>
      <c r="D30">
        <v>147.93103964145399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</row>
    <row r="31" spans="1:17" x14ac:dyDescent="0.3">
      <c r="A31" t="s">
        <v>29</v>
      </c>
      <c r="B31">
        <v>63.235478597300201</v>
      </c>
      <c r="C31">
        <v>327.20835342154697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</row>
    <row r="32" spans="1:17" x14ac:dyDescent="0.3">
      <c r="A32" t="s">
        <v>30</v>
      </c>
      <c r="B32">
        <v>0</v>
      </c>
      <c r="C32">
        <v>0</v>
      </c>
      <c r="D32">
        <v>0</v>
      </c>
      <c r="E32">
        <v>0</v>
      </c>
      <c r="F32">
        <v>31.8017232823067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</row>
    <row r="33" spans="1:17" x14ac:dyDescent="0.3">
      <c r="A33" t="s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1698.1031239054</v>
      </c>
      <c r="Q33">
        <v>0</v>
      </c>
    </row>
    <row r="34" spans="1:17" x14ac:dyDescent="0.3">
      <c r="A34" t="s">
        <v>32</v>
      </c>
      <c r="B34">
        <v>0</v>
      </c>
      <c r="C34">
        <v>0</v>
      </c>
      <c r="D34">
        <v>0</v>
      </c>
      <c r="E34">
        <v>0</v>
      </c>
      <c r="F34">
        <v>4.1480508629095798</v>
      </c>
      <c r="G34">
        <v>0</v>
      </c>
      <c r="H34">
        <v>0</v>
      </c>
      <c r="I34">
        <v>0</v>
      </c>
      <c r="J34">
        <v>350640.02422726701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</row>
    <row r="35" spans="1:17" x14ac:dyDescent="0.3">
      <c r="A35" t="s">
        <v>33</v>
      </c>
      <c r="B35">
        <v>10.142515388765</v>
      </c>
      <c r="C35">
        <v>60.657518281995998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</row>
    <row r="36" spans="1:17" x14ac:dyDescent="0.3">
      <c r="A36" t="s">
        <v>34</v>
      </c>
      <c r="B36">
        <v>113844.56048613699</v>
      </c>
      <c r="C36">
        <v>400499.82058940898</v>
      </c>
      <c r="D36">
        <v>0</v>
      </c>
      <c r="E36">
        <v>0</v>
      </c>
      <c r="F36">
        <v>345.67090524246498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</row>
    <row r="37" spans="1:17" x14ac:dyDescent="0.3">
      <c r="A37" t="s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1187.8978732553901</v>
      </c>
      <c r="Q37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A6979-59EA-4E8E-870C-2E61FBB4AE8F}">
  <dimension ref="A1:Q37"/>
  <sheetViews>
    <sheetView workbookViewId="0">
      <selection activeCell="A2" sqref="A2"/>
    </sheetView>
  </sheetViews>
  <sheetFormatPr defaultRowHeight="14.4" x14ac:dyDescent="0.3"/>
  <sheetData>
    <row r="1" spans="1:17" x14ac:dyDescent="0.3">
      <c r="A1" t="s">
        <v>36</v>
      </c>
      <c r="B1" t="s">
        <v>77</v>
      </c>
      <c r="C1" t="s">
        <v>78</v>
      </c>
      <c r="D1" t="s">
        <v>79</v>
      </c>
      <c r="E1" t="s">
        <v>80</v>
      </c>
      <c r="F1" t="s">
        <v>81</v>
      </c>
      <c r="G1" t="s">
        <v>82</v>
      </c>
      <c r="H1" t="s">
        <v>83</v>
      </c>
      <c r="I1" t="s">
        <v>84</v>
      </c>
      <c r="J1" t="s">
        <v>85</v>
      </c>
      <c r="K1" t="s">
        <v>86</v>
      </c>
      <c r="L1" t="s">
        <v>87</v>
      </c>
      <c r="M1" t="s">
        <v>88</v>
      </c>
      <c r="N1" t="s">
        <v>89</v>
      </c>
      <c r="O1" t="s">
        <v>90</v>
      </c>
      <c r="P1" t="s">
        <v>91</v>
      </c>
      <c r="Q1" t="s">
        <v>92</v>
      </c>
    </row>
    <row r="2" spans="1:17" x14ac:dyDescent="0.3">
      <c r="A2" t="s">
        <v>0</v>
      </c>
      <c r="B2">
        <v>39245.324851221303</v>
      </c>
      <c r="C2">
        <v>197689.56298901601</v>
      </c>
      <c r="D2">
        <v>1107157.7660023</v>
      </c>
      <c r="E2">
        <v>198.10187881499999</v>
      </c>
      <c r="F2">
        <v>2657.2</v>
      </c>
      <c r="G2">
        <v>4011.99999999999</v>
      </c>
      <c r="H2">
        <v>4435.7250000000004</v>
      </c>
      <c r="I2">
        <v>0</v>
      </c>
      <c r="J2">
        <v>0</v>
      </c>
      <c r="K2">
        <v>18113.031063665501</v>
      </c>
      <c r="L2">
        <v>0</v>
      </c>
      <c r="M2">
        <v>0</v>
      </c>
      <c r="N2">
        <v>28668.222224823901</v>
      </c>
      <c r="O2">
        <v>0</v>
      </c>
      <c r="P2">
        <v>106.88892582077</v>
      </c>
      <c r="Q2">
        <v>0</v>
      </c>
    </row>
    <row r="3" spans="1:17" x14ac:dyDescent="0.3">
      <c r="A3" t="s">
        <v>1</v>
      </c>
      <c r="B3">
        <v>72.4465384911786</v>
      </c>
      <c r="C3">
        <v>209.64352219326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</row>
    <row r="4" spans="1:17" x14ac:dyDescent="0.3">
      <c r="A4" t="s">
        <v>2</v>
      </c>
      <c r="B4">
        <v>0</v>
      </c>
      <c r="C4">
        <v>0</v>
      </c>
      <c r="D4">
        <v>0</v>
      </c>
      <c r="E4">
        <v>0</v>
      </c>
      <c r="F4">
        <v>6.6429999999999998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</row>
    <row r="5" spans="1:17" x14ac:dyDescent="0.3">
      <c r="A5" t="s">
        <v>3</v>
      </c>
      <c r="B5">
        <v>10866.9807736767</v>
      </c>
      <c r="C5">
        <v>31446.528328988999</v>
      </c>
      <c r="D5">
        <v>0</v>
      </c>
      <c r="E5">
        <v>0</v>
      </c>
      <c r="F5">
        <v>29096.34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</row>
    <row r="6" spans="1:17" x14ac:dyDescent="0.3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3648.6828286139598</v>
      </c>
      <c r="O6">
        <v>0</v>
      </c>
      <c r="P6">
        <v>0</v>
      </c>
      <c r="Q6">
        <v>0</v>
      </c>
    </row>
    <row r="7" spans="1:17" x14ac:dyDescent="0.3">
      <c r="A7" t="s">
        <v>5</v>
      </c>
      <c r="B7">
        <v>6209703.2992438804</v>
      </c>
      <c r="C7">
        <v>29949074.5990372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</row>
    <row r="8" spans="1:17" x14ac:dyDescent="0.3">
      <c r="A8" t="s">
        <v>6</v>
      </c>
      <c r="B8">
        <v>43961.742357075498</v>
      </c>
      <c r="C8">
        <v>407120.874596546</v>
      </c>
      <c r="D8">
        <v>679056.76314808102</v>
      </c>
      <c r="E8">
        <v>38.843505649999997</v>
      </c>
      <c r="F8">
        <v>19530.419999999998</v>
      </c>
      <c r="G8">
        <v>6017.99999999999</v>
      </c>
      <c r="H8">
        <v>16090.3749999999</v>
      </c>
      <c r="I8">
        <v>0</v>
      </c>
      <c r="J8">
        <v>0</v>
      </c>
      <c r="K8">
        <v>36226.062127331003</v>
      </c>
      <c r="L8">
        <v>0</v>
      </c>
      <c r="M8">
        <v>0</v>
      </c>
      <c r="N8">
        <v>48807.056019121803</v>
      </c>
      <c r="O8">
        <v>20531.892942487</v>
      </c>
      <c r="P8">
        <v>0</v>
      </c>
      <c r="Q8">
        <v>0</v>
      </c>
    </row>
    <row r="9" spans="1:17" x14ac:dyDescent="0.3">
      <c r="A9" t="s">
        <v>7</v>
      </c>
      <c r="B9">
        <v>55.628592055726401</v>
      </c>
      <c r="C9">
        <v>160.976275969825</v>
      </c>
      <c r="D9">
        <v>0</v>
      </c>
      <c r="E9">
        <v>0</v>
      </c>
      <c r="F9">
        <v>26.571999999999999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</row>
    <row r="10" spans="1:17" x14ac:dyDescent="0.3">
      <c r="A10" t="s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</row>
    <row r="11" spans="1:17" x14ac:dyDescent="0.3">
      <c r="A11" t="s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</row>
    <row r="12" spans="1:17" x14ac:dyDescent="0.3">
      <c r="A12" t="s">
        <v>10</v>
      </c>
      <c r="B12">
        <v>0</v>
      </c>
      <c r="C12">
        <v>0</v>
      </c>
      <c r="D12">
        <v>0</v>
      </c>
      <c r="E12">
        <v>0</v>
      </c>
      <c r="F12">
        <v>21.2576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</row>
    <row r="13" spans="1:17" x14ac:dyDescent="0.3">
      <c r="A13" t="s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0.28054836173430397</v>
      </c>
      <c r="Q13">
        <v>0</v>
      </c>
    </row>
    <row r="14" spans="1:17" x14ac:dyDescent="0.3">
      <c r="A14" t="s">
        <v>12</v>
      </c>
      <c r="B14">
        <v>0</v>
      </c>
      <c r="C14">
        <v>0</v>
      </c>
      <c r="D14">
        <v>0</v>
      </c>
      <c r="E14">
        <v>0</v>
      </c>
      <c r="F14">
        <v>57.129800000000003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</row>
    <row r="15" spans="1:17" x14ac:dyDescent="0.3">
      <c r="A15" t="s">
        <v>13</v>
      </c>
      <c r="B15">
        <v>16352.218688008799</v>
      </c>
      <c r="C15">
        <v>47319.5378664788</v>
      </c>
      <c r="D15">
        <v>0</v>
      </c>
      <c r="E15">
        <v>0</v>
      </c>
      <c r="F15">
        <v>996.45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5709.9516993244397</v>
      </c>
      <c r="O15">
        <v>0</v>
      </c>
      <c r="P15">
        <v>0</v>
      </c>
      <c r="Q15">
        <v>0</v>
      </c>
    </row>
    <row r="16" spans="1:17" x14ac:dyDescent="0.3">
      <c r="A16" t="s">
        <v>14</v>
      </c>
      <c r="B16">
        <v>2256.1921987252699</v>
      </c>
      <c r="C16">
        <v>6528.8982625901099</v>
      </c>
      <c r="D16">
        <v>0</v>
      </c>
      <c r="E16">
        <v>0</v>
      </c>
      <c r="F16">
        <v>597.87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</row>
    <row r="17" spans="1:17" x14ac:dyDescent="0.3">
      <c r="A17" t="s">
        <v>15</v>
      </c>
      <c r="B17">
        <v>616.83052772489202</v>
      </c>
      <c r="C17">
        <v>1784.96484610261</v>
      </c>
      <c r="D17">
        <v>0</v>
      </c>
      <c r="E17">
        <v>0</v>
      </c>
      <c r="F17">
        <v>9.2337699999999998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</row>
    <row r="18" spans="1:17" x14ac:dyDescent="0.3">
      <c r="A18" t="s">
        <v>16</v>
      </c>
      <c r="B18">
        <v>8603.8889046189997</v>
      </c>
      <c r="C18">
        <v>24897.6640166662</v>
      </c>
      <c r="D18">
        <v>0</v>
      </c>
      <c r="E18">
        <v>0</v>
      </c>
      <c r="F18">
        <v>17231.941999999999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12936.2391196313</v>
      </c>
      <c r="O18">
        <v>0</v>
      </c>
      <c r="P18">
        <v>40331.632482923596</v>
      </c>
      <c r="Q18">
        <v>0</v>
      </c>
    </row>
    <row r="19" spans="1:17" x14ac:dyDescent="0.3">
      <c r="A19" t="s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11040.819468403201</v>
      </c>
      <c r="O19">
        <v>0</v>
      </c>
      <c r="P19">
        <v>0</v>
      </c>
      <c r="Q19">
        <v>0</v>
      </c>
    </row>
    <row r="20" spans="1:17" x14ac:dyDescent="0.3">
      <c r="A20" t="s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</row>
    <row r="21" spans="1:17" x14ac:dyDescent="0.3">
      <c r="A21" t="s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37884.700278920202</v>
      </c>
      <c r="O21">
        <v>0</v>
      </c>
      <c r="P21">
        <v>0</v>
      </c>
      <c r="Q21">
        <v>0</v>
      </c>
    </row>
    <row r="22" spans="1:17" x14ac:dyDescent="0.3">
      <c r="A22" t="s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0.953864429896636</v>
      </c>
      <c r="Q22">
        <v>0</v>
      </c>
    </row>
    <row r="23" spans="1:17" x14ac:dyDescent="0.3">
      <c r="A23" t="s">
        <v>21</v>
      </c>
      <c r="B23">
        <v>82.796043989918402</v>
      </c>
      <c r="C23">
        <v>239.592596792297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</row>
    <row r="24" spans="1:17" x14ac:dyDescent="0.3">
      <c r="A24" t="s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1.8516191874464101</v>
      </c>
      <c r="Q24">
        <v>0</v>
      </c>
    </row>
    <row r="25" spans="1:17" x14ac:dyDescent="0.3">
      <c r="A25" t="s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</row>
    <row r="26" spans="1:17" x14ac:dyDescent="0.3">
      <c r="A26" t="s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</row>
    <row r="27" spans="1:17" x14ac:dyDescent="0.3">
      <c r="A27" t="s">
        <v>25</v>
      </c>
      <c r="B27">
        <v>0</v>
      </c>
      <c r="C27">
        <v>0</v>
      </c>
      <c r="D27">
        <v>590484.14186789596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6918.2817269823099</v>
      </c>
      <c r="O27">
        <v>0</v>
      </c>
      <c r="P27">
        <v>0</v>
      </c>
      <c r="Q27">
        <v>0</v>
      </c>
    </row>
    <row r="28" spans="1:17" x14ac:dyDescent="0.3">
      <c r="A28" t="s">
        <v>26</v>
      </c>
      <c r="B28">
        <v>0</v>
      </c>
      <c r="C28">
        <v>0</v>
      </c>
      <c r="D28">
        <v>2952.4207093394798</v>
      </c>
      <c r="E28">
        <v>0</v>
      </c>
      <c r="F28">
        <v>110.27379999999999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</row>
    <row r="29" spans="1:17" x14ac:dyDescent="0.3">
      <c r="A29" t="s">
        <v>27</v>
      </c>
      <c r="B29">
        <v>2462894.1147777</v>
      </c>
      <c r="C29">
        <v>14501775.7984729</v>
      </c>
      <c r="D29">
        <v>10023468.308207501</v>
      </c>
      <c r="E29">
        <v>26102.835796799998</v>
      </c>
      <c r="F29">
        <v>0</v>
      </c>
      <c r="G29">
        <v>308923.99999999901</v>
      </c>
      <c r="H29">
        <v>269622.5</v>
      </c>
      <c r="I29">
        <v>0</v>
      </c>
      <c r="J29">
        <v>0</v>
      </c>
      <c r="K29">
        <v>2318467.97614918</v>
      </c>
      <c r="L29">
        <v>0</v>
      </c>
      <c r="M29">
        <v>0</v>
      </c>
      <c r="N29">
        <v>0</v>
      </c>
      <c r="O29">
        <v>88073.966993728696</v>
      </c>
      <c r="P29">
        <v>534367.81496240699</v>
      </c>
      <c r="Q29">
        <v>0</v>
      </c>
    </row>
    <row r="30" spans="1:17" x14ac:dyDescent="0.3">
      <c r="A30" t="s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</row>
    <row r="31" spans="1:17" x14ac:dyDescent="0.3">
      <c r="A31" t="s">
        <v>29</v>
      </c>
      <c r="B31">
        <v>20.699010997479601</v>
      </c>
      <c r="C31">
        <v>59.8981491980744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</row>
    <row r="32" spans="1:17" x14ac:dyDescent="0.3">
      <c r="A32" t="s">
        <v>30</v>
      </c>
      <c r="B32">
        <v>0</v>
      </c>
      <c r="C32">
        <v>0</v>
      </c>
      <c r="D32">
        <v>0</v>
      </c>
      <c r="E32">
        <v>0</v>
      </c>
      <c r="F32">
        <v>61.115600000000001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</row>
    <row r="33" spans="1:17" x14ac:dyDescent="0.3">
      <c r="A33" t="s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849.05156195270001</v>
      </c>
      <c r="Q33">
        <v>0</v>
      </c>
    </row>
    <row r="34" spans="1:17" x14ac:dyDescent="0.3">
      <c r="A34" t="s">
        <v>32</v>
      </c>
      <c r="B34">
        <v>0</v>
      </c>
      <c r="C34">
        <v>0</v>
      </c>
      <c r="D34">
        <v>0</v>
      </c>
      <c r="E34">
        <v>0</v>
      </c>
      <c r="F34">
        <v>7.9715999999999996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</row>
    <row r="35" spans="1:17" x14ac:dyDescent="0.3">
      <c r="A35" t="s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</row>
    <row r="36" spans="1:17" x14ac:dyDescent="0.3">
      <c r="A36" t="s">
        <v>34</v>
      </c>
      <c r="B36">
        <v>113844.56048613699</v>
      </c>
      <c r="C36">
        <v>329439.82058940898</v>
      </c>
      <c r="D36">
        <v>0</v>
      </c>
      <c r="E36">
        <v>0</v>
      </c>
      <c r="F36">
        <v>664.3</v>
      </c>
      <c r="G36">
        <v>0</v>
      </c>
      <c r="H36">
        <v>0</v>
      </c>
      <c r="I36">
        <v>0</v>
      </c>
      <c r="J36">
        <v>812565.39013731701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</row>
    <row r="37" spans="1:17" x14ac:dyDescent="0.3">
      <c r="A37" t="s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1583.8638310071899</v>
      </c>
      <c r="Q37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F2BBE-8D0B-4428-82C9-89DB36C154BC}">
  <dimension ref="A1:E37"/>
  <sheetViews>
    <sheetView workbookViewId="0">
      <selection activeCell="G44" sqref="G44"/>
    </sheetView>
  </sheetViews>
  <sheetFormatPr defaultRowHeight="14.4" x14ac:dyDescent="0.3"/>
  <sheetData>
    <row r="1" spans="1:5" x14ac:dyDescent="0.3">
      <c r="A1" t="s">
        <v>36</v>
      </c>
      <c r="B1" t="s">
        <v>37</v>
      </c>
      <c r="C1" t="s">
        <v>38</v>
      </c>
      <c r="D1" t="s">
        <v>44</v>
      </c>
      <c r="E1" t="s">
        <v>45</v>
      </c>
    </row>
    <row r="2" spans="1:5" x14ac:dyDescent="0.3">
      <c r="A2" t="s">
        <v>0</v>
      </c>
      <c r="B2">
        <v>143547.44678852599</v>
      </c>
      <c r="C2">
        <v>279576.42498309398</v>
      </c>
      <c r="D2">
        <f>C2-B2</f>
        <v>136028.97819456799</v>
      </c>
      <c r="E2" s="2">
        <f>IF(B2=0,0,D2/B2)</f>
        <v>0.94762380827968185</v>
      </c>
    </row>
    <row r="3" spans="1:5" x14ac:dyDescent="0.3">
      <c r="A3" t="s">
        <v>1</v>
      </c>
      <c r="B3">
        <v>327.31006068443901</v>
      </c>
      <c r="C3">
        <v>327.31006068443901</v>
      </c>
      <c r="D3">
        <f t="shared" ref="D3:D37" si="0">C3-B3</f>
        <v>0</v>
      </c>
      <c r="E3" s="2">
        <f t="shared" ref="E3:E37" si="1">IF(B3=0,0,D3/B3)</f>
        <v>0</v>
      </c>
    </row>
    <row r="4" spans="1:5" x14ac:dyDescent="0.3">
      <c r="A4" t="s">
        <v>2</v>
      </c>
      <c r="B4">
        <v>0</v>
      </c>
      <c r="C4">
        <v>0</v>
      </c>
      <c r="D4">
        <f t="shared" si="0"/>
        <v>0</v>
      </c>
      <c r="E4" s="2">
        <f t="shared" si="1"/>
        <v>0</v>
      </c>
    </row>
    <row r="5" spans="1:5" x14ac:dyDescent="0.3">
      <c r="A5" t="s">
        <v>3</v>
      </c>
      <c r="B5">
        <v>40831.688845589197</v>
      </c>
      <c r="C5">
        <v>49096.509102665797</v>
      </c>
      <c r="D5">
        <f t="shared" si="0"/>
        <v>8264.8202570766007</v>
      </c>
      <c r="E5" s="2">
        <f t="shared" si="1"/>
        <v>0.20241191316703031</v>
      </c>
    </row>
    <row r="6" spans="1:5" x14ac:dyDescent="0.3">
      <c r="A6" t="s">
        <v>4</v>
      </c>
      <c r="B6">
        <v>0</v>
      </c>
      <c r="C6">
        <v>0</v>
      </c>
      <c r="D6">
        <f t="shared" si="0"/>
        <v>0</v>
      </c>
      <c r="E6" s="2">
        <f t="shared" si="1"/>
        <v>0</v>
      </c>
    </row>
    <row r="7" spans="1:5" x14ac:dyDescent="0.3">
      <c r="A7" t="s">
        <v>5</v>
      </c>
      <c r="B7">
        <v>42618777.898281097</v>
      </c>
      <c r="C7">
        <v>42618777.898281097</v>
      </c>
      <c r="D7">
        <f t="shared" si="0"/>
        <v>0</v>
      </c>
      <c r="E7" s="2">
        <f t="shared" si="1"/>
        <v>0</v>
      </c>
    </row>
    <row r="8" spans="1:5" x14ac:dyDescent="0.3">
      <c r="A8" t="s">
        <v>6</v>
      </c>
      <c r="B8">
        <v>593891.81891807006</v>
      </c>
      <c r="C8">
        <v>538898.38038219302</v>
      </c>
      <c r="D8">
        <f t="shared" si="0"/>
        <v>-54993.438535877038</v>
      </c>
      <c r="E8" s="2">
        <f t="shared" si="1"/>
        <v>-9.2598410660146874E-2</v>
      </c>
    </row>
    <row r="9" spans="1:5" x14ac:dyDescent="0.3">
      <c r="A9" t="s">
        <v>7</v>
      </c>
      <c r="B9">
        <v>952.38590906268996</v>
      </c>
      <c r="C9">
        <v>251.32736802555101</v>
      </c>
      <c r="D9">
        <f t="shared" si="0"/>
        <v>-701.05854103713898</v>
      </c>
      <c r="E9" s="2">
        <f t="shared" si="1"/>
        <v>-0.73610763700515058</v>
      </c>
    </row>
    <row r="10" spans="1:5" x14ac:dyDescent="0.3">
      <c r="A10" t="s">
        <v>8</v>
      </c>
      <c r="B10">
        <v>0</v>
      </c>
      <c r="C10">
        <v>0</v>
      </c>
      <c r="D10">
        <f t="shared" si="0"/>
        <v>0</v>
      </c>
      <c r="E10" s="2">
        <f t="shared" si="1"/>
        <v>0</v>
      </c>
    </row>
    <row r="11" spans="1:5" x14ac:dyDescent="0.3">
      <c r="A11" t="s">
        <v>9</v>
      </c>
      <c r="B11">
        <v>0</v>
      </c>
      <c r="C11">
        <v>0</v>
      </c>
      <c r="D11">
        <f t="shared" si="0"/>
        <v>0</v>
      </c>
      <c r="E11" s="2">
        <f t="shared" si="1"/>
        <v>0</v>
      </c>
    </row>
    <row r="12" spans="1:5" x14ac:dyDescent="0.3">
      <c r="A12" t="s">
        <v>10</v>
      </c>
      <c r="B12">
        <v>0</v>
      </c>
      <c r="C12">
        <v>0</v>
      </c>
      <c r="D12">
        <f t="shared" si="0"/>
        <v>0</v>
      </c>
      <c r="E12" s="2">
        <f t="shared" si="1"/>
        <v>0</v>
      </c>
    </row>
    <row r="13" spans="1:5" x14ac:dyDescent="0.3">
      <c r="A13" t="s">
        <v>11</v>
      </c>
      <c r="B13">
        <v>0</v>
      </c>
      <c r="C13">
        <v>0</v>
      </c>
      <c r="D13">
        <f t="shared" si="0"/>
        <v>0</v>
      </c>
      <c r="E13" s="2">
        <f t="shared" si="1"/>
        <v>0</v>
      </c>
    </row>
    <row r="14" spans="1:5" x14ac:dyDescent="0.3">
      <c r="A14" t="s">
        <v>12</v>
      </c>
      <c r="B14">
        <v>388388.75613674597</v>
      </c>
      <c r="C14">
        <v>0</v>
      </c>
      <c r="D14">
        <f t="shared" si="0"/>
        <v>-388388.75613674597</v>
      </c>
      <c r="E14" s="2">
        <f t="shared" si="1"/>
        <v>-1</v>
      </c>
    </row>
    <row r="15" spans="1:5" x14ac:dyDescent="0.3">
      <c r="A15" t="s">
        <v>13</v>
      </c>
      <c r="B15">
        <v>73878.556554487601</v>
      </c>
      <c r="C15">
        <v>73878.556554487601</v>
      </c>
      <c r="D15">
        <f t="shared" si="0"/>
        <v>0</v>
      </c>
      <c r="E15" s="2">
        <f t="shared" si="1"/>
        <v>0</v>
      </c>
    </row>
    <row r="16" spans="1:5" x14ac:dyDescent="0.3">
      <c r="A16" t="s">
        <v>14</v>
      </c>
      <c r="B16">
        <v>10193.3704613153</v>
      </c>
      <c r="C16">
        <v>10193.3704613153</v>
      </c>
      <c r="D16">
        <f t="shared" si="0"/>
        <v>0</v>
      </c>
      <c r="E16" s="2">
        <f t="shared" si="1"/>
        <v>0</v>
      </c>
    </row>
    <row r="17" spans="1:5" x14ac:dyDescent="0.3">
      <c r="A17" t="s">
        <v>15</v>
      </c>
      <c r="B17">
        <v>9177.3916725060808</v>
      </c>
      <c r="C17">
        <v>2786.8113738275101</v>
      </c>
      <c r="D17">
        <f t="shared" si="0"/>
        <v>-6390.5802986785711</v>
      </c>
      <c r="E17" s="2">
        <f t="shared" si="1"/>
        <v>-0.69633949674651818</v>
      </c>
    </row>
    <row r="18" spans="1:5" x14ac:dyDescent="0.3">
      <c r="A18" t="s">
        <v>16</v>
      </c>
      <c r="B18">
        <v>30279.635637704399</v>
      </c>
      <c r="C18">
        <v>38871.966254618499</v>
      </c>
      <c r="D18">
        <f t="shared" si="0"/>
        <v>8592.3306169140997</v>
      </c>
      <c r="E18" s="2">
        <f t="shared" si="1"/>
        <v>0.28376598449602458</v>
      </c>
    </row>
    <row r="19" spans="1:5" x14ac:dyDescent="0.3">
      <c r="A19" t="s">
        <v>17</v>
      </c>
      <c r="B19">
        <v>0</v>
      </c>
      <c r="C19">
        <v>0</v>
      </c>
      <c r="D19">
        <f t="shared" si="0"/>
        <v>0</v>
      </c>
      <c r="E19" s="2">
        <f t="shared" si="1"/>
        <v>0</v>
      </c>
    </row>
    <row r="20" spans="1:5" x14ac:dyDescent="0.3">
      <c r="A20" t="s">
        <v>18</v>
      </c>
      <c r="B20">
        <v>0</v>
      </c>
      <c r="C20">
        <v>0</v>
      </c>
      <c r="D20">
        <f t="shared" si="0"/>
        <v>0</v>
      </c>
      <c r="E20" s="2">
        <f t="shared" si="1"/>
        <v>0</v>
      </c>
    </row>
    <row r="21" spans="1:5" x14ac:dyDescent="0.3">
      <c r="A21" t="s">
        <v>19</v>
      </c>
      <c r="B21">
        <v>0</v>
      </c>
      <c r="C21">
        <v>0</v>
      </c>
      <c r="D21">
        <f t="shared" si="0"/>
        <v>0</v>
      </c>
      <c r="E21" s="2">
        <f t="shared" si="1"/>
        <v>0</v>
      </c>
    </row>
    <row r="22" spans="1:5" x14ac:dyDescent="0.3">
      <c r="A22" t="s">
        <v>20</v>
      </c>
      <c r="B22">
        <v>0</v>
      </c>
      <c r="C22">
        <v>0</v>
      </c>
      <c r="D22">
        <f t="shared" si="0"/>
        <v>0</v>
      </c>
      <c r="E22" s="2">
        <f t="shared" si="1"/>
        <v>0</v>
      </c>
    </row>
    <row r="23" spans="1:5" x14ac:dyDescent="0.3">
      <c r="A23" t="s">
        <v>21</v>
      </c>
      <c r="B23">
        <v>1556.2584423348001</v>
      </c>
      <c r="C23">
        <v>374.06864078221599</v>
      </c>
      <c r="D23">
        <f t="shared" si="0"/>
        <v>-1182.189801552584</v>
      </c>
      <c r="E23" s="2">
        <f t="shared" si="1"/>
        <v>-0.75963591225824034</v>
      </c>
    </row>
    <row r="24" spans="1:5" x14ac:dyDescent="0.3">
      <c r="A24" t="s">
        <v>22</v>
      </c>
      <c r="B24">
        <v>0</v>
      </c>
      <c r="C24">
        <v>0</v>
      </c>
      <c r="D24">
        <f t="shared" si="0"/>
        <v>0</v>
      </c>
      <c r="E24" s="2">
        <f t="shared" si="1"/>
        <v>0</v>
      </c>
    </row>
    <row r="25" spans="1:5" x14ac:dyDescent="0.3">
      <c r="A25" t="s">
        <v>23</v>
      </c>
      <c r="B25">
        <v>0</v>
      </c>
      <c r="C25">
        <v>0</v>
      </c>
      <c r="D25">
        <f t="shared" si="0"/>
        <v>0</v>
      </c>
      <c r="E25" s="2">
        <f t="shared" si="1"/>
        <v>0</v>
      </c>
    </row>
    <row r="26" spans="1:5" x14ac:dyDescent="0.3">
      <c r="A26" t="s">
        <v>24</v>
      </c>
      <c r="B26">
        <v>0</v>
      </c>
      <c r="C26">
        <v>0</v>
      </c>
      <c r="D26">
        <f t="shared" si="0"/>
        <v>0</v>
      </c>
      <c r="E26" s="2">
        <f t="shared" si="1"/>
        <v>0</v>
      </c>
    </row>
    <row r="27" spans="1:5" x14ac:dyDescent="0.3">
      <c r="A27" t="s">
        <v>25</v>
      </c>
      <c r="B27">
        <v>0</v>
      </c>
      <c r="C27">
        <v>0</v>
      </c>
      <c r="D27">
        <f t="shared" si="0"/>
        <v>0</v>
      </c>
      <c r="E27" s="2">
        <f t="shared" si="1"/>
        <v>0</v>
      </c>
    </row>
    <row r="28" spans="1:5" x14ac:dyDescent="0.3">
      <c r="A28" t="s">
        <v>26</v>
      </c>
      <c r="B28">
        <v>0</v>
      </c>
      <c r="C28">
        <v>0</v>
      </c>
      <c r="D28">
        <f t="shared" si="0"/>
        <v>0</v>
      </c>
      <c r="E28" s="2">
        <f t="shared" si="1"/>
        <v>0</v>
      </c>
    </row>
    <row r="29" spans="1:5" x14ac:dyDescent="0.3">
      <c r="A29" t="s">
        <v>27</v>
      </c>
      <c r="B29">
        <v>10915246.463194299</v>
      </c>
      <c r="C29">
        <v>20092695.5004301</v>
      </c>
      <c r="D29">
        <f t="shared" si="0"/>
        <v>9177449.0372358002</v>
      </c>
      <c r="E29" s="2">
        <f t="shared" si="1"/>
        <v>0.84079173733563684</v>
      </c>
    </row>
    <row r="30" spans="1:5" x14ac:dyDescent="0.3">
      <c r="A30" t="s">
        <v>28</v>
      </c>
      <c r="B30">
        <v>0</v>
      </c>
      <c r="C30">
        <v>0</v>
      </c>
      <c r="D30">
        <f t="shared" si="0"/>
        <v>0</v>
      </c>
      <c r="E30" s="2">
        <f t="shared" si="1"/>
        <v>0</v>
      </c>
    </row>
    <row r="31" spans="1:5" x14ac:dyDescent="0.3">
      <c r="A31" t="s">
        <v>29</v>
      </c>
      <c r="B31">
        <v>390.44383201884699</v>
      </c>
      <c r="C31">
        <v>93.517160195553998</v>
      </c>
      <c r="D31">
        <f t="shared" si="0"/>
        <v>-296.92667182329296</v>
      </c>
      <c r="E31" s="2">
        <f t="shared" si="1"/>
        <v>-0.76048498522307328</v>
      </c>
    </row>
    <row r="32" spans="1:5" x14ac:dyDescent="0.3">
      <c r="A32" t="s">
        <v>30</v>
      </c>
      <c r="B32">
        <v>0</v>
      </c>
      <c r="C32">
        <v>0</v>
      </c>
      <c r="D32">
        <f t="shared" si="0"/>
        <v>0</v>
      </c>
      <c r="E32" s="2">
        <f t="shared" si="1"/>
        <v>0</v>
      </c>
    </row>
    <row r="33" spans="1:5" x14ac:dyDescent="0.3">
      <c r="A33" t="s">
        <v>31</v>
      </c>
      <c r="B33">
        <v>0</v>
      </c>
      <c r="C33">
        <v>0</v>
      </c>
      <c r="D33">
        <f t="shared" si="0"/>
        <v>0</v>
      </c>
      <c r="E33" s="2">
        <f t="shared" si="1"/>
        <v>0</v>
      </c>
    </row>
    <row r="34" spans="1:5" x14ac:dyDescent="0.3">
      <c r="A34" t="s">
        <v>32</v>
      </c>
      <c r="B34">
        <v>0</v>
      </c>
      <c r="C34">
        <v>0</v>
      </c>
      <c r="D34">
        <f t="shared" si="0"/>
        <v>0</v>
      </c>
      <c r="E34" s="2">
        <f t="shared" si="1"/>
        <v>0</v>
      </c>
    </row>
    <row r="35" spans="1:5" x14ac:dyDescent="0.3">
      <c r="A35" t="s">
        <v>33</v>
      </c>
      <c r="B35">
        <v>70.800033670760996</v>
      </c>
      <c r="C35">
        <v>0</v>
      </c>
      <c r="D35">
        <f t="shared" si="0"/>
        <v>-70.800033670760996</v>
      </c>
      <c r="E35" s="2">
        <f t="shared" si="1"/>
        <v>-1</v>
      </c>
    </row>
    <row r="36" spans="1:5" x14ac:dyDescent="0.3">
      <c r="A36" t="s">
        <v>34</v>
      </c>
      <c r="B36">
        <v>514344.38107554702</v>
      </c>
      <c r="C36">
        <v>514344.38107554702</v>
      </c>
      <c r="D36">
        <f t="shared" si="0"/>
        <v>0</v>
      </c>
      <c r="E36" s="2">
        <f t="shared" si="1"/>
        <v>0</v>
      </c>
    </row>
    <row r="37" spans="1:5" x14ac:dyDescent="0.3">
      <c r="A37" t="s">
        <v>35</v>
      </c>
      <c r="B37">
        <v>0</v>
      </c>
      <c r="C37">
        <v>0</v>
      </c>
      <c r="D37">
        <f t="shared" si="0"/>
        <v>0</v>
      </c>
      <c r="E37" s="2">
        <f t="shared" si="1"/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00D05-D9E0-47D5-8E5C-A4DB00B0283D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DE398-5077-4E48-972E-740297853F8B}">
  <dimension ref="A1:E37"/>
  <sheetViews>
    <sheetView workbookViewId="0">
      <selection activeCell="D1" sqref="D1:E37"/>
    </sheetView>
  </sheetViews>
  <sheetFormatPr defaultRowHeight="14.4" x14ac:dyDescent="0.3"/>
  <sheetData>
    <row r="1" spans="1:5" x14ac:dyDescent="0.3">
      <c r="A1" t="s">
        <v>36</v>
      </c>
      <c r="B1" t="s">
        <v>37</v>
      </c>
      <c r="C1" t="s">
        <v>38</v>
      </c>
      <c r="D1" t="s">
        <v>44</v>
      </c>
      <c r="E1" t="s">
        <v>45</v>
      </c>
    </row>
    <row r="2" spans="1:5" x14ac:dyDescent="0.3">
      <c r="A2" t="s">
        <v>0</v>
      </c>
      <c r="B2">
        <v>1107157.7660023</v>
      </c>
      <c r="C2">
        <v>1107157.7660023</v>
      </c>
      <c r="D2">
        <f>C2-B2</f>
        <v>0</v>
      </c>
      <c r="E2" s="2">
        <f>IF(B2=0,0,D2/B2)</f>
        <v>0</v>
      </c>
    </row>
    <row r="3" spans="1:5" x14ac:dyDescent="0.3">
      <c r="A3" t="s">
        <v>1</v>
      </c>
      <c r="B3">
        <v>0</v>
      </c>
      <c r="C3">
        <v>0</v>
      </c>
      <c r="D3">
        <f t="shared" ref="D3:D37" si="0">C3-B3</f>
        <v>0</v>
      </c>
      <c r="E3" s="2">
        <f t="shared" ref="E3:E37" si="1">IF(B3=0,0,D3/B3)</f>
        <v>0</v>
      </c>
    </row>
    <row r="4" spans="1:5" x14ac:dyDescent="0.3">
      <c r="A4" t="s">
        <v>2</v>
      </c>
      <c r="B4">
        <v>140.815705731946</v>
      </c>
      <c r="C4">
        <v>0</v>
      </c>
      <c r="D4">
        <f t="shared" si="0"/>
        <v>-140.815705731946</v>
      </c>
      <c r="E4" s="2">
        <f t="shared" si="1"/>
        <v>-1</v>
      </c>
    </row>
    <row r="5" spans="1:5" x14ac:dyDescent="0.3">
      <c r="A5" t="s">
        <v>3</v>
      </c>
      <c r="B5">
        <v>0</v>
      </c>
      <c r="C5">
        <v>0</v>
      </c>
      <c r="D5">
        <f t="shared" si="0"/>
        <v>0</v>
      </c>
      <c r="E5" s="2">
        <f t="shared" si="1"/>
        <v>0</v>
      </c>
    </row>
    <row r="6" spans="1:5" x14ac:dyDescent="0.3">
      <c r="A6" t="s">
        <v>4</v>
      </c>
      <c r="B6">
        <v>0</v>
      </c>
      <c r="C6">
        <v>0</v>
      </c>
      <c r="D6">
        <f t="shared" si="0"/>
        <v>0</v>
      </c>
      <c r="E6" s="2">
        <f t="shared" si="1"/>
        <v>0</v>
      </c>
    </row>
    <row r="7" spans="1:5" x14ac:dyDescent="0.3">
      <c r="A7" t="s">
        <v>5</v>
      </c>
      <c r="B7">
        <v>0</v>
      </c>
      <c r="C7">
        <v>0</v>
      </c>
      <c r="D7">
        <f t="shared" si="0"/>
        <v>0</v>
      </c>
      <c r="E7" s="2">
        <f t="shared" si="1"/>
        <v>0</v>
      </c>
    </row>
    <row r="8" spans="1:5" x14ac:dyDescent="0.3">
      <c r="A8" t="s">
        <v>6</v>
      </c>
      <c r="B8">
        <v>679056.76314808102</v>
      </c>
      <c r="C8">
        <v>679056.76314808102</v>
      </c>
      <c r="D8">
        <f t="shared" si="0"/>
        <v>0</v>
      </c>
      <c r="E8" s="2">
        <f t="shared" si="1"/>
        <v>0</v>
      </c>
    </row>
    <row r="9" spans="1:5" x14ac:dyDescent="0.3">
      <c r="A9" t="s">
        <v>7</v>
      </c>
      <c r="B9">
        <v>0</v>
      </c>
      <c r="C9">
        <v>0</v>
      </c>
      <c r="D9">
        <f t="shared" si="0"/>
        <v>0</v>
      </c>
      <c r="E9" s="2">
        <f t="shared" si="1"/>
        <v>0</v>
      </c>
    </row>
    <row r="10" spans="1:5" x14ac:dyDescent="0.3">
      <c r="A10" t="s">
        <v>8</v>
      </c>
      <c r="B10">
        <v>1.7714524256036901</v>
      </c>
      <c r="C10">
        <v>0</v>
      </c>
      <c r="D10">
        <f t="shared" si="0"/>
        <v>-1.7714524256036901</v>
      </c>
      <c r="E10" s="2">
        <f t="shared" si="1"/>
        <v>-1</v>
      </c>
    </row>
    <row r="11" spans="1:5" x14ac:dyDescent="0.3">
      <c r="A11" t="s">
        <v>9</v>
      </c>
      <c r="B11">
        <v>170.05943285795399</v>
      </c>
      <c r="C11">
        <v>0</v>
      </c>
      <c r="D11">
        <f t="shared" si="0"/>
        <v>-170.05943285795399</v>
      </c>
      <c r="E11" s="2">
        <f t="shared" si="1"/>
        <v>-1</v>
      </c>
    </row>
    <row r="12" spans="1:5" x14ac:dyDescent="0.3">
      <c r="A12" t="s">
        <v>10</v>
      </c>
      <c r="B12">
        <v>64.288960945867203</v>
      </c>
      <c r="C12">
        <v>0</v>
      </c>
      <c r="D12">
        <f t="shared" si="0"/>
        <v>-64.288960945867203</v>
      </c>
      <c r="E12" s="2">
        <f t="shared" si="1"/>
        <v>-1</v>
      </c>
    </row>
    <row r="13" spans="1:5" x14ac:dyDescent="0.3">
      <c r="A13" t="s">
        <v>11</v>
      </c>
      <c r="B13">
        <v>0</v>
      </c>
      <c r="C13">
        <v>0</v>
      </c>
      <c r="D13">
        <f t="shared" si="0"/>
        <v>0</v>
      </c>
      <c r="E13" s="2">
        <f t="shared" si="1"/>
        <v>0</v>
      </c>
    </row>
    <row r="14" spans="1:5" x14ac:dyDescent="0.3">
      <c r="A14" t="s">
        <v>12</v>
      </c>
      <c r="B14">
        <v>0</v>
      </c>
      <c r="C14">
        <v>0</v>
      </c>
      <c r="D14">
        <f t="shared" si="0"/>
        <v>0</v>
      </c>
      <c r="E14" s="2">
        <f t="shared" si="1"/>
        <v>0</v>
      </c>
    </row>
    <row r="15" spans="1:5" x14ac:dyDescent="0.3">
      <c r="A15" t="s">
        <v>13</v>
      </c>
      <c r="B15">
        <v>0</v>
      </c>
      <c r="C15">
        <v>0</v>
      </c>
      <c r="D15">
        <f t="shared" si="0"/>
        <v>0</v>
      </c>
      <c r="E15" s="2">
        <f t="shared" si="1"/>
        <v>0</v>
      </c>
    </row>
    <row r="16" spans="1:5" x14ac:dyDescent="0.3">
      <c r="A16" t="s">
        <v>14</v>
      </c>
      <c r="B16">
        <v>0</v>
      </c>
      <c r="C16">
        <v>0</v>
      </c>
      <c r="D16">
        <f t="shared" si="0"/>
        <v>0</v>
      </c>
      <c r="E16" s="2">
        <f t="shared" si="1"/>
        <v>0</v>
      </c>
    </row>
    <row r="17" spans="1:5" x14ac:dyDescent="0.3">
      <c r="A17" t="s">
        <v>15</v>
      </c>
      <c r="B17">
        <v>0</v>
      </c>
      <c r="C17">
        <v>0</v>
      </c>
      <c r="D17">
        <f t="shared" si="0"/>
        <v>0</v>
      </c>
      <c r="E17" s="2">
        <f t="shared" si="1"/>
        <v>0</v>
      </c>
    </row>
    <row r="18" spans="1:5" x14ac:dyDescent="0.3">
      <c r="A18" t="s">
        <v>16</v>
      </c>
      <c r="B18">
        <v>0</v>
      </c>
      <c r="C18">
        <v>0</v>
      </c>
      <c r="D18">
        <f t="shared" si="0"/>
        <v>0</v>
      </c>
      <c r="E18" s="2">
        <f t="shared" si="1"/>
        <v>0</v>
      </c>
    </row>
    <row r="19" spans="1:5" x14ac:dyDescent="0.3">
      <c r="A19" t="s">
        <v>17</v>
      </c>
      <c r="B19">
        <v>0</v>
      </c>
      <c r="C19">
        <v>0</v>
      </c>
      <c r="D19">
        <f t="shared" si="0"/>
        <v>0</v>
      </c>
      <c r="E19" s="2">
        <f t="shared" si="1"/>
        <v>0</v>
      </c>
    </row>
    <row r="20" spans="1:5" x14ac:dyDescent="0.3">
      <c r="A20" t="s">
        <v>18</v>
      </c>
      <c r="B20">
        <v>0</v>
      </c>
      <c r="C20">
        <v>0</v>
      </c>
      <c r="D20">
        <f t="shared" si="0"/>
        <v>0</v>
      </c>
      <c r="E20" s="2">
        <f t="shared" si="1"/>
        <v>0</v>
      </c>
    </row>
    <row r="21" spans="1:5" x14ac:dyDescent="0.3">
      <c r="A21" t="s">
        <v>19</v>
      </c>
      <c r="B21">
        <v>0</v>
      </c>
      <c r="C21">
        <v>0</v>
      </c>
      <c r="D21">
        <f t="shared" si="0"/>
        <v>0</v>
      </c>
      <c r="E21" s="2">
        <f t="shared" si="1"/>
        <v>0</v>
      </c>
    </row>
    <row r="22" spans="1:5" x14ac:dyDescent="0.3">
      <c r="A22" t="s">
        <v>20</v>
      </c>
      <c r="B22">
        <v>0</v>
      </c>
      <c r="C22">
        <v>0</v>
      </c>
      <c r="D22">
        <f t="shared" si="0"/>
        <v>0</v>
      </c>
      <c r="E22" s="2">
        <f t="shared" si="1"/>
        <v>0</v>
      </c>
    </row>
    <row r="23" spans="1:5" x14ac:dyDescent="0.3">
      <c r="A23" t="s">
        <v>21</v>
      </c>
      <c r="B23">
        <v>0</v>
      </c>
      <c r="C23">
        <v>0</v>
      </c>
      <c r="D23">
        <f t="shared" si="0"/>
        <v>0</v>
      </c>
      <c r="E23" s="2">
        <f t="shared" si="1"/>
        <v>0</v>
      </c>
    </row>
    <row r="24" spans="1:5" x14ac:dyDescent="0.3">
      <c r="A24" t="s">
        <v>22</v>
      </c>
      <c r="B24">
        <v>0</v>
      </c>
      <c r="C24">
        <v>0</v>
      </c>
      <c r="D24">
        <f t="shared" si="0"/>
        <v>0</v>
      </c>
      <c r="E24" s="2">
        <f t="shared" si="1"/>
        <v>0</v>
      </c>
    </row>
    <row r="25" spans="1:5" x14ac:dyDescent="0.3">
      <c r="A25" t="s">
        <v>23</v>
      </c>
      <c r="B25">
        <v>0</v>
      </c>
      <c r="C25">
        <v>0</v>
      </c>
      <c r="D25">
        <f t="shared" si="0"/>
        <v>0</v>
      </c>
      <c r="E25" s="2">
        <f t="shared" si="1"/>
        <v>0</v>
      </c>
    </row>
    <row r="26" spans="1:5" x14ac:dyDescent="0.3">
      <c r="A26" t="s">
        <v>24</v>
      </c>
      <c r="B26">
        <v>0</v>
      </c>
      <c r="C26">
        <v>0</v>
      </c>
      <c r="D26">
        <f t="shared" si="0"/>
        <v>0</v>
      </c>
      <c r="E26" s="2">
        <f t="shared" si="1"/>
        <v>0</v>
      </c>
    </row>
    <row r="27" spans="1:5" x14ac:dyDescent="0.3">
      <c r="A27" t="s">
        <v>25</v>
      </c>
      <c r="B27">
        <v>563853.30706965399</v>
      </c>
      <c r="C27">
        <v>590484.14186789596</v>
      </c>
      <c r="D27">
        <f t="shared" si="0"/>
        <v>26630.834798241965</v>
      </c>
      <c r="E27" s="2">
        <f t="shared" si="1"/>
        <v>4.7230076447795317E-2</v>
      </c>
    </row>
    <row r="28" spans="1:5" x14ac:dyDescent="0.3">
      <c r="A28" t="s">
        <v>26</v>
      </c>
      <c r="B28">
        <v>2816.6093567098601</v>
      </c>
      <c r="C28">
        <v>2952.4207093394798</v>
      </c>
      <c r="D28">
        <f t="shared" si="0"/>
        <v>135.81135262961971</v>
      </c>
      <c r="E28" s="2">
        <f t="shared" si="1"/>
        <v>4.8218029350106176E-2</v>
      </c>
    </row>
    <row r="29" spans="1:5" x14ac:dyDescent="0.3">
      <c r="A29" t="s">
        <v>27</v>
      </c>
      <c r="B29">
        <v>10023468.308207501</v>
      </c>
      <c r="C29">
        <v>10023468.308207501</v>
      </c>
      <c r="D29">
        <f t="shared" si="0"/>
        <v>0</v>
      </c>
      <c r="E29" s="2">
        <f t="shared" si="1"/>
        <v>0</v>
      </c>
    </row>
    <row r="30" spans="1:5" x14ac:dyDescent="0.3">
      <c r="A30" t="s">
        <v>28</v>
      </c>
      <c r="B30">
        <v>147.93103964145399</v>
      </c>
      <c r="C30">
        <v>0</v>
      </c>
      <c r="D30">
        <f t="shared" si="0"/>
        <v>-147.93103964145399</v>
      </c>
      <c r="E30" s="2">
        <f t="shared" si="1"/>
        <v>-1</v>
      </c>
    </row>
    <row r="31" spans="1:5" x14ac:dyDescent="0.3">
      <c r="A31" t="s">
        <v>29</v>
      </c>
      <c r="B31">
        <v>0</v>
      </c>
      <c r="C31">
        <v>0</v>
      </c>
      <c r="D31">
        <f t="shared" si="0"/>
        <v>0</v>
      </c>
      <c r="E31" s="2">
        <f t="shared" si="1"/>
        <v>0</v>
      </c>
    </row>
    <row r="32" spans="1:5" x14ac:dyDescent="0.3">
      <c r="A32" t="s">
        <v>30</v>
      </c>
      <c r="B32">
        <v>0</v>
      </c>
      <c r="C32">
        <v>0</v>
      </c>
      <c r="D32">
        <f t="shared" si="0"/>
        <v>0</v>
      </c>
      <c r="E32" s="2">
        <f t="shared" si="1"/>
        <v>0</v>
      </c>
    </row>
    <row r="33" spans="1:5" x14ac:dyDescent="0.3">
      <c r="A33" t="s">
        <v>31</v>
      </c>
      <c r="B33">
        <v>0</v>
      </c>
      <c r="C33">
        <v>0</v>
      </c>
      <c r="D33">
        <f t="shared" si="0"/>
        <v>0</v>
      </c>
      <c r="E33" s="2">
        <f t="shared" si="1"/>
        <v>0</v>
      </c>
    </row>
    <row r="34" spans="1:5" x14ac:dyDescent="0.3">
      <c r="A34" t="s">
        <v>32</v>
      </c>
      <c r="B34">
        <v>0</v>
      </c>
      <c r="C34">
        <v>0</v>
      </c>
      <c r="D34">
        <f t="shared" si="0"/>
        <v>0</v>
      </c>
      <c r="E34" s="2">
        <f t="shared" si="1"/>
        <v>0</v>
      </c>
    </row>
    <row r="35" spans="1:5" x14ac:dyDescent="0.3">
      <c r="A35" t="s">
        <v>33</v>
      </c>
      <c r="B35">
        <v>0</v>
      </c>
      <c r="C35">
        <v>0</v>
      </c>
      <c r="D35">
        <f t="shared" si="0"/>
        <v>0</v>
      </c>
      <c r="E35" s="2">
        <f t="shared" si="1"/>
        <v>0</v>
      </c>
    </row>
    <row r="36" spans="1:5" x14ac:dyDescent="0.3">
      <c r="A36" t="s">
        <v>34</v>
      </c>
      <c r="B36">
        <v>0</v>
      </c>
      <c r="C36">
        <v>0</v>
      </c>
      <c r="D36">
        <f t="shared" si="0"/>
        <v>0</v>
      </c>
      <c r="E36" s="2">
        <f t="shared" si="1"/>
        <v>0</v>
      </c>
    </row>
    <row r="37" spans="1:5" x14ac:dyDescent="0.3">
      <c r="A37" t="s">
        <v>35</v>
      </c>
      <c r="B37">
        <v>0</v>
      </c>
      <c r="C37">
        <v>0</v>
      </c>
      <c r="D37">
        <f t="shared" si="0"/>
        <v>0</v>
      </c>
      <c r="E37" s="2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note</vt:lpstr>
      <vt:lpstr>comparison table</vt:lpstr>
      <vt:lpstr>Baseline</vt:lpstr>
      <vt:lpstr>peak years</vt:lpstr>
      <vt:lpstr>baseline per tech</vt:lpstr>
      <vt:lpstr>RMF per tech</vt:lpstr>
      <vt:lpstr>BB wind turbines</vt:lpstr>
      <vt:lpstr>Sheet1</vt:lpstr>
      <vt:lpstr>BB c-si</vt:lpstr>
      <vt:lpstr>BB nuclear energy</vt:lpstr>
      <vt:lpstr>BB battery capacity</vt:lpstr>
      <vt:lpstr>BB low crm redox</vt:lpstr>
      <vt:lpstr>BB max caes</vt:lpstr>
      <vt:lpstr>BB electrolyser ms</vt:lpstr>
      <vt:lpstr>BB electrolyser iridium</vt:lpstr>
      <vt:lpstr>BB electrolyser grouped</vt:lpstr>
      <vt:lpstr>Sheet2</vt:lpstr>
      <vt:lpstr>Waterfall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Dirk Jacobs</dc:creator>
  <cp:lastModifiedBy>Dirk Jacobs</cp:lastModifiedBy>
  <dcterms:created xsi:type="dcterms:W3CDTF">2025-06-30T12:29:23Z</dcterms:created>
  <dcterms:modified xsi:type="dcterms:W3CDTF">2025-07-10T15:41:45Z</dcterms:modified>
</cp:coreProperties>
</file>