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C148FA5-89C8-544C-BFCA-AF93ADC8D6B1}" xr6:coauthVersionLast="47" xr6:coauthVersionMax="47" xr10:uidLastSave="{00000000-0000-0000-0000-000000000000}"/>
  <bookViews>
    <workbookView xWindow="1732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2" i="1" l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12" i="1" l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<sst xmlns="http://schemas.openxmlformats.org/spreadsheetml/2006/main" count="48" uniqueCount="43">
  <si>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</si>
  <si>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</si>
  <si>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</si>
  <si>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</si>
  <si>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</si>
  <si>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</si>
  <si>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</si>
  <si>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</si>
  <si>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</si>
  <si>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</si>
  <si>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</si>
  <si>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</si>
  <si>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</si>
  <si>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</si>
  <si>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</si>
  <si>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</si>
  <si>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</si>
  <si>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</si>
  <si>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</si>
  <si>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</si>
  <si>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</si>
  <si>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</si>
  <si>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</si>
  <si>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</si>
  <si>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</si>
  <si>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</si>
  <si>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</si>
  <si>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</si>
  <si>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</si>
  <si>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</si>
  <si>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</si>
  <si>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</si>
  <si>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</si>
  <si>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</si>
  <si>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</si>
  <si>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</si>
  <si>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</si>
  <si>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</si>
  <si>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</si>
  <si>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</si>
  <si>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</si>
  <si>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02.05., insg. 22.985 (+109) mit Coronadiagnose, akt. infiz.: 1.600 (-100), 21.000 (+200) genesen. 374 (0) verstorben, 7-Tages-Inzidenz 151,3 (151,5) #CoronaD (Krankenhaus/Quarantäne-Zahlen werden Mo-Fr aktualisiert)</t>
  </si>
  <si>
    <t>06.05., insg. 23.347 (+185) mit Coronadiagnose, akt. infiz.: 1.400 (0), 147 (-12) in Krankenhäusern i. Beh., davon 59 (+1) auf Intensiv, 3.785 (-94) in Quaran., 21.600 (+200) genesen. 383 (+3) verstorben, 7-Tages-Inzidenz 127,4 (124,0)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</si>
</sst>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Tabelle1!$A$7:$A$412</c:f>
              <c:numCache>
                <c:formatCode>d\-mmm</c:formatCode>
                <c:ptCount val="40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</c:numCache>
            </c:numRef>
          </c:cat>
          <c:val>
            <c:numRef>
              <c:f>Tabelle1!$B$7:$B$412</c:f>
              <c:numCache>
                <c:formatCode>0</c:formatCode>
                <c:ptCount val="40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Tabelle1!$A$7:$A$412</c:f>
              <c:numCache>
                <c:formatCode>d\-mmm</c:formatCode>
                <c:ptCount val="40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</c:numCache>
            </c:numRef>
          </c:cat>
          <c:val>
            <c:numRef>
              <c:f>Tabelle1!$C$7:$C$412</c:f>
              <c:numCache>
                <c:formatCode>General</c:formatCode>
                <c:ptCount val="40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Tabelle1!$A$7:$A$412</c:f>
              <c:numCache>
                <c:formatCode>d\-mmm</c:formatCode>
                <c:ptCount val="40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</c:numCache>
            </c:numRef>
          </c:cat>
          <c:val>
            <c:numRef>
              <c:f>Tabelle1!$D$7:$D$412</c:f>
              <c:numCache>
                <c:formatCode>0</c:formatCode>
                <c:ptCount val="40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Tabelle1!$A$7:$A$412</c:f>
              <c:numCache>
                <c:formatCode>d\-mmm</c:formatCode>
                <c:ptCount val="40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</c:numCache>
            </c:numRef>
          </c:cat>
          <c:val>
            <c:numRef>
              <c:f>Tabelle1!$E$7:$E$412</c:f>
              <c:numCache>
                <c:formatCode>General</c:formatCode>
                <c:ptCount val="40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Tabelle1!$M$7:$M$412</c:f>
              <c:numCache>
                <c:formatCode>General</c:formatCode>
                <c:ptCount val="40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Tabelle1!$O$7:$O$412</c:f>
              <c:numCache>
                <c:formatCode>0.0</c:formatCode>
                <c:ptCount val="40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06.05.2021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127,4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383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1.400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23.347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06.05., insg. 23.347 (+185) mit Coronadiagnose, akt. infiz.: 1.400 (0), 147 (-12) in Krankenhäusern i. Beh., davon 59 (+1) auf Intensiv, 3.785 (-94) in Quaran., 21.600 (+200) genesen. 383 (+3) verstorben, 7-Tages-Inzidenz 127,4 (124,0)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🔴🟣🟣🔴🔴🔴🔴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12" totalsRowShown="0" headerRowDxfId="17" dataDxfId="16">
  <autoFilter ref="A6:P412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12"/>
  <sheetViews>
    <sheetView tabSelected="1" topLeftCell="A375" zoomScaleNormal="100" workbookViewId="0">
      <selection activeCell="M405" sqref="M405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06.05.2021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406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06.05.</v>
      </c>
      <c r="T6" s="3" t="s">
        <v>27</v>
      </c>
      <c r="U6" s="3" t="str" cm="1">
        <f t="array" ref="U6">TEXT(INDEX(CD[KH],$R$5),"#.##0")</f>
        <v>147</v>
      </c>
      <c r="V6" s="3" t="str" cm="1">
        <f t="array" ref="V6">TEXT(INDEX(CD[KH],$R$5)-INDEX(CD[KH],$R$5-1),"+#.##0;-#.##0;0")</f>
        <v>-12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127,4</v>
      </c>
      <c r="S7" s="3" t="str" cm="1">
        <f t="array" ref="S7">TEXT(INDEX(CD[Inzidenz],$R$5-1),"#.##0,0")</f>
        <v>124,0</v>
      </c>
      <c r="T7" s="3" t="s">
        <v>28</v>
      </c>
      <c r="U7" s="3" t="str" cm="1">
        <f t="array" ref="U7">TEXT(INDEX(CD[KH (intensiv)],$R$5),"#.##0")</f>
        <v>59</v>
      </c>
      <c r="V7" s="3" t="str" cm="1">
        <f t="array" ref="V7">TEXT(INDEX(CD[KH (intensiv)],$R$5)-INDEX(CD[KH (intensiv)],$R$5-1),"+#.##0;-#.##0;0")</f>
        <v>+1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383</v>
      </c>
      <c r="S8" s="3" t="str" cm="1">
        <f t="array" ref="S8">TEXT(INDEX(CD[Verstorbene],$R$5)-INDEX(CD[Verstorbene],$R$5-1),"+#.##0;-#.##0;0")</f>
        <v>+3</v>
      </c>
      <c r="T8" s="3" t="s">
        <v>29</v>
      </c>
      <c r="U8" s="3" t="str" cm="1">
        <f t="array" ref="U8">TEXT(INDEX(CD[Quarant],$R$5),"#.##0")</f>
        <v>3.785</v>
      </c>
      <c r="V8" s="3" t="str" cm="1">
        <f t="array" ref="V8">TEXT(INDEX(CD[Quarant],$R$5)-INDEX(CD[Quarant],$R$5-1),"+#.##0;-#.##0;0")</f>
        <v>-94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1.400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21.600</v>
      </c>
      <c r="V9" s="3" t="str" cm="1">
        <f t="array" ref="V9">TEXT(INDEX(CD[Genesen],$R$5)-INDEX(CD[Genesen],$R$5-1),"+#.##0;-#.##0;0")</f>
        <v>+200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23.347</v>
      </c>
      <c r="S10" s="16" t="str" cm="1">
        <f t="array" ref="S10">TEXT(INDEX(CD[Total],$R$5)-INDEX(CD[Total],$R$5-1),"+#.##0;-#.##0;0")</f>
        <v>+185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🔴🟣🟣🔴🔴🔴🔴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06.05., insg. 23.347 (+185) mit Coronadiagnose, akt. infiz.: 1.400 (0), 147 (-12) in Krankenhäusern i. Beh., davon 59 (+1) auf Intensiv, 3.785 (-94) in Quaran., 21.600 (+200) genesen. 383 (+3) verstorben, 7-Tages-Inzidenz 127,4 (124,0)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06.05., insg. 23.347 (+185) mit Coronadiagnose, akt. infiz.: 1.400 (0), 21.600 (+200) genesen. 383 (+3) verstorben, 7-Tages-Inzidenz 127,4 (124,0)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06.05., insg. 23.347 (+185) mit Coronadiagnose, akt. infiz.: 1.400 (0), 147 (-12) in Krankenhäusern i. Beh., davon 59 (+1) auf Intensiv, 3.785 (-94) in Quaran., 21.600 (+200) genesen. 383 (+3) verstorben, 7-Tages-Inzidenz 127,4 (124,0)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2021-05-06T10:21:08Z</dcterms:modified>
</cp:coreProperties>
</file>