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E6D80077-4E89-DA4B-9487-5BAD1C0BEE6D}" xr6:coauthVersionLast="47" xr6:coauthVersionMax="47" xr10:uidLastSave="{00000000-0000-0000-0000-000000000000}"/>
  <bookViews>
    <workbookView xWindow="1394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0" i="1" l="1"/>
  <c r="E440" i="1"/>
  <c r="F440" i="1" s="1"/>
  <c r="L440" i="1" s="1"/>
  <c r="M440" i="1"/>
  <c r="N440" i="1"/>
  <c r="P440" i="1" a="1"/>
  <c r="P440" i="1" s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P439" i="1" s="1" a="1"/>
  <c r="P439" i="1" s="1"/>
  <c r="N433" i="1"/>
  <c r="B432" i="1"/>
  <c r="E432" i="1"/>
  <c r="F432" i="1" s="1"/>
  <c r="L432" i="1" s="1"/>
  <c r="M432" i="1"/>
  <c r="P438" i="1" s="1" a="1"/>
  <c r="P438" i="1" s="1"/>
  <c r="N432" i="1"/>
  <c r="B431" i="1"/>
  <c r="E431" i="1"/>
  <c r="F431" i="1" s="1"/>
  <c r="M431" i="1"/>
  <c r="P437" i="1" s="1" a="1"/>
  <c r="P437" i="1" s="1"/>
  <c r="N431" i="1"/>
  <c r="B430" i="1"/>
  <c r="E430" i="1"/>
  <c r="F430" i="1" s="1"/>
  <c r="M430" i="1"/>
  <c r="P436" i="1" s="1" a="1"/>
  <c r="P436" i="1" s="1"/>
  <c r="N430" i="1"/>
  <c r="B429" i="1"/>
  <c r="E429" i="1"/>
  <c r="F429" i="1" s="1"/>
  <c r="M429" i="1"/>
  <c r="P435" i="1" s="1" a="1"/>
  <c r="P435" i="1" s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P433" i="1" s="1" a="1"/>
  <c r="P433" i="1" s="1"/>
  <c r="N427" i="1"/>
  <c r="B426" i="1"/>
  <c r="E426" i="1"/>
  <c r="F426" i="1" s="1"/>
  <c r="M426" i="1"/>
  <c r="P432" i="1" s="1" a="1"/>
  <c r="P432" i="1" s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6" i="1" l="1"/>
  <c r="O434" i="1"/>
  <c r="P434" i="1" s="1" a="1"/>
  <c r="P434" i="1" s="1"/>
  <c r="L435" i="1"/>
  <c r="L434" i="1"/>
  <c r="L433" i="1"/>
  <c r="L431" i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6" i="1"/>
  <c r="Q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<sst xmlns="http://schemas.openxmlformats.org/spreadsheetml/2006/main" count="48" uniqueCount="43">
  <si>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</si>
  <si>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</si>
  <si>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</si>
  <si>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</si>
  <si>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</si>
  <si>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</si>
  <si>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</si>
  <si>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</si>
  <si>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</si>
  <si>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</si>
  <si>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</si>
  <si>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</si>
  <si>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</si>
  <si>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</si>
  <si>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</si>
  <si>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</si>
  <si>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</si>
  <si>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</si>
  <si>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</si>
  <si>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</si>
  <si>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</si>
  <si>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</si>
  <si>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</si>
  <si>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</si>
  <si>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</si>
  <si>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</si>
  <si>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</si>
  <si>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</si>
  <si>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</si>
  <si>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</si>
  <si>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</si>
  <si>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</si>
  <si>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</si>
  <si>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</si>
  <si>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</si>
  <si>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</si>
  <si>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</si>
  <si>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</si>
  <si>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</si>
  <si>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</si>
  <si>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</si>
  <si>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02.06., insg. 24.887 (+47) mit Coronadiagnose, akt. infiz.: 470 (-30), 81 (+6) in Krankenhäusern i. Beh., davon 29 (-3) auf Intensiv, 1.415 (-93) in Quaran., 24.000 (+100) genesen. 418 (+2) verstorben, 7-Tages-Inzidenz 40,8 (38,4) #CoronaD</t>
  </si>
  <si>
    <t>03.06., insg. 24.911 (+24) mit Coronadiagnose, akt. infiz.: 400 (-70), 24.100 (+100) genesen. 419 (+1) verstorben, 7-Tages-Inzidenz 36,3 (40,8)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</si>
</sst>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Tabelle1!$A$7:$A$440</c:f>
              <c:numCache>
                <c:formatCode>d\-mmm</c:formatCode>
                <c:ptCount val="4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</c:numCache>
            </c:numRef>
          </c:cat>
          <c:val>
            <c:numRef>
              <c:f>Tabelle1!$B$7:$B$440</c:f>
              <c:numCache>
                <c:formatCode>0</c:formatCode>
                <c:ptCount val="43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Tabelle1!$A$7:$A$440</c:f>
              <c:numCache>
                <c:formatCode>d\-mmm</c:formatCode>
                <c:ptCount val="4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</c:numCache>
            </c:numRef>
          </c:cat>
          <c:val>
            <c:numRef>
              <c:f>Tabelle1!$C$7:$C$440</c:f>
              <c:numCache>
                <c:formatCode>General</c:formatCode>
                <c:ptCount val="43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Tabelle1!$A$7:$A$440</c:f>
              <c:numCache>
                <c:formatCode>d\-mmm</c:formatCode>
                <c:ptCount val="4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</c:numCache>
            </c:numRef>
          </c:cat>
          <c:val>
            <c:numRef>
              <c:f>Tabelle1!$D$7:$D$440</c:f>
              <c:numCache>
                <c:formatCode>0</c:formatCode>
                <c:ptCount val="43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Tabelle1!$A$7:$A$440</c:f>
              <c:numCache>
                <c:formatCode>d\-mmm</c:formatCode>
                <c:ptCount val="4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</c:numCache>
            </c:numRef>
          </c:cat>
          <c:val>
            <c:numRef>
              <c:f>Tabelle1!$E$7:$E$440</c:f>
              <c:numCache>
                <c:formatCode>General</c:formatCode>
                <c:ptCount val="43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Tabelle1!$M$7:$M$440</c:f>
              <c:numCache>
                <c:formatCode>General</c:formatCode>
                <c:ptCount val="43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Tabelle1!$O$7:$O$440</c:f>
              <c:numCache>
                <c:formatCode>0.0</c:formatCode>
                <c:ptCount val="43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03.06.2021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36,3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419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400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24.911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03.06., insg. 24.911 (+24) mit Coronadiagnose, akt. infiz.: 400 (-70), 24.100 (+100) genesen. 419 (+1) verstorben, 7-Tages-Inzidenz 36,3 (40,8)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🟠🟡🟡🟡🟡🟡🟡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40" totalsRowShown="0" headerRowDxfId="17" dataDxfId="16">
  <autoFilter ref="A6:P440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40"/>
  <sheetViews>
    <sheetView tabSelected="1" topLeftCell="M1" zoomScaleNormal="100" workbookViewId="0">
      <selection activeCell="U6" sqref="U6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03.06.2021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434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03.06.</v>
      </c>
      <c r="T6" s="3" t="s">
        <v>27</v>
      </c>
      <c r="U6" s="3" t="str" cm="1">
        <f t="array" ref="U6">TEXT(INDEX(CD[KH],$R$5),"#.##0")</f>
        <v>81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36,3</v>
      </c>
      <c r="S7" s="3" t="str" cm="1">
        <f t="array" ref="S7">TEXT(INDEX(CD[Inzidenz],$R$5-1),"#.##0,0")</f>
        <v>40,8</v>
      </c>
      <c r="T7" s="3" t="s">
        <v>28</v>
      </c>
      <c r="U7" s="3" t="str" cm="1">
        <f t="array" ref="U7">TEXT(INDEX(CD[KH (intensiv)],$R$5),"#.##0")</f>
        <v>29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419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1.415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400</v>
      </c>
      <c r="S9" s="3" t="str" cm="1">
        <f t="array" ref="S9">TEXT(INDEX(CD[Infiziert],$R$5)-INDEX(CD[Infiziert],$R$5-1),"+#.##0;-#.##0;0")</f>
        <v>-70</v>
      </c>
      <c r="T9" s="3" t="s">
        <v>30</v>
      </c>
      <c r="U9" s="3" t="str" cm="1">
        <f t="array" ref="U9">TEXT(INDEX(CD[Genesen],$R$5),"#.##0")</f>
        <v>24.100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24.911</v>
      </c>
      <c r="S10" s="16" t="str" cm="1">
        <f t="array" ref="S10">TEXT(INDEX(CD[Total],$R$5)-INDEX(CD[Total],$R$5-1),"+#.##0;-#.##0;0")</f>
        <v>+24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🟠🟡🟡🟡🟡🟡🟡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03.06., insg. 24.911 (+24) mit Coronadiagnose, akt. infiz.: 400 (-70), 81 (0) in Krankenhäusern i. Beh., davon 29 (0) auf Intensiv, 1.415 (0) in Quaran., 24.100 (+100) genesen. 419 (+1) verstorben, 7-Tages-Inzidenz 36,3 (40,8)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03.06., insg. 24.911 (+24) mit Coronadiagnose, akt. infiz.: 400 (-70), 24.100 (+100) genesen. 419 (+1) verstorben, 7-Tages-Inzidenz 36,3 (40,8)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42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Q16</f>
        <v>03.06., insg. 24.911 (+24) mit Coronadiagnose, akt. infiz.: 400 (-70), 24.100 (+100) genesen. 419 (+1) verstorben, 7-Tages-Inzidenz 36,3 (40,8) #CoronaD (Krankenhaus/Quarantäne-Zahlen werden Mo-Fr aktualisiert)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6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6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6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6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6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3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6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3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6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3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2" spans="1:16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3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3" spans="1:16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3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4" spans="1:16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3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5" spans="1:16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3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6" spans="1:16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3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7" spans="1:16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3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8" spans="1:16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3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9" spans="1:16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3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40" spans="1:16" x14ac:dyDescent="0.2">
      <c r="A440" s="19">
        <v>44349</v>
      </c>
      <c r="B440" s="24">
        <f>-CD[[#This Row],[Verstorbene]]</f>
        <v>-419</v>
      </c>
      <c r="C440" s="2">
        <v>419</v>
      </c>
      <c r="D440" s="45">
        <v>29</v>
      </c>
      <c r="E440" s="21">
        <f>CD[[#This Row],[KH]]-CD[[#This Row],[KH (intensiv)]]</f>
        <v>52</v>
      </c>
      <c r="F440" s="21">
        <f>CD[[#This Row],[Infiziert]]-CD[[#This Row],[KH (nicht intensiv)]]-CD[[#This Row],[KH (intensiv)]]</f>
        <v>319</v>
      </c>
      <c r="G440" s="20">
        <v>24100</v>
      </c>
      <c r="H440" s="20">
        <v>24911</v>
      </c>
      <c r="I440" s="20">
        <v>400</v>
      </c>
      <c r="J440" s="23">
        <v>81</v>
      </c>
      <c r="K440" s="23">
        <v>1415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3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2021-06-03T06:05:32Z</dcterms:modified>
</cp:coreProperties>
</file>