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5DD3A70-63E7-2B4C-BAAA-E39663C1F74D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5" i="1" l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P395" i="1" s="1" a="1"/>
  <c r="P395" i="1" s="1"/>
  <c r="N389" i="1"/>
  <c r="B388" i="1"/>
  <c r="E388" i="1"/>
  <c r="F388" i="1" s="1"/>
  <c r="L388" i="1" s="1"/>
  <c r="M388" i="1"/>
  <c r="P394" i="1" s="1" a="1"/>
  <c r="P394" i="1" s="1"/>
  <c r="N388" i="1"/>
  <c r="B387" i="1"/>
  <c r="E387" i="1"/>
  <c r="F387" i="1" s="1"/>
  <c r="L387" i="1" s="1"/>
  <c r="M387" i="1"/>
  <c r="P393" i="1" s="1" a="1"/>
  <c r="P393" i="1" s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P392" i="1" s="1" a="1"/>
  <c r="P392" i="1" s="1"/>
  <c r="N386" i="1"/>
  <c r="B385" i="1"/>
  <c r="E385" i="1"/>
  <c r="F385" i="1" s="1"/>
  <c r="L385" i="1" s="1"/>
  <c r="M385" i="1"/>
  <c r="P391" i="1" s="1" a="1"/>
  <c r="P391" i="1" s="1"/>
  <c r="N385" i="1"/>
  <c r="B384" i="1"/>
  <c r="E384" i="1"/>
  <c r="F384" i="1" s="1"/>
  <c r="M384" i="1"/>
  <c r="P390" i="1" s="1" a="1"/>
  <c r="P390" i="1" s="1"/>
  <c r="N384" i="1"/>
  <c r="B383" i="1"/>
  <c r="E383" i="1"/>
  <c r="F383" i="1" s="1"/>
  <c r="M383" i="1"/>
  <c r="P389" i="1" s="1" a="1"/>
  <c r="P389" i="1" s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5" i="1" l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<sst xmlns="http://schemas.openxmlformats.org/spreadsheetml/2006/main" count="47" uniqueCount="42">
  <si>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</si>
  <si>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</si>
  <si>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</si>
  <si>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</si>
  <si>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</si>
  <si>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</si>
  <si>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</si>
  <si>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</si>
  <si>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</si>
  <si>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</si>
  <si>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</si>
  <si>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</si>
  <si>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</si>
  <si>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</si>
  <si>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</si>
  <si>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</si>
  <si>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</si>
  <si>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</si>
  <si>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</si>
  <si>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</si>
  <si>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</si>
  <si>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</si>
  <si>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</si>
  <si>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</si>
  <si>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</si>
  <si>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</si>
  <si>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</si>
  <si>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</si>
  <si>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</si>
  <si>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</si>
  <si>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</si>
  <si>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</si>
  <si>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</si>
  <si>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</si>
  <si>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</si>
  <si>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</si>
  <si>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</si>
  <si>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</si>
  <si>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</si>
  <si>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</si>
  <si>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</si>
  <si>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19.04., insg. 21.133 (+68) Düsseldorfer mit Coronadiagnose, akt. infiz.: 1.400 (0), 153 (+20) in Krankenhäusern i. Beh., davon 53 (+3) auf Intensiv, 3.689 (+98) in Quaran., 19.400 (+100) genesen. 342 (0) verstorben, 7-Tages-Inzidenz 146,0 (150,8)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</si>
</sst>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Tabelle1!$A$7:$A$395</c:f>
              <c:numCache>
                <c:formatCode>d\-mmm</c:formatCode>
                <c:ptCount val="38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</c:numCache>
            </c:numRef>
          </c:cat>
          <c:val>
            <c:numRef>
              <c:f>Tabelle1!$B$7:$B$395</c:f>
              <c:numCache>
                <c:formatCode>0</c:formatCode>
                <c:ptCount val="38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Tabelle1!$A$7:$A$395</c:f>
              <c:numCache>
                <c:formatCode>d\-mmm</c:formatCode>
                <c:ptCount val="38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</c:numCache>
            </c:numRef>
          </c:cat>
          <c:val>
            <c:numRef>
              <c:f>Tabelle1!$C$7:$C$395</c:f>
              <c:numCache>
                <c:formatCode>General</c:formatCode>
                <c:ptCount val="38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Tabelle1!$A$7:$A$395</c:f>
              <c:numCache>
                <c:formatCode>d\-mmm</c:formatCode>
                <c:ptCount val="38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</c:numCache>
            </c:numRef>
          </c:cat>
          <c:val>
            <c:numRef>
              <c:f>Tabelle1!$D$7:$D$395</c:f>
              <c:numCache>
                <c:formatCode>0</c:formatCode>
                <c:ptCount val="38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Tabelle1!$A$7:$A$395</c:f>
              <c:numCache>
                <c:formatCode>d\-mmm</c:formatCode>
                <c:ptCount val="38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</c:numCache>
            </c:numRef>
          </c:cat>
          <c:val>
            <c:numRef>
              <c:f>Tabelle1!$E$7:$E$395</c:f>
              <c:numCache>
                <c:formatCode>General</c:formatCode>
                <c:ptCount val="38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Tabelle1!$M$7:$M$395</c:f>
              <c:numCache>
                <c:formatCode>General</c:formatCode>
                <c:ptCount val="38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Tabelle1!$O$7:$O$395</c:f>
              <c:numCache>
                <c:formatCode>0.0</c:formatCode>
                <c:ptCount val="38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19.04.2021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146,0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342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21.133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19.04., insg. 21.133 (+68) Düsseldorfer mit Coronadiagnose, akt. infiz.: 1.400 (0), 153 (+20) in Krankenhäusern i. Beh., davon 53 (+3) auf Intensiv, 3.689 (+98) in Quaran., 19.400 (+100) genesen. 342 (0) verstorben, 7-Tages-Inzidenz 146,0 (150,8)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5" totalsRowShown="0" headerRowDxfId="17" dataDxfId="16">
  <autoFilter ref="A6:P395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5"/>
  <sheetViews>
    <sheetView tabSelected="1" topLeftCell="O1" zoomScaleNormal="100" workbookViewId="0">
      <selection activeCell="Q13" sqref="Q13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19.04.2021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389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19.04.</v>
      </c>
      <c r="T6" s="3" t="s">
        <v>27</v>
      </c>
      <c r="U6" s="3" t="str" cm="1">
        <f t="array" ref="U6">TEXT(INDEX(CD[KH],$R$5),"#.##0")</f>
        <v>153</v>
      </c>
      <c r="V6" s="3" t="str" cm="1">
        <f t="array" ref="V6">TEXT(INDEX(CD[KH],$R$5)-INDEX(CD[KH],$R$5-1),"+#.##0;-#.##0;0")</f>
        <v>+20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146,0</v>
      </c>
      <c r="S7" s="3" t="str" cm="1">
        <f t="array" ref="S7">TEXT(INDEX(CD[Inzidenz],$R$5-1),"#.##0,0")</f>
        <v>150,8</v>
      </c>
      <c r="T7" s="3" t="s">
        <v>28</v>
      </c>
      <c r="U7" s="3" t="str" cm="1">
        <f t="array" ref="U7">TEXT(INDEX(CD[KH (intensiv)],$R$5),"#.##0")</f>
        <v>53</v>
      </c>
      <c r="V7" s="3" t="str" cm="1">
        <f t="array" ref="V7">TEXT(INDEX(CD[KH (intensiv)],$R$5)-INDEX(CD[KH (intensiv)],$R$5-1),"+#.##0;-#.##0;0")</f>
        <v>+3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342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3.689</v>
      </c>
      <c r="V8" s="3" t="str" cm="1">
        <f t="array" ref="V8">TEXT(INDEX(CD[Quarant],$R$5)-INDEX(CD[Quarant],$R$5-1),"+#.##0;-#.##0;0")</f>
        <v>+98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1.400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19.400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21.133</v>
      </c>
      <c r="S10" s="16" t="str" cm="1">
        <f t="array" ref="S10">TEXT(INDEX(CD[Total],$R$5)-INDEX(CD[Total],$R$5-1),"+#.##0;-#.##0;0")</f>
        <v>+68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19.04., insg. 21.133 (+68) Düsseldorfer mit Coronadiagnose, akt. infiz.: 1.400 (0), 153 (+20) in Krankenhäusern i. Beh., davon 53 (+3) auf Intensiv, 3.689 (+98) in Quaran., 19.400 (+100) genesen. 342 (0) verstorben, 7-Tages-Inzidenz 146,0 (150,8)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Row],[Inzidenz]]&gt;=100,"🔴")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Row],[Inzidenz]]&gt;=100,"🔴")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Row],[Inzidenz]]&lt;35,"🟢",CD[[#This Row],[Inzidenz]]&lt;50,"🟡",CD[[#This Row],[Inzidenz]]&lt;100,"🟠",CD[[#This Row],[Inzidenz]]&gt;=100,"🔴")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Row],[Inzidenz]]&lt;35,"🟢",CD[[#This Row],[Inzidenz]]&lt;50,"🟡",CD[[#This Row],[Inzidenz]]&lt;100,"🟠",CD[[#This Row],[Inzidenz]]&gt;=100,"🔴")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Row],[Inzidenz]]&lt;35,"🟢",CD[[#This Row],[Inzidenz]]&lt;50,"🟡",CD[[#This Row],[Inzidenz]]&lt;100,"🟠",CD[[#This Row],[Inzidenz]]&gt;=100,"🔴")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Row],[Inzidenz]]&lt;35,"🟢",CD[[#This Row],[Inzidenz]]&lt;50,"🟡",CD[[#This Row],[Inzidenz]]&lt;100,"🟠",CD[[#This Row],[Inzidenz]]&gt;=100,"🔴")</f>
        <v>🔴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2021-04-19T07:51:49Z</dcterms:modified>
</cp:coreProperties>
</file>