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3E7C046-B0A6-EE48-B213-B063B948E61E}" xr6:coauthVersionLast="47" xr6:coauthVersionMax="47" xr10:uidLastSave="{00000000-0000-0000-0000-000000000000}"/>
  <bookViews>
    <workbookView xWindow="1420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5" i="1" l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P435" i="1" s="1" a="1"/>
  <c r="P435" i="1" s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P433" i="1" s="1" a="1"/>
  <c r="P433" i="1" s="1"/>
  <c r="N427" i="1"/>
  <c r="B426" i="1"/>
  <c r="E426" i="1"/>
  <c r="F426" i="1" s="1"/>
  <c r="M426" i="1"/>
  <c r="P432" i="1" s="1" a="1"/>
  <c r="P432" i="1" s="1"/>
  <c r="N426" i="1"/>
  <c r="B425" i="1"/>
  <c r="E425" i="1"/>
  <c r="F425" i="1" s="1"/>
  <c r="L425" i="1" s="1"/>
  <c r="M425" i="1"/>
  <c r="P431" i="1" s="1" a="1"/>
  <c r="P431" i="1" s="1"/>
  <c r="N425" i="1"/>
  <c r="B424" i="1"/>
  <c r="E424" i="1"/>
  <c r="F424" i="1" s="1"/>
  <c r="L424" i="1" s="1"/>
  <c r="M424" i="1"/>
  <c r="P430" i="1" s="1" a="1"/>
  <c r="P430" i="1" s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O434" i="1" l="1"/>
  <c r="P434" i="1" s="1" a="1"/>
  <c r="P434" i="1" s="1"/>
  <c r="L435" i="1"/>
  <c r="L434" i="1"/>
  <c r="L433" i="1"/>
  <c r="L431" i="1"/>
  <c r="L430" i="1"/>
  <c r="P429" i="1" a="1"/>
  <c r="P429" i="1" s="1"/>
  <c r="L429" i="1"/>
  <c r="P426" i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6" i="1"/>
  <c r="Q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<sst xmlns="http://schemas.openxmlformats.org/spreadsheetml/2006/main" count="50" uniqueCount="45">
  <si>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</si>
  <si>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</si>
  <si>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</si>
  <si>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</si>
  <si>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</si>
  <si>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</si>
  <si>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</si>
  <si>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</si>
  <si>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</si>
  <si>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</si>
  <si>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</si>
  <si>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</si>
  <si>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</si>
  <si>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</si>
  <si>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</si>
  <si>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</si>
  <si>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</si>
  <si>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</si>
  <si>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</si>
  <si>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</si>
  <si>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</si>
  <si>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</si>
  <si>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</si>
  <si>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</si>
  <si>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</si>
  <si>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</si>
  <si>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</si>
  <si>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</si>
  <si>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</si>
  <si>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</si>
  <si>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</si>
  <si>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</si>
  <si>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</si>
  <si>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</si>
  <si>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</si>
  <si>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</si>
  <si>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</si>
  <si>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</si>
  <si>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</si>
  <si>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</si>
  <si>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</si>
  <si>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OpenData: 56,4 Inzidenz, 54.4 von RKI</t>
  </si>
  <si>
    <t>OpenData: 56,3 Inzidenz, 55.6 von RKI</t>
  </si>
  <si>
    <t>28.05., insg. 24.728 (+45) mit Coronadiagnose, akt. infiz.: 600 (-50), 82 (-8) in Krankenhäusern i. Beh., davon 34 (-3) auf Intensiv, 1.548 (0) in Quaran., 23.700 (+100) genesen. 416 (+3) verstorben, 7-Tages-Inzidenz 50,8 (55,6) #CoronaD</t>
  </si>
  <si>
    <t>29.05., insg. 24.764 (+36) mit Coronadiagnose, akt. infiz.: 600 (0), 23.800 (+100) genesen. 416 (0) verstorben, 7-Tages-Inzidenz 47,0 (50,8)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</si>
</sst>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Tabelle1!$A$7:$A$435</c:f>
              <c:numCache>
                <c:formatCode>d\-mmm</c:formatCode>
                <c:ptCount val="4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</c:numCache>
            </c:numRef>
          </c:cat>
          <c:val>
            <c:numRef>
              <c:f>Tabelle1!$B$7:$B$435</c:f>
              <c:numCache>
                <c:formatCode>0</c:formatCode>
                <c:ptCount val="42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Tabelle1!$A$7:$A$435</c:f>
              <c:numCache>
                <c:formatCode>d\-mmm</c:formatCode>
                <c:ptCount val="4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</c:numCache>
            </c:numRef>
          </c:cat>
          <c:val>
            <c:numRef>
              <c:f>Tabelle1!$C$7:$C$435</c:f>
              <c:numCache>
                <c:formatCode>General</c:formatCode>
                <c:ptCount val="4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Tabelle1!$A$7:$A$435</c:f>
              <c:numCache>
                <c:formatCode>d\-mmm</c:formatCode>
                <c:ptCount val="4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</c:numCache>
            </c:numRef>
          </c:cat>
          <c:val>
            <c:numRef>
              <c:f>Tabelle1!$D$7:$D$435</c:f>
              <c:numCache>
                <c:formatCode>0</c:formatCode>
                <c:ptCount val="42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Tabelle1!$A$7:$A$435</c:f>
              <c:numCache>
                <c:formatCode>d\-mmm</c:formatCode>
                <c:ptCount val="42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</c:numCache>
            </c:numRef>
          </c:cat>
          <c:val>
            <c:numRef>
              <c:f>Tabelle1!$E$7:$E$435</c:f>
              <c:numCache>
                <c:formatCode>General</c:formatCode>
                <c:ptCount val="42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Tabelle1!$M$7:$M$435</c:f>
              <c:numCache>
                <c:formatCode>General</c:formatCode>
                <c:ptCount val="42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Tabelle1!$O$7:$O$435</c:f>
              <c:numCache>
                <c:formatCode>0.0</c:formatCode>
                <c:ptCount val="42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29.05.2021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47,0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416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24.764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29.05., insg. 24.764 (+36) mit Coronadiagnose, akt. infiz.: 600 (0), 23.800 (+100) genesen. 416 (0) verstorben, 7-Tages-Inzidenz 47,0 (50,8)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🟠🟠🟠🟠🟠🟠🟡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35" totalsRowShown="0" headerRowDxfId="17" dataDxfId="16">
  <autoFilter ref="A6:P435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35"/>
  <sheetViews>
    <sheetView tabSelected="1" topLeftCell="J1" zoomScaleNormal="100" workbookViewId="0">
      <selection activeCell="Q17" sqref="Q17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29.05.2021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429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29.05.</v>
      </c>
      <c r="T6" s="3" t="s">
        <v>27</v>
      </c>
      <c r="U6" s="3" t="str" cm="1">
        <f t="array" ref="U6">TEXT(INDEX(CD[KH],$R$5),"#.##0")</f>
        <v>82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47,0</v>
      </c>
      <c r="S7" s="3" t="str" cm="1">
        <f t="array" ref="S7">TEXT(INDEX(CD[Inzidenz],$R$5-1),"#.##0,0")</f>
        <v>50,8</v>
      </c>
      <c r="T7" s="3" t="s">
        <v>28</v>
      </c>
      <c r="U7" s="3" t="str" cm="1">
        <f t="array" ref="U7">TEXT(INDEX(CD[KH (intensiv)],$R$5),"#.##0")</f>
        <v>34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416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1.548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600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23.800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24.764</v>
      </c>
      <c r="S10" s="16" t="str" cm="1">
        <f t="array" ref="S10">TEXT(INDEX(CD[Total],$R$5)-INDEX(CD[Total],$R$5-1),"+#.##0;-#.##0;0")</f>
        <v>+36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🟠🟠🟠🟠🟠🟠🟡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29.05., insg. 24.764 (+36) mit Coronadiagnose, akt. infiz.: 600 (0), 82 (0) in Krankenhäusern i. Beh., davon 34 (0) auf Intensiv, 1.548 (0) in Quaran., 23.800 (+100) genesen. 416 (0) verstorben, 7-Tages-Inzidenz 47,0 (50,8)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43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29.05., insg. 24.764 (+36) mit Coronadiagnose, akt. infiz.: 600 (0), 23.800 (+100) genesen. 416 (0) verstorben, 7-Tages-Inzidenz 47,0 (50,8)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44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Q16</f>
        <v>29.05., insg. 24.764 (+36) mit Coronadiagnose, akt. infiz.: 600 (0), 23.800 (+100) genesen. 416 (0) verstorben, 7-Tages-Inzidenz 47,0 (50,8) #CoronaD (Krankenhaus/Quarantäne-Zahlen werden Mo-Fr aktualisiert)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3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3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3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3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3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432" s="3" t="s">
        <v>41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3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433" s="3" t="s">
        <v>42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3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45">
        <v>34</v>
      </c>
      <c r="E435" s="21">
        <f>CD[[#This Row],[KH]]-CD[[#This Row],[KH (intensiv)]]</f>
        <v>48</v>
      </c>
      <c r="F435" s="21">
        <f>CD[[#This Row],[Infiziert]]-CD[[#This Row],[KH (nicht intensiv)]]-CD[[#This Row],[KH (intensiv)]]</f>
        <v>518</v>
      </c>
      <c r="G435" s="20">
        <v>23800</v>
      </c>
      <c r="H435" s="20">
        <v>24764</v>
      </c>
      <c r="I435" s="20">
        <v>600</v>
      </c>
      <c r="J435" s="23">
        <v>82</v>
      </c>
      <c r="K435" s="23">
        <v>1548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3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2021-05-29T04:23:17Z</dcterms:modified>
</cp:coreProperties>
</file>