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github/Covid19DUS/"/>
    </mc:Choice>
  </mc:AlternateContent>
  <xr:revisionPtr revIDLastSave="0" documentId="13_ncr:1_{5A84DF9E-3B47-8A45-9784-5A84A190A619}" xr6:coauthVersionLast="47" xr6:coauthVersionMax="47" xr10:uidLastSave="{00000000-0000-0000-0000-000000000000}"/>
  <bookViews>
    <workbookView xWindow="5080" yWindow="500" windowWidth="23720" windowHeight="1626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3" i="1" l="1"/>
  <c r="E463" i="1"/>
  <c r="F463" i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63" i="1" l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<sst xmlns="http://schemas.openxmlformats.org/spreadsheetml/2006/main" count="48" uniqueCount="43">
  <si>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</si>
  <si>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</si>
  <si>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</si>
  <si>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</si>
  <si>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</si>
  <si>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</si>
  <si>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</si>
  <si>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</si>
  <si>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</si>
  <si>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</si>
  <si>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</si>
  <si>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</si>
  <si>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</si>
  <si>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</si>
  <si>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</si>
  <si>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</si>
  <si>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</si>
  <si>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</si>
  <si>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</si>
  <si>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</si>
  <si>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</si>
  <si>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</si>
  <si>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</si>
  <si>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</si>
  <si>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</si>
  <si>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</si>
  <si>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</si>
  <si>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</si>
  <si>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</si>
  <si>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</si>
  <si>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</si>
  <si>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</si>
  <si>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</si>
  <si>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</si>
  <si>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</si>
  <si>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</si>
  <si>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</si>
  <si>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</si>
  <si>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</si>
  <si>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</si>
  <si>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</si>
  <si>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</si>
  <si>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26.06., insg. 25.176 (+6) mit Coronadiagnose, akt. infiz.: 100 (0), 24.700 (0) genesen. 426 (+1) verstorben, 7-Tages-Inzidenz 5,5 (5,6) #CoronaD (Krankenhaus/Quarantäne-Zahlen werden Mo-Fr 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</si>
</sst>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Tabelle1!$A$7:$A$463</c:f>
              <c:numCache>
                <c:formatCode>d\-mmm</c:formatCode>
                <c:ptCount val="45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</c:numCache>
            </c:numRef>
          </c:cat>
          <c:val>
            <c:numRef>
              <c:f>Tabelle1!$B$7:$B$463</c:f>
              <c:numCache>
                <c:formatCode>0</c:formatCode>
                <c:ptCount val="45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Tabelle1!$A$7:$A$463</c:f>
              <c:numCache>
                <c:formatCode>d\-mmm</c:formatCode>
                <c:ptCount val="45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</c:numCache>
            </c:numRef>
          </c:cat>
          <c:val>
            <c:numRef>
              <c:f>Tabelle1!$C$7:$C$463</c:f>
              <c:numCache>
                <c:formatCode>General</c:formatCode>
                <c:ptCount val="45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Tabelle1!$A$7:$A$463</c:f>
              <c:numCache>
                <c:formatCode>d\-mmm</c:formatCode>
                <c:ptCount val="45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</c:numCache>
            </c:numRef>
          </c:cat>
          <c:val>
            <c:numRef>
              <c:f>Tabelle1!$D$7:$D$463</c:f>
              <c:numCache>
                <c:formatCode>0</c:formatCode>
                <c:ptCount val="45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Tabelle1!$A$7:$A$463</c:f>
              <c:numCache>
                <c:formatCode>d\-mmm</c:formatCode>
                <c:ptCount val="45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</c:numCache>
            </c:numRef>
          </c:cat>
          <c:val>
            <c:numRef>
              <c:f>Tabelle1!$E$7:$E$463</c:f>
              <c:numCache>
                <c:formatCode>General</c:formatCode>
                <c:ptCount val="45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Tabelle1!$M$7:$M$463</c:f>
              <c:numCache>
                <c:formatCode>General</c:formatCode>
                <c:ptCount val="457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Tabelle1!$O$7:$O$463</c:f>
              <c:numCache>
                <c:formatCode>0.0</c:formatCode>
                <c:ptCount val="457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26.06.2021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0.65248</cdr:x>
      <cdr:y>0.05552</cdr:y>
    </cdr:from>
    <cdr:to>
      <cdr:x>0.80002</cdr:x>
      <cdr:y>0.15321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08066" y="4840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5,5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426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25.176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26.06., insg. 25.176 (+6) mit Coronadiagnose, akt. infiz.: 100 (0), 24.700 (0) genesen. 426 (+1) verstorben, 7-Tages-Inzidenz 5,5 (5,6) #CoronaD (Krankenhaus/Quarantäne-Zahlen werden Mo-Fr aktualisiert)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0.65493</cdr:x>
      <cdr:y>0.14565</cdr:y>
    </cdr:from>
    <cdr:to>
      <cdr:x>0.80247</cdr:x>
      <cdr:y>0.18525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045646" y="12699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🟢🟢⚪️̎⚪️⚪️⚪️⚪️⚪️⚪️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63" totalsRowShown="0" headerRowDxfId="18" dataDxfId="17">
  <autoFilter ref="A6:Q463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63"/>
  <sheetViews>
    <sheetView tabSelected="1" topLeftCell="H13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26.06.2021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457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26.06.</v>
      </c>
      <c r="U6" s="3" t="s">
        <v>27</v>
      </c>
      <c r="V6" s="3" t="str" cm="1">
        <f t="array" ref="V6">TEXT(INDEX(CD[KH],$S$5),"#.##0")</f>
        <v>18</v>
      </c>
      <c r="W6" s="3" t="str" cm="1">
        <f t="array" ref="W6">TEXT(INDEX(CD[KH],$S$5)-INDEX(CD[KH],$S$5-1),"+#.##0;-#.##0;0")</f>
        <v>0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5,5</v>
      </c>
      <c r="T7" s="3" t="str" cm="1">
        <f t="array" ref="T7">TEXT(INDEX(CD[Inzidenz],$S$5-1),"#.##0,0")</f>
        <v>5,6</v>
      </c>
      <c r="U7" s="3" t="s">
        <v>28</v>
      </c>
      <c r="V7" s="3" t="str" cm="1">
        <f t="array" ref="V7">TEXT(INDEX(CD[KH (intensiv)],$S$5),"#.##0")</f>
        <v>3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426</v>
      </c>
      <c r="T8" s="3" t="str" cm="1">
        <f t="array" ref="T8">TEXT(INDEX(CD[Verstorbene],$S$5)-INDEX(CD[Verstorbene],$S$5-1),"+#.##0;-#.##0;0")</f>
        <v>+1</v>
      </c>
      <c r="U8" s="3" t="s">
        <v>29</v>
      </c>
      <c r="V8" s="3" t="str" cm="1">
        <f t="array" ref="V8">TEXT(INDEX(CD[Quarant],$S$5),"#.##0")</f>
        <v>226</v>
      </c>
      <c r="W8" s="3" t="str" cm="1">
        <f t="array" ref="W8">TEXT(INDEX(CD[Quarant],$S$5)-INDEX(CD[Quarant],$S$5-1),"+#.##0;-#.##0;0")</f>
        <v>0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100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24.700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25.176</v>
      </c>
      <c r="T10" s="16" t="str" cm="1">
        <f t="array" ref="T10">TEXT(INDEX(CD[Total],$S$5)-INDEX(CD[Total],$S$5-1),"+#.##0;-#.##0;0")</f>
        <v>+6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🟢🟢⚪️̎⚪️⚪️⚪️⚪️⚪️⚪️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26.06., insg. 25.176 (+6) mit Coronadiagnose, akt. infiz.: 100 (0), 18 (0) in Krankenhäusern i. Beh., davon 3 (0) auf Intensiv, 226 (0) in Quaran., 24.700 (0) genesen. 426 (+1) verstorben, 7-Tages-Inzidenz 5,5 (5,6)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26.06., insg. 25.176 (+6) mit Coronadiagnose, akt. infiz.: 100 (0), 24.700 (0) genesen. 426 (+1) verstorben, 7-Tages-Inzidenz 5,5 (5,6)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26.06., insg. 25.176 (+6) mit Coronadiagnose, akt. infiz.: 100 (0), 24.700 (0) genesen. 426 (+1) verstorben, 7-Tages-Inzidenz 5,5 (5,6) #CoronaD (Krankenhaus/Quarantäne-Zahlen werden Mo-Fr aktualisiert)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15</v>
      </c>
      <c r="F463" s="21">
        <f>CD[[#This Row],[Infiziert]]-CD[[#This Row],[KH (nicht intensiv)]]-CD[[#This Row],[KH (intensiv)]]</f>
        <v>82</v>
      </c>
      <c r="G463" s="20">
        <v>24700</v>
      </c>
      <c r="H463" s="20">
        <v>25176</v>
      </c>
      <c r="I463" s="20">
        <v>100</v>
      </c>
      <c r="J463" s="20">
        <v>18</v>
      </c>
      <c r="K463" s="20">
        <v>226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2021-06-26T05:44:18Z</dcterms:modified>
</cp:coreProperties>
</file>