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59785D6-B04D-4C4A-8A99-6E146C276973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7" i="1" l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97" i="1" l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<sst xmlns="http://schemas.openxmlformats.org/spreadsheetml/2006/main" count="36" uniqueCount="34">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</sst>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  <xf numFmtId="0" fontId="6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Tabelle1!$A$7:$A$297</c:f>
              <c:numCache>
                <c:formatCode>d\-mmm</c:formatCode>
                <c:ptCount val="2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</c:numCache>
            </c:numRef>
          </c:cat>
          <c:val>
            <c:numRef>
              <c:f>Tabelle1!$C$7:$C$297</c:f>
              <c:numCache>
                <c:formatCode>0</c:formatCode>
                <c:ptCount val="29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Tabelle1!$A$7:$A$297</c:f>
              <c:numCache>
                <c:formatCode>d\-mmm</c:formatCode>
                <c:ptCount val="2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</c:numCache>
            </c:numRef>
          </c:cat>
          <c:val>
            <c:numRef>
              <c:f>Tabelle1!$D$7:$D$297</c:f>
              <c:numCache>
                <c:formatCode>General</c:formatCode>
                <c:ptCount val="2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Tabelle1!$A$7:$A$297</c:f>
              <c:numCache>
                <c:formatCode>d\-mmm</c:formatCode>
                <c:ptCount val="2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</c:numCache>
            </c:numRef>
          </c:cat>
          <c:val>
            <c:numRef>
              <c:f>Tabelle1!$E$7:$E$297</c:f>
              <c:numCache>
                <c:formatCode>General</c:formatCode>
                <c:ptCount val="29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Tabelle1!$A$7:$A$297</c:f>
              <c:numCache>
                <c:formatCode>d\-mmm</c:formatCode>
                <c:ptCount val="2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</c:numCache>
            </c:numRef>
          </c:cat>
          <c:val>
            <c:numRef>
              <c:f>Tabelle1!$F$7:$F$297</c:f>
              <c:numCache>
                <c:formatCode>General</c:formatCode>
                <c:ptCount val="29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Tabelle1!$N$7:$N$297</c:f>
              <c:numCache>
                <c:formatCode>General</c:formatCode>
                <c:ptCount val="29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Tabelle1!$P$7:$P$297</c:f>
              <c:numCache>
                <c:formatCode>0.0</c:formatCode>
                <c:ptCount val="29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107,4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147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14.428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11.01., insg. 14.428 (+108) mit Coronadiagnose, akt. infiz.: 660 (-44), 157 (+3) in Krankenhäusern i. Beh., davon 32 (0) auf Intensiv, 1.825 (-96) in Quaran., 13.621 (+152) genesen. 147 (0) verstorben, 7-Tages-Inzidenz 107,4 (106,5)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7" totalsRowShown="0" headerRowDxfId="17" dataDxfId="16">
  <autoFilter ref="A6:P29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M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2" t="s">
        <v>33</v>
      </c>
      <c r="I1" s="42"/>
      <c r="J1" s="42"/>
      <c r="K1" s="42"/>
      <c r="L1" s="3" t="s">
        <v>22</v>
      </c>
      <c r="M1" s="5" t="str">
        <f ca="1">"Stand: "&amp;TEXT(TODAY(),"TT.MM.JJJJ")</f>
        <v>Stand: 11.01.2021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11.01.</v>
      </c>
      <c r="U6" s="3" t="s">
        <v>29</v>
      </c>
      <c r="V6" s="3" t="str" cm="1">
        <f t="array" ref="V6">TEXT(INDEX(CD[KH],$S$5),"#.##0")</f>
        <v>157</v>
      </c>
      <c r="W6" s="3" t="str" cm="1">
        <f t="array" ref="W6">TEXT(INDEX(CD[KH],$S$5)-INDEX(CD[KH],$S$5-1),"+#.##0;-#.##0;0")</f>
        <v>+3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107,4</v>
      </c>
      <c r="T7" s="3" t="str" cm="1">
        <f t="array" ref="T7">TEXT(INDEX(CD[Inzidenz],$S$5-1),"#.##0,0")</f>
        <v>106,5</v>
      </c>
      <c r="U7" s="3" t="s">
        <v>30</v>
      </c>
      <c r="V7" s="3" t="str" cm="1">
        <f t="array" ref="V7">TEXT(INDEX(CD[KH (intensiv)],$S$5),"#.##0")</f>
        <v>32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147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1.825</v>
      </c>
      <c r="W8" s="3" t="str" cm="1">
        <f t="array" ref="W8">TEXT(INDEX(CD[Quarant],$S$5)-INDEX(CD[Quarant],$S$5-1),"+#.##0;-#.##0;0")</f>
        <v>-96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660</v>
      </c>
      <c r="T9" s="3" t="str" cm="1">
        <f t="array" ref="T9">TEXT(INDEX(CD[Infiziert],$S$5)-INDEX(CD[Infiziert],$S$5-1),"+#.##0;-#.##0;0")</f>
        <v>-44</v>
      </c>
      <c r="U9" s="3" t="s">
        <v>32</v>
      </c>
      <c r="V9" s="3" t="str" cm="1">
        <f t="array" ref="V9">TEXT(INDEX(CD[Genesen],$S$5),"#.##0")</f>
        <v>13.621</v>
      </c>
      <c r="W9" s="3" t="str" cm="1">
        <f t="array" ref="W9">TEXT(INDEX(CD[Genesen],$S$5)-INDEX(CD[Genesen],$S$5-1),"+#.##0;-#.##0;0")</f>
        <v>+152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14.428</v>
      </c>
      <c r="T10" s="17" t="str" cm="1">
        <f t="array" ref="T10">TEXT(INDEX(CD[Total],$S$5)-INDEX(CD[Total],$S$5-1),"+#.##0;-#.##0;0")</f>
        <v>+108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11.01., insg. 14.428 (+108) mit Coronadiagnose, akt. infiz.: 660 (-44), 157 (+3) in Krankenhäusern i. Beh., davon 32 (0) auf Intensiv, 1.825 (-96) in Quaran., 13.621 (+152) genesen. 147 (0) verstorben, 7-Tages-Inzidenz 107,4 (106,5)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>SUM(N291:N297)/$P$1</f>
        <v>107.44314724820141</v>
      </c>
      <c r="Q297" s="11">
        <v>44207</v>
      </c>
    </row>
    <row r="298" spans="1:17" x14ac:dyDescent="0.2">
      <c r="Q298" s="11">
        <v>44208</v>
      </c>
    </row>
    <row r="299" spans="1:17" x14ac:dyDescent="0.2">
      <c r="D299"/>
      <c r="E299" s="43"/>
      <c r="Q299" s="11">
        <v>44209</v>
      </c>
    </row>
    <row r="300" spans="1:17" x14ac:dyDescent="0.2">
      <c r="C300" s="43"/>
      <c r="D300" s="43"/>
      <c r="E300" s="43"/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2021-01-11T08:27:33Z</dcterms:modified>
</cp:coreProperties>
</file>