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3D6030A8-DA88-7344-A3A3-E79B084C7850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" i="1" l="1" a="1"/>
  <c r="U10" i="1" s="1"/>
  <c r="P7" i="1" a="1"/>
  <c r="P7" i="1" s="1"/>
  <c r="P8" i="1" a="1"/>
  <c r="P8" i="1" s="1"/>
  <c r="P9" i="1" a="1"/>
  <c r="P9" i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/>
  <c r="P18" i="1" a="1"/>
  <c r="P18" i="1" s="1"/>
  <c r="P19" i="1" a="1"/>
  <c r="P19" i="1" s="1"/>
  <c r="P20" i="1" a="1"/>
  <c r="P20" i="1" s="1"/>
  <c r="P21" i="1" a="1"/>
  <c r="P21" i="1" s="1"/>
  <c r="P22" i="1" a="1"/>
  <c r="P22" i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/>
  <c r="P30" i="1" a="1"/>
  <c r="P30" i="1" s="1"/>
  <c r="P31" i="1" a="1"/>
  <c r="P31" i="1" s="1"/>
  <c r="P32" i="1" a="1"/>
  <c r="P32" i="1" s="1"/>
  <c r="P33" i="1" a="1"/>
  <c r="P33" i="1"/>
  <c r="P34" i="1" a="1"/>
  <c r="P34" i="1"/>
  <c r="P35" i="1" a="1"/>
  <c r="P35" i="1" s="1"/>
  <c r="P36" i="1" a="1"/>
  <c r="P36" i="1" s="1"/>
  <c r="P37" i="1" a="1"/>
  <c r="P37" i="1" s="1"/>
  <c r="P38" i="1" a="1"/>
  <c r="P38" i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/>
  <c r="P46" i="1" a="1"/>
  <c r="P46" i="1" s="1"/>
  <c r="P47" i="1" a="1"/>
  <c r="P47" i="1" s="1"/>
  <c r="P48" i="1" a="1"/>
  <c r="P48" i="1" s="1"/>
  <c r="P49" i="1" a="1"/>
  <c r="P49" i="1"/>
  <c r="P50" i="1" a="1"/>
  <c r="P50" i="1"/>
  <c r="P51" i="1" a="1"/>
  <c r="P51" i="1" s="1"/>
  <c r="P52" i="1" a="1"/>
  <c r="P52" i="1" s="1"/>
  <c r="P53" i="1" a="1"/>
  <c r="P53" i="1" s="1"/>
  <c r="P54" i="1" a="1"/>
  <c r="P54" i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/>
  <c r="P62" i="1" a="1"/>
  <c r="P62" i="1" s="1"/>
  <c r="P63" i="1" a="1"/>
  <c r="P63" i="1" s="1"/>
  <c r="P64" i="1" a="1"/>
  <c r="P64" i="1" s="1"/>
  <c r="P65" i="1" a="1"/>
  <c r="P65" i="1"/>
  <c r="P66" i="1" a="1"/>
  <c r="P66" i="1"/>
  <c r="P67" i="1" a="1"/>
  <c r="P67" i="1" s="1"/>
  <c r="P68" i="1" a="1"/>
  <c r="P68" i="1" s="1"/>
  <c r="P69" i="1" a="1"/>
  <c r="P69" i="1" s="1"/>
  <c r="P70" i="1" a="1"/>
  <c r="P70" i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/>
  <c r="P78" i="1" a="1"/>
  <c r="P78" i="1" s="1"/>
  <c r="P79" i="1" a="1"/>
  <c r="P79" i="1" s="1"/>
  <c r="P80" i="1" a="1"/>
  <c r="P80" i="1" s="1"/>
  <c r="P81" i="1" a="1"/>
  <c r="P81" i="1"/>
  <c r="P82" i="1" a="1"/>
  <c r="P82" i="1"/>
  <c r="P83" i="1" a="1"/>
  <c r="P83" i="1" s="1"/>
  <c r="P84" i="1" a="1"/>
  <c r="P84" i="1" s="1"/>
  <c r="P85" i="1" a="1"/>
  <c r="P85" i="1" s="1"/>
  <c r="P86" i="1" a="1"/>
  <c r="P86" i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/>
  <c r="P94" i="1" a="1"/>
  <c r="P94" i="1" s="1"/>
  <c r="P95" i="1" a="1"/>
  <c r="P95" i="1" s="1"/>
  <c r="P96" i="1" a="1"/>
  <c r="P96" i="1" s="1"/>
  <c r="P97" i="1" a="1"/>
  <c r="P97" i="1"/>
  <c r="P98" i="1" a="1"/>
  <c r="P98" i="1"/>
  <c r="P99" i="1" a="1"/>
  <c r="P99" i="1" s="1"/>
  <c r="P100" i="1" a="1"/>
  <c r="P100" i="1" s="1"/>
  <c r="P101" i="1" a="1"/>
  <c r="P101" i="1" s="1"/>
  <c r="P102" i="1" a="1"/>
  <c r="P102" i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/>
  <c r="P110" i="1" a="1"/>
  <c r="P110" i="1" s="1"/>
  <c r="P111" i="1" a="1"/>
  <c r="P111" i="1" s="1"/>
  <c r="P112" i="1" a="1"/>
  <c r="P112" i="1" s="1"/>
  <c r="P113" i="1" a="1"/>
  <c r="P113" i="1"/>
  <c r="P114" i="1" a="1"/>
  <c r="P114" i="1"/>
  <c r="P115" i="1" a="1"/>
  <c r="P115" i="1" s="1"/>
  <c r="P116" i="1" a="1"/>
  <c r="P116" i="1" s="1"/>
  <c r="P117" i="1" a="1"/>
  <c r="P117" i="1" s="1"/>
  <c r="P118" i="1" a="1"/>
  <c r="P118" i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/>
  <c r="P126" i="1" a="1"/>
  <c r="P126" i="1" s="1"/>
  <c r="P127" i="1" a="1"/>
  <c r="P127" i="1" s="1"/>
  <c r="P128" i="1" a="1"/>
  <c r="P128" i="1" s="1"/>
  <c r="P129" i="1" a="1"/>
  <c r="P129" i="1"/>
  <c r="P130" i="1" a="1"/>
  <c r="P130" i="1"/>
  <c r="P131" i="1" a="1"/>
  <c r="P131" i="1" s="1"/>
  <c r="P132" i="1" a="1"/>
  <c r="P132" i="1" s="1"/>
  <c r="P133" i="1" a="1"/>
  <c r="P133" i="1" s="1"/>
  <c r="P134" i="1" a="1"/>
  <c r="P134" i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/>
  <c r="P146" i="1" a="1"/>
  <c r="P146" i="1" s="1"/>
  <c r="P147" i="1" a="1"/>
  <c r="P147" i="1" s="1"/>
  <c r="P148" i="1" a="1"/>
  <c r="P148" i="1" s="1"/>
  <c r="P149" i="1" a="1"/>
  <c r="P149" i="1" s="1"/>
  <c r="P150" i="1" a="1"/>
  <c r="P150" i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/>
  <c r="P162" i="1" a="1"/>
  <c r="P162" i="1" s="1"/>
  <c r="P163" i="1" a="1"/>
  <c r="P163" i="1" s="1"/>
  <c r="P164" i="1" a="1"/>
  <c r="P164" i="1" s="1"/>
  <c r="P165" i="1" a="1"/>
  <c r="P165" i="1" s="1"/>
  <c r="P166" i="1" a="1"/>
  <c r="P166" i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/>
  <c r="P178" i="1" a="1"/>
  <c r="P178" i="1" s="1"/>
  <c r="P179" i="1" a="1"/>
  <c r="P179" i="1" s="1"/>
  <c r="P180" i="1" a="1"/>
  <c r="P180" i="1" s="1"/>
  <c r="P181" i="1" a="1"/>
  <c r="P181" i="1" s="1"/>
  <c r="P182" i="1" a="1"/>
  <c r="P182" i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/>
  <c r="P194" i="1" a="1"/>
  <c r="P194" i="1" s="1"/>
  <c r="P195" i="1" a="1"/>
  <c r="P195" i="1" s="1"/>
  <c r="P196" i="1" a="1"/>
  <c r="P196" i="1" s="1"/>
  <c r="P197" i="1" a="1"/>
  <c r="P197" i="1" s="1"/>
  <c r="P198" i="1" a="1"/>
  <c r="P198" i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/>
  <c r="P210" i="1" a="1"/>
  <c r="P210" i="1" s="1"/>
  <c r="P211" i="1" a="1"/>
  <c r="P211" i="1" s="1"/>
  <c r="P212" i="1" a="1"/>
  <c r="P212" i="1" s="1"/>
  <c r="P213" i="1" a="1"/>
  <c r="P213" i="1" s="1"/>
  <c r="P214" i="1" a="1"/>
  <c r="P214" i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/>
  <c r="P226" i="1" a="1"/>
  <c r="P226" i="1" s="1"/>
  <c r="P227" i="1" a="1"/>
  <c r="P227" i="1" s="1"/>
  <c r="P228" i="1" a="1"/>
  <c r="P228" i="1" s="1"/>
  <c r="P229" i="1" a="1"/>
  <c r="P229" i="1" s="1"/>
  <c r="P230" i="1" a="1"/>
  <c r="P230" i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/>
  <c r="P242" i="1" a="1"/>
  <c r="P242" i="1" s="1"/>
  <c r="P243" i="1" a="1"/>
  <c r="P243" i="1" s="1"/>
  <c r="P244" i="1" a="1"/>
  <c r="P244" i="1" s="1"/>
  <c r="P245" i="1" a="1"/>
  <c r="P245" i="1" s="1"/>
  <c r="P246" i="1" a="1"/>
  <c r="P246" i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/>
  <c r="P258" i="1" a="1"/>
  <c r="P258" i="1" s="1"/>
  <c r="P259" i="1" a="1"/>
  <c r="P259" i="1" s="1"/>
  <c r="P260" i="1" a="1"/>
  <c r="P260" i="1" s="1"/>
  <c r="P261" i="1" a="1"/>
  <c r="P261" i="1" s="1"/>
  <c r="P262" i="1" a="1"/>
  <c r="P262" i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/>
  <c r="P274" i="1" a="1"/>
  <c r="P274" i="1" s="1"/>
  <c r="P275" i="1" a="1"/>
  <c r="P275" i="1" s="1"/>
  <c r="P276" i="1" a="1"/>
  <c r="P276" i="1" s="1"/>
  <c r="P277" i="1" a="1"/>
  <c r="P277" i="1" s="1"/>
  <c r="P278" i="1" a="1"/>
  <c r="P278" i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/>
  <c r="P290" i="1" a="1"/>
  <c r="P290" i="1" s="1"/>
  <c r="P291" i="1" a="1"/>
  <c r="P291" i="1" s="1"/>
  <c r="P292" i="1" a="1"/>
  <c r="P292" i="1" s="1"/>
  <c r="P293" i="1" a="1"/>
  <c r="P293" i="1" s="1"/>
  <c r="P294" i="1" a="1"/>
  <c r="P294" i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/>
  <c r="P306" i="1" a="1"/>
  <c r="P306" i="1" s="1"/>
  <c r="P307" i="1" a="1"/>
  <c r="P307" i="1" s="1"/>
  <c r="P308" i="1" a="1"/>
  <c r="P308" i="1" s="1"/>
  <c r="P309" i="1" a="1"/>
  <c r="P309" i="1" s="1"/>
  <c r="P310" i="1" a="1"/>
  <c r="P310" i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/>
  <c r="P322" i="1" a="1"/>
  <c r="P322" i="1" s="1"/>
  <c r="P323" i="1" a="1"/>
  <c r="P323" i="1" s="1"/>
  <c r="P324" i="1" a="1"/>
  <c r="P324" i="1" s="1"/>
  <c r="P325" i="1" a="1"/>
  <c r="P325" i="1" s="1"/>
  <c r="P326" i="1" a="1"/>
  <c r="P326" i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/>
  <c r="P338" i="1" a="1"/>
  <c r="P338" i="1" s="1"/>
  <c r="P339" i="1" a="1"/>
  <c r="P339" i="1" s="1"/>
  <c r="P340" i="1" a="1"/>
  <c r="P340" i="1" s="1"/>
  <c r="P341" i="1" a="1"/>
  <c r="P341" i="1" s="1"/>
  <c r="P342" i="1" a="1"/>
  <c r="P342" i="1"/>
  <c r="P343" i="1" a="1"/>
  <c r="P343" i="1" s="1"/>
  <c r="P344" i="1" a="1"/>
  <c r="P344" i="1" s="1"/>
  <c r="P345" i="1" a="1"/>
  <c r="P345" i="1" s="1"/>
  <c r="P346" i="1" a="1"/>
  <c r="P346" i="1" s="1"/>
  <c r="P347" i="1" a="1"/>
  <c r="P347" i="1"/>
  <c r="P348" i="1" a="1"/>
  <c r="P348" i="1" s="1"/>
  <c r="P349" i="1" a="1"/>
  <c r="P349" i="1" s="1"/>
  <c r="P350" i="1" a="1"/>
  <c r="P350" i="1" s="1"/>
  <c r="P351" i="1" a="1"/>
  <c r="P351" i="1"/>
  <c r="P352" i="1" a="1"/>
  <c r="P352" i="1" s="1"/>
  <c r="P353" i="1" a="1"/>
  <c r="P353" i="1" s="1"/>
  <c r="P354" i="1" a="1"/>
  <c r="P354" i="1" s="1"/>
  <c r="P355" i="1" a="1"/>
  <c r="P355" i="1"/>
  <c r="P356" i="1" a="1"/>
  <c r="P356" i="1" s="1"/>
  <c r="P357" i="1" a="1"/>
  <c r="P357" i="1" s="1"/>
  <c r="P358" i="1" a="1"/>
  <c r="P358" i="1" s="1"/>
  <c r="P359" i="1" a="1"/>
  <c r="P359" i="1"/>
  <c r="P360" i="1" a="1"/>
  <c r="P360" i="1" s="1"/>
  <c r="P361" i="1" a="1"/>
  <c r="P361" i="1" s="1"/>
  <c r="P362" i="1" a="1"/>
  <c r="P362" i="1" s="1"/>
  <c r="P363" i="1" a="1"/>
  <c r="P363" i="1"/>
  <c r="P364" i="1" a="1"/>
  <c r="P364" i="1" s="1"/>
  <c r="P365" i="1" a="1"/>
  <c r="P365" i="1" s="1"/>
  <c r="P366" i="1" a="1"/>
  <c r="P366" i="1" s="1"/>
  <c r="P367" i="1" a="1"/>
  <c r="P367" i="1"/>
  <c r="P368" i="1" a="1"/>
  <c r="P368" i="1" s="1"/>
  <c r="P369" i="1" a="1"/>
  <c r="P369" i="1" s="1"/>
  <c r="P370" i="1" a="1"/>
  <c r="P370" i="1" s="1"/>
  <c r="P371" i="1" a="1"/>
  <c r="P371" i="1"/>
  <c r="P372" i="1" a="1"/>
  <c r="P372" i="1" s="1"/>
  <c r="P373" i="1" a="1"/>
  <c r="P373" i="1" s="1"/>
  <c r="P374" i="1" a="1"/>
  <c r="P374" i="1" s="1"/>
  <c r="P375" i="1" a="1"/>
  <c r="P375" i="1"/>
  <c r="P376" i="1" a="1"/>
  <c r="P376" i="1" s="1"/>
  <c r="P377" i="1" a="1"/>
  <c r="P377" i="1" s="1"/>
  <c r="P378" i="1" a="1"/>
  <c r="P378" i="1" s="1"/>
  <c r="P379" i="1" a="1"/>
  <c r="P379" i="1"/>
  <c r="P380" i="1" a="1"/>
  <c r="P380" i="1" s="1"/>
  <c r="P381" i="1" a="1"/>
  <c r="P381" i="1" s="1"/>
  <c r="P382" i="1" a="1"/>
  <c r="P382" i="1" s="1"/>
  <c r="P383" i="1" a="1"/>
  <c r="P383" i="1"/>
  <c r="P384" i="1" a="1"/>
  <c r="P384" i="1" s="1"/>
  <c r="P385" i="1" a="1"/>
  <c r="P385" i="1" s="1"/>
  <c r="P386" i="1" a="1"/>
  <c r="P386" i="1" s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O385" i="1" l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<sst xmlns="http://schemas.openxmlformats.org/spreadsheetml/2006/main" count="47" uniqueCount="42">
  <si>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</si>
  <si>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</si>
  <si>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</si>
  <si>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</si>
  <si>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</si>
  <si>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</si>
  <si>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</si>
  <si>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</si>
  <si>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</si>
  <si>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</si>
  <si>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</si>
  <si>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</si>
  <si>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</si>
  <si>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</si>
  <si>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</si>
  <si>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</si>
  <si>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</si>
  <si>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</si>
  <si>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</si>
  <si>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</si>
  <si>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</si>
  <si>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</si>
  <si>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</si>
  <si>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</si>
  <si>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</si>
  <si>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</si>
  <si>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</si>
  <si>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</si>
  <si>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</si>
  <si>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</si>
  <si>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</si>
  <si>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</si>
  <si>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</si>
  <si>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</si>
  <si>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</si>
  <si>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</si>
  <si>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</si>
  <si>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</si>
  <si>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</si>
  <si>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</si>
  <si>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</si>
  <si>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10.04., insg. 19.974 (+117) Düsseldorfer mit Coronadiagnose, akt. infiz.: 1.000 (+10), 117 (-2) in Krankenhäusern i. Beh., davon 39 (+1) auf Intensiv, 2.818 (+23) in Quaran., 18.600 (+100) genesen. 330 (+1) verstorben, 7-Tages-Inzidenz 100,3 (101,0)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</si>
</sst>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Tabelle1!$A$7:$A$386</c:f>
              <c:numCache>
                <c:formatCode>d\-mmm</c:formatCode>
                <c:ptCount val="3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</c:numCache>
            </c:numRef>
          </c:cat>
          <c:val>
            <c:numRef>
              <c:f>Tabelle1!$B$7:$B$386</c:f>
              <c:numCache>
                <c:formatCode>0</c:formatCode>
                <c:ptCount val="38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Tabelle1!$A$7:$A$386</c:f>
              <c:numCache>
                <c:formatCode>d\-mmm</c:formatCode>
                <c:ptCount val="3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</c:numCache>
            </c:numRef>
          </c:cat>
          <c:val>
            <c:numRef>
              <c:f>Tabelle1!$C$7:$C$386</c:f>
              <c:numCache>
                <c:formatCode>General</c:formatCode>
                <c:ptCount val="38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Tabelle1!$A$7:$A$386</c:f>
              <c:numCache>
                <c:formatCode>d\-mmm</c:formatCode>
                <c:ptCount val="3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</c:numCache>
            </c:numRef>
          </c:cat>
          <c:val>
            <c:numRef>
              <c:f>Tabelle1!$D$7:$D$386</c:f>
              <c:numCache>
                <c:formatCode>0</c:formatCode>
                <c:ptCount val="38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Tabelle1!$A$7:$A$386</c:f>
              <c:numCache>
                <c:formatCode>d\-mmm</c:formatCode>
                <c:ptCount val="3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</c:numCache>
            </c:numRef>
          </c:cat>
          <c:val>
            <c:numRef>
              <c:f>Tabelle1!$E$7:$E$386</c:f>
              <c:numCache>
                <c:formatCode>General</c:formatCode>
                <c:ptCount val="38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Tabelle1!$M$7:$M$386</c:f>
              <c:numCache>
                <c:formatCode>General</c:formatCode>
                <c:ptCount val="38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Tabelle1!$O$7:$O$386</c:f>
              <c:numCache>
                <c:formatCode>0.0</c:formatCode>
                <c:ptCount val="38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10.04.2021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0.804</cdr:x>
      <cdr:y>0.05116</cdr:y>
    </cdr:from>
    <cdr:to>
      <cdr:x>0.95154</cdr:x>
      <cdr:y>0.14885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332122" y="446025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100,3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330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1.000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19.974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10.04., insg. 19.974 (+117) Düsseldorfer mit Coronadiagnose, akt. infiz.: 1.000 (+10), 117 (-2) in Krankenhäusern i. Beh., davon 39 (+1) auf Intensiv, 2.818 (+23) in Quaran., 18.600 (+100) genesen. 330 (+1) verstorben, 7-Tages-Inzidenz 100,3 (101,0) #Coro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0.80645</cdr:x>
      <cdr:y>0.14129</cdr:y>
    </cdr:from>
    <cdr:to>
      <cdr:x>0.95399</cdr:x>
      <cdr:y>0.18089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369800" y="1231901"/>
          <a:ext cx="2263048" cy="34525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t>🔴🟠🟠🟠🟠🔴🔴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86" totalsRowShown="0" headerRowDxfId="17" dataDxfId="16">
  <autoFilter ref="A6:P386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Row],[Inzidenz]]&gt;=100,"🔴")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86"/>
  <sheetViews>
    <sheetView tabSelected="1" topLeftCell="L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10.04.2021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380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10.04.</v>
      </c>
      <c r="T6" s="3" t="s">
        <v>27</v>
      </c>
      <c r="U6" s="3" t="str" cm="1">
        <f t="array" ref="U6">TEXT(INDEX(CD[KH],$R$5),"#.##0")</f>
        <v>117</v>
      </c>
      <c r="V6" s="3" t="str" cm="1">
        <f t="array" ref="V6">TEXT(INDEX(CD[KH],$R$5)-INDEX(CD[KH],$R$5-1),"+#.##0;-#.##0;0")</f>
        <v>-2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Row],[Inzidenz]]&gt;=100,"🔴")</f>
        <v>🟢</v>
      </c>
      <c r="Q7" s="8" t="s">
        <v>22</v>
      </c>
      <c r="R7" s="10" t="str" cm="1">
        <f t="array" ref="R7">TEXT(INDEX(CD[Inzidenz],$R$5),"#.##0,0")</f>
        <v>100,3</v>
      </c>
      <c r="S7" s="3" t="str" cm="1">
        <f t="array" ref="S7">TEXT(INDEX(CD[Inzidenz],$R$5-1),"#.##0,0")</f>
        <v>101,0</v>
      </c>
      <c r="T7" s="3" t="s">
        <v>28</v>
      </c>
      <c r="U7" s="3" t="str" cm="1">
        <f t="array" ref="U7">TEXT(INDEX(CD[KH (intensiv)],$R$5),"#.##0")</f>
        <v>39</v>
      </c>
      <c r="V7" s="3" t="str" cm="1">
        <f t="array" ref="V7">TEXT(INDEX(CD[KH (intensiv)],$R$5)-INDEX(CD[KH (intensiv)],$R$5-1),"+#.##0;-#.##0;0")</f>
        <v>+1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Row],[Inzidenz]]&gt;=100,"🔴")</f>
        <v>🟢</v>
      </c>
      <c r="Q8" s="3" t="s">
        <v>23</v>
      </c>
      <c r="R8" s="14" t="str" cm="1">
        <f t="array" ref="R8">TEXT(INDEX(CD[Verstorbene],$R$5),"#.##0")</f>
        <v>330</v>
      </c>
      <c r="S8" s="3" t="str" cm="1">
        <f t="array" ref="S8">TEXT(INDEX(CD[Verstorbene],$R$5)-INDEX(CD[Verstorbene],$R$5-1),"+#.##0;-#.##0;0")</f>
        <v>+1</v>
      </c>
      <c r="T8" s="3" t="s">
        <v>29</v>
      </c>
      <c r="U8" s="3" t="str" cm="1">
        <f t="array" ref="U8">TEXT(INDEX(CD[Quarant],$R$5),"#.##0")</f>
        <v>2.818</v>
      </c>
      <c r="V8" s="3" t="str" cm="1">
        <f t="array" ref="V8">TEXT(INDEX(CD[Quarant],$R$5)-INDEX(CD[Quarant],$R$5-1),"+#.##0;-#.##0;0")</f>
        <v>+23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Row],[Inzidenz]]&gt;=100,"🔴")</f>
        <v>🟢</v>
      </c>
      <c r="Q9" s="3" t="s">
        <v>24</v>
      </c>
      <c r="R9" s="14" t="str" cm="1">
        <f t="array" ref="R9">TEXT(INDEX(CD[Infiziert],$R$5),"#.##0")</f>
        <v>1.000</v>
      </c>
      <c r="S9" s="3" t="str" cm="1">
        <f t="array" ref="S9">TEXT(INDEX(CD[Infiziert],$R$5)-INDEX(CD[Infiziert],$R$5-1),"+#.##0;-#.##0;0")</f>
        <v>+10</v>
      </c>
      <c r="T9" s="3" t="s">
        <v>30</v>
      </c>
      <c r="U9" s="3" t="str" cm="1">
        <f t="array" ref="U9">TEXT(INDEX(CD[Genesen],$R$5),"#.##0")</f>
        <v>18.600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Row],[Inzidenz]]&gt;=100,"🔴")</f>
        <v>🟢</v>
      </c>
      <c r="Q10" s="3" t="s">
        <v>25</v>
      </c>
      <c r="R10" s="15" t="str" cm="1">
        <f t="array" ref="R10">TEXT(INDEX(CD[Total],$R$5),"#.##0")</f>
        <v>19.974</v>
      </c>
      <c r="S10" s="16" t="str" cm="1">
        <f t="array" ref="S10">TEXT(INDEX(CD[Total],$R$5)-INDEX(CD[Total],$R$5-1),"+#.##0;-#.##0;0")</f>
        <v>+117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🔴🟠🟠🟠🟠🔴🔴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Row],[Inzidenz]]&gt;=100,"🔴")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Row],[Inzidenz]]&gt;=100,"🔴")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Row],[Inzidenz]]&gt;=100,"🔴")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10.04., insg. 19.974 (+117) Düsseldorfer mit Coronadiagnose, akt. infiz.: 1.000 (+10), 117 (-2) in Krankenhäusern i. Beh., davon 39 (+1) auf Intensiv, 2.818 (+23) in Quaran., 18.600 (+100) genesen. 330 (+1) verstorben, 7-Tages-Inzidenz 100,3 (101,0)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Row],[Inzidenz]]&gt;=100,"🔴")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Row],[Inzidenz]]&gt;=100,"🔴")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Row],[Inzidenz]]&gt;=100,"🔴")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Row],[Inzidenz]]&gt;=100,"🔴")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Row],[Inzidenz]]&gt;=100,"🔴")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Row],[Inzidenz]]&gt;=100,"🔴")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Row],[Inzidenz]]&gt;=100,"🔴")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Row],[Inzidenz]]&gt;=100,"🔴")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Row],[Inzidenz]]&gt;=100,"🔴")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Row],[Inzidenz]]&gt;=100,"🔴")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Row],[Inzidenz]]&gt;=100,"🔴")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Row],[Inzidenz]]&gt;=100,"🔴")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Row],[Inzidenz]]&gt;=100,"🔴")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Row],[Inzidenz]]&gt;=100,"🔴")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Row],[Inzidenz]]&gt;=100,"🔴")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Row],[Inzidenz]]&gt;=100,"🔴")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Row],[Inzidenz]]&gt;=100,"🔴")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Row],[Inzidenz]]&gt;=100,"🔴")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Row],[Inzidenz]]&gt;=100,"🔴")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Row],[Inzidenz]]&gt;=100,"🔴")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Row],[Inzidenz]]&gt;=100,"🔴")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Row],[Inzidenz]]&gt;=100,"🔴")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Row],[Inzidenz]]&gt;=100,"🔴")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Row],[Inzidenz]]&gt;=100,"🔴")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Row],[Inzidenz]]&gt;=100,"🔴")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Row],[Inzidenz]]&gt;=100,"🔴")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Row],[Inzidenz]]&gt;=100,"🔴")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Row],[Inzidenz]]&gt;=100,"🔴")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Row],[Inzidenz]]&gt;=100,"🔴")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Row],[Inzidenz]]&gt;=100,"🔴")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Row],[Inzidenz]]&gt;=100,"🔴")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Row],[Inzidenz]]&gt;=100,"🔴")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Row],[Inzidenz]]&gt;=100,"🔴")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Row],[Inzidenz]]&gt;=100,"🔴")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Row],[Inzidenz]]&gt;=100,"🔴")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Row],[Inzidenz]]&gt;=100,"🔴")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Row],[Inzidenz]]&gt;=100,"🔴")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Row],[Inzidenz]]&gt;=100,"🔴")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Row],[Inzidenz]]&gt;=100,"🔴")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Row],[Inzidenz]]&gt;=100,"🔴")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Row],[Inzidenz]]&gt;=100,"🔴")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Row],[Inzidenz]]&gt;=100,"🔴")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Row],[Inzidenz]]&gt;=100,"🔴")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Row],[Inzidenz]]&gt;=100,"🔴")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Row],[Inzidenz]]&gt;=100,"🔴")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Row],[Inzidenz]]&gt;=100,"🔴")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Row],[Inzidenz]]&gt;=100,"🔴")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Row],[Inzidenz]]&gt;=100,"🔴")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Row],[Inzidenz]]&gt;=100,"🔴")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Row],[Inzidenz]]&gt;=100,"🔴")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Row],[Inzidenz]]&gt;=100,"🔴")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Row],[Inzidenz]]&gt;=100,"🔴")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Row],[Inzidenz]]&gt;=100,"🔴")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Row],[Inzidenz]]&gt;=100,"🔴")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Row],[Inzidenz]]&gt;=100,"🔴")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Row],[Inzidenz]]&gt;=100,"🔴")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Row],[Inzidenz]]&gt;=100,"🔴")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Row],[Inzidenz]]&gt;=100,"🔴")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Row],[Inzidenz]]&gt;=100,"🔴")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Row],[Inzidenz]]&gt;=100,"🔴")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Row],[Inzidenz]]&gt;=100,"🔴")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Row],[Inzidenz]]&gt;=100,"🔴")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Row],[Inzidenz]]&gt;=100,"🔴")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Row],[Inzidenz]]&gt;=100,"🔴")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Row],[Inzidenz]]&gt;=100,"🔴")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Row],[Inzidenz]]&gt;=100,"🔴")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Row],[Inzidenz]]&gt;=100,"🔴")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Row],[Inzidenz]]&gt;=100,"🔴")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Row],[Inzidenz]]&gt;=100,"🔴")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Row],[Inzidenz]]&gt;=100,"🔴")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Row],[Inzidenz]]&gt;=100,"🔴")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Row],[Inzidenz]]&gt;=100,"🔴")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Row],[Inzidenz]]&gt;=100,"🔴")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Row],[Inzidenz]]&gt;=100,"🔴")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Row],[Inzidenz]]&gt;=100,"🔴")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Row],[Inzidenz]]&gt;=100,"🔴")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Row],[Inzidenz]]&gt;=100,"🔴")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Row],[Inzidenz]]&gt;=100,"🔴")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Row],[Inzidenz]]&gt;=100,"🔴")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Row],[Inzidenz]]&gt;=100,"🔴")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Row],[Inzidenz]]&gt;=100,"🔴")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Row],[Inzidenz]]&gt;=100,"🔴")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Row],[Inzidenz]]&gt;=100,"🔴")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Row],[Inzidenz]]&gt;=100,"🔴")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Row],[Inzidenz]]&gt;=100,"🔴")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Row],[Inzidenz]]&gt;=100,"🔴")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Row],[Inzidenz]]&gt;=100,"🔴")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Row],[Inzidenz]]&gt;=100,"🔴")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Row],[Inzidenz]]&gt;=100,"🔴")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Row],[Inzidenz]]&gt;=100,"🔴")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Row],[Inzidenz]]&gt;=100,"🔴")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Row],[Inzidenz]]&gt;=100,"🔴")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Row],[Inzidenz]]&gt;=100,"🔴")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Row],[Inzidenz]]&gt;=100,"🔴")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Row],[Inzidenz]]&gt;=100,"🔴")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Row],[Inzidenz]]&gt;=100,"🔴")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Row],[Inzidenz]]&gt;=100,"🔴")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Row],[Inzidenz]]&gt;=100,"🔴")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Row],[Inzidenz]]&gt;=100,"🔴")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Row],[Inzidenz]]&gt;=100,"🔴")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Row],[Inzidenz]]&gt;=100,"🔴")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Row],[Inzidenz]]&gt;=100,"🔴")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Row],[Inzidenz]]&gt;=100,"🔴")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Row],[Inzidenz]]&gt;=100,"🔴")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Row],[Inzidenz]]&gt;=100,"🔴")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Row],[Inzidenz]]&gt;=100,"🔴")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Row],[Inzidenz]]&gt;=100,"🔴")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Row],[Inzidenz]]&gt;=100,"🔴")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Row],[Inzidenz]]&gt;=100,"🔴")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Row],[Inzidenz]]&gt;=100,"🔴")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Row],[Inzidenz]]&gt;=100,"🔴")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Row],[Inzidenz]]&gt;=100,"🔴")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Row],[Inzidenz]]&gt;=100,"🔴")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Row],[Inzidenz]]&gt;=100,"🔴")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Row],[Inzidenz]]&gt;=100,"🔴")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Row],[Inzidenz]]&gt;=100,"🔴")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Row],[Inzidenz]]&gt;=100,"🔴")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Row],[Inzidenz]]&gt;=100,"🔴")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Row],[Inzidenz]]&gt;=100,"🔴")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Row],[Inzidenz]]&gt;=100,"🔴")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Row],[Inzidenz]]&gt;=100,"🔴")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Row],[Inzidenz]]&gt;=100,"🔴")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Row],[Inzidenz]]&gt;=100,"🔴")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Row],[Inzidenz]]&gt;=100,"🔴")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Row],[Inzidenz]]&gt;=100,"🔴")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Row],[Inzidenz]]&gt;=100,"🔴")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Row],[Inzidenz]]&gt;=100,"🔴")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Row],[Inzidenz]]&gt;=100,"🔴")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Row],[Inzidenz]]&gt;=100,"🔴")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Row],[Inzidenz]]&gt;=100,"🔴")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Row],[Inzidenz]]&gt;=100,"🔴")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Row],[Inzidenz]]&gt;=100,"🔴")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Row],[Inzidenz]]&gt;=100,"🔴")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Row],[Inzidenz]]&gt;=100,"🔴")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Row],[Inzidenz]]&gt;=100,"🔴")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Row],[Inzidenz]]&gt;=100,"🔴")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Row],[Inzidenz]]&gt;=100,"🔴")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Row],[Inzidenz]]&gt;=100,"🔴")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Row],[Inzidenz]]&gt;=100,"🔴")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Row],[Inzidenz]]&gt;=100,"🔴")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Row],[Inzidenz]]&gt;=100,"🔴")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Row],[Inzidenz]]&gt;=100,"🔴")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Row],[Inzidenz]]&gt;=100,"🔴")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Row],[Inzidenz]]&gt;=100,"🔴")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Row],[Inzidenz]]&gt;=100,"🔴")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Row],[Inzidenz]]&gt;=100,"🔴")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Row],[Inzidenz]]&gt;=100,"🔴")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Row],[Inzidenz]]&gt;=100,"🔴")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Row],[Inzidenz]]&gt;=100,"🔴")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Row],[Inzidenz]]&gt;=100,"🔴")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Row],[Inzidenz]]&gt;=100,"🔴")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Row],[Inzidenz]]&gt;=100,"🔴")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Row],[Inzidenz]]&gt;=100,"🔴")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Row],[Inzidenz]]&gt;=100,"🔴")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Row],[Inzidenz]]&gt;=100,"🔴")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Row],[Inzidenz]]&gt;=100,"🔴")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Row],[Inzidenz]]&gt;=100,"🔴")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Row],[Inzidenz]]&gt;=100,"🔴")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Row],[Inzidenz]]&gt;=100,"🔴")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Row],[Inzidenz]]&gt;=100,"🔴")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Row],[Inzidenz]]&gt;=100,"🔴")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Row],[Inzidenz]]&gt;=100,"🔴")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Row],[Inzidenz]]&gt;=100,"🔴")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Row],[Inzidenz]]&gt;=100,"🔴")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Row],[Inzidenz]]&gt;=100,"🔴")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Row],[Inzidenz]]&gt;=100,"🔴")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Row],[Inzidenz]]&gt;=100,"🔴")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Row],[Inzidenz]]&gt;=100,"🔴")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Row],[Inzidenz]]&gt;=100,"🔴")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Row],[Inzidenz]]&gt;=100,"🔴")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Row],[Inzidenz]]&gt;=100,"🔴")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Row],[Inzidenz]]&gt;=100,"🔴")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Row],[Inzidenz]]&gt;=100,"🔴")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Row],[Inzidenz]]&gt;=100,"🔴")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Row],[Inzidenz]]&gt;=100,"🔴")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Row],[Inzidenz]]&gt;=100,"🔴")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Row],[Inzidenz]]&gt;=100,"🔴")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Row],[Inzidenz]]&gt;=100,"🔴")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Row],[Inzidenz]]&gt;=100,"🔴")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Row],[Inzidenz]]&gt;=100,"🔴")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Row],[Inzidenz]]&gt;=100,"🔴")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Row],[Inzidenz]]&gt;=100,"🔴")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Row],[Inzidenz]]&gt;=100,"🔴")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Row],[Inzidenz]]&gt;=100,"🔴")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Row],[Inzidenz]]&gt;=100,"🔴")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Row],[Inzidenz]]&gt;=100,"🔴")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Row],[Inzidenz]]&gt;=100,"🔴")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Row],[Inzidenz]]&gt;=100,"🔴")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Row],[Inzidenz]]&gt;=100,"🔴")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Row],[Inzidenz]]&gt;=100,"🔴")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Row],[Inzidenz]]&gt;=100,"🔴")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Row],[Inzidenz]]&gt;=100,"🔴")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Row],[Inzidenz]]&gt;=100,"🔴")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Row],[Inzidenz]]&gt;=100,"🔴")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Row],[Inzidenz]]&gt;=100,"🔴")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Row],[Inzidenz]]&gt;=100,"🔴")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Row],[Inzidenz]]&gt;=100,"🔴")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Row],[Inzidenz]]&gt;=100,"🔴")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Row],[Inzidenz]]&gt;=100,"🔴")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Row],[Inzidenz]]&gt;=100,"🔴")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Row],[Inzidenz]]&gt;=100,"🔴")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Row],[Inzidenz]]&gt;=100,"🔴")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Row],[Inzidenz]]&gt;=100,"🔴")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Row],[Inzidenz]]&gt;=100,"🔴")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Row],[Inzidenz]]&gt;=100,"🔴")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Row],[Inzidenz]]&gt;=100,"🔴")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Row],[Inzidenz]]&gt;=100,"🔴")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Row],[Inzidenz]]&gt;=100,"🔴")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Row],[Inzidenz]]&gt;=100,"🔴")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Row],[Inzidenz]]&gt;=100,"🔴")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Row],[Inzidenz]]&gt;=100,"🔴")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Row],[Inzidenz]]&gt;=100,"🔴")</f>
        <v>🔴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Row],[Inzidenz]]&gt;=100,"🔴")</f>
        <v>🔴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Row],[Inzidenz]]&gt;=100,"🔴")</f>
        <v>🔴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Row],[Inzidenz]]&gt;=100,"🔴")</f>
        <v>🔴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Row],[Inzidenz]]&gt;=100,"🔴")</f>
        <v>🔴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Row],[Inzidenz]]&gt;=100,"🔴")</f>
        <v>🔴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Row],[Inzidenz]]&gt;=100,"🔴")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Row],[Inzidenz]]&gt;=100,"🔴")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Row],[Inzidenz]]&gt;=100,"🔴")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Row],[Inzidenz]]&gt;=100,"🔴")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Row],[Inzidenz]]&gt;=100,"🔴")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Row],[Inzidenz]]&gt;=100,"🔴")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Row],[Inzidenz]]&gt;=100,"🔴")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Row],[Inzidenz]]&gt;=100,"🔴")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Row],[Inzidenz]]&gt;=100,"🔴")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Row],[Inzidenz]]&gt;=100,"🔴")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Row],[Inzidenz]]&gt;=100,"🔴")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Row],[Inzidenz]]&gt;=100,"🔴")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Row],[Inzidenz]]&gt;=100,"🔴")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Row],[Inzidenz]]&gt;=100,"🔴")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Row],[Inzidenz]]&gt;=100,"🔴")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Row],[Inzidenz]]&gt;=100,"🔴")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Row],[Inzidenz]]&gt;=100,"🔴")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Row],[Inzidenz]]&gt;=100,"🔴")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Row],[Inzidenz]]&gt;=100,"🔴")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Row],[Inzidenz]]&gt;=100,"🔴")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Row],[Inzidenz]]&gt;=100,"🔴")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Row],[Inzidenz]]&gt;=100,"🔴")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Row],[Inzidenz]]&gt;=100,"🔴")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Row],[Inzidenz]]&gt;=100,"🔴")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Row],[Inzidenz]]&gt;=100,"🔴")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Row],[Inzidenz]]&gt;=100,"🔴")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Row],[Inzidenz]]&gt;=100,"🔴")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Row],[Inzidenz]]&gt;=100,"🔴")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Row],[Inzidenz]]&gt;=100,"🔴")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Row],[Inzidenz]]&gt;=100,"🔴")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Row],[Inzidenz]]&gt;=100,"🔴")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Row],[Inzidenz]]&gt;=100,"🔴")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Row],[Inzidenz]]&gt;=100,"🔴")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Row],[Inzidenz]]&gt;=100,"🔴")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Row],[Inzidenz]]&gt;=100,"🔴")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Row],[Inzidenz]]&gt;=100,"🔴")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Row],[Inzidenz]]&gt;=100,"🔴")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Row],[Inzidenz]]&gt;=100,"🔴")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Row],[Inzidenz]]&gt;=100,"🔴")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Row],[Inzidenz]]&gt;=100,"🔴")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Row],[Inzidenz]]&gt;=100,"🔴")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Row],[Inzidenz]]&gt;=100,"🔴")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Row],[Inzidenz]]&gt;=100,"🔴")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Row],[Inzidenz]]&gt;=100,"🔴")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Row],[Inzidenz]]&gt;=100,"🔴")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Row],[Inzidenz]]&gt;=100,"🔴")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Row],[Inzidenz]]&gt;=100,"🔴")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Row],[Inzidenz]]&gt;=100,"🔴")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Row],[Inzidenz]]&gt;=100,"🔴")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Row],[Inzidenz]]&gt;=100,"🔴")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Row],[Inzidenz]]&gt;=100,"🔴")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Row],[Inzidenz]]&gt;=100,"🔴")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Row],[Inzidenz]]&gt;=100,"🔴")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Row],[Inzidenz]]&gt;=100,"🔴")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Row],[Inzidenz]]&gt;=100,"🔴")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Row],[Inzidenz]]&gt;=100,"🔴")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Row],[Inzidenz]]&gt;=100,"🔴")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Row],[Inzidenz]]&gt;=100,"🔴")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Row],[Inzidenz]]&gt;=100,"🔴")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Row],[Inzidenz]]&gt;=100,"🔴")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Row],[Inzidenz]]&gt;=100,"🔴")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Row],[Inzidenz]]&gt;=100,"🔴")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Row],[Inzidenz]]&gt;=100,"🔴")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Row],[Inzidenz]]&gt;=100,"🔴")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Row],[Inzidenz]]&gt;=100,"🔴")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Row],[Inzidenz]]&gt;=100,"🔴")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Row],[Inzidenz]]&gt;=100,"🔴")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Row],[Inzidenz]]&gt;=100,"🔴")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Row],[Inzidenz]]&gt;=100,"🔴")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Row],[Inzidenz]]&gt;=100,"🔴")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Row],[Inzidenz]]&gt;=100,"🔴")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Row],[Inzidenz]]&gt;=100,"🔴")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Row],[Inzidenz]]&gt;=100,"🔴")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Row],[Inzidenz]]&gt;=100,"🔴")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Row],[Inzidenz]]&gt;=100,"🔴")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Row],[Inzidenz]]&gt;=100,"🔴")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Row],[Inzidenz]]&gt;=100,"🔴")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Row],[Inzidenz]]&gt;=100,"🔴")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Row],[Inzidenz]]&gt;=100,"🔴")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Row],[Inzidenz]]&gt;=100,"🔴")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Row],[Inzidenz]]&gt;=100,"🔴")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Row],[Inzidenz]]&gt;=100,"🔴")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Row],[Inzidenz]]&gt;=100,"🔴")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Row],[Inzidenz]]&gt;=100,"🔴")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Row],[Inzidenz]]&gt;=100,"🔴")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Row],[Inzidenz]]&gt;=100,"🔴")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Row],[Inzidenz]]&gt;=100,"🔴")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Row],[Inzidenz]]&gt;=100,"🔴")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Row],[Inzidenz]]&gt;=100,"🔴")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Row],[Inzidenz]]&gt;=100,"🔴")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Row],[Inzidenz]]&gt;=100,"🔴")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Row],[Inzidenz]]&gt;=100,"🔴")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Row],[Inzidenz]]&gt;=100,"🔴")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Row],[Inzidenz]]&gt;=100,"🔴")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Row],[Inzidenz]]&gt;=100,"🔴")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Row],[Inzidenz]]&gt;=100,"🔴")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Row],[Inzidenz]]&gt;=100,"🔴")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Row],[Inzidenz]]&gt;=100,"🔴")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Row],[Inzidenz]]&gt;=100,"🔴")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Row],[Inzidenz]]&gt;=100,"🔴")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Row],[Inzidenz]]&gt;=100,"🔴")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Row],[Inzidenz]]&gt;=100,"🔴")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Row],[Inzidenz]]&gt;=100,"🔴")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Row],[Inzidenz]]&gt;=100,"🔴")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Row],[Inzidenz]]&gt;=100,"🔴")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Row],[Inzidenz]]&gt;=100,"🔴")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Row],[Inzidenz]]&gt;=100,"🔴")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Row],[Inzidenz]]&gt;=100,"🔴")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Row],[Inzidenz]]&gt;=100,"🔴")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Row],[Inzidenz]]&gt;=100,"🔴")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Row],[Inzidenz]]&gt;=100,"🔴")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Row],[Inzidenz]]&gt;=100,"🔴")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Row],[Inzidenz]]&gt;=100,"🔴")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Row],[Inzidenz]]&gt;=100,"🔴")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Row],[Inzidenz]]&gt;=100,"🔴")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Row],[Inzidenz]]&gt;=100,"🔴")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Row],[Inzidenz]]&gt;=100,"🔴")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Row],[Inzidenz]]&gt;=100,"🔴")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Row],[Inzidenz]]&gt;=100,"🔴")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Row],[Inzidenz]]&gt;=100,"🔴")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Row],[Inzidenz]]&gt;=100,"🔴")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Row],[Inzidenz]]&gt;=100,"🔴")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Row],[Inzidenz]]&gt;=100,"🔴")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Row],[Inzidenz]]&gt;=100,"🔴")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Row],[Inzidenz]]&gt;=100,"🔴")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Row],[Inzidenz]]&gt;=100,"🔴")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Row],[Inzidenz]]&gt;=100,"🔴")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Row],[Inzidenz]]&gt;=100,"🔴")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Row],[Inzidenz]]&gt;=100,"🔴")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Row],[Inzidenz]]&gt;=100,"🔴")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Row],[Inzidenz]]&gt;=100,"🔴")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Row],[Inzidenz]]&gt;=100,"🔴")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Row],[Inzidenz]]&gt;=100,"🔴")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Row],[Inzidenz]]&gt;=100,"🔴")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Row],[Inzidenz]]&gt;=100,"🔴")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Row],[Inzidenz]]&gt;=100,"🔴")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Row],[Inzidenz]]&gt;=100,"🔴")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Row],[Inzidenz]]&gt;=100,"🔴")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Row],[Inzidenz]]&gt;=100,"🔴")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Row],[Inzidenz]]&gt;=100,"🔴")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Row],[Inzidenz]]&gt;=100,"🔴")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Row],[Inzidenz]]&gt;=100,"🔴")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Row],[Inzidenz]]&gt;=100,"🔴")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Row],[Inzidenz]]&gt;=100,"🔴")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Row],[Inzidenz]]&gt;=100,"🔴")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Row],[Inzidenz]]&gt;=100,"🔴")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Row],[Inzidenz]]&gt;=100,"🔴")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Row],[Inzidenz]]&gt;=100,"🔴")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Row],[Inzidenz]]&gt;=100,"🔴")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Row],[Inzidenz]]&gt;=100,"🔴")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Row],[Inzidenz]]&gt;=100,"🔴")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Row],[Inzidenz]]&gt;=100,"🔴")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Row],[Inzidenz]]&gt;=100,"🔴")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Row],[Inzidenz]]&gt;=100,"🔴")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Row],[Inzidenz]]&gt;=100,"🔴")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Row],[Inzidenz]]&gt;=100,"🔴")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2021-04-10T10:58:27Z</dcterms:modified>
</cp:coreProperties>
</file>