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8076FC95-C111-FB42-A822-2E4CF98DACD1}" xr6:coauthVersionLast="46" xr6:coauthVersionMax="46" xr10:uidLastSave="{00000000-0000-0000-0000-000000000000}"/>
  <bookViews>
    <workbookView xWindow="12400" yWindow="500" windowWidth="3568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8" i="1" l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68" i="1" l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<sst xmlns="http://schemas.openxmlformats.org/spreadsheetml/2006/main" count="45" uniqueCount="40">
  <si>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</si>
  <si>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</si>
  <si>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</si>
  <si>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</si>
  <si>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</si>
  <si>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</si>
  <si>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</si>
  <si>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</si>
  <si>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</si>
  <si>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</si>
  <si>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</si>
  <si>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</si>
  <si>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</si>
  <si>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</si>
  <si>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</si>
  <si>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</si>
  <si>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</si>
  <si>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</si>
  <si>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</si>
  <si>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</si>
  <si>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</si>
  <si>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</si>
  <si>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</si>
  <si>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</si>
  <si>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</si>
  <si>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</si>
  <si>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</si>
  <si>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</si>
  <si>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</si>
  <si>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</si>
  <si>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</si>
  <si>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</si>
  <si>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</si>
  <si>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</si>
  <si>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</si>
  <si>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</si>
  <si>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</si>
  <si>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</si>
  <si>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</si>
  <si>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23.03., insg. 18.301 (+77) Düsseldorfer mit Coronadiagnose, akt. infiz.: 690 (+30), 87 (+8) in Krankenhäusern i. Beh., davon 27 (+2) auf Intensiv, 2.401 (+174) in Quaran., 17.300 (0) genesen. 306 (+4) verstorben, 7-Tages-Inzidenz 69,9 (61,6)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</si>
</sst>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Tabelle1!$A$7:$A$368</c:f>
              <c:numCache>
                <c:formatCode>d\-mmm</c:formatCode>
                <c:ptCount val="36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</c:numCache>
            </c:numRef>
          </c:cat>
          <c:val>
            <c:numRef>
              <c:f>Tabelle1!$B$7:$B$368</c:f>
              <c:numCache>
                <c:formatCode>0</c:formatCode>
                <c:ptCount val="36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Tabelle1!$A$7:$A$368</c:f>
              <c:numCache>
                <c:formatCode>d\-mmm</c:formatCode>
                <c:ptCount val="36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</c:numCache>
            </c:numRef>
          </c:cat>
          <c:val>
            <c:numRef>
              <c:f>Tabelle1!$C$7:$C$368</c:f>
              <c:numCache>
                <c:formatCode>General</c:formatCode>
                <c:ptCount val="36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Tabelle1!$A$7:$A$368</c:f>
              <c:numCache>
                <c:formatCode>d\-mmm</c:formatCode>
                <c:ptCount val="36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</c:numCache>
            </c:numRef>
          </c:cat>
          <c:val>
            <c:numRef>
              <c:f>Tabelle1!$D$7:$D$368</c:f>
              <c:numCache>
                <c:formatCode>0</c:formatCode>
                <c:ptCount val="36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Tabelle1!$A$7:$A$368</c:f>
              <c:numCache>
                <c:formatCode>d\-mmm</c:formatCode>
                <c:ptCount val="36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</c:numCache>
            </c:numRef>
          </c:cat>
          <c:val>
            <c:numRef>
              <c:f>Tabelle1!$E$7:$E$368</c:f>
              <c:numCache>
                <c:formatCode>General</c:formatCode>
                <c:ptCount val="36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Tabelle1!$M$7:$M$368</c:f>
              <c:numCache>
                <c:formatCode>General</c:formatCode>
                <c:ptCount val="36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Tabelle1!$O$7:$O$368</c:f>
              <c:numCache>
                <c:formatCode>0.0</c:formatCode>
                <c:ptCount val="36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23.03.2021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69,9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306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690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18.301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23.03., insg. 18.301 (+77) Düsseldorfer mit Coronadiagnose, akt. infiz.: 690 (+30), 87 (+8) in Krankenhäusern i. Beh., davon 27 (+2) auf Intensiv, 2.401 (+174) in Quaran., 17.300 (0) genesen. 306 (+4) verstorben, 7-Tages-Inzidenz 69,9 (61,6)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68" totalsRowShown="0" headerRowDxfId="16" dataDxfId="15">
  <autoFilter ref="A6:O368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69"/>
  <sheetViews>
    <sheetView tabSelected="1" topLeftCell="M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23.03.2021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362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23.03.</v>
      </c>
      <c r="S6" s="3" t="s">
        <v>27</v>
      </c>
      <c r="T6" s="3" t="str" cm="1">
        <f t="array" ref="T6">TEXT(INDEX(CD[KH],$Q$5),"#.##0")</f>
        <v>87</v>
      </c>
      <c r="U6" s="3" t="str" cm="1">
        <f t="array" ref="U6">TEXT(INDEX(CD[KH],$Q$5)-INDEX(CD[KH],$Q$5-1),"+#.##0;-#.##0;0")</f>
        <v>+8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69,9</v>
      </c>
      <c r="R7" s="3" t="str" cm="1">
        <f t="array" ref="R7">TEXT(INDEX(CD[Inzidenz],$Q$5-1),"#.##0,0")</f>
        <v>61,6</v>
      </c>
      <c r="S7" s="3" t="s">
        <v>28</v>
      </c>
      <c r="T7" s="3" t="str" cm="1">
        <f t="array" ref="T7">TEXT(INDEX(CD[KH (intensiv)],$Q$5),"#.##0")</f>
        <v>27</v>
      </c>
      <c r="U7" s="3" t="str" cm="1">
        <f t="array" ref="U7">TEXT(INDEX(CD[KH (intensiv)],$Q$5)-INDEX(CD[KH (intensiv)],$Q$5-1),"+#.##0;-#.##0;0")</f>
        <v>+2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306</v>
      </c>
      <c r="R8" s="3" t="str" cm="1">
        <f t="array" ref="R8">TEXT(INDEX(CD[Verstorbene],$Q$5)-INDEX(CD[Verstorbene],$Q$5-1),"+#.##0;-#.##0;0")</f>
        <v>+4</v>
      </c>
      <c r="S8" s="3" t="s">
        <v>29</v>
      </c>
      <c r="T8" s="3" t="str" cm="1">
        <f t="array" ref="T8">TEXT(INDEX(CD[Quarant],$Q$5),"#.##0")</f>
        <v>2.401</v>
      </c>
      <c r="U8" s="3" t="str" cm="1">
        <f t="array" ref="U8">TEXT(INDEX(CD[Quarant],$Q$5)-INDEX(CD[Quarant],$Q$5-1),"+#.##0;-#.##0;0")</f>
        <v>+174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690</v>
      </c>
      <c r="R9" s="3" t="str" cm="1">
        <f t="array" ref="R9">TEXT(INDEX(CD[Infiziert],$Q$5)-INDEX(CD[Infiziert],$Q$5-1),"+#.##0;-#.##0;0")</f>
        <v>+30</v>
      </c>
      <c r="S9" s="3" t="s">
        <v>30</v>
      </c>
      <c r="T9" s="3" t="str" cm="1">
        <f t="array" ref="T9">TEXT(INDEX(CD[Genesen],$Q$5),"#.##0")</f>
        <v>17.300</v>
      </c>
      <c r="U9" s="3" t="str" cm="1">
        <f t="array" ref="U9">TEXT(INDEX(CD[Genesen],$Q$5)-INDEX(CD[Genesen],$Q$5-1),"+#.##0;-#.##0;0")</f>
        <v>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18.301</v>
      </c>
      <c r="R10" s="16" t="str" cm="1">
        <f t="array" ref="R10">TEXT(INDEX(CD[Total],$Q$5)-INDEX(CD[Total],$Q$5-1),"+#.##0;-#.##0;0")</f>
        <v>+77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23.03., insg. 18.301 (+77) Düsseldorfer mit Coronadiagnose, akt. infiz.: 690 (+30), 87 (+8) in Krankenhäusern i. Beh., davon 27 (+2) auf Intensiv, 2.401 (+174) in Quaran., 17.300 (0) genesen. 306 (+4) verstorben, 7-Tages-Inzidenz 69,9 (61,6)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6:16" x14ac:dyDescent="0.2">
      <c r="P369" s="3" t="s">
        <v>36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2021-03-23T11:27:35Z</dcterms:modified>
</cp:coreProperties>
</file>