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B92C5B16-0AE3-624F-AFA4-A205C2E99C9D}" xr6:coauthVersionLast="47" xr6:coauthVersionMax="47" xr10:uidLastSave="{00000000-0000-0000-0000-000000000000}"/>
  <bookViews>
    <workbookView xWindow="1630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8" i="1" l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16" i="1" l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<sst xmlns="http://schemas.openxmlformats.org/spreadsheetml/2006/main" count="48" uniqueCount="43">
  <si>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</si>
  <si>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</si>
  <si>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</si>
  <si>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</si>
  <si>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</si>
  <si>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</si>
  <si>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</si>
  <si>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</si>
  <si>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</si>
  <si>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</si>
  <si>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</si>
  <si>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</si>
  <si>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</si>
  <si>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</si>
  <si>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</si>
  <si>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</si>
  <si>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</si>
  <si>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</si>
  <si>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</si>
  <si>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</si>
  <si>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</si>
  <si>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</si>
  <si>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</si>
  <si>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</si>
  <si>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</si>
  <si>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</si>
  <si>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</si>
  <si>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</si>
  <si>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</si>
  <si>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</si>
  <si>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</si>
  <si>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</si>
  <si>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</si>
  <si>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</si>
  <si>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</si>
  <si>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</si>
  <si>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</si>
  <si>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</si>
  <si>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</si>
  <si>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</si>
  <si>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</si>
  <si>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09.05., insg. 23.662 (+77) mit Coronadiagnose, akt. infiz.: 1.400 (0), 21.900 (+100) genesen. 391 (+1) verstorben, 7-Tages-Inzidenz 107,6 (112,6) #CoronaD (Krankenhaus/Quarantäne-Zahlen werden Mo-Fr aktualisiert)</t>
  </si>
  <si>
    <t>12.05., insg. 23.827 (+83) mit Coronadiagnose, akt. infiz.: 1.100 (-100), 144 (-1) in Krankenhäusern i. Beh., davon 53 (-3) auf Intensiv, 2.968 (-237) in Quaran., 22.300 (+100) genesen. 394 (0) verstorben, 7-Tages-Inzidenz 105,3 (102,6)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</si>
</sst>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Tabelle1!$A$7:$A$418</c:f>
              <c:numCache>
                <c:formatCode>d\-mmm</c:formatCode>
                <c:ptCount val="41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</c:numCache>
            </c:numRef>
          </c:cat>
          <c:val>
            <c:numRef>
              <c:f>Tabelle1!$B$7:$B$418</c:f>
              <c:numCache>
                <c:formatCode>0</c:formatCode>
                <c:ptCount val="41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Tabelle1!$A$7:$A$418</c:f>
              <c:numCache>
                <c:formatCode>d\-mmm</c:formatCode>
                <c:ptCount val="41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</c:numCache>
            </c:numRef>
          </c:cat>
          <c:val>
            <c:numRef>
              <c:f>Tabelle1!$C$7:$C$418</c:f>
              <c:numCache>
                <c:formatCode>General</c:formatCode>
                <c:ptCount val="4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Tabelle1!$A$7:$A$418</c:f>
              <c:numCache>
                <c:formatCode>d\-mmm</c:formatCode>
                <c:ptCount val="41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</c:numCache>
            </c:numRef>
          </c:cat>
          <c:val>
            <c:numRef>
              <c:f>Tabelle1!$D$7:$D$418</c:f>
              <c:numCache>
                <c:formatCode>0</c:formatCode>
                <c:ptCount val="41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Tabelle1!$A$7:$A$418</c:f>
              <c:numCache>
                <c:formatCode>d\-mmm</c:formatCode>
                <c:ptCount val="41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</c:numCache>
            </c:numRef>
          </c:cat>
          <c:val>
            <c:numRef>
              <c:f>Tabelle1!$E$7:$E$418</c:f>
              <c:numCache>
                <c:formatCode>General</c:formatCode>
                <c:ptCount val="41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Tabelle1!$M$7:$M$418</c:f>
              <c:numCache>
                <c:formatCode>General</c:formatCode>
                <c:ptCount val="41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Tabelle1!$O$7:$O$418</c:f>
              <c:numCache>
                <c:formatCode>0.0</c:formatCode>
                <c:ptCount val="412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12.05.2021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0.71127</cdr:x>
      <cdr:y>0.05553</cdr:y>
    </cdr:from>
    <cdr:to>
      <cdr:x>0.85881</cdr:x>
      <cdr:y>0.15322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09830" y="4841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105,3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394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23.827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12.05., insg. 23.827 (+83) mit Coronadiagnose, akt. infiz.: 1.100 (-100), 144 (-1) in Krankenhäusern i. Beh., davon 53 (-3) auf Intensiv, 2.968 (-237) in Quaran., 22.300 (+100) genesen. 394 (0) verstorben, 7-Tages-Inzidenz 105,3 (102,6)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0.71372</cdr:x>
      <cdr:y>0.14566</cdr:y>
    </cdr:from>
    <cdr:to>
      <cdr:x>0.86126</cdr:x>
      <cdr:y>0.18526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947409" y="1269930"/>
          <a:ext cx="2263047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🔴🔴🔴🔴🔴🔴🔴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18" totalsRowShown="0" headerRowDxfId="17" dataDxfId="16">
  <autoFilter ref="A6:P418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18"/>
  <sheetViews>
    <sheetView tabSelected="1" topLeftCell="M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12.05.2021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412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12.05.</v>
      </c>
      <c r="T6" s="3" t="s">
        <v>27</v>
      </c>
      <c r="U6" s="3" t="str" cm="1">
        <f t="array" ref="U6">TEXT(INDEX(CD[KH],$R$5),"#.##0")</f>
        <v>144</v>
      </c>
      <c r="V6" s="3" t="str" cm="1">
        <f t="array" ref="V6">TEXT(INDEX(CD[KH],$R$5)-INDEX(CD[KH],$R$5-1),"+#.##0;-#.##0;0")</f>
        <v>-1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105,3</v>
      </c>
      <c r="S7" s="3" t="str" cm="1">
        <f t="array" ref="S7">TEXT(INDEX(CD[Inzidenz],$R$5-1),"#.##0,0")</f>
        <v>102,6</v>
      </c>
      <c r="T7" s="3" t="s">
        <v>28</v>
      </c>
      <c r="U7" s="3" t="str" cm="1">
        <f t="array" ref="U7">TEXT(INDEX(CD[KH (intensiv)],$R$5),"#.##0")</f>
        <v>53</v>
      </c>
      <c r="V7" s="3" t="str" cm="1">
        <f t="array" ref="V7">TEXT(INDEX(CD[KH (intensiv)],$R$5)-INDEX(CD[KH (intensiv)],$R$5-1),"+#.##0;-#.##0;0")</f>
        <v>-3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394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2.968</v>
      </c>
      <c r="V8" s="3" t="str" cm="1">
        <f t="array" ref="V8">TEXT(INDEX(CD[Quarant],$R$5)-INDEX(CD[Quarant],$R$5-1),"+#.##0;-#.##0;0")</f>
        <v>-237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1.100</v>
      </c>
      <c r="S9" s="3" t="str" cm="1">
        <f t="array" ref="S9">TEXT(INDEX(CD[Infiziert],$R$5)-INDEX(CD[Infiziert],$R$5-1),"+#.##0;-#.##0;0")</f>
        <v>-100</v>
      </c>
      <c r="T9" s="3" t="s">
        <v>30</v>
      </c>
      <c r="U9" s="3" t="str" cm="1">
        <f t="array" ref="U9">TEXT(INDEX(CD[Genesen],$R$5),"#.##0")</f>
        <v>22.300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23.827</v>
      </c>
      <c r="S10" s="16" t="str" cm="1">
        <f t="array" ref="S10">TEXT(INDEX(CD[Total],$R$5)-INDEX(CD[Total],$R$5-1),"+#.##0;-#.##0;0")</f>
        <v>+83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🔴🔴🔴🔴🔴🔴🔴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12.05., insg. 23.827 (+83) mit Coronadiagnose, akt. infiz.: 1.100 (-100), 144 (-1) in Krankenhäusern i. Beh., davon 53 (-3) auf Intensiv, 2.968 (-237) in Quaran., 22.300 (+100) genesen. 394 (0) verstorben, 7-Tages-Inzidenz 105,3 (102,6)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12.05., insg. 23.827 (+83) mit Coronadiagnose, akt. infiz.: 1.100 (-100), 22.300 (+100) genesen. 394 (0) verstorben, 7-Tages-Inzidenz 105,3 (102,6)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12.05., insg. 23.827 (+83) mit Coronadiagnose, akt. infiz.: 1.100 (-100), 144 (-1) in Krankenhäusern i. Beh., davon 53 (-3) auf Intensiv, 2.968 (-237) in Quaran., 22.300 (+100) genesen. 394 (0) verstorben, 7-Tages-Inzidenz 105,3 (102,6)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6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6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2021-05-12T09:46:52Z</dcterms:modified>
</cp:coreProperties>
</file>