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331BFE0-2605-4E4C-A51E-CE636622C9E1}" xr6:coauthVersionLast="46" xr6:coauthVersionMax="46" xr10:uidLastSave="{00000000-0000-0000-0000-000000000000}"/>
  <bookViews>
    <workbookView xWindow="112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6" i="1" l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P276" i="1" s="1"/>
  <c r="O270" i="1"/>
  <c r="C269" i="1"/>
  <c r="F269" i="1"/>
  <c r="G269" i="1" s="1"/>
  <c r="N269" i="1"/>
  <c r="P275" i="1" s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276" i="1" l="1"/>
  <c r="P274" i="1"/>
  <c r="P260" i="1"/>
  <c r="P271" i="1"/>
  <c r="P272" i="1"/>
  <c r="P273" i="1"/>
  <c r="G12" i="1"/>
  <c r="M12" i="1" s="1"/>
  <c r="M273" i="1"/>
  <c r="G14" i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<sst xmlns="http://schemas.openxmlformats.org/spreadsheetml/2006/main" count="36" uniqueCount="34">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</sst>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Tabelle1!$A$7:$A$276</c:f>
              <c:numCache>
                <c:formatCode>d\-mmm</c:formatCode>
                <c:ptCount val="27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</c:numCache>
            </c:numRef>
          </c:cat>
          <c:val>
            <c:numRef>
              <c:f>Tabelle1!$C$7:$C$276</c:f>
              <c:numCache>
                <c:formatCode>0</c:formatCode>
                <c:ptCount val="27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Tabelle1!$A$7:$A$276</c:f>
              <c:numCache>
                <c:formatCode>d\-mmm</c:formatCode>
                <c:ptCount val="27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</c:numCache>
            </c:numRef>
          </c:cat>
          <c:val>
            <c:numRef>
              <c:f>Tabelle1!$D$7:$D$276</c:f>
              <c:numCache>
                <c:formatCode>General</c:formatCode>
                <c:ptCount val="27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Tabelle1!$A$7:$A$276</c:f>
              <c:numCache>
                <c:formatCode>d\-mmm</c:formatCode>
                <c:ptCount val="27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</c:numCache>
            </c:numRef>
          </c:cat>
          <c:val>
            <c:numRef>
              <c:f>Tabelle1!$E$7:$E$276</c:f>
              <c:numCache>
                <c:formatCode>General</c:formatCode>
                <c:ptCount val="27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Tabelle1!$A$7:$A$276</c:f>
              <c:numCache>
                <c:formatCode>d\-mmm</c:formatCode>
                <c:ptCount val="27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</c:numCache>
            </c:numRef>
          </c:cat>
          <c:val>
            <c:numRef>
              <c:f>Tabelle1!$F$7:$F$276</c:f>
              <c:numCache>
                <c:formatCode>General</c:formatCode>
                <c:ptCount val="27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Tabelle1!$N$7:$N$276</c:f>
              <c:numCache>
                <c:formatCode>General</c:formatCode>
                <c:ptCount val="27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Tabelle1!$P$7:$P$276</c:f>
              <c:numCache>
                <c:formatCode>0.0</c:formatCode>
                <c:ptCount val="27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21.12.2020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0.5999</cdr:x>
      <cdr:y>0.07738</cdr:y>
    </cdr:from>
    <cdr:to>
      <cdr:x>0.77435</cdr:x>
      <cdr:y>0.18399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201637" y="674679"/>
          <a:ext cx="2675808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131,1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117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960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12.530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21.12., insg. 12.530 (+161) Düsseldorfer mit Coronadiagnose, akt. infiz.: 960 (+1), 197 (-2) in Krankenhäusern i. Beh., davon 35 (+1) auf Intensiv, 3.628 (+5) in Quaran., 11.453 (+160) genesen. 117 (0) verstorben, 7-Tages-Inzidenz 131,1 (124,3)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76" totalsRowShown="0" headerRowDxfId="17" dataDxfId="16">
  <autoFilter ref="A6:P276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K1" zoomScaleNormal="100" workbookViewId="0">
      <selection activeCell="R11" sqref="R11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21.12.2020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270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21.12.</v>
      </c>
      <c r="U6" s="3" t="s">
        <v>29</v>
      </c>
      <c r="V6" s="3" t="str" cm="1">
        <f t="array" ref="V6">TEXT(INDEX(CD[KH],$S$5),"#.##0")</f>
        <v>197</v>
      </c>
      <c r="W6" s="3" t="str" cm="1">
        <f t="array" ref="W6">TEXT(INDEX(CD[KH],$S$5)-INDEX(CD[KH],$S$5-1),"+#.##0;-#.##0;0")</f>
        <v>-2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131,1</v>
      </c>
      <c r="T7" s="3" t="str" cm="1">
        <f t="array" ref="T7">TEXT(INDEX(CD[Inzidenz],$S$5-1),"#.##0,#")</f>
        <v>124,3</v>
      </c>
      <c r="U7" s="3" t="s">
        <v>30</v>
      </c>
      <c r="V7" s="3" t="str" cm="1">
        <f t="array" ref="V7">TEXT(INDEX(CD[KH (intensiv)],$S$5),"#.##0")</f>
        <v>35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117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3.628</v>
      </c>
      <c r="W8" s="3" t="str" cm="1">
        <f t="array" ref="W8">TEXT(INDEX(CD[Quarant],$S$5)-INDEX(CD[Quarant],$S$5-1),"+#.##0;-#.##0;0")</f>
        <v>+5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960</v>
      </c>
      <c r="T9" s="3" t="str" cm="1">
        <f t="array" ref="T9">TEXT(INDEX(CD[Infiziert],$S$5)-INDEX(CD[Infiziert],$S$5-1),"+#.##0;-#.##0;0")</f>
        <v>+1</v>
      </c>
      <c r="U9" s="3" t="s">
        <v>32</v>
      </c>
      <c r="V9" s="3" t="str" cm="1">
        <f t="array" ref="V9">TEXT(INDEX(CD[Genesen],$S$5),"#.##0")</f>
        <v>11.453</v>
      </c>
      <c r="W9" s="3" t="str" cm="1">
        <f t="array" ref="W9">TEXT(INDEX(CD[Genesen],$S$5)-INDEX(CD[Genesen],$S$5-1),"+#.##0;-#.##0;0")</f>
        <v>+160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12.530</v>
      </c>
      <c r="T10" s="17" t="str" cm="1">
        <f t="array" ref="T10">TEXT(INDEX(CD[Total],$S$5)-INDEX(CD[Total],$S$5-1),"+#.##0;-#.##0;0")</f>
        <v>+161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21.12., insg. 12.530 (+161) Düsseldorfer mit Coronadiagnose, akt. infiz.: 960 (+1), 197 (-2) in Krankenhäusern i. Beh., davon 35 (+1) auf Intensiv, 3.628 (+5) in Quaran., 11.453 (+160) genesen. 117 (0) verstorben, 7-Tages-Inzidenz 131,1 (124,3)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>SUM(N268:N274)/$P$1</f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>SUM(N269:N275)/$P$1</f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>SUM(N270:N276)/$P$1</f>
        <v>131.13018115162333</v>
      </c>
      <c r="Q276" s="11">
        <v>44186</v>
      </c>
    </row>
    <row r="277" spans="1:17" ht="17" x14ac:dyDescent="0.25">
      <c r="C277" s="39"/>
      <c r="Q277" s="11">
        <v>44187</v>
      </c>
    </row>
    <row r="278" spans="1:17" x14ac:dyDescent="0.2">
      <c r="Q278" s="11">
        <v>44188</v>
      </c>
    </row>
    <row r="279" spans="1:17" x14ac:dyDescent="0.2">
      <c r="Q279" s="11">
        <v>44189</v>
      </c>
    </row>
    <row r="280" spans="1:17" ht="17" x14ac:dyDescent="0.25">
      <c r="C280" s="39"/>
      <c r="Q280" s="11">
        <v>44190</v>
      </c>
    </row>
    <row r="281" spans="1:17" ht="17" x14ac:dyDescent="0.25">
      <c r="C281" s="39"/>
      <c r="Q281" s="11">
        <v>44191</v>
      </c>
    </row>
    <row r="282" spans="1:17" x14ac:dyDescent="0.2">
      <c r="Q282" s="11">
        <v>44192</v>
      </c>
    </row>
    <row r="283" spans="1:17" x14ac:dyDescent="0.2">
      <c r="Q283" s="11">
        <v>44193</v>
      </c>
    </row>
    <row r="284" spans="1:17" x14ac:dyDescent="0.2">
      <c r="Q284" s="11">
        <v>44194</v>
      </c>
    </row>
    <row r="285" spans="1:17" x14ac:dyDescent="0.2">
      <c r="Q285" s="11">
        <v>44195</v>
      </c>
    </row>
    <row r="286" spans="1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2020-12-21T09:47:30Z</dcterms:modified>
</cp:coreProperties>
</file>