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60C3304-BD01-3846-AE4D-1C30370092FB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3" i="1" l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3" i="1" l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<sst xmlns="http://schemas.openxmlformats.org/spreadsheetml/2006/main" count="50" uniqueCount="45">
  <si>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</si>
  <si>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</si>
  <si>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</si>
  <si>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</si>
  <si>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</si>
  <si>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</si>
  <si>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</si>
  <si>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</si>
  <si>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</si>
  <si>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</si>
  <si>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</si>
  <si>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</si>
  <si>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</si>
  <si>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</si>
  <si>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</si>
  <si>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</si>
  <si>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</si>
  <si>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</si>
  <si>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</si>
  <si>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</si>
  <si>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</si>
  <si>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</si>
  <si>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</si>
  <si>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</si>
  <si>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</si>
  <si>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</si>
  <si>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</si>
  <si>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</si>
  <si>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</si>
  <si>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</si>
  <si>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</si>
  <si>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</si>
  <si>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</si>
  <si>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</si>
  <si>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</si>
  <si>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</si>
  <si>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</si>
  <si>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</si>
  <si>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</si>
  <si>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</si>
  <si>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</si>
  <si>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24.05., insg. 24.577 (+43) mit Coronadiagnose, akt. infiz.: 700 (-100), 23.400 (0) genesen. 409 (0) verstorben, 7-Tages-Inzidenz 63,5 (63,5) #CoronaD (Krankenhaus/Quarantäne-Zahlen werden Mo-Fr aktualisiert)</t>
  </si>
  <si>
    <t>OpenData: 56,4 Inzidenz, 54.4 von RKI</t>
  </si>
  <si>
    <t>OpenData: 56,3 Inzidenz, 55.6 von RKI</t>
  </si>
  <si>
    <t>27.05., insg. 24.683 (+51) mit Coronadiagnose, akt. infiz.: 650 (0), 90 (-2) in Krankenhäusern i. Beh., davon 37 (-1) auf Intensiv, 1.548 (-108) in Quaran., 23.600 (0) genesen. 413 (0) verstorben, 7-Tages-Inzidenz 55,6 (54,4)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</si>
</sst>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Tabelle1!$A$7:$A$433</c:f>
              <c:numCache>
                <c:formatCode>d\-mmm</c:formatCode>
                <c:ptCount val="4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</c:numCache>
            </c:numRef>
          </c:cat>
          <c:val>
            <c:numRef>
              <c:f>Tabelle1!$B$7:$B$433</c:f>
              <c:numCache>
                <c:formatCode>0</c:formatCode>
                <c:ptCount val="42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Tabelle1!$A$7:$A$433</c:f>
              <c:numCache>
                <c:formatCode>d\-mmm</c:formatCode>
                <c:ptCount val="4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</c:numCache>
            </c:numRef>
          </c:cat>
          <c:val>
            <c:numRef>
              <c:f>Tabelle1!$C$7:$C$433</c:f>
              <c:numCache>
                <c:formatCode>General</c:formatCode>
                <c:ptCount val="4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Tabelle1!$A$7:$A$433</c:f>
              <c:numCache>
                <c:formatCode>d\-mmm</c:formatCode>
                <c:ptCount val="4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</c:numCache>
            </c:numRef>
          </c:cat>
          <c:val>
            <c:numRef>
              <c:f>Tabelle1!$D$7:$D$433</c:f>
              <c:numCache>
                <c:formatCode>0</c:formatCode>
                <c:ptCount val="42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Tabelle1!$A$7:$A$433</c:f>
              <c:numCache>
                <c:formatCode>d\-mmm</c:formatCode>
                <c:ptCount val="42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</c:numCache>
            </c:numRef>
          </c:cat>
          <c:val>
            <c:numRef>
              <c:f>Tabelle1!$E$7:$E$433</c:f>
              <c:numCache>
                <c:formatCode>General</c:formatCode>
                <c:ptCount val="42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Tabelle1!$M$7:$M$433</c:f>
              <c:numCache>
                <c:formatCode>General</c:formatCode>
                <c:ptCount val="42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Tabelle1!$O$7:$O$433</c:f>
              <c:numCache>
                <c:formatCode>0.0</c:formatCode>
                <c:ptCount val="42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55,6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413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650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24.683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27.05., insg. 24.683 (+51) mit Coronadiagnose, akt. infiz.: 650 (0), 90 (-2) in Krankenhäusern i. Beh., davon 37 (-1) auf Intensiv, 1.548 (-108) in Quaran., 23.600 (0) genesen. 413 (0) verstorben, 7-Tages-Inzidenz 55,6 (54,4)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3" totalsRowShown="0" headerRowDxfId="17" dataDxfId="16">
  <autoFilter ref="A6:P433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3"/>
  <sheetViews>
    <sheetView tabSelected="1" topLeftCell="I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27.05.2021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427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27.05.</v>
      </c>
      <c r="T6" s="3" t="s">
        <v>27</v>
      </c>
      <c r="U6" s="3" t="str" cm="1">
        <f t="array" ref="U6">TEXT(INDEX(CD[KH],$R$5),"#.##0")</f>
        <v>90</v>
      </c>
      <c r="V6" s="3" t="str" cm="1">
        <f t="array" ref="V6">TEXT(INDEX(CD[KH],$R$5)-INDEX(CD[KH],$R$5-1),"+#.##0;-#.##0;0")</f>
        <v>-2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55,6</v>
      </c>
      <c r="S7" s="3" t="str" cm="1">
        <f t="array" ref="S7">TEXT(INDEX(CD[Inzidenz],$R$5-1),"#.##0,0")</f>
        <v>54,4</v>
      </c>
      <c r="T7" s="3" t="s">
        <v>28</v>
      </c>
      <c r="U7" s="3" t="str" cm="1">
        <f t="array" ref="U7">TEXT(INDEX(CD[KH (intensiv)],$R$5),"#.##0")</f>
        <v>37</v>
      </c>
      <c r="V7" s="3" t="str" cm="1">
        <f t="array" ref="V7">TEXT(INDEX(CD[KH (intensiv)],$R$5)-INDEX(CD[KH (intensiv)],$R$5-1),"+#.##0;-#.##0;0")</f>
        <v>-1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413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1.548</v>
      </c>
      <c r="V8" s="3" t="str" cm="1">
        <f t="array" ref="V8">TEXT(INDEX(CD[Quarant],$R$5)-INDEX(CD[Quarant],$R$5-1),"+#.##0;-#.##0;0")</f>
        <v>-108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650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23.600</v>
      </c>
      <c r="V9" s="3" t="str" cm="1">
        <f t="array" ref="V9">TEXT(INDEX(CD[Genesen],$R$5)-INDEX(CD[Genesen],$R$5-1),"+#.##0;-#.##0;0")</f>
        <v>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24.683</v>
      </c>
      <c r="S10" s="16" t="str" cm="1">
        <f t="array" ref="S10">TEXT(INDEX(CD[Total],$R$5)-INDEX(CD[Total],$R$5-1),"+#.##0;-#.##0;0")</f>
        <v>+51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27.05., insg. 24.683 (+51) mit Coronadiagnose, akt. infiz.: 650 (0), 90 (-2) in Krankenhäusern i. Beh., davon 37 (-1) auf Intensiv, 1.548 (-108) in Quaran., 23.600 (0) genesen. 413 (0) verstorben, 7-Tages-Inzidenz 55,6 (54,4)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44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27.05., insg. 24.683 (+51) mit Coronadiagnose, akt. infiz.: 650 (0), 23.600 (0) genesen. 413 (0) verstorben, 7-Tages-Inzidenz 55,6 (54,4)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27.05., insg. 24.683 (+51) mit Coronadiagnose, akt. infiz.: 650 (0), 90 (-2) in Krankenhäusern i. Beh., davon 37 (-1) auf Intensiv, 1.548 (-108) in Quaran., 23.600 (0) genesen. 413 (0) verstorben, 7-Tages-Inzidenz 55,6 (54,4)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23300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-55</v>
      </c>
      <c r="M429" s="22">
        <f>CD[[#This Row],[Total]]-H428</f>
        <v>77</v>
      </c>
      <c r="N429" s="22">
        <f>CD[[#This Row],[Genesen]]-G428</f>
        <v>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100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2" s="3" t="s">
        <v>42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3" s="3" t="s">
        <v>43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2021-05-27T08:30:52Z</dcterms:modified>
</cp:coreProperties>
</file>