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4A7ADD5-CA26-3A4A-A0DE-123C2C7B9DFB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4" i="1" l="1"/>
  <c r="E424" i="1"/>
  <c r="F424" i="1" s="1"/>
  <c r="L424" i="1" s="1"/>
  <c r="M424" i="1"/>
  <c r="N424" i="1"/>
  <c r="P424" i="1" a="1"/>
  <c r="P424" i="1" s="1"/>
  <c r="B423" i="1"/>
  <c r="E423" i="1"/>
  <c r="F423" i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23" i="1" l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<sst xmlns="http://schemas.openxmlformats.org/spreadsheetml/2006/main" count="48" uniqueCount="43">
  <si>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</si>
  <si>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</si>
  <si>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</si>
  <si>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</si>
  <si>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</si>
  <si>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</si>
  <si>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</si>
  <si>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</si>
  <si>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</si>
  <si>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</si>
  <si>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</si>
  <si>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</si>
  <si>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</si>
  <si>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</si>
  <si>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</si>
  <si>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</si>
  <si>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</si>
  <si>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</si>
  <si>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</si>
  <si>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</si>
  <si>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</si>
  <si>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</si>
  <si>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</si>
  <si>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</si>
  <si>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</si>
  <si>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</si>
  <si>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</si>
  <si>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</si>
  <si>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</si>
  <si>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</si>
  <si>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</si>
  <si>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</si>
  <si>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</si>
  <si>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</si>
  <si>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</si>
  <si>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</si>
  <si>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</si>
  <si>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</si>
  <si>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</si>
  <si>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</si>
  <si>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</si>
  <si>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16.05., insg. 24.139 (+67) mit Coronadiagnose, akt. infiz.: 1.000 (0), 22.700 (+100) genesen. 400 (+1) verstorben, 7-Tages-Inzidenz 75,1 (75,9) #CoronaD (Krankenhaus/Quarantäne-Zahlen werden Mo-Fr aktualisiert)</t>
  </si>
  <si>
    <t>18.05., insg. 24.214 (+29) mit Coronadiagnose, akt. infiz.: 900 (-60), 118 (0) in Krankenhäusern i. Beh., davon 42 (-1) auf Intensiv, 2.455 (+109) in Quaran., 22.900 (+100) genesen. 404 (+4) verstorben, 7-Tages-Inzidenz 75,1 (73,3)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</si>
</sst>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Tabelle1!$A$7:$A$424</c:f>
              <c:numCache>
                <c:formatCode>d\-mmm</c:formatCode>
                <c:ptCount val="41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</c:numCache>
            </c:numRef>
          </c:cat>
          <c:val>
            <c:numRef>
              <c:f>Tabelle1!$B$7:$B$424</c:f>
              <c:numCache>
                <c:formatCode>0</c:formatCode>
                <c:ptCount val="41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Tabelle1!$A$7:$A$424</c:f>
              <c:numCache>
                <c:formatCode>d\-mmm</c:formatCode>
                <c:ptCount val="41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</c:numCache>
            </c:numRef>
          </c:cat>
          <c:val>
            <c:numRef>
              <c:f>Tabelle1!$C$7:$C$424</c:f>
              <c:numCache>
                <c:formatCode>General</c:formatCode>
                <c:ptCount val="4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Tabelle1!$A$7:$A$424</c:f>
              <c:numCache>
                <c:formatCode>d\-mmm</c:formatCode>
                <c:ptCount val="41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</c:numCache>
            </c:numRef>
          </c:cat>
          <c:val>
            <c:numRef>
              <c:f>Tabelle1!$D$7:$D$424</c:f>
              <c:numCache>
                <c:formatCode>0</c:formatCode>
                <c:ptCount val="41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Tabelle1!$A$7:$A$424</c:f>
              <c:numCache>
                <c:formatCode>d\-mmm</c:formatCode>
                <c:ptCount val="41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</c:numCache>
            </c:numRef>
          </c:cat>
          <c:val>
            <c:numRef>
              <c:f>Tabelle1!$E$7:$E$424</c:f>
              <c:numCache>
                <c:formatCode>General</c:formatCode>
                <c:ptCount val="41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Tabelle1!$M$7:$M$424</c:f>
              <c:numCache>
                <c:formatCode>General</c:formatCode>
                <c:ptCount val="41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Tabelle1!$O$7:$O$424</c:f>
              <c:numCache>
                <c:formatCode>0.0</c:formatCode>
                <c:ptCount val="41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75,1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24.214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18.05., insg. 24.214 (+29) mit Coronadiagnose, akt. infiz.: 900 (-60), 118 (0) in Krankenhäusern i. Beh., davon 42 (-1) auf Intensiv, 2.455 (+109) in Quaran., 22.900 (+100) genesen. 404 (+4) verstorben, 7-Tages-Inzidenz 75,1 (73,3)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4" totalsRowShown="0" headerRowDxfId="17" dataDxfId="16">
  <autoFilter ref="A6:P424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4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18.05.2021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418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18.05.</v>
      </c>
      <c r="T6" s="3" t="s">
        <v>27</v>
      </c>
      <c r="U6" s="3" t="str" cm="1">
        <f t="array" ref="U6">TEXT(INDEX(CD[KH],$R$5),"#.##0")</f>
        <v>118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75,1</v>
      </c>
      <c r="S7" s="3" t="str" cm="1">
        <f t="array" ref="S7">TEXT(INDEX(CD[Inzidenz],$R$5-1),"#.##0,0")</f>
        <v>73,3</v>
      </c>
      <c r="T7" s="3" t="s">
        <v>28</v>
      </c>
      <c r="U7" s="3" t="str" cm="1">
        <f t="array" ref="U7">TEXT(INDEX(CD[KH (intensiv)],$R$5),"#.##0")</f>
        <v>42</v>
      </c>
      <c r="V7" s="3" t="str" cm="1">
        <f t="array" ref="V7">TEXT(INDEX(CD[KH (intensiv)],$R$5)-INDEX(CD[KH (intensiv)],$R$5-1),"+#.##0;-#.##0;0")</f>
        <v>-1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404</v>
      </c>
      <c r="S8" s="3" t="str" cm="1">
        <f t="array" ref="S8">TEXT(INDEX(CD[Verstorbene],$R$5)-INDEX(CD[Verstorbene],$R$5-1),"+#.##0;-#.##0;0")</f>
        <v>+4</v>
      </c>
      <c r="T8" s="3" t="s">
        <v>29</v>
      </c>
      <c r="U8" s="3" t="str" cm="1">
        <f t="array" ref="U8">TEXT(INDEX(CD[Quarant],$R$5),"#.##0")</f>
        <v>2.455</v>
      </c>
      <c r="V8" s="3" t="str" cm="1">
        <f t="array" ref="V8">TEXT(INDEX(CD[Quarant],$R$5)-INDEX(CD[Quarant],$R$5-1),"+#.##0;-#.##0;0")</f>
        <v>+109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900</v>
      </c>
      <c r="S9" s="3" t="str" cm="1">
        <f t="array" ref="S9">TEXT(INDEX(CD[Infiziert],$R$5)-INDEX(CD[Infiziert],$R$5-1),"+#.##0;-#.##0;0")</f>
        <v>-60</v>
      </c>
      <c r="T9" s="3" t="s">
        <v>30</v>
      </c>
      <c r="U9" s="3" t="str" cm="1">
        <f t="array" ref="U9">TEXT(INDEX(CD[Genesen],$R$5),"#.##0")</f>
        <v>22.900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24.214</v>
      </c>
      <c r="S10" s="16" t="str" cm="1">
        <f t="array" ref="S10">TEXT(INDEX(CD[Total],$R$5)-INDEX(CD[Total],$R$5-1),"+#.##0;-#.##0;0")</f>
        <v>+29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18.05., insg. 24.214 (+29) mit Coronadiagnose, akt. infiz.: 900 (-60), 118 (0) in Krankenhäusern i. Beh., davon 42 (-1) auf Intensiv, 2.455 (+109) in Quaran., 22.900 (+100) genesen. 404 (+4) verstorben, 7-Tages-Inzidenz 75,1 (73,3)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18.05., insg. 24.214 (+29) mit Coronadiagnose, akt. infiz.: 900 (-60), 22.900 (+100) genesen. 404 (+4) verstorben, 7-Tages-Inzidenz 75,1 (73,3)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18.05., insg. 24.214 (+29) mit Coronadiagnose, akt. infiz.: 900 (-60), 118 (0) in Krankenhäusern i. Beh., davon 42 (-1) auf Intensiv, 2.455 (+109) in Quaran., 22.900 (+100) genesen. 404 (+4) verstorben, 7-Tages-Inzidenz 75,1 (73,3)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2021-05-18T10:09:17Z</dcterms:modified>
</cp:coreProperties>
</file>