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9F3D0DBD-B119-254F-87E2-D7AB437885AD}" xr6:coauthVersionLast="47" xr6:coauthVersionMax="47" xr10:uidLastSave="{00000000-0000-0000-0000-000000000000}"/>
  <bookViews>
    <workbookView xWindow="0" yWindow="500" windowWidth="28800" windowHeight="161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9" i="1" l="1"/>
  <c r="E449" i="1"/>
  <c r="F449" i="1"/>
  <c r="L449" i="1" s="1"/>
  <c r="M449" i="1"/>
  <c r="N449" i="1"/>
  <c r="Q449" i="1"/>
  <c r="B448" i="1"/>
  <c r="E448" i="1"/>
  <c r="F448" i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P449" i="1" s="1" a="1"/>
  <c r="P449" i="1" s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47" i="1" l="1"/>
  <c r="L445" i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<sst xmlns="http://schemas.openxmlformats.org/spreadsheetml/2006/main" count="48" uniqueCount="43">
  <si>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</si>
  <si>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</si>
  <si>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</si>
  <si>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</si>
  <si>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</si>
  <si>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</si>
  <si>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</si>
  <si>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</si>
  <si>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</si>
  <si>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</si>
  <si>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</si>
  <si>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</si>
  <si>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</si>
  <si>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</si>
  <si>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</si>
  <si>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</si>
  <si>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</si>
  <si>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</si>
  <si>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</si>
  <si>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</si>
  <si>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</si>
  <si>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</si>
  <si>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</si>
  <si>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</si>
  <si>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</si>
  <si>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</si>
  <si>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</si>
  <si>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</si>
  <si>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</si>
  <si>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</si>
  <si>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</si>
  <si>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</si>
  <si>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</si>
  <si>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</si>
  <si>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</si>
  <si>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</si>
  <si>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</si>
  <si>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</si>
  <si>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</si>
  <si>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</si>
  <si>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</si>
  <si>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</si>
  <si>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12.06., insg. 25.085 (+20) mit Coronadiagnose, akt. infiz.: 300 (0), 24.400 (0) genesen. 423 (+1) verstorben, 7-Tages-Inzidenz 19,8 (21,1)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</si>
</sst>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Tabelle1!$A$7:$A$449</c:f>
              <c:numCache>
                <c:formatCode>d\-mmm</c:formatCode>
                <c:ptCount val="4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</c:numCache>
            </c:numRef>
          </c:cat>
          <c:val>
            <c:numRef>
              <c:f>Tabelle1!$B$7:$B$449</c:f>
              <c:numCache>
                <c:formatCode>0</c:formatCode>
                <c:ptCount val="44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Tabelle1!$A$7:$A$449</c:f>
              <c:numCache>
                <c:formatCode>d\-mmm</c:formatCode>
                <c:ptCount val="4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</c:numCache>
            </c:numRef>
          </c:cat>
          <c:val>
            <c:numRef>
              <c:f>Tabelle1!$C$7:$C$449</c:f>
              <c:numCache>
                <c:formatCode>General</c:formatCode>
                <c:ptCount val="44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Tabelle1!$A$7:$A$449</c:f>
              <c:numCache>
                <c:formatCode>d\-mmm</c:formatCode>
                <c:ptCount val="4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</c:numCache>
            </c:numRef>
          </c:cat>
          <c:val>
            <c:numRef>
              <c:f>Tabelle1!$D$7:$D$449</c:f>
              <c:numCache>
                <c:formatCode>0</c:formatCode>
                <c:ptCount val="44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Tabelle1!$A$7:$A$449</c:f>
              <c:numCache>
                <c:formatCode>d\-mmm</c:formatCode>
                <c:ptCount val="4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</c:numCache>
            </c:numRef>
          </c:cat>
          <c:val>
            <c:numRef>
              <c:f>Tabelle1!$E$7:$E$449</c:f>
              <c:numCache>
                <c:formatCode>General</c:formatCode>
                <c:ptCount val="44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Tabelle1!$M$7:$M$449</c:f>
              <c:numCache>
                <c:formatCode>General</c:formatCode>
                <c:ptCount val="44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Tabelle1!$O$7:$O$449</c:f>
              <c:numCache>
                <c:formatCode>0.0</c:formatCode>
                <c:ptCount val="44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12.06.2021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19,8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423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25.085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12.06., insg. 25.085 (+20) mit Coronadiagnose, akt. infiz.: 300 (0), 24.400 (0) genesen. 423 (+1) verstorben, 7-Tages-Inzidenz 19,8 (21,1)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🟢🟢🟢̎🟢🟢🟢🟢🟢🟢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9" totalsRowShown="0" headerRowDxfId="18" dataDxfId="17">
  <autoFilter ref="A6:Q449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9"/>
  <sheetViews>
    <sheetView tabSelected="1" topLeftCell="P7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12.06.2021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443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12.06.</v>
      </c>
      <c r="U6" s="3" t="s">
        <v>27</v>
      </c>
      <c r="V6" s="3" t="str" cm="1">
        <f t="array" ref="V6">TEXT(INDEX(CD[KH],$S$5),"#.##0")</f>
        <v>41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19,8</v>
      </c>
      <c r="T7" s="3" t="str" cm="1">
        <f t="array" ref="T7">TEXT(INDEX(CD[Inzidenz],$S$5-1),"#.##0,0")</f>
        <v>21,1</v>
      </c>
      <c r="U7" s="3" t="s">
        <v>28</v>
      </c>
      <c r="V7" s="3" t="str" cm="1">
        <f t="array" ref="V7">TEXT(INDEX(CD[KH (intensiv)],$S$5),"#.##0")</f>
        <v>15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423</v>
      </c>
      <c r="T8" s="3" t="str" cm="1">
        <f t="array" ref="T8">TEXT(INDEX(CD[Verstorbene],$S$5)-INDEX(CD[Verstorbene],$S$5-1),"+#.##0;-#.##0;0")</f>
        <v>+1</v>
      </c>
      <c r="U8" s="3" t="s">
        <v>29</v>
      </c>
      <c r="V8" s="3" t="str" cm="1">
        <f t="array" ref="V8">TEXT(INDEX(CD[Quarant],$S$5),"#.##0")</f>
        <v>932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24.400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25.085</v>
      </c>
      <c r="T10" s="16" t="str" cm="1">
        <f t="array" ref="T10">TEXT(INDEX(CD[Total],$S$5)-INDEX(CD[Total],$S$5-1),"+#.##0;-#.##0;0")</f>
        <v>+20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🟢🟢🟢̎🟢🟢🟢🟢🟢🟢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12.06., insg. 25.085 (+20) mit Coronadiagnose, akt. infiz.: 300 (0), 41 (0) in Krankenhäusern i. Beh., davon 15 (0) auf Intensiv, 932 (0) in Quaran., 24.400 (0) genesen. 423 (+1) verstorben, 7-Tages-Inzidenz 19,8 (21,1)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12.06., insg. 25.085 (+20) mit Coronadiagnose, akt. infiz.: 300 (0), 24.400 (0) genesen. 423 (+1) verstorben, 7-Tages-Inzidenz 19,8 (21,1)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12.06., insg. 25.085 (+20) mit Coronadiagnose, akt. infiz.: 300 (0), 24.400 (0) genesen. 423 (+1) verstorben, 7-Tages-Inzidenz 19,8 (21,1)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45">
        <v>15</v>
      </c>
      <c r="E449" s="21">
        <f>CD[[#This Row],[KH]]-CD[[#This Row],[KH (intensiv)]]</f>
        <v>26</v>
      </c>
      <c r="F449" s="21">
        <f>CD[[#This Row],[Infiziert]]-CD[[#This Row],[KH (nicht intensiv)]]-CD[[#This Row],[KH (intensiv)]]</f>
        <v>259</v>
      </c>
      <c r="G449" s="20">
        <v>24400</v>
      </c>
      <c r="H449" s="20">
        <v>25085</v>
      </c>
      <c r="I449" s="20">
        <v>300</v>
      </c>
      <c r="J449" s="23">
        <v>41</v>
      </c>
      <c r="K449" s="23">
        <v>932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2021-06-12T05:10:22Z</dcterms:modified>
</cp:coreProperties>
</file>