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github/Covid19DUS/"/>
    </mc:Choice>
  </mc:AlternateContent>
  <xr:revisionPtr revIDLastSave="0" documentId="13_ncr:1_{3AA41A95-C64E-5441-BA98-D4DD779F4762}" xr6:coauthVersionLast="47" xr6:coauthVersionMax="47" xr10:uidLastSave="{00000000-0000-0000-0000-000000000000}"/>
  <bookViews>
    <workbookView xWindow="0" yWindow="500" windowWidth="28800" windowHeight="161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8" i="1" l="1"/>
  <c r="E448" i="1"/>
  <c r="F448" i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P447" i="1" s="1" a="1"/>
  <c r="P447" i="1" s="1"/>
  <c r="N441" i="1"/>
  <c r="B440" i="1"/>
  <c r="E440" i="1"/>
  <c r="F440" i="1" s="1"/>
  <c r="L440" i="1" s="1"/>
  <c r="M440" i="1"/>
  <c r="P446" i="1" s="1" a="1"/>
  <c r="P446" i="1" s="1"/>
  <c r="N440" i="1"/>
  <c r="B439" i="1"/>
  <c r="E439" i="1"/>
  <c r="F439" i="1" s="1"/>
  <c r="L439" i="1" s="1"/>
  <c r="M439" i="1"/>
  <c r="P445" i="1" s="1" a="1"/>
  <c r="P445" i="1" s="1"/>
  <c r="N439" i="1"/>
  <c r="B438" i="1"/>
  <c r="E438" i="1"/>
  <c r="F438" i="1" s="1"/>
  <c r="L438" i="1" s="1"/>
  <c r="M438" i="1"/>
  <c r="P444" i="1" s="1" a="1"/>
  <c r="P444" i="1" s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P7" i="1" s="1" a="1"/>
  <c r="P7" i="1" s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47" i="1" l="1"/>
  <c r="L445" i="1"/>
  <c r="L444" i="1"/>
  <c r="V10" i="1" a="1"/>
  <c r="V10" i="1" s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<sst xmlns="http://schemas.openxmlformats.org/spreadsheetml/2006/main" count="48" uniqueCount="43">
  <si>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</si>
  <si>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</si>
  <si>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</si>
  <si>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</si>
  <si>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</si>
  <si>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</si>
  <si>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</si>
  <si>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</si>
  <si>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</si>
  <si>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</si>
  <si>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</si>
  <si>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</si>
  <si>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</si>
  <si>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</si>
  <si>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</si>
  <si>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</si>
  <si>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</si>
  <si>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</si>
  <si>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</si>
  <si>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</si>
  <si>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</si>
  <si>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</si>
  <si>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</si>
  <si>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</si>
  <si>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</si>
  <si>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</si>
  <si>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</si>
  <si>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</si>
  <si>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</si>
  <si>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</si>
  <si>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</si>
  <si>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</si>
  <si>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</si>
  <si>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</si>
  <si>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</si>
  <si>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</si>
  <si>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</si>
  <si>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</si>
  <si>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</si>
  <si>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</si>
  <si>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</si>
  <si>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</si>
  <si>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11.06., insg. 25.065 (+11) mit Coronadiagnose, akt. infiz.: 300 (0), 41 (-7) in Krankenhäusern i. Beh., davon 15 (-1) auf Intensiv, 932 (-100) in Quaran., 24.400 (+100) genesen. 422 (0) verstorben, 7-Tages-Inzidenz 21,1 (23,6)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</si>
</sst>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Tabelle1!$A$7:$A$448</c:f>
              <c:numCache>
                <c:formatCode>d\-mmm</c:formatCode>
                <c:ptCount val="44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</c:numCache>
            </c:numRef>
          </c:cat>
          <c:val>
            <c:numRef>
              <c:f>Tabelle1!$B$7:$B$448</c:f>
              <c:numCache>
                <c:formatCode>0</c:formatCode>
                <c:ptCount val="442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Tabelle1!$A$7:$A$448</c:f>
              <c:numCache>
                <c:formatCode>d\-mmm</c:formatCode>
                <c:ptCount val="44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</c:numCache>
            </c:numRef>
          </c:cat>
          <c:val>
            <c:numRef>
              <c:f>Tabelle1!$C$7:$C$448</c:f>
              <c:numCache>
                <c:formatCode>General</c:formatCode>
                <c:ptCount val="44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Tabelle1!$A$7:$A$448</c:f>
              <c:numCache>
                <c:formatCode>d\-mmm</c:formatCode>
                <c:ptCount val="44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</c:numCache>
            </c:numRef>
          </c:cat>
          <c:val>
            <c:numRef>
              <c:f>Tabelle1!$D$7:$D$448</c:f>
              <c:numCache>
                <c:formatCode>0</c:formatCode>
                <c:ptCount val="442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Tabelle1!$A$7:$A$448</c:f>
              <c:numCache>
                <c:formatCode>d\-mmm</c:formatCode>
                <c:ptCount val="44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</c:numCache>
            </c:numRef>
          </c:cat>
          <c:val>
            <c:numRef>
              <c:f>Tabelle1!$E$7:$E$448</c:f>
              <c:numCache>
                <c:formatCode>General</c:formatCode>
                <c:ptCount val="442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Tabelle1!$M$7:$M$448</c:f>
              <c:numCache>
                <c:formatCode>General</c:formatCode>
                <c:ptCount val="442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Tabelle1!$O$7:$O$448</c:f>
              <c:numCache>
                <c:formatCode>0.0</c:formatCode>
                <c:ptCount val="442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11.06.2021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0.68063</cdr:x>
      <cdr:y>0.05261</cdr:y>
    </cdr:from>
    <cdr:to>
      <cdr:x>0.82817</cdr:x>
      <cdr:y>0.1503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439941" y="4587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21,1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422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25.065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11.06., insg. 25.065 (+11) mit Coronadiagnose, akt. infiz.: 300 (0), 41 (-7) in Krankenhäusern i. Beh., davon 15 (-1) auf Intensiv, 932 (-100) in Quaran., 24.400 (+100) genesen. 422 (0) verstorben, 7-Tages-Inzidenz 21,1 (23,6)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0.68308</cdr:x>
      <cdr:y>0.14274</cdr:y>
    </cdr:from>
    <cdr:to>
      <cdr:x>0.83062</cdr:x>
      <cdr:y>0.18234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477520" y="1244530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🟡̎🟢🟢🟢̎🟢🟢🟢🟢🟢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48" totalsRowShown="0" headerRowDxfId="18" dataDxfId="17">
  <autoFilter ref="A6:Q448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48"/>
  <sheetViews>
    <sheetView tabSelected="1" topLeftCell="N13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11.06.2021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442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11.06.</v>
      </c>
      <c r="U6" s="3" t="s">
        <v>27</v>
      </c>
      <c r="V6" s="3" t="str" cm="1">
        <f t="array" ref="V6">TEXT(INDEX(CD[KH],$S$5),"#.##0")</f>
        <v>41</v>
      </c>
      <c r="W6" s="3" t="str" cm="1">
        <f t="array" ref="W6">TEXT(INDEX(CD[KH],$S$5)-INDEX(CD[KH],$S$5-1),"+#.##0;-#.##0;0")</f>
        <v>-7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21,1</v>
      </c>
      <c r="T7" s="3" t="str" cm="1">
        <f t="array" ref="T7">TEXT(INDEX(CD[Inzidenz],$S$5-1),"#.##0,0")</f>
        <v>23,6</v>
      </c>
      <c r="U7" s="3" t="s">
        <v>28</v>
      </c>
      <c r="V7" s="3" t="str" cm="1">
        <f t="array" ref="V7">TEXT(INDEX(CD[KH (intensiv)],$S$5),"#.##0")</f>
        <v>15</v>
      </c>
      <c r="W7" s="3" t="str" cm="1">
        <f t="array" ref="W7">TEXT(INDEX(CD[KH (intensiv)],$S$5)-INDEX(CD[KH (intensiv)],$S$5-1),"+#.##0;-#.##0;0")</f>
        <v>-1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422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932</v>
      </c>
      <c r="W8" s="3" t="str" cm="1">
        <f t="array" ref="W8">TEXT(INDEX(CD[Quarant],$S$5)-INDEX(CD[Quarant],$S$5-1),"+#.##0;-#.##0;0")</f>
        <v>-100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300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24.400</v>
      </c>
      <c r="W9" s="3" t="str" cm="1">
        <f t="array" ref="W9">TEXT(INDEX(CD[Genesen],$S$5)-INDEX(CD[Genesen],$S$5-1),"+#.##0;-#.##0;0")</f>
        <v>+100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25.065</v>
      </c>
      <c r="T10" s="16" t="str" cm="1">
        <f t="array" ref="T10">TEXT(INDEX(CD[Total],$S$5)-INDEX(CD[Total],$S$5-1),"+#.##0;-#.##0;0")</f>
        <v>+11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🟡̎🟢🟢🟢̎🟢🟢🟢🟢🟢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11.06., insg. 25.065 (+11) mit Coronadiagnose, akt. infiz.: 300 (0), 41 (-7) in Krankenhäusern i. Beh., davon 15 (-1) auf Intensiv, 932 (-100) in Quaran., 24.400 (+100) genesen. 422 (0) verstorben, 7-Tages-Inzidenz 21,1 (23,6)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11.06., insg. 25.065 (+11) mit Coronadiagnose, akt. infiz.: 300 (0), 24.400 (+100) genesen. 422 (0) verstorben, 7-Tages-Inzidenz 21,1 (23,6)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11.06., insg. 25.065 (+11) mit Coronadiagnose, akt. infiz.: 300 (0), 41 (-7) in Krankenhäusern i. Beh., davon 15 (-1) auf Intensiv, 932 (-100) in Quaran., 24.400 (+100) genesen. 422 (0) verstorben, 7-Tages-Inzidenz 21,1 (23,6)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2021-06-11T08:02:41Z</dcterms:modified>
</cp:coreProperties>
</file>