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FA03C3AA-25EC-6B48-BBD5-FA111D859502}" xr6:coauthVersionLast="46" xr6:coauthVersionMax="46" xr10:uidLastSave="{00000000-0000-0000-0000-000000000000}"/>
  <bookViews>
    <workbookView xWindow="173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9" i="1" l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09" i="1" l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O385" i="1"/>
  <c r="P385" i="1" s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8" i="1"/>
  <c r="P58" i="1" s="1" a="1"/>
  <c r="P58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U10" i="1" l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<sst xmlns="http://schemas.openxmlformats.org/spreadsheetml/2006/main" count="48" uniqueCount="43">
  <si>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</si>
  <si>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</si>
  <si>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</si>
  <si>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</si>
  <si>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</si>
  <si>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</si>
  <si>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</si>
  <si>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</si>
  <si>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</si>
  <si>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</si>
  <si>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</si>
  <si>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</si>
  <si>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</si>
  <si>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</si>
  <si>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</si>
  <si>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</si>
  <si>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</si>
  <si>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</si>
  <si>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</si>
  <si>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</si>
  <si>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</si>
  <si>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</si>
  <si>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</si>
  <si>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</si>
  <si>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</si>
  <si>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</si>
  <si>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</si>
  <si>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</si>
  <si>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</si>
  <si>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</si>
  <si>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</si>
  <si>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</si>
  <si>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</si>
  <si>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</si>
  <si>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</si>
  <si>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</si>
  <si>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</si>
  <si>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</si>
  <si>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</si>
  <si>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</si>
  <si>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</si>
  <si>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02.05., insg. 22.985 (+109) mit Coronadiagnose, akt. infiz.: 1.600 (-100), 21.000 (+200) genesen. 374 (0) verstorben, 7-Tages-Inzidenz 151,3 (151,5) #CoronaD (Krankenhaus/Quarantäne-Zahlen werden Mo-Fr aktualisiert)</t>
  </si>
  <si>
    <t>03.05., insg. 23.091 (+106) mit Coronadiagnose, akt. infiz.: 1.500 (-100), 164 (0) in Krankenhäusern i. Beh., davon 61 (+6) auf Intensiv, 4.290 (+26) in Quaran., 21.100 (+100) genesen. 374 (0) verstorben, 7-Tages-Inzidenz 137,8 (151,3)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</si>
</sst>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0" fontId="0" fillId="0" borderId="0" xfId="0" applyFont="1" applyAlignment="1">
      <alignment horizontal="center" vertical="top" wrapText="1"/>
    </xf>
    <xf numFmtId="1" fontId="0" fillId="0" borderId="0" xfId="0" applyNumberFormat="1" applyFont="1" applyFill="1" applyBorder="1"/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Tabelle1!$A$7:$A$409</c:f>
              <c:numCache>
                <c:formatCode>d\-mmm</c:formatCode>
                <c:ptCount val="40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</c:numCache>
            </c:numRef>
          </c:cat>
          <c:val>
            <c:numRef>
              <c:f>Tabelle1!$B$7:$B$409</c:f>
              <c:numCache>
                <c:formatCode>0</c:formatCode>
                <c:ptCount val="40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Tabelle1!$A$7:$A$409</c:f>
              <c:numCache>
                <c:formatCode>d\-mmm</c:formatCode>
                <c:ptCount val="40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</c:numCache>
            </c:numRef>
          </c:cat>
          <c:val>
            <c:numRef>
              <c:f>Tabelle1!$C$7:$C$409</c:f>
              <c:numCache>
                <c:formatCode>General</c:formatCode>
                <c:ptCount val="40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Tabelle1!$A$7:$A$409</c:f>
              <c:numCache>
                <c:formatCode>d\-mmm</c:formatCode>
                <c:ptCount val="40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</c:numCache>
            </c:numRef>
          </c:cat>
          <c:val>
            <c:numRef>
              <c:f>Tabelle1!$D$7:$D$409</c:f>
              <c:numCache>
                <c:formatCode>0</c:formatCode>
                <c:ptCount val="40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Tabelle1!$A$7:$A$409</c:f>
              <c:numCache>
                <c:formatCode>d\-mmm</c:formatCode>
                <c:ptCount val="40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</c:numCache>
            </c:numRef>
          </c:cat>
          <c:val>
            <c:numRef>
              <c:f>Tabelle1!$E$7:$E$409</c:f>
              <c:numCache>
                <c:formatCode>General</c:formatCode>
                <c:ptCount val="40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Tabelle1!$M$7:$M$409</c:f>
              <c:numCache>
                <c:formatCode>General</c:formatCode>
                <c:ptCount val="40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106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Tabelle1!$O$7:$O$409</c:f>
              <c:numCache>
                <c:formatCode>0.0</c:formatCode>
                <c:ptCount val="403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100.9845998485231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0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03.05.2021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0.71127</cdr:x>
      <cdr:y>0.05553</cdr:y>
    </cdr:from>
    <cdr:to>
      <cdr:x>0.85881</cdr:x>
      <cdr:y>0.15322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909830" y="4841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137,8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374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1.500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5913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23.091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03.05., insg. 23.091 (+106) mit Coronadiagnose, akt. infiz.: 1.500 (-100), 164 (0) in Krankenhäusern i. Beh., davon 61 (+6) auf Intensiv, 4.290 (+26) in Quaran., 21.100 (+100) genesen. 374 (0) verstorben, 7-Tages-Inzidenz 137,8 (151,3)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0.71372</cdr:x>
      <cdr:y>0.14566</cdr:y>
    </cdr:from>
    <cdr:to>
      <cdr:x>0.86126</cdr:x>
      <cdr:y>0.18526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947409" y="1269930"/>
          <a:ext cx="2263047" cy="3452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🟣🔴🟣🔴🟣🟣🔴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09" totalsRowShown="0" headerRowDxfId="17" dataDxfId="16">
  <autoFilter ref="A6:P409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09"/>
  <sheetViews>
    <sheetView tabSelected="1" topLeftCell="P1" zoomScaleNormal="100" workbookViewId="0">
      <selection activeCell="Q14" sqref="Q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2" t="s">
        <v>31</v>
      </c>
      <c r="H1" s="52"/>
      <c r="I1" s="52"/>
      <c r="J1" s="52"/>
      <c r="K1" s="3" t="s">
        <v>20</v>
      </c>
      <c r="L1" s="5" t="str">
        <f ca="1">"Stand: "&amp;TEXT(TODAY(),"TT.MM.JJJJ")</f>
        <v>Stand: 03.05.2021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403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03.05.</v>
      </c>
      <c r="T6" s="3" t="s">
        <v>27</v>
      </c>
      <c r="U6" s="3" t="str" cm="1">
        <f t="array" ref="U6">TEXT(INDEX(CD[KH],$R$5),"#.##0")</f>
        <v>164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137,8</v>
      </c>
      <c r="S7" s="3" t="str" cm="1">
        <f t="array" ref="S7">TEXT(INDEX(CD[Inzidenz],$R$5-1),"#.##0,0")</f>
        <v>151,3</v>
      </c>
      <c r="T7" s="3" t="s">
        <v>28</v>
      </c>
      <c r="U7" s="3" t="str" cm="1">
        <f t="array" ref="U7">TEXT(INDEX(CD[KH (intensiv)],$R$5),"#.##0")</f>
        <v>61</v>
      </c>
      <c r="V7" s="3" t="str" cm="1">
        <f t="array" ref="V7">TEXT(INDEX(CD[KH (intensiv)],$R$5)-INDEX(CD[KH (intensiv)],$R$5-1),"+#.##0;-#.##0;0")</f>
        <v>+6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374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4.290</v>
      </c>
      <c r="V8" s="3" t="str" cm="1">
        <f t="array" ref="V8">TEXT(INDEX(CD[Quarant],$R$5)-INDEX(CD[Quarant],$R$5-1),"+#.##0;-#.##0;0")</f>
        <v>+26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1.500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21.100</v>
      </c>
      <c r="V9" s="3" t="str" cm="1">
        <f t="array" ref="V9">TEXT(INDEX(CD[Genesen],$R$5)-INDEX(CD[Genesen],$R$5-1),"+#.##0;-#.##0;0")</f>
        <v>+100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23.091</v>
      </c>
      <c r="S10" s="16" t="str" cm="1">
        <f t="array" ref="S10">TEXT(INDEX(CD[Total],$R$5)-INDEX(CD[Total],$R$5-1),"+#.##0;-#.##0;0")</f>
        <v>+106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🟣🔴🟣🔴🟣🟣🔴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03.05., insg. 23.091 (+106) mit Coronadiagnose, akt. infiz.: 1.500 (-100), 164 (0) in Krankenhäusern i. Beh., davon 61 (+6) auf Intensiv, 4.290 (+26) in Quaran., 21.100 (+100) genesen. 374 (0) verstorben, 7-Tages-Inzidenz 137,8 (151,3)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03.05., insg. 23.091 (+106) mit Coronadiagnose, akt. infiz.: 1.500 (-100), 21.100 (+100) genesen. 374 (0) verstorben, 7-Tages-Inzidenz 137,8 (151,3)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03.05., insg. 23.091 (+106) mit Coronadiagnose, akt. infiz.: 1.500 (-100), 164 (0) in Krankenhäusern i. Beh., davon 61 (+6) auf Intensiv, 4.290 (+26) in Quaran., 21.100 (+100) genesen. 374 (0) verstorben, 7-Tages-Inzidenz 137,8 (151,3)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f>SUM(M379:M385)/$O$1</f>
        <v>100.9845998485231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3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3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23091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-117</v>
      </c>
      <c r="M409" s="22">
        <f>CD[[#This Row],[Total]]-H408</f>
        <v>106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2021-05-03T07:36:28Z</dcterms:modified>
</cp:coreProperties>
</file>