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929C0790-A17D-FE42-BF3D-A2C5FE60E9F7}" xr6:coauthVersionLast="46" xr6:coauthVersionMax="46" xr10:uidLastSave="{00000000-0000-0000-0000-000000000000}"/>
  <bookViews>
    <workbookView xWindow="18640" yWindow="500" windowWidth="29440" windowHeight="2830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89" i="1" l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P7" i="1" a="1"/>
  <c r="P7" i="1" s="1"/>
  <c r="P298" i="1" a="1"/>
  <c r="P298" i="1" s="1"/>
  <c r="P299" i="1" a="1"/>
  <c r="P299" i="1" s="1"/>
  <c r="P300" i="1" a="1"/>
  <c r="P300" i="1" s="1"/>
  <c r="P301" i="1" a="1"/>
  <c r="P301" i="1" s="1"/>
  <c r="P302" i="1" a="1"/>
  <c r="P302" i="1" s="1"/>
  <c r="P303" i="1" a="1"/>
  <c r="P303" i="1" s="1"/>
  <c r="P304" i="1" a="1"/>
  <c r="P304" i="1" s="1"/>
  <c r="P305" i="1" a="1"/>
  <c r="P305" i="1" s="1"/>
  <c r="P306" i="1" a="1"/>
  <c r="P306" i="1" s="1"/>
  <c r="P307" i="1" a="1"/>
  <c r="P307" i="1" s="1"/>
  <c r="P308" i="1" a="1"/>
  <c r="P308" i="1" s="1"/>
  <c r="P309" i="1" a="1"/>
  <c r="P309" i="1" s="1"/>
  <c r="P310" i="1" a="1"/>
  <c r="P310" i="1" s="1"/>
  <c r="P311" i="1" a="1"/>
  <c r="P311" i="1" s="1"/>
  <c r="P312" i="1" a="1"/>
  <c r="P312" i="1" s="1"/>
  <c r="P313" i="1" a="1"/>
  <c r="P313" i="1" s="1"/>
  <c r="P314" i="1" a="1"/>
  <c r="P314" i="1" s="1"/>
  <c r="P315" i="1" a="1"/>
  <c r="P315" i="1" s="1"/>
  <c r="P316" i="1" a="1"/>
  <c r="P316" i="1" s="1"/>
  <c r="P317" i="1" a="1"/>
  <c r="P317" i="1" s="1"/>
  <c r="P318" i="1" a="1"/>
  <c r="P318" i="1" s="1"/>
  <c r="P319" i="1" a="1"/>
  <c r="P319" i="1" s="1"/>
  <c r="P320" i="1" a="1"/>
  <c r="P320" i="1" s="1"/>
  <c r="P321" i="1" a="1"/>
  <c r="P321" i="1" s="1"/>
  <c r="P322" i="1" a="1"/>
  <c r="P322" i="1" s="1"/>
  <c r="P323" i="1" a="1"/>
  <c r="P323" i="1" s="1"/>
  <c r="P324" i="1" a="1"/>
  <c r="P324" i="1" s="1"/>
  <c r="P325" i="1" a="1"/>
  <c r="P325" i="1" s="1"/>
  <c r="P326" i="1" a="1"/>
  <c r="P326" i="1" s="1"/>
  <c r="P327" i="1" a="1"/>
  <c r="P327" i="1" s="1"/>
  <c r="P328" i="1" a="1"/>
  <c r="P328" i="1" s="1"/>
  <c r="P329" i="1" a="1"/>
  <c r="P329" i="1" s="1"/>
  <c r="P330" i="1" a="1"/>
  <c r="P330" i="1" s="1"/>
  <c r="P331" i="1" a="1"/>
  <c r="P331" i="1" s="1"/>
  <c r="P332" i="1" a="1"/>
  <c r="P332" i="1" s="1"/>
  <c r="P333" i="1" a="1"/>
  <c r="P333" i="1" s="1"/>
  <c r="P334" i="1" a="1"/>
  <c r="P334" i="1" s="1"/>
  <c r="P335" i="1" a="1"/>
  <c r="P335" i="1" s="1"/>
  <c r="P336" i="1" a="1"/>
  <c r="P336" i="1" s="1"/>
  <c r="P337" i="1" a="1"/>
  <c r="P337" i="1" s="1"/>
  <c r="P338" i="1" a="1"/>
  <c r="P338" i="1" s="1"/>
  <c r="P339" i="1" a="1"/>
  <c r="P339" i="1" s="1"/>
  <c r="P340" i="1" a="1"/>
  <c r="P340" i="1" s="1"/>
  <c r="P341" i="1" a="1"/>
  <c r="P341" i="1" s="1"/>
  <c r="P342" i="1" a="1"/>
  <c r="P342" i="1" s="1"/>
  <c r="P343" i="1" a="1"/>
  <c r="P343" i="1" s="1"/>
  <c r="P344" i="1" a="1"/>
  <c r="P344" i="1" s="1"/>
  <c r="P345" i="1" a="1"/>
  <c r="P345" i="1" s="1"/>
  <c r="P346" i="1" a="1"/>
  <c r="P346" i="1" s="1"/>
  <c r="P347" i="1" a="1"/>
  <c r="P347" i="1" s="1"/>
  <c r="P348" i="1" a="1"/>
  <c r="P348" i="1" s="1"/>
  <c r="P349" i="1" a="1"/>
  <c r="P349" i="1" s="1"/>
  <c r="P350" i="1" a="1"/>
  <c r="P350" i="1" s="1"/>
  <c r="P351" i="1" a="1"/>
  <c r="P351" i="1" s="1"/>
  <c r="P352" i="1" a="1"/>
  <c r="P352" i="1" s="1"/>
  <c r="P353" i="1" a="1"/>
  <c r="P353" i="1" s="1"/>
  <c r="P354" i="1" a="1"/>
  <c r="P354" i="1" s="1"/>
  <c r="P355" i="1" a="1"/>
  <c r="P355" i="1" s="1"/>
  <c r="P356" i="1" a="1"/>
  <c r="P356" i="1" s="1"/>
  <c r="P357" i="1" a="1"/>
  <c r="P357" i="1" s="1"/>
  <c r="P358" i="1" a="1"/>
  <c r="P358" i="1" s="1"/>
  <c r="P359" i="1" a="1"/>
  <c r="P359" i="1" s="1"/>
  <c r="P360" i="1" a="1"/>
  <c r="P360" i="1" s="1"/>
  <c r="P361" i="1" a="1"/>
  <c r="P361" i="1" s="1"/>
  <c r="P362" i="1" a="1"/>
  <c r="P362" i="1" s="1"/>
  <c r="P363" i="1" a="1"/>
  <c r="P363" i="1" s="1"/>
  <c r="P364" i="1" a="1"/>
  <c r="P364" i="1" s="1"/>
  <c r="P365" i="1" a="1"/>
  <c r="P365" i="1" s="1"/>
  <c r="P366" i="1" a="1"/>
  <c r="P366" i="1" s="1"/>
  <c r="P367" i="1" a="1"/>
  <c r="P367" i="1" s="1"/>
  <c r="P368" i="1" a="1"/>
  <c r="P368" i="1" s="1"/>
  <c r="P369" i="1" a="1"/>
  <c r="P369" i="1" s="1"/>
  <c r="P370" i="1" a="1"/>
  <c r="P370" i="1" s="1"/>
  <c r="P371" i="1" a="1"/>
  <c r="P371" i="1" s="1"/>
  <c r="P372" i="1" a="1"/>
  <c r="P372" i="1" s="1"/>
  <c r="P373" i="1" a="1"/>
  <c r="P373" i="1" s="1"/>
  <c r="P374" i="1" a="1"/>
  <c r="P374" i="1" s="1"/>
  <c r="P375" i="1" a="1"/>
  <c r="P375" i="1" s="1"/>
  <c r="P376" i="1" a="1"/>
  <c r="P376" i="1" s="1"/>
  <c r="P377" i="1" a="1"/>
  <c r="P377" i="1" s="1"/>
  <c r="P378" i="1" a="1"/>
  <c r="P378" i="1" s="1"/>
  <c r="P379" i="1" a="1"/>
  <c r="P379" i="1" s="1"/>
  <c r="P380" i="1" a="1"/>
  <c r="P380" i="1" s="1"/>
  <c r="P381" i="1" a="1"/>
  <c r="P381" i="1" s="1"/>
  <c r="P382" i="1" a="1"/>
  <c r="P382" i="1" s="1"/>
  <c r="P383" i="1" a="1"/>
  <c r="P383" i="1" s="1"/>
  <c r="P384" i="1" a="1"/>
  <c r="P384" i="1" s="1"/>
  <c r="P386" i="1" a="1"/>
  <c r="P386" i="1" s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P389" i="1" s="1" a="1"/>
  <c r="P389" i="1" s="1"/>
  <c r="N383" i="1"/>
  <c r="N378" i="1"/>
  <c r="N379" i="1"/>
  <c r="N380" i="1"/>
  <c r="N381" i="1"/>
  <c r="N382" i="1"/>
  <c r="M378" i="1"/>
  <c r="M379" i="1"/>
  <c r="M380" i="1"/>
  <c r="M381" i="1"/>
  <c r="P387" i="1" s="1" a="1"/>
  <c r="P387" i="1" s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R5" i="1" a="1"/>
  <c r="R5" i="1" s="1"/>
  <c r="R10" i="1" s="1" a="1"/>
  <c r="R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R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O388" i="1" l="1"/>
  <c r="P388" i="1" s="1" a="1"/>
  <c r="P388" i="1" s="1"/>
  <c r="L389" i="1"/>
  <c r="O385" i="1"/>
  <c r="P385" i="1" s="1" a="1"/>
  <c r="P385" i="1" s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U9" i="1" a="1"/>
  <c r="U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V7" i="1" a="1"/>
  <c r="V7" i="1" s="1"/>
  <c r="S8" i="1" a="1"/>
  <c r="S8" i="1" s="1"/>
  <c r="V6" i="1" a="1"/>
  <c r="V6" i="1" s="1"/>
  <c r="U8" i="1" a="1"/>
  <c r="U8" i="1" s="1"/>
  <c r="R8" i="1" a="1"/>
  <c r="R8" i="1" s="1"/>
  <c r="V9" i="1" a="1"/>
  <c r="V9" i="1" s="1"/>
  <c r="S10" i="1" a="1"/>
  <c r="S10" i="1" s="1"/>
  <c r="U7" i="1" a="1"/>
  <c r="U7" i="1" s="1"/>
  <c r="V8" i="1" a="1"/>
  <c r="V8" i="1" s="1"/>
  <c r="S9" i="1" a="1"/>
  <c r="S9" i="1" s="1"/>
  <c r="R9" i="1" a="1"/>
  <c r="R9" i="1" s="1"/>
  <c r="U6" i="1" a="1"/>
  <c r="U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8" i="1"/>
  <c r="P58" i="1" s="1" a="1"/>
  <c r="P58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U10" i="1" l="1" a="1"/>
  <c r="U10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R7" i="1" a="1"/>
  <c r="R7" i="1" s="1"/>
  <c r="S7" i="1" a="1"/>
  <c r="S7" i="1" s="1"/>
  <c r="Q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<sst xmlns="http://schemas.openxmlformats.org/spreadsheetml/2006/main" count="47" uniqueCount="42">
  <si>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</si>
  <si>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</si>
  <si>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</si>
  <si>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</si>
  <si>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</si>
  <si>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</si>
  <si>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</si>
  <si>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</si>
  <si>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</si>
  <si>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</si>
  <si>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</si>
  <si>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</si>
  <si>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</si>
  <si>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</si>
  <si>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</si>
  <si>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</si>
  <si>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</si>
  <si>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</si>
  <si>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</si>
  <si>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</si>
  <si>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</si>
  <si>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</si>
  <si>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</si>
  <si>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</si>
  <si>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</si>
  <si>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</si>
  <si>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</si>
  <si>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</si>
  <si>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</si>
  <si>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</si>
  <si>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</si>
  <si>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</si>
  <si>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</si>
  <si>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</si>
  <si>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</si>
  <si>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</si>
  <si>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</si>
  <si>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</si>
  <si>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</si>
  <si>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</si>
  <si>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</si>
  <si>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13.04., insg. 20.277 (+82) Düsseldorfer mit Coronadiagnose, akt. infiz.: 1.100 (0), 137 (+9) in Krankenhäusern i. Beh., davon 43 (-1) auf Intensiv, 2.968 (+178) in Quaran., 18.900 (+100) genesen. 334 (+4) verstorben, 7-Tages-Inzidenz 116,7 (115,9)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</si>
</sst>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52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Tabelle1!$A$7:$A$389</c:f>
              <c:numCache>
                <c:formatCode>d\-mmm</c:formatCode>
                <c:ptCount val="38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</c:numCache>
            </c:numRef>
          </c:cat>
          <c:val>
            <c:numRef>
              <c:f>Tabelle1!$B$7:$B$389</c:f>
              <c:numCache>
                <c:formatCode>0</c:formatCode>
                <c:ptCount val="383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Tabelle1!$A$7:$A$389</c:f>
              <c:numCache>
                <c:formatCode>d\-mmm</c:formatCode>
                <c:ptCount val="38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</c:numCache>
            </c:numRef>
          </c:cat>
          <c:val>
            <c:numRef>
              <c:f>Tabelle1!$C$7:$C$389</c:f>
              <c:numCache>
                <c:formatCode>General</c:formatCode>
                <c:ptCount val="38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Tabelle1!$A$7:$A$389</c:f>
              <c:numCache>
                <c:formatCode>d\-mmm</c:formatCode>
                <c:ptCount val="38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</c:numCache>
            </c:numRef>
          </c:cat>
          <c:val>
            <c:numRef>
              <c:f>Tabelle1!$D$7:$D$389</c:f>
              <c:numCache>
                <c:formatCode>0</c:formatCode>
                <c:ptCount val="383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Tabelle1!$A$7:$A$389</c:f>
              <c:numCache>
                <c:formatCode>d\-mmm</c:formatCode>
                <c:ptCount val="38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</c:numCache>
            </c:numRef>
          </c:cat>
          <c:val>
            <c:numRef>
              <c:f>Tabelle1!$E$7:$E$389</c:f>
              <c:numCache>
                <c:formatCode>General</c:formatCode>
                <c:ptCount val="383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Tabelle1!$M$7:$M$389</c:f>
              <c:numCache>
                <c:formatCode>General</c:formatCode>
                <c:ptCount val="383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Tabelle1!$O$7:$O$389</c:f>
              <c:numCache>
                <c:formatCode>0.0</c:formatCode>
                <c:ptCount val="383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109</c:v>
                </c:pt>
                <c:pt idx="292" formatCode="General">
                  <c:v>118</c:v>
                </c:pt>
                <c:pt idx="293" formatCode="General">
                  <c:v>112</c:v>
                </c:pt>
                <c:pt idx="294" formatCode="General">
                  <c:v>110</c:v>
                </c:pt>
                <c:pt idx="295" formatCode="General">
                  <c:v>92</c:v>
                </c:pt>
                <c:pt idx="296" formatCode="General">
                  <c:v>98</c:v>
                </c:pt>
                <c:pt idx="297" formatCode="General">
                  <c:v>86</c:v>
                </c:pt>
                <c:pt idx="298" formatCode="General">
                  <c:v>86</c:v>
                </c:pt>
                <c:pt idx="299" formatCode="General">
                  <c:v>77</c:v>
                </c:pt>
                <c:pt idx="300" formatCode="General">
                  <c:v>80</c:v>
                </c:pt>
                <c:pt idx="301" formatCode="General">
                  <c:v>85</c:v>
                </c:pt>
                <c:pt idx="302" formatCode="General">
                  <c:v>87</c:v>
                </c:pt>
                <c:pt idx="303" formatCode="General">
                  <c:v>86</c:v>
                </c:pt>
                <c:pt idx="304" formatCode="General">
                  <c:v>92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100.9845998485231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3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3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3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50330</xdr:colOff>
      <xdr:row>14</xdr:row>
      <xdr:rowOff>73848</xdr:rowOff>
    </xdr:from>
    <xdr:to>
      <xdr:col>34</xdr:col>
      <xdr:colOff>288564</xdr:colOff>
      <xdr:row>57</xdr:row>
      <xdr:rowOff>54901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0.93675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2606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13.04.2021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0.804</cdr:x>
      <cdr:y>0.05116</cdr:y>
    </cdr:from>
    <cdr:to>
      <cdr:x>0.95154</cdr:x>
      <cdr:y>0.14885</cdr:y>
    </cdr:to>
    <cdr:sp macro="" textlink="Tabelle1!$R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2332122" y="446025"/>
          <a:ext cx="2263048" cy="8517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116,7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R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334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0.03312</cdr:x>
      <cdr:y>0.61471</cdr:y>
    </cdr:from>
    <cdr:to>
      <cdr:x>0.18467</cdr:x>
      <cdr:y>0.72132</cdr:y>
    </cdr:to>
    <cdr:sp macro="" textlink="Tabelle1!$R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07971" y="5359405"/>
          <a:ext cx="2324600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1.100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0.756</cdr:y>
    </cdr:from>
    <cdr:to>
      <cdr:x>0.18384</cdr:x>
      <cdr:y>0.86261</cdr:y>
    </cdr:to>
    <cdr:sp macro="" textlink="Tabelle1!$R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35" y="6591275"/>
          <a:ext cx="232463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20.277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Q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13.04., insg. 20.277 (+82) Düsseldorfer mit Coronadiagnose, akt. infiz.: 1.100 (0), 137 (+9) in Krankenhäusern i. Beh., davon 43 (-1) auf Intensiv, 2.968 (+178) in Quaran., 18.900 (+100) genesen. 334 (+4) verstorben, 7-Tages-Inzidenz 116,7 (115,9) #Corona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0.80645</cdr:x>
      <cdr:y>0.14129</cdr:y>
    </cdr:from>
    <cdr:to>
      <cdr:x>0.95399</cdr:x>
      <cdr:y>0.18089</cdr:y>
    </cdr:to>
    <cdr:sp macro="" textlink="Tabelle1!$U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2369800" y="1231901"/>
          <a:ext cx="2263048" cy="345252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🟠🟠🔴🔴🔴🔴🔴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389" totalsRowShown="0" headerRowDxfId="17" dataDxfId="16">
  <autoFilter ref="A6:P389" xr:uid="{B9A1D8B9-1D65-7642-A75B-FB9A4FEF9AD8}"/>
  <sortState xmlns:xlrd2="http://schemas.microsoft.com/office/spreadsheetml/2017/richdata2" ref="A7:K28">
    <sortCondition ref="A6:A28"/>
  </sortState>
  <tableColumns count="16">
    <tableColumn id="1" xr3:uid="{95D99946-829C-9144-ABC7-3CE5173E3EE0}" name="Datum" dataDxfId="15"/>
    <tableColumn id="15" xr3:uid="{5DEA0637-0CD7-5E40-93E8-D2FDBBF10BBF}" name="-" dataDxfId="14" dataCellStyle="Berechnung">
      <calculatedColumnFormula>-CD[[#This Row],[Verstorbene]]</calculatedColumnFormula>
    </tableColumn>
    <tableColumn id="7" xr3:uid="{EA3D9586-212A-714B-B0ED-6174B2513977}" name="Verstorbene" dataDxfId="13" dataCellStyle="Prozent"/>
    <tableColumn id="6" xr3:uid="{01F7AF16-AE3B-1243-AB3E-B5B0FBD88570}" name="KH (intensiv)" dataDxfId="12"/>
    <tableColumn id="10" xr3:uid="{EDCFCBC3-499F-7B4B-A1B8-AD74F5595DC2}" name="KH (nicht intensiv)" dataDxfId="11" dataCellStyle="Berechnung">
      <calculatedColumnFormula>CD[[#This Row],[KH]]-CD[[#This Row],[KH (intensiv)]]</calculatedColumnFormula>
    </tableColumn>
    <tableColumn id="11" xr3:uid="{3FAC6758-BCAA-6B49-86C1-C0FCC859A21E}" name="Infiziert (o. KH)" dataDxfId="10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9"/>
    <tableColumn id="3" xr3:uid="{C65277E7-2430-ED44-AB6C-BFCCE27CB693}" name="Total" dataDxfId="8"/>
    <tableColumn id="4" xr3:uid="{1CD6F802-8EA9-5848-9617-8BE50E00D214}" name="Infiziert" dataDxfId="7"/>
    <tableColumn id="5" xr3:uid="{E4A14757-C5C2-DD47-B5CB-F989349FBEF5}" name="KH" dataDxfId="6"/>
    <tableColumn id="9" xr3:uid="{C1B308FD-7C02-3746-89E7-BB3C9EAF8959}" name="Quarant" dataDxfId="5"/>
    <tableColumn id="12" xr3:uid="{EEE16BFE-C675-8441-8B35-8E15840ADA66}" name="Check" dataDxfId="4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3">
      <calculatedColumnFormula>CD[[#This Row],[Total]]-H6</calculatedColumnFormula>
    </tableColumn>
    <tableColumn id="14" xr3:uid="{E5DF8CEE-C5CB-244C-9B33-996ED6D6C5CD}" name="Neu Gen" dataDxfId="2">
      <calculatedColumnFormula>CD[[#This Row],[Genesen]]-G6</calculatedColumnFormula>
    </tableColumn>
    <tableColumn id="16" xr3:uid="{D3F147B6-DEB5-844F-84AC-F7A519A6EB35}" name="Inzidenz" dataDxfId="1">
      <calculatedColumnFormula>SUM(M1:M7)/$O$1</calculatedColumnFormula>
    </tableColumn>
    <tableColumn id="2" xr3:uid="{5C02CE11-598F-F04E-B352-DBE9468A946E}" name="Status" dataDxfId="0">
      <calculatedColumnFormula array="1">_xlfn.IFS(CD[[#This Row],[Inzidenz]]&lt;35,"🟢",CD[[#This Row],[Inzidenz]]&lt;50,"🟡",CD[[#This Row],[Inzidenz]]&lt;100,"🟠",CD[[#This Row],[Inzidenz]]&gt;=100,"🔴")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V389"/>
  <sheetViews>
    <sheetView tabSelected="1" topLeftCell="M1" zoomScaleNormal="100" workbookViewId="0">
      <selection activeCell="Q14" sqref="Q14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8" customWidth="1"/>
    <col min="17" max="17" width="11.5" style="3" bestFit="1" customWidth="1"/>
    <col min="18" max="19" width="10.83203125" style="3"/>
    <col min="20" max="20" width="13.33203125" style="3" bestFit="1" customWidth="1"/>
    <col min="21" max="16384" width="10.83203125" style="3"/>
  </cols>
  <sheetData>
    <row r="1" spans="1:22" ht="34" x14ac:dyDescent="0.2">
      <c r="D1" s="4" t="s">
        <v>33</v>
      </c>
      <c r="E1" s="25" t="s">
        <v>34</v>
      </c>
      <c r="G1" s="51" t="s">
        <v>31</v>
      </c>
      <c r="H1" s="51"/>
      <c r="I1" s="51"/>
      <c r="J1" s="51"/>
      <c r="K1" s="3" t="s">
        <v>20</v>
      </c>
      <c r="L1" s="5" t="str">
        <f ca="1">"Stand: "&amp;TEXT(TODAY(),"TT.MM.JJJJ")</f>
        <v>Stand: 13.04.2021</v>
      </c>
      <c r="M1" s="6"/>
      <c r="N1" s="7" t="s">
        <v>16</v>
      </c>
      <c r="O1" s="8">
        <v>6.2187700000000001</v>
      </c>
      <c r="Q1" s="3" t="s">
        <v>0</v>
      </c>
    </row>
    <row r="2" spans="1:22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2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2" x14ac:dyDescent="0.2">
      <c r="G4" s="34"/>
      <c r="H4" s="34"/>
      <c r="I4" s="34"/>
      <c r="J4" s="34"/>
      <c r="L4" s="5"/>
      <c r="M4" s="6"/>
      <c r="N4" s="7"/>
    </row>
    <row r="5" spans="1:22" x14ac:dyDescent="0.2">
      <c r="Q5" s="3" t="s">
        <v>21</v>
      </c>
      <c r="R5" s="3" cm="1">
        <f t="array" ref="R5">MAX(ROW(CD[#Data]))-MIN(ROW(CD[#Data]))+1</f>
        <v>383</v>
      </c>
    </row>
    <row r="6" spans="1:22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8" t="s">
        <v>39</v>
      </c>
      <c r="Q6" s="3" t="s">
        <v>26</v>
      </c>
      <c r="R6" s="3" t="str">
        <f ca="1">TEXT(TODAY(),"TT.MM.")</f>
        <v>13.04.</v>
      </c>
      <c r="T6" s="3" t="s">
        <v>27</v>
      </c>
      <c r="U6" s="3" t="str" cm="1">
        <f t="array" ref="U6">TEXT(INDEX(CD[KH],$R$5),"#.##0")</f>
        <v>137</v>
      </c>
      <c r="V6" s="3" t="str" cm="1">
        <f t="array" ref="V6">TEXT(INDEX(CD[KH],$R$5)-INDEX(CD[KH],$R$5-1),"+#.##0;-#.##0;0")</f>
        <v>+9</v>
      </c>
    </row>
    <row r="7" spans="1:22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8" t="str" cm="1">
        <f t="array" ref="P7">_xlfn.IFS(CD[[#This Row],[Inzidenz]]&lt;35,"🟢",CD[[#This Row],[Inzidenz]]&lt;50,"🟡",CD[[#This Row],[Inzidenz]]&lt;100,"🟠",CD[[#This Row],[Inzidenz]]&gt;=100,"🔴")</f>
        <v>🟢</v>
      </c>
      <c r="Q7" s="8" t="s">
        <v>22</v>
      </c>
      <c r="R7" s="10" t="str" cm="1">
        <f t="array" ref="R7">TEXT(INDEX(CD[Inzidenz],$R$5),"#.##0,0")</f>
        <v>116,7</v>
      </c>
      <c r="S7" s="3" t="str" cm="1">
        <f t="array" ref="S7">TEXT(INDEX(CD[Inzidenz],$R$5-1),"#.##0,0")</f>
        <v>115,9</v>
      </c>
      <c r="T7" s="3" t="s">
        <v>28</v>
      </c>
      <c r="U7" s="3" t="str" cm="1">
        <f t="array" ref="U7">TEXT(INDEX(CD[KH (intensiv)],$R$5),"#.##0")</f>
        <v>43</v>
      </c>
      <c r="V7" s="3" t="str" cm="1">
        <f t="array" ref="V7">TEXT(INDEX(CD[KH (intensiv)],$R$5)-INDEX(CD[KH (intensiv)],$R$5-1),"+#.##0;-#.##0;0")</f>
        <v>-1</v>
      </c>
    </row>
    <row r="8" spans="1:22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8" t="str" cm="1">
        <f t="array" ref="P8">_xlfn.IFS(CD[[#This Row],[Inzidenz]]&lt;35,"🟢",CD[[#This Row],[Inzidenz]]&lt;50,"🟡",CD[[#This Row],[Inzidenz]]&lt;100,"🟠",CD[[#This Row],[Inzidenz]]&gt;=100,"🔴")</f>
        <v>🟢</v>
      </c>
      <c r="Q8" s="3" t="s">
        <v>23</v>
      </c>
      <c r="R8" s="14" t="str" cm="1">
        <f t="array" ref="R8">TEXT(INDEX(CD[Verstorbene],$R$5),"#.##0")</f>
        <v>334</v>
      </c>
      <c r="S8" s="3" t="str" cm="1">
        <f t="array" ref="S8">TEXT(INDEX(CD[Verstorbene],$R$5)-INDEX(CD[Verstorbene],$R$5-1),"+#.##0;-#.##0;0")</f>
        <v>+4</v>
      </c>
      <c r="T8" s="3" t="s">
        <v>29</v>
      </c>
      <c r="U8" s="3" t="str" cm="1">
        <f t="array" ref="U8">TEXT(INDEX(CD[Quarant],$R$5),"#.##0")</f>
        <v>2.968</v>
      </c>
      <c r="V8" s="3" t="str" cm="1">
        <f t="array" ref="V8">TEXT(INDEX(CD[Quarant],$R$5)-INDEX(CD[Quarant],$R$5-1),"+#.##0;-#.##0;0")</f>
        <v>+178</v>
      </c>
    </row>
    <row r="9" spans="1:22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8" t="str" cm="1">
        <f t="array" ref="P9">_xlfn.IFS(CD[[#This Row],[Inzidenz]]&lt;35,"🟢",CD[[#This Row],[Inzidenz]]&lt;50,"🟡",CD[[#This Row],[Inzidenz]]&lt;100,"🟠",CD[[#This Row],[Inzidenz]]&gt;=100,"🔴")</f>
        <v>🟢</v>
      </c>
      <c r="Q9" s="3" t="s">
        <v>24</v>
      </c>
      <c r="R9" s="14" t="str" cm="1">
        <f t="array" ref="R9">TEXT(INDEX(CD[Infiziert],$R$5),"#.##0")</f>
        <v>1.100</v>
      </c>
      <c r="S9" s="3" t="str" cm="1">
        <f t="array" ref="S9">TEXT(INDEX(CD[Infiziert],$R$5)-INDEX(CD[Infiziert],$R$5-1),"+#.##0;-#.##0;0")</f>
        <v>0</v>
      </c>
      <c r="T9" s="3" t="s">
        <v>30</v>
      </c>
      <c r="U9" s="3" t="str" cm="1">
        <f t="array" ref="U9">TEXT(INDEX(CD[Genesen],$R$5),"#.##0")</f>
        <v>18.900</v>
      </c>
      <c r="V9" s="3" t="str" cm="1">
        <f t="array" ref="V9">TEXT(INDEX(CD[Genesen],$R$5)-INDEX(CD[Genesen],$R$5-1),"+#.##0;-#.##0;0")</f>
        <v>+100</v>
      </c>
    </row>
    <row r="10" spans="1:22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8" t="str" cm="1">
        <f t="array" ref="P10">_xlfn.IFS(CD[[#This Row],[Inzidenz]]&lt;35,"🟢",CD[[#This Row],[Inzidenz]]&lt;50,"🟡",CD[[#This Row],[Inzidenz]]&lt;100,"🟠",CD[[#This Row],[Inzidenz]]&gt;=100,"🔴")</f>
        <v>🟢</v>
      </c>
      <c r="Q10" s="3" t="s">
        <v>25</v>
      </c>
      <c r="R10" s="15" t="str" cm="1">
        <f t="array" ref="R10">TEXT(INDEX(CD[Total],$R$5),"#.##0")</f>
        <v>20.277</v>
      </c>
      <c r="S10" s="16" t="str" cm="1">
        <f t="array" ref="S10">TEXT(INDEX(CD[Total],$R$5)-INDEX(CD[Total],$R$5-1),"+#.##0;-#.##0;0")</f>
        <v>+82</v>
      </c>
      <c r="T10" s="3" t="s">
        <v>40</v>
      </c>
      <c r="U10" s="8" t="str" cm="1">
        <f t="array" ref="U10">INDEX(CD[Status],$R$5-6)&amp;INDEX(CD[Status],$R$5-5)&amp;INDEX(CD[Status],$R$5-4)&amp;INDEX(CD[Status],$R$5-3)&amp;INDEX(CD[Status],$R$5-2)&amp;INDEX(CD[Status],$R$5-1)&amp;INDEX(CD[Status],$R$5)</f>
        <v>🟠🟠🔴🔴🔴🔴🔴</v>
      </c>
    </row>
    <row r="11" spans="1:22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8" t="str" cm="1">
        <f t="array" ref="P11">_xlfn.IFS(CD[[#This Row],[Inzidenz]]&lt;35,"🟢",CD[[#This Row],[Inzidenz]]&lt;50,"🟡",CD[[#This Row],[Inzidenz]]&lt;100,"🟠",CD[[#This Row],[Inzidenz]]&gt;=100,"🔴")</f>
        <v>🟢</v>
      </c>
    </row>
    <row r="12" spans="1:22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8" t="str" cm="1">
        <f t="array" ref="P12">_xlfn.IFS(CD[[#This Row],[Inzidenz]]&lt;35,"🟢",CD[[#This Row],[Inzidenz]]&lt;50,"🟡",CD[[#This Row],[Inzidenz]]&lt;100,"🟠",CD[[#This Row],[Inzidenz]]&gt;=100,"🔴")</f>
        <v>🟢</v>
      </c>
      <c r="Q12" s="43" t="s">
        <v>35</v>
      </c>
    </row>
    <row r="13" spans="1:22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8" t="str" cm="1">
        <f t="array" ref="P13">_xlfn.IFS(CD[[#This Row],[Inzidenz]]&lt;35,"🟢",CD[[#This Row],[Inzidenz]]&lt;50,"🟡",CD[[#This Row],[Inzidenz]]&lt;100,"🟠",CD[[#This Row],[Inzidenz]]&gt;=100,"🔴")</f>
        <v>🟢</v>
      </c>
      <c r="Q13" s="42" t="str">
        <f ca="1">R6&amp;", insg. "&amp;R10&amp;" ("&amp;S10&amp;") Düsseldorfer mit Coronadiagnose, akt. infiz.: "&amp;R9&amp;" ("&amp;S9&amp;"), "&amp;U6&amp;" ("&amp;V6&amp;") in Krankenhäusern i. Beh., davon "&amp;U7&amp;" ("&amp;V7&amp;") auf Intensiv, "&amp;U8&amp;" ("&amp;V8&amp;") in Quaran., "&amp;U9&amp;" ("&amp;V9&amp;") genesen. "&amp;R8&amp;" ("&amp;S8&amp;") verstorben, 7-Tages-Inzidenz "&amp;R7&amp;" ("&amp;S7&amp;") #CoronaD"</f>
        <v>13.04., insg. 20.277 (+82) Düsseldorfer mit Coronadiagnose, akt. infiz.: 1.100 (0), 137 (+9) in Krankenhäusern i. Beh., davon 43 (-1) auf Intensiv, 2.968 (+178) in Quaran., 18.900 (+100) genesen. 334 (+4) verstorben, 7-Tages-Inzidenz 116,7 (115,9) #CoronaD</v>
      </c>
    </row>
    <row r="14" spans="1:22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8" t="str" cm="1">
        <f t="array" ref="P14">_xlfn.IFS(CD[[#This Row],[Inzidenz]]&lt;35,"🟢",CD[[#This Row],[Inzidenz]]&lt;50,"🟡",CD[[#This Row],[Inzidenz]]&lt;100,"🟠",CD[[#This Row],[Inzidenz]]&gt;=100,"🔴")</f>
        <v>🟡</v>
      </c>
      <c r="Q14" s="42" t="s">
        <v>41</v>
      </c>
    </row>
    <row r="15" spans="1:22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8" t="str" cm="1">
        <f t="array" ref="P15">_xlfn.IFS(CD[[#This Row],[Inzidenz]]&lt;35,"🟢",CD[[#This Row],[Inzidenz]]&lt;50,"🟡",CD[[#This Row],[Inzidenz]]&lt;100,"🟠",CD[[#This Row],[Inzidenz]]&gt;=100,"🔴")</f>
        <v>🟡</v>
      </c>
    </row>
    <row r="16" spans="1:22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8" t="str" cm="1">
        <f t="array" ref="P16">_xlfn.IFS(CD[[#This Row],[Inzidenz]]&lt;35,"🟢",CD[[#This Row],[Inzidenz]]&lt;50,"🟡",CD[[#This Row],[Inzidenz]]&lt;100,"🟠",CD[[#This Row],[Inzidenz]]&gt;=100,"🔴")</f>
        <v>🟡</v>
      </c>
    </row>
    <row r="17" spans="1:16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8" t="str" cm="1">
        <f t="array" ref="P17">_xlfn.IFS(CD[[#This Row],[Inzidenz]]&lt;35,"🟢",CD[[#This Row],[Inzidenz]]&lt;50,"🟡",CD[[#This Row],[Inzidenz]]&lt;100,"🟠",CD[[#This Row],[Inzidenz]]&gt;=100,"🔴")</f>
        <v>🟡</v>
      </c>
    </row>
    <row r="18" spans="1:16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8" t="str" cm="1">
        <f t="array" ref="P18">_xlfn.IFS(CD[[#This Row],[Inzidenz]]&lt;35,"🟢",CD[[#This Row],[Inzidenz]]&lt;50,"🟡",CD[[#This Row],[Inzidenz]]&lt;100,"🟠",CD[[#This Row],[Inzidenz]]&gt;=100,"🔴")</f>
        <v>🟡</v>
      </c>
    </row>
    <row r="19" spans="1:16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8" t="str" cm="1">
        <f t="array" ref="P19">_xlfn.IFS(CD[[#This Row],[Inzidenz]]&lt;35,"🟢",CD[[#This Row],[Inzidenz]]&lt;50,"🟡",CD[[#This Row],[Inzidenz]]&lt;100,"🟠",CD[[#This Row],[Inzidenz]]&gt;=100,"🔴")</f>
        <v>🟡</v>
      </c>
    </row>
    <row r="20" spans="1:16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8" t="str" cm="1">
        <f t="array" ref="P20">_xlfn.IFS(CD[[#This Row],[Inzidenz]]&lt;35,"🟢",CD[[#This Row],[Inzidenz]]&lt;50,"🟡",CD[[#This Row],[Inzidenz]]&lt;100,"🟠",CD[[#This Row],[Inzidenz]]&gt;=100,"🔴")</f>
        <v>🟡</v>
      </c>
    </row>
    <row r="21" spans="1:16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8" t="str" cm="1">
        <f t="array" ref="P21">_xlfn.IFS(CD[[#This Row],[Inzidenz]]&lt;35,"🟢",CD[[#This Row],[Inzidenz]]&lt;50,"🟡",CD[[#This Row],[Inzidenz]]&lt;100,"🟠",CD[[#This Row],[Inzidenz]]&gt;=100,"🔴")</f>
        <v>🟡</v>
      </c>
    </row>
    <row r="22" spans="1:16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8" t="str" cm="1">
        <f t="array" ref="P22">_xlfn.IFS(CD[[#This Row],[Inzidenz]]&lt;35,"🟢",CD[[#This Row],[Inzidenz]]&lt;50,"🟡",CD[[#This Row],[Inzidenz]]&lt;100,"🟠",CD[[#This Row],[Inzidenz]]&gt;=100,"🔴")</f>
        <v>🟢</v>
      </c>
    </row>
    <row r="23" spans="1:16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8" t="str" cm="1">
        <f t="array" ref="P23">_xlfn.IFS(CD[[#This Row],[Inzidenz]]&lt;35,"🟢",CD[[#This Row],[Inzidenz]]&lt;50,"🟡",CD[[#This Row],[Inzidenz]]&lt;100,"🟠",CD[[#This Row],[Inzidenz]]&gt;=100,"🔴")</f>
        <v>🟢</v>
      </c>
    </row>
    <row r="24" spans="1:16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8" t="str" cm="1">
        <f t="array" ref="P24">_xlfn.IFS(CD[[#This Row],[Inzidenz]]&lt;35,"🟢",CD[[#This Row],[Inzidenz]]&lt;50,"🟡",CD[[#This Row],[Inzidenz]]&lt;100,"🟠",CD[[#This Row],[Inzidenz]]&gt;=100,"🔴")</f>
        <v>🟢</v>
      </c>
    </row>
    <row r="25" spans="1:16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8" t="str" cm="1">
        <f t="array" ref="P25">_xlfn.IFS(CD[[#This Row],[Inzidenz]]&lt;35,"🟢",CD[[#This Row],[Inzidenz]]&lt;50,"🟡",CD[[#This Row],[Inzidenz]]&lt;100,"🟠",CD[[#This Row],[Inzidenz]]&gt;=100,"🔴")</f>
        <v>🟢</v>
      </c>
    </row>
    <row r="26" spans="1:16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8" t="str" cm="1">
        <f t="array" ref="P26">_xlfn.IFS(CD[[#This Row],[Inzidenz]]&lt;35,"🟢",CD[[#This Row],[Inzidenz]]&lt;50,"🟡",CD[[#This Row],[Inzidenz]]&lt;100,"🟠",CD[[#This Row],[Inzidenz]]&gt;=100,"🔴")</f>
        <v>🟢</v>
      </c>
    </row>
    <row r="27" spans="1:16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8" t="str" cm="1">
        <f t="array" ref="P27">_xlfn.IFS(CD[[#This Row],[Inzidenz]]&lt;35,"🟢",CD[[#This Row],[Inzidenz]]&lt;50,"🟡",CD[[#This Row],[Inzidenz]]&lt;100,"🟠",CD[[#This Row],[Inzidenz]]&gt;=100,"🔴")</f>
        <v>🟢</v>
      </c>
    </row>
    <row r="28" spans="1:16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8" t="str" cm="1">
        <f t="array" ref="P28">_xlfn.IFS(CD[[#This Row],[Inzidenz]]&lt;35,"🟢",CD[[#This Row],[Inzidenz]]&lt;50,"🟡",CD[[#This Row],[Inzidenz]]&lt;100,"🟠",CD[[#This Row],[Inzidenz]]&gt;=100,"🔴")</f>
        <v>🟢</v>
      </c>
    </row>
    <row r="29" spans="1:16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8" t="str" cm="1">
        <f t="array" ref="P29">_xlfn.IFS(CD[[#This Row],[Inzidenz]]&lt;35,"🟢",CD[[#This Row],[Inzidenz]]&lt;50,"🟡",CD[[#This Row],[Inzidenz]]&lt;100,"🟠",CD[[#This Row],[Inzidenz]]&gt;=100,"🔴")</f>
        <v>🟢</v>
      </c>
    </row>
    <row r="30" spans="1:16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8" t="str" cm="1">
        <f t="array" ref="P30">_xlfn.IFS(CD[[#This Row],[Inzidenz]]&lt;35,"🟢",CD[[#This Row],[Inzidenz]]&lt;50,"🟡",CD[[#This Row],[Inzidenz]]&lt;100,"🟠",CD[[#This Row],[Inzidenz]]&gt;=100,"🔴")</f>
        <v>🟢</v>
      </c>
    </row>
    <row r="31" spans="1:16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8" t="str" cm="1">
        <f t="array" ref="P31">_xlfn.IFS(CD[[#This Row],[Inzidenz]]&lt;35,"🟢",CD[[#This Row],[Inzidenz]]&lt;50,"🟡",CD[[#This Row],[Inzidenz]]&lt;100,"🟠",CD[[#This Row],[Inzidenz]]&gt;=100,"🔴")</f>
        <v>🟢</v>
      </c>
    </row>
    <row r="32" spans="1:16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8" t="str" cm="1">
        <f t="array" ref="P32">_xlfn.IFS(CD[[#This Row],[Inzidenz]]&lt;35,"🟢",CD[[#This Row],[Inzidenz]]&lt;50,"🟡",CD[[#This Row],[Inzidenz]]&lt;100,"🟠",CD[[#This Row],[Inzidenz]]&gt;=100,"🔴")</f>
        <v>🟢</v>
      </c>
    </row>
    <row r="33" spans="1:16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8" t="str" cm="1">
        <f t="array" ref="P33">_xlfn.IFS(CD[[#This Row],[Inzidenz]]&lt;35,"🟢",CD[[#This Row],[Inzidenz]]&lt;50,"🟡",CD[[#This Row],[Inzidenz]]&lt;100,"🟠",CD[[#This Row],[Inzidenz]]&gt;=100,"🔴")</f>
        <v>🟢</v>
      </c>
    </row>
    <row r="34" spans="1:16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8" t="str" cm="1">
        <f t="array" ref="P34">_xlfn.IFS(CD[[#This Row],[Inzidenz]]&lt;35,"🟢",CD[[#This Row],[Inzidenz]]&lt;50,"🟡",CD[[#This Row],[Inzidenz]]&lt;100,"🟠",CD[[#This Row],[Inzidenz]]&gt;=100,"🔴")</f>
        <v>🟢</v>
      </c>
    </row>
    <row r="35" spans="1:16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8" t="str" cm="1">
        <f t="array" ref="P35">_xlfn.IFS(CD[[#This Row],[Inzidenz]]&lt;35,"🟢",CD[[#This Row],[Inzidenz]]&lt;50,"🟡",CD[[#This Row],[Inzidenz]]&lt;100,"🟠",CD[[#This Row],[Inzidenz]]&gt;=100,"🔴")</f>
        <v>🟢</v>
      </c>
    </row>
    <row r="36" spans="1:16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8" t="str" cm="1">
        <f t="array" ref="P36">_xlfn.IFS(CD[[#This Row],[Inzidenz]]&lt;35,"🟢",CD[[#This Row],[Inzidenz]]&lt;50,"🟡",CD[[#This Row],[Inzidenz]]&lt;100,"🟠",CD[[#This Row],[Inzidenz]]&gt;=100,"🔴")</f>
        <v>🟢</v>
      </c>
    </row>
    <row r="37" spans="1:16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8" t="str" cm="1">
        <f t="array" ref="P37">_xlfn.IFS(CD[[#This Row],[Inzidenz]]&lt;35,"🟢",CD[[#This Row],[Inzidenz]]&lt;50,"🟡",CD[[#This Row],[Inzidenz]]&lt;100,"🟠",CD[[#This Row],[Inzidenz]]&gt;=100,"🔴")</f>
        <v>🟢</v>
      </c>
    </row>
    <row r="38" spans="1:16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8" t="str" cm="1">
        <f t="array" ref="P38">_xlfn.IFS(CD[[#This Row],[Inzidenz]]&lt;35,"🟢",CD[[#This Row],[Inzidenz]]&lt;50,"🟡",CD[[#This Row],[Inzidenz]]&lt;100,"🟠",CD[[#This Row],[Inzidenz]]&gt;=100,"🔴")</f>
        <v>🟢</v>
      </c>
    </row>
    <row r="39" spans="1:16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8" t="str" cm="1">
        <f t="array" ref="P39">_xlfn.IFS(CD[[#This Row],[Inzidenz]]&lt;35,"🟢",CD[[#This Row],[Inzidenz]]&lt;50,"🟡",CD[[#This Row],[Inzidenz]]&lt;100,"🟠",CD[[#This Row],[Inzidenz]]&gt;=100,"🔴")</f>
        <v>🟢</v>
      </c>
    </row>
    <row r="40" spans="1:16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8" t="str" cm="1">
        <f t="array" ref="P40">_xlfn.IFS(CD[[#This Row],[Inzidenz]]&lt;35,"🟢",CD[[#This Row],[Inzidenz]]&lt;50,"🟡",CD[[#This Row],[Inzidenz]]&lt;100,"🟠",CD[[#This Row],[Inzidenz]]&gt;=100,"🔴")</f>
        <v>🟢</v>
      </c>
    </row>
    <row r="41" spans="1:16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8" t="str" cm="1">
        <f t="array" ref="P41">_xlfn.IFS(CD[[#This Row],[Inzidenz]]&lt;35,"🟢",CD[[#This Row],[Inzidenz]]&lt;50,"🟡",CD[[#This Row],[Inzidenz]]&lt;100,"🟠",CD[[#This Row],[Inzidenz]]&gt;=100,"🔴")</f>
        <v>🟢</v>
      </c>
    </row>
    <row r="42" spans="1:16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8" t="str" cm="1">
        <f t="array" ref="P42">_xlfn.IFS(CD[[#This Row],[Inzidenz]]&lt;35,"🟢",CD[[#This Row],[Inzidenz]]&lt;50,"🟡",CD[[#This Row],[Inzidenz]]&lt;100,"🟠",CD[[#This Row],[Inzidenz]]&gt;=100,"🔴")</f>
        <v>🟢</v>
      </c>
    </row>
    <row r="43" spans="1:16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8" t="str" cm="1">
        <f t="array" ref="P43">_xlfn.IFS(CD[[#This Row],[Inzidenz]]&lt;35,"🟢",CD[[#This Row],[Inzidenz]]&lt;50,"🟡",CD[[#This Row],[Inzidenz]]&lt;100,"🟠",CD[[#This Row],[Inzidenz]]&gt;=100,"🔴")</f>
        <v>🟢</v>
      </c>
    </row>
    <row r="44" spans="1:16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8" t="str" cm="1">
        <f t="array" ref="P44">_xlfn.IFS(CD[[#This Row],[Inzidenz]]&lt;35,"🟢",CD[[#This Row],[Inzidenz]]&lt;50,"🟡",CD[[#This Row],[Inzidenz]]&lt;100,"🟠",CD[[#This Row],[Inzidenz]]&gt;=100,"🔴")</f>
        <v>🟢</v>
      </c>
    </row>
    <row r="45" spans="1:16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8" t="str" cm="1">
        <f t="array" ref="P45">_xlfn.IFS(CD[[#This Row],[Inzidenz]]&lt;35,"🟢",CD[[#This Row],[Inzidenz]]&lt;50,"🟡",CD[[#This Row],[Inzidenz]]&lt;100,"🟠",CD[[#This Row],[Inzidenz]]&gt;=100,"🔴")</f>
        <v>🟢</v>
      </c>
    </row>
    <row r="46" spans="1:16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8" t="str" cm="1">
        <f t="array" ref="P46">_xlfn.IFS(CD[[#This Row],[Inzidenz]]&lt;35,"🟢",CD[[#This Row],[Inzidenz]]&lt;50,"🟡",CD[[#This Row],[Inzidenz]]&lt;100,"🟠",CD[[#This Row],[Inzidenz]]&gt;=100,"🔴")</f>
        <v>🟢</v>
      </c>
    </row>
    <row r="47" spans="1:16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8" t="str" cm="1">
        <f t="array" ref="P47">_xlfn.IFS(CD[[#This Row],[Inzidenz]]&lt;35,"🟢",CD[[#This Row],[Inzidenz]]&lt;50,"🟡",CD[[#This Row],[Inzidenz]]&lt;100,"🟠",CD[[#This Row],[Inzidenz]]&gt;=100,"🔴")</f>
        <v>🟢</v>
      </c>
    </row>
    <row r="48" spans="1:16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8" t="str" cm="1">
        <f t="array" ref="P48">_xlfn.IFS(CD[[#This Row],[Inzidenz]]&lt;35,"🟢",CD[[#This Row],[Inzidenz]]&lt;50,"🟡",CD[[#This Row],[Inzidenz]]&lt;100,"🟠",CD[[#This Row],[Inzidenz]]&gt;=100,"🔴")</f>
        <v>🟢</v>
      </c>
    </row>
    <row r="49" spans="1:17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8" t="str" cm="1">
        <f t="array" ref="P49">_xlfn.IFS(CD[[#This Row],[Inzidenz]]&lt;35,"🟢",CD[[#This Row],[Inzidenz]]&lt;50,"🟡",CD[[#This Row],[Inzidenz]]&lt;100,"🟠",CD[[#This Row],[Inzidenz]]&gt;=100,"🔴")</f>
        <v>🟢</v>
      </c>
    </row>
    <row r="50" spans="1:17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8" t="str" cm="1">
        <f t="array" ref="P50">_xlfn.IFS(CD[[#This Row],[Inzidenz]]&lt;35,"🟢",CD[[#This Row],[Inzidenz]]&lt;50,"🟡",CD[[#This Row],[Inzidenz]]&lt;100,"🟠",CD[[#This Row],[Inzidenz]]&gt;=100,"🔴")</f>
        <v>🟢</v>
      </c>
    </row>
    <row r="51" spans="1:17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8" t="str" cm="1">
        <f t="array" ref="P51">_xlfn.IFS(CD[[#This Row],[Inzidenz]]&lt;35,"🟢",CD[[#This Row],[Inzidenz]]&lt;50,"🟡",CD[[#This Row],[Inzidenz]]&lt;100,"🟠",CD[[#This Row],[Inzidenz]]&gt;=100,"🔴")</f>
        <v>🟢</v>
      </c>
    </row>
    <row r="52" spans="1:17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8" t="str" cm="1">
        <f t="array" ref="P52">_xlfn.IFS(CD[[#This Row],[Inzidenz]]&lt;35,"🟢",CD[[#This Row],[Inzidenz]]&lt;50,"🟡",CD[[#This Row],[Inzidenz]]&lt;100,"🟠",CD[[#This Row],[Inzidenz]]&gt;=100,"🔴")</f>
        <v>🟢</v>
      </c>
    </row>
    <row r="53" spans="1:17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8" t="str" cm="1">
        <f t="array" ref="P53">_xlfn.IFS(CD[[#This Row],[Inzidenz]]&lt;35,"🟢",CD[[#This Row],[Inzidenz]]&lt;50,"🟡",CD[[#This Row],[Inzidenz]]&lt;100,"🟠",CD[[#This Row],[Inzidenz]]&gt;=100,"🔴")</f>
        <v>🟢</v>
      </c>
    </row>
    <row r="54" spans="1:17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8" t="str" cm="1">
        <f t="array" ref="P54">_xlfn.IFS(CD[[#This Row],[Inzidenz]]&lt;35,"🟢",CD[[#This Row],[Inzidenz]]&lt;50,"🟡",CD[[#This Row],[Inzidenz]]&lt;100,"🟠",CD[[#This Row],[Inzidenz]]&gt;=100,"🔴")</f>
        <v>🟢</v>
      </c>
    </row>
    <row r="55" spans="1:17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8" t="str" cm="1">
        <f t="array" ref="P55">_xlfn.IFS(CD[[#This Row],[Inzidenz]]&lt;35,"🟢",CD[[#This Row],[Inzidenz]]&lt;50,"🟡",CD[[#This Row],[Inzidenz]]&lt;100,"🟠",CD[[#This Row],[Inzidenz]]&gt;=100,"🔴")</f>
        <v>🟢</v>
      </c>
    </row>
    <row r="56" spans="1:17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8" t="str" cm="1">
        <f t="array" ref="P56">_xlfn.IFS(CD[[#This Row],[Inzidenz]]&lt;35,"🟢",CD[[#This Row],[Inzidenz]]&lt;50,"🟡",CD[[#This Row],[Inzidenz]]&lt;100,"🟠",CD[[#This Row],[Inzidenz]]&gt;=100,"🔴")</f>
        <v>🟢</v>
      </c>
    </row>
    <row r="57" spans="1:17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8" t="str" cm="1">
        <f t="array" ref="P57">_xlfn.IFS(CD[[#This Row],[Inzidenz]]&lt;35,"🟢",CD[[#This Row],[Inzidenz]]&lt;50,"🟡",CD[[#This Row],[Inzidenz]]&lt;100,"🟠",CD[[#This Row],[Inzidenz]]&gt;=100,"🔴")</f>
        <v>🟢</v>
      </c>
    </row>
    <row r="58" spans="1:17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8" t="str" cm="1">
        <f t="array" ref="P58">_xlfn.IFS(CD[[#This Row],[Inzidenz]]&lt;35,"🟢",CD[[#This Row],[Inzidenz]]&lt;50,"🟡",CD[[#This Row],[Inzidenz]]&lt;100,"🟠",CD[[#This Row],[Inzidenz]]&gt;=100,"🔴")</f>
        <v>🟢</v>
      </c>
    </row>
    <row r="59" spans="1:17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8" t="str" cm="1">
        <f t="array" ref="P59">_xlfn.IFS(CD[[#This Row],[Inzidenz]]&lt;35,"🟢",CD[[#This Row],[Inzidenz]]&lt;50,"🟡",CD[[#This Row],[Inzidenz]]&lt;100,"🟠",CD[[#This Row],[Inzidenz]]&gt;=100,"🔴")</f>
        <v>🟢</v>
      </c>
    </row>
    <row r="60" spans="1:17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8" t="str" cm="1">
        <f t="array" ref="P60">_xlfn.IFS(CD[[#This Row],[Inzidenz]]&lt;35,"🟢",CD[[#This Row],[Inzidenz]]&lt;50,"🟡",CD[[#This Row],[Inzidenz]]&lt;100,"🟠",CD[[#This Row],[Inzidenz]]&gt;=100,"🔴")</f>
        <v>🟢</v>
      </c>
      <c r="Q60" s="32"/>
    </row>
    <row r="61" spans="1:17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8" t="str" cm="1">
        <f t="array" ref="P61">_xlfn.IFS(CD[[#This Row],[Inzidenz]]&lt;35,"🟢",CD[[#This Row],[Inzidenz]]&lt;50,"🟡",CD[[#This Row],[Inzidenz]]&lt;100,"🟠",CD[[#This Row],[Inzidenz]]&gt;=100,"🔴")</f>
        <v>🟢</v>
      </c>
      <c r="Q61" s="32"/>
    </row>
    <row r="62" spans="1:17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8" t="str" cm="1">
        <f t="array" ref="P62">_xlfn.IFS(CD[[#This Row],[Inzidenz]]&lt;35,"🟢",CD[[#This Row],[Inzidenz]]&lt;50,"🟡",CD[[#This Row],[Inzidenz]]&lt;100,"🟠",CD[[#This Row],[Inzidenz]]&gt;=100,"🔴")</f>
        <v>🟢</v>
      </c>
      <c r="Q62" s="32"/>
    </row>
    <row r="63" spans="1:17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8" t="str" cm="1">
        <f t="array" ref="P63">_xlfn.IFS(CD[[#This Row],[Inzidenz]]&lt;35,"🟢",CD[[#This Row],[Inzidenz]]&lt;50,"🟡",CD[[#This Row],[Inzidenz]]&lt;100,"🟠",CD[[#This Row],[Inzidenz]]&gt;=100,"🔴")</f>
        <v>🟢</v>
      </c>
      <c r="Q63" s="32"/>
    </row>
    <row r="64" spans="1:17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8" t="str" cm="1">
        <f t="array" ref="P64">_xlfn.IFS(CD[[#This Row],[Inzidenz]]&lt;35,"🟢",CD[[#This Row],[Inzidenz]]&lt;50,"🟡",CD[[#This Row],[Inzidenz]]&lt;100,"🟠",CD[[#This Row],[Inzidenz]]&gt;=100,"🔴")</f>
        <v>🟢</v>
      </c>
      <c r="Q64" s="32"/>
    </row>
    <row r="65" spans="1:16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8" t="str" cm="1">
        <f t="array" ref="P65">_xlfn.IFS(CD[[#This Row],[Inzidenz]]&lt;35,"🟢",CD[[#This Row],[Inzidenz]]&lt;50,"🟡",CD[[#This Row],[Inzidenz]]&lt;100,"🟠",CD[[#This Row],[Inzidenz]]&gt;=100,"🔴")</f>
        <v>🟢</v>
      </c>
    </row>
    <row r="66" spans="1:16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8" t="str" cm="1">
        <f t="array" ref="P66">_xlfn.IFS(CD[[#This Row],[Inzidenz]]&lt;35,"🟢",CD[[#This Row],[Inzidenz]]&lt;50,"🟡",CD[[#This Row],[Inzidenz]]&lt;100,"🟠",CD[[#This Row],[Inzidenz]]&gt;=100,"🔴")</f>
        <v>🟢</v>
      </c>
    </row>
    <row r="67" spans="1:16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8" t="str" cm="1">
        <f t="array" ref="P67">_xlfn.IFS(CD[[#This Row],[Inzidenz]]&lt;35,"🟢",CD[[#This Row],[Inzidenz]]&lt;50,"🟡",CD[[#This Row],[Inzidenz]]&lt;100,"🟠",CD[[#This Row],[Inzidenz]]&gt;=100,"🔴")</f>
        <v>🟢</v>
      </c>
    </row>
    <row r="68" spans="1:16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8" t="str" cm="1">
        <f t="array" ref="P68">_xlfn.IFS(CD[[#This Row],[Inzidenz]]&lt;35,"🟢",CD[[#This Row],[Inzidenz]]&lt;50,"🟡",CD[[#This Row],[Inzidenz]]&lt;100,"🟠",CD[[#This Row],[Inzidenz]]&gt;=100,"🔴")</f>
        <v>🟢</v>
      </c>
    </row>
    <row r="69" spans="1:16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8" t="str" cm="1">
        <f t="array" ref="P69">_xlfn.IFS(CD[[#This Row],[Inzidenz]]&lt;35,"🟢",CD[[#This Row],[Inzidenz]]&lt;50,"🟡",CD[[#This Row],[Inzidenz]]&lt;100,"🟠",CD[[#This Row],[Inzidenz]]&gt;=100,"🔴")</f>
        <v>🟢</v>
      </c>
    </row>
    <row r="70" spans="1:16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8" t="str" cm="1">
        <f t="array" ref="P70">_xlfn.IFS(CD[[#This Row],[Inzidenz]]&lt;35,"🟢",CD[[#This Row],[Inzidenz]]&lt;50,"🟡",CD[[#This Row],[Inzidenz]]&lt;100,"🟠",CD[[#This Row],[Inzidenz]]&gt;=100,"🔴")</f>
        <v>🟢</v>
      </c>
    </row>
    <row r="71" spans="1:16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8" t="str" cm="1">
        <f t="array" ref="P71">_xlfn.IFS(CD[[#This Row],[Inzidenz]]&lt;35,"🟢",CD[[#This Row],[Inzidenz]]&lt;50,"🟡",CD[[#This Row],[Inzidenz]]&lt;100,"🟠",CD[[#This Row],[Inzidenz]]&gt;=100,"🔴")</f>
        <v>🟢</v>
      </c>
    </row>
    <row r="72" spans="1:16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8" t="str" cm="1">
        <f t="array" ref="P72">_xlfn.IFS(CD[[#This Row],[Inzidenz]]&lt;35,"🟢",CD[[#This Row],[Inzidenz]]&lt;50,"🟡",CD[[#This Row],[Inzidenz]]&lt;100,"🟠",CD[[#This Row],[Inzidenz]]&gt;=100,"🔴")</f>
        <v>🟢</v>
      </c>
    </row>
    <row r="73" spans="1:16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8" t="str" cm="1">
        <f t="array" ref="P73">_xlfn.IFS(CD[[#This Row],[Inzidenz]]&lt;35,"🟢",CD[[#This Row],[Inzidenz]]&lt;50,"🟡",CD[[#This Row],[Inzidenz]]&lt;100,"🟠",CD[[#This Row],[Inzidenz]]&gt;=100,"🔴")</f>
        <v>🟢</v>
      </c>
    </row>
    <row r="74" spans="1:16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8" t="str" cm="1">
        <f t="array" ref="P74">_xlfn.IFS(CD[[#This Row],[Inzidenz]]&lt;35,"🟢",CD[[#This Row],[Inzidenz]]&lt;50,"🟡",CD[[#This Row],[Inzidenz]]&lt;100,"🟠",CD[[#This Row],[Inzidenz]]&gt;=100,"🔴")</f>
        <v>🟢</v>
      </c>
    </row>
    <row r="75" spans="1:16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8" t="str" cm="1">
        <f t="array" ref="P75">_xlfn.IFS(CD[[#This Row],[Inzidenz]]&lt;35,"🟢",CD[[#This Row],[Inzidenz]]&lt;50,"🟡",CD[[#This Row],[Inzidenz]]&lt;100,"🟠",CD[[#This Row],[Inzidenz]]&gt;=100,"🔴")</f>
        <v>🟢</v>
      </c>
    </row>
    <row r="76" spans="1:16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8" t="str" cm="1">
        <f t="array" ref="P76">_xlfn.IFS(CD[[#This Row],[Inzidenz]]&lt;35,"🟢",CD[[#This Row],[Inzidenz]]&lt;50,"🟡",CD[[#This Row],[Inzidenz]]&lt;100,"🟠",CD[[#This Row],[Inzidenz]]&gt;=100,"🔴")</f>
        <v>🟢</v>
      </c>
    </row>
    <row r="77" spans="1:16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8" t="str" cm="1">
        <f t="array" ref="P77">_xlfn.IFS(CD[[#This Row],[Inzidenz]]&lt;35,"🟢",CD[[#This Row],[Inzidenz]]&lt;50,"🟡",CD[[#This Row],[Inzidenz]]&lt;100,"🟠",CD[[#This Row],[Inzidenz]]&gt;=100,"🔴")</f>
        <v>🟢</v>
      </c>
    </row>
    <row r="78" spans="1:16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8" t="str" cm="1">
        <f t="array" ref="P78">_xlfn.IFS(CD[[#This Row],[Inzidenz]]&lt;35,"🟢",CD[[#This Row],[Inzidenz]]&lt;50,"🟡",CD[[#This Row],[Inzidenz]]&lt;100,"🟠",CD[[#This Row],[Inzidenz]]&gt;=100,"🔴")</f>
        <v>🟢</v>
      </c>
    </row>
    <row r="79" spans="1:16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8" t="str" cm="1">
        <f t="array" ref="P79">_xlfn.IFS(CD[[#This Row],[Inzidenz]]&lt;35,"🟢",CD[[#This Row],[Inzidenz]]&lt;50,"🟡",CD[[#This Row],[Inzidenz]]&lt;100,"🟠",CD[[#This Row],[Inzidenz]]&gt;=100,"🔴")</f>
        <v>🟢</v>
      </c>
    </row>
    <row r="80" spans="1:16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8" t="str" cm="1">
        <f t="array" ref="P80">_xlfn.IFS(CD[[#This Row],[Inzidenz]]&lt;35,"🟢",CD[[#This Row],[Inzidenz]]&lt;50,"🟡",CD[[#This Row],[Inzidenz]]&lt;100,"🟠",CD[[#This Row],[Inzidenz]]&gt;=100,"🔴")</f>
        <v>🟢</v>
      </c>
    </row>
    <row r="81" spans="1:16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8" t="str" cm="1">
        <f t="array" ref="P81">_xlfn.IFS(CD[[#This Row],[Inzidenz]]&lt;35,"🟢",CD[[#This Row],[Inzidenz]]&lt;50,"🟡",CD[[#This Row],[Inzidenz]]&lt;100,"🟠",CD[[#This Row],[Inzidenz]]&gt;=100,"🔴")</f>
        <v>🟢</v>
      </c>
    </row>
    <row r="82" spans="1:16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8" t="str" cm="1">
        <f t="array" ref="P82">_xlfn.IFS(CD[[#This Row],[Inzidenz]]&lt;35,"🟢",CD[[#This Row],[Inzidenz]]&lt;50,"🟡",CD[[#This Row],[Inzidenz]]&lt;100,"🟠",CD[[#This Row],[Inzidenz]]&gt;=100,"🔴")</f>
        <v>🟢</v>
      </c>
    </row>
    <row r="83" spans="1:16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8" t="str" cm="1">
        <f t="array" ref="P83">_xlfn.IFS(CD[[#This Row],[Inzidenz]]&lt;35,"🟢",CD[[#This Row],[Inzidenz]]&lt;50,"🟡",CD[[#This Row],[Inzidenz]]&lt;100,"🟠",CD[[#This Row],[Inzidenz]]&gt;=100,"🔴")</f>
        <v>🟢</v>
      </c>
    </row>
    <row r="84" spans="1:16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8" t="str" cm="1">
        <f t="array" ref="P84">_xlfn.IFS(CD[[#This Row],[Inzidenz]]&lt;35,"🟢",CD[[#This Row],[Inzidenz]]&lt;50,"🟡",CD[[#This Row],[Inzidenz]]&lt;100,"🟠",CD[[#This Row],[Inzidenz]]&gt;=100,"🔴")</f>
        <v>🟢</v>
      </c>
    </row>
    <row r="85" spans="1:16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8" t="str" cm="1">
        <f t="array" ref="P85">_xlfn.IFS(CD[[#This Row],[Inzidenz]]&lt;35,"🟢",CD[[#This Row],[Inzidenz]]&lt;50,"🟡",CD[[#This Row],[Inzidenz]]&lt;100,"🟠",CD[[#This Row],[Inzidenz]]&gt;=100,"🔴")</f>
        <v>🟢</v>
      </c>
    </row>
    <row r="86" spans="1:16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8" t="str" cm="1">
        <f t="array" ref="P86">_xlfn.IFS(CD[[#This Row],[Inzidenz]]&lt;35,"🟢",CD[[#This Row],[Inzidenz]]&lt;50,"🟡",CD[[#This Row],[Inzidenz]]&lt;100,"🟠",CD[[#This Row],[Inzidenz]]&gt;=100,"🔴")</f>
        <v>🟢</v>
      </c>
    </row>
    <row r="87" spans="1:16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8" t="str" cm="1">
        <f t="array" ref="P87">_xlfn.IFS(CD[[#This Row],[Inzidenz]]&lt;35,"🟢",CD[[#This Row],[Inzidenz]]&lt;50,"🟡",CD[[#This Row],[Inzidenz]]&lt;100,"🟠",CD[[#This Row],[Inzidenz]]&gt;=100,"🔴")</f>
        <v>🟢</v>
      </c>
    </row>
    <row r="88" spans="1:16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8" t="str" cm="1">
        <f t="array" ref="P88">_xlfn.IFS(CD[[#This Row],[Inzidenz]]&lt;35,"🟢",CD[[#This Row],[Inzidenz]]&lt;50,"🟡",CD[[#This Row],[Inzidenz]]&lt;100,"🟠",CD[[#This Row],[Inzidenz]]&gt;=100,"🔴")</f>
        <v>🟢</v>
      </c>
    </row>
    <row r="89" spans="1:16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8" t="str" cm="1">
        <f t="array" ref="P89">_xlfn.IFS(CD[[#This Row],[Inzidenz]]&lt;35,"🟢",CD[[#This Row],[Inzidenz]]&lt;50,"🟡",CD[[#This Row],[Inzidenz]]&lt;100,"🟠",CD[[#This Row],[Inzidenz]]&gt;=100,"🔴")</f>
        <v>🟢</v>
      </c>
    </row>
    <row r="90" spans="1:16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8" t="str" cm="1">
        <f t="array" ref="P90">_xlfn.IFS(CD[[#This Row],[Inzidenz]]&lt;35,"🟢",CD[[#This Row],[Inzidenz]]&lt;50,"🟡",CD[[#This Row],[Inzidenz]]&lt;100,"🟠",CD[[#This Row],[Inzidenz]]&gt;=100,"🔴")</f>
        <v>🟢</v>
      </c>
    </row>
    <row r="91" spans="1:16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8" t="str" cm="1">
        <f t="array" ref="P91">_xlfn.IFS(CD[[#This Row],[Inzidenz]]&lt;35,"🟢",CD[[#This Row],[Inzidenz]]&lt;50,"🟡",CD[[#This Row],[Inzidenz]]&lt;100,"🟠",CD[[#This Row],[Inzidenz]]&gt;=100,"🔴")</f>
        <v>🟢</v>
      </c>
    </row>
    <row r="92" spans="1:16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8" t="str" cm="1">
        <f t="array" ref="P92">_xlfn.IFS(CD[[#This Row],[Inzidenz]]&lt;35,"🟢",CD[[#This Row],[Inzidenz]]&lt;50,"🟡",CD[[#This Row],[Inzidenz]]&lt;100,"🟠",CD[[#This Row],[Inzidenz]]&gt;=100,"🔴")</f>
        <v>🟢</v>
      </c>
    </row>
    <row r="93" spans="1:16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8" t="str" cm="1">
        <f t="array" ref="P93">_xlfn.IFS(CD[[#This Row],[Inzidenz]]&lt;35,"🟢",CD[[#This Row],[Inzidenz]]&lt;50,"🟡",CD[[#This Row],[Inzidenz]]&lt;100,"🟠",CD[[#This Row],[Inzidenz]]&gt;=100,"🔴")</f>
        <v>🟢</v>
      </c>
    </row>
    <row r="94" spans="1:16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8" t="str" cm="1">
        <f t="array" ref="P94">_xlfn.IFS(CD[[#This Row],[Inzidenz]]&lt;35,"🟢",CD[[#This Row],[Inzidenz]]&lt;50,"🟡",CD[[#This Row],[Inzidenz]]&lt;100,"🟠",CD[[#This Row],[Inzidenz]]&gt;=100,"🔴")</f>
        <v>🟢</v>
      </c>
    </row>
    <row r="95" spans="1:16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8" t="str" cm="1">
        <f t="array" ref="P95">_xlfn.IFS(CD[[#This Row],[Inzidenz]]&lt;35,"🟢",CD[[#This Row],[Inzidenz]]&lt;50,"🟡",CD[[#This Row],[Inzidenz]]&lt;100,"🟠",CD[[#This Row],[Inzidenz]]&gt;=100,"🔴")</f>
        <v>🟢</v>
      </c>
    </row>
    <row r="96" spans="1:16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8" t="str" cm="1">
        <f t="array" ref="P96">_xlfn.IFS(CD[[#This Row],[Inzidenz]]&lt;35,"🟢",CD[[#This Row],[Inzidenz]]&lt;50,"🟡",CD[[#This Row],[Inzidenz]]&lt;100,"🟠",CD[[#This Row],[Inzidenz]]&gt;=100,"🔴")</f>
        <v>🟢</v>
      </c>
    </row>
    <row r="97" spans="1:17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8" t="str" cm="1">
        <f t="array" ref="P97">_xlfn.IFS(CD[[#This Row],[Inzidenz]]&lt;35,"🟢",CD[[#This Row],[Inzidenz]]&lt;50,"🟡",CD[[#This Row],[Inzidenz]]&lt;100,"🟠",CD[[#This Row],[Inzidenz]]&gt;=100,"🔴")</f>
        <v>🟢</v>
      </c>
    </row>
    <row r="98" spans="1:17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8" t="str" cm="1">
        <f t="array" ref="P98">_xlfn.IFS(CD[[#This Row],[Inzidenz]]&lt;35,"🟢",CD[[#This Row],[Inzidenz]]&lt;50,"🟡",CD[[#This Row],[Inzidenz]]&lt;100,"🟠",CD[[#This Row],[Inzidenz]]&gt;=100,"🔴")</f>
        <v>🟢</v>
      </c>
    </row>
    <row r="99" spans="1:17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8" t="str" cm="1">
        <f t="array" ref="P99">_xlfn.IFS(CD[[#This Row],[Inzidenz]]&lt;35,"🟢",CD[[#This Row],[Inzidenz]]&lt;50,"🟡",CD[[#This Row],[Inzidenz]]&lt;100,"🟠",CD[[#This Row],[Inzidenz]]&gt;=100,"🔴")</f>
        <v>🟢</v>
      </c>
    </row>
    <row r="100" spans="1:17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8" t="str" cm="1">
        <f t="array" ref="P100">_xlfn.IFS(CD[[#This Row],[Inzidenz]]&lt;35,"🟢",CD[[#This Row],[Inzidenz]]&lt;50,"🟡",CD[[#This Row],[Inzidenz]]&lt;100,"🟠",CD[[#This Row],[Inzidenz]]&gt;=100,"🔴")</f>
        <v>🟢</v>
      </c>
      <c r="Q100" s="3" t="s">
        <v>12</v>
      </c>
    </row>
    <row r="101" spans="1:17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8" t="str" cm="1">
        <f t="array" ref="P101">_xlfn.IFS(CD[[#This Row],[Inzidenz]]&lt;35,"🟢",CD[[#This Row],[Inzidenz]]&lt;50,"🟡",CD[[#This Row],[Inzidenz]]&lt;100,"🟠",CD[[#This Row],[Inzidenz]]&gt;=100,"🔴")</f>
        <v>🟢</v>
      </c>
      <c r="Q101" s="3" t="s">
        <v>12</v>
      </c>
    </row>
    <row r="102" spans="1:17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8" t="str" cm="1">
        <f t="array" ref="P102">_xlfn.IFS(CD[[#This Row],[Inzidenz]]&lt;35,"🟢",CD[[#This Row],[Inzidenz]]&lt;50,"🟡",CD[[#This Row],[Inzidenz]]&lt;100,"🟠",CD[[#This Row],[Inzidenz]]&gt;=100,"🔴")</f>
        <v>🟢</v>
      </c>
    </row>
    <row r="103" spans="1:17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8" t="str" cm="1">
        <f t="array" ref="P103">_xlfn.IFS(CD[[#This Row],[Inzidenz]]&lt;35,"🟢",CD[[#This Row],[Inzidenz]]&lt;50,"🟡",CD[[#This Row],[Inzidenz]]&lt;100,"🟠",CD[[#This Row],[Inzidenz]]&gt;=100,"🔴")</f>
        <v>🟢</v>
      </c>
    </row>
    <row r="104" spans="1:17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8" t="str" cm="1">
        <f t="array" ref="P104">_xlfn.IFS(CD[[#This Row],[Inzidenz]]&lt;35,"🟢",CD[[#This Row],[Inzidenz]]&lt;50,"🟡",CD[[#This Row],[Inzidenz]]&lt;100,"🟠",CD[[#This Row],[Inzidenz]]&gt;=100,"🔴")</f>
        <v>🟢</v>
      </c>
    </row>
    <row r="105" spans="1:17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8" t="str" cm="1">
        <f t="array" ref="P105">_xlfn.IFS(CD[[#This Row],[Inzidenz]]&lt;35,"🟢",CD[[#This Row],[Inzidenz]]&lt;50,"🟡",CD[[#This Row],[Inzidenz]]&lt;100,"🟠",CD[[#This Row],[Inzidenz]]&gt;=100,"🔴")</f>
        <v>🟢</v>
      </c>
    </row>
    <row r="106" spans="1:17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8" t="str" cm="1">
        <f t="array" ref="P106">_xlfn.IFS(CD[[#This Row],[Inzidenz]]&lt;35,"🟢",CD[[#This Row],[Inzidenz]]&lt;50,"🟡",CD[[#This Row],[Inzidenz]]&lt;100,"🟠",CD[[#This Row],[Inzidenz]]&gt;=100,"🔴")</f>
        <v>🟢</v>
      </c>
    </row>
    <row r="107" spans="1:17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8" t="str" cm="1">
        <f t="array" ref="P107">_xlfn.IFS(CD[[#This Row],[Inzidenz]]&lt;35,"🟢",CD[[#This Row],[Inzidenz]]&lt;50,"🟡",CD[[#This Row],[Inzidenz]]&lt;100,"🟠",CD[[#This Row],[Inzidenz]]&gt;=100,"🔴")</f>
        <v>🟢</v>
      </c>
    </row>
    <row r="108" spans="1:17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8" t="str" cm="1">
        <f t="array" ref="P108">_xlfn.IFS(CD[[#This Row],[Inzidenz]]&lt;35,"🟢",CD[[#This Row],[Inzidenz]]&lt;50,"🟡",CD[[#This Row],[Inzidenz]]&lt;100,"🟠",CD[[#This Row],[Inzidenz]]&gt;=100,"🔴")</f>
        <v>🟢</v>
      </c>
    </row>
    <row r="109" spans="1:17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8" t="str" cm="1">
        <f t="array" ref="P109">_xlfn.IFS(CD[[#This Row],[Inzidenz]]&lt;35,"🟢",CD[[#This Row],[Inzidenz]]&lt;50,"🟡",CD[[#This Row],[Inzidenz]]&lt;100,"🟠",CD[[#This Row],[Inzidenz]]&gt;=100,"🔴")</f>
        <v>🟢</v>
      </c>
    </row>
    <row r="110" spans="1:17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8" t="str" cm="1">
        <f t="array" ref="P110">_xlfn.IFS(CD[[#This Row],[Inzidenz]]&lt;35,"🟢",CD[[#This Row],[Inzidenz]]&lt;50,"🟡",CD[[#This Row],[Inzidenz]]&lt;100,"🟠",CD[[#This Row],[Inzidenz]]&gt;=100,"🔴")</f>
        <v>🟢</v>
      </c>
    </row>
    <row r="111" spans="1:17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8" t="str" cm="1">
        <f t="array" ref="P111">_xlfn.IFS(CD[[#This Row],[Inzidenz]]&lt;35,"🟢",CD[[#This Row],[Inzidenz]]&lt;50,"🟡",CD[[#This Row],[Inzidenz]]&lt;100,"🟠",CD[[#This Row],[Inzidenz]]&gt;=100,"🔴")</f>
        <v>🟢</v>
      </c>
    </row>
    <row r="112" spans="1:17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8" t="str" cm="1">
        <f t="array" ref="P112">_xlfn.IFS(CD[[#This Row],[Inzidenz]]&lt;35,"🟢",CD[[#This Row],[Inzidenz]]&lt;50,"🟡",CD[[#This Row],[Inzidenz]]&lt;100,"🟠",CD[[#This Row],[Inzidenz]]&gt;=100,"🔴")</f>
        <v>🟢</v>
      </c>
    </row>
    <row r="113" spans="1:16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8" t="str" cm="1">
        <f t="array" ref="P113">_xlfn.IFS(CD[[#This Row],[Inzidenz]]&lt;35,"🟢",CD[[#This Row],[Inzidenz]]&lt;50,"🟡",CD[[#This Row],[Inzidenz]]&lt;100,"🟠",CD[[#This Row],[Inzidenz]]&gt;=100,"🔴")</f>
        <v>🟢</v>
      </c>
    </row>
    <row r="114" spans="1:16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8" t="str" cm="1">
        <f t="array" ref="P114">_xlfn.IFS(CD[[#This Row],[Inzidenz]]&lt;35,"🟢",CD[[#This Row],[Inzidenz]]&lt;50,"🟡",CD[[#This Row],[Inzidenz]]&lt;100,"🟠",CD[[#This Row],[Inzidenz]]&gt;=100,"🔴")</f>
        <v>🟢</v>
      </c>
    </row>
    <row r="115" spans="1:16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8" t="str" cm="1">
        <f t="array" ref="P115">_xlfn.IFS(CD[[#This Row],[Inzidenz]]&lt;35,"🟢",CD[[#This Row],[Inzidenz]]&lt;50,"🟡",CD[[#This Row],[Inzidenz]]&lt;100,"🟠",CD[[#This Row],[Inzidenz]]&gt;=100,"🔴")</f>
        <v>🟢</v>
      </c>
    </row>
    <row r="116" spans="1:16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8" t="str" cm="1">
        <f t="array" ref="P116">_xlfn.IFS(CD[[#This Row],[Inzidenz]]&lt;35,"🟢",CD[[#This Row],[Inzidenz]]&lt;50,"🟡",CD[[#This Row],[Inzidenz]]&lt;100,"🟠",CD[[#This Row],[Inzidenz]]&gt;=100,"🔴")</f>
        <v>🟢</v>
      </c>
    </row>
    <row r="117" spans="1:16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8" t="str" cm="1">
        <f t="array" ref="P117">_xlfn.IFS(CD[[#This Row],[Inzidenz]]&lt;35,"🟢",CD[[#This Row],[Inzidenz]]&lt;50,"🟡",CD[[#This Row],[Inzidenz]]&lt;100,"🟠",CD[[#This Row],[Inzidenz]]&gt;=100,"🔴")</f>
        <v>🟢</v>
      </c>
    </row>
    <row r="118" spans="1:16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8" t="str" cm="1">
        <f t="array" ref="P118">_xlfn.IFS(CD[[#This Row],[Inzidenz]]&lt;35,"🟢",CD[[#This Row],[Inzidenz]]&lt;50,"🟡",CD[[#This Row],[Inzidenz]]&lt;100,"🟠",CD[[#This Row],[Inzidenz]]&gt;=100,"🔴")</f>
        <v>🟢</v>
      </c>
    </row>
    <row r="119" spans="1:16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8" t="str" cm="1">
        <f t="array" ref="P119">_xlfn.IFS(CD[[#This Row],[Inzidenz]]&lt;35,"🟢",CD[[#This Row],[Inzidenz]]&lt;50,"🟡",CD[[#This Row],[Inzidenz]]&lt;100,"🟠",CD[[#This Row],[Inzidenz]]&gt;=100,"🔴")</f>
        <v>🟢</v>
      </c>
    </row>
    <row r="120" spans="1:16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8" t="str" cm="1">
        <f t="array" ref="P120">_xlfn.IFS(CD[[#This Row],[Inzidenz]]&lt;35,"🟢",CD[[#This Row],[Inzidenz]]&lt;50,"🟡",CD[[#This Row],[Inzidenz]]&lt;100,"🟠",CD[[#This Row],[Inzidenz]]&gt;=100,"🔴")</f>
        <v>🟢</v>
      </c>
    </row>
    <row r="121" spans="1:16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8" t="str" cm="1">
        <f t="array" ref="P121">_xlfn.IFS(CD[[#This Row],[Inzidenz]]&lt;35,"🟢",CD[[#This Row],[Inzidenz]]&lt;50,"🟡",CD[[#This Row],[Inzidenz]]&lt;100,"🟠",CD[[#This Row],[Inzidenz]]&gt;=100,"🔴")</f>
        <v>🟢</v>
      </c>
    </row>
    <row r="122" spans="1:16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8" t="str" cm="1">
        <f t="array" ref="P122">_xlfn.IFS(CD[[#This Row],[Inzidenz]]&lt;35,"🟢",CD[[#This Row],[Inzidenz]]&lt;50,"🟡",CD[[#This Row],[Inzidenz]]&lt;100,"🟠",CD[[#This Row],[Inzidenz]]&gt;=100,"🔴")</f>
        <v>🟢</v>
      </c>
    </row>
    <row r="123" spans="1:16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8" t="str" cm="1">
        <f t="array" ref="P123">_xlfn.IFS(CD[[#This Row],[Inzidenz]]&lt;35,"🟢",CD[[#This Row],[Inzidenz]]&lt;50,"🟡",CD[[#This Row],[Inzidenz]]&lt;100,"🟠",CD[[#This Row],[Inzidenz]]&gt;=100,"🔴")</f>
        <v>🟢</v>
      </c>
    </row>
    <row r="124" spans="1:16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8" t="str" cm="1">
        <f t="array" ref="P124">_xlfn.IFS(CD[[#This Row],[Inzidenz]]&lt;35,"🟢",CD[[#This Row],[Inzidenz]]&lt;50,"🟡",CD[[#This Row],[Inzidenz]]&lt;100,"🟠",CD[[#This Row],[Inzidenz]]&gt;=100,"🔴")</f>
        <v>🟢</v>
      </c>
    </row>
    <row r="125" spans="1:16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8" t="str" cm="1">
        <f t="array" ref="P125">_xlfn.IFS(CD[[#This Row],[Inzidenz]]&lt;35,"🟢",CD[[#This Row],[Inzidenz]]&lt;50,"🟡",CD[[#This Row],[Inzidenz]]&lt;100,"🟠",CD[[#This Row],[Inzidenz]]&gt;=100,"🔴")</f>
        <v>🟢</v>
      </c>
    </row>
    <row r="126" spans="1:16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8" t="str" cm="1">
        <f t="array" ref="P126">_xlfn.IFS(CD[[#This Row],[Inzidenz]]&lt;35,"🟢",CD[[#This Row],[Inzidenz]]&lt;50,"🟡",CD[[#This Row],[Inzidenz]]&lt;100,"🟠",CD[[#This Row],[Inzidenz]]&gt;=100,"🔴")</f>
        <v>🟢</v>
      </c>
    </row>
    <row r="127" spans="1:16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8" t="str" cm="1">
        <f t="array" ref="P127">_xlfn.IFS(CD[[#This Row],[Inzidenz]]&lt;35,"🟢",CD[[#This Row],[Inzidenz]]&lt;50,"🟡",CD[[#This Row],[Inzidenz]]&lt;100,"🟠",CD[[#This Row],[Inzidenz]]&gt;=100,"🔴")</f>
        <v>🟢</v>
      </c>
    </row>
    <row r="128" spans="1:16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8" t="str" cm="1">
        <f t="array" ref="P128">_xlfn.IFS(CD[[#This Row],[Inzidenz]]&lt;35,"🟢",CD[[#This Row],[Inzidenz]]&lt;50,"🟡",CD[[#This Row],[Inzidenz]]&lt;100,"🟠",CD[[#This Row],[Inzidenz]]&gt;=100,"🔴")</f>
        <v>🟢</v>
      </c>
    </row>
    <row r="129" spans="1:17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8" t="str" cm="1">
        <f t="array" ref="P129">_xlfn.IFS(CD[[#This Row],[Inzidenz]]&lt;35,"🟢",CD[[#This Row],[Inzidenz]]&lt;50,"🟡",CD[[#This Row],[Inzidenz]]&lt;100,"🟠",CD[[#This Row],[Inzidenz]]&gt;=100,"🔴")</f>
        <v>🟢</v>
      </c>
    </row>
    <row r="130" spans="1:17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8" t="str" cm="1">
        <f t="array" ref="P130">_xlfn.IFS(CD[[#This Row],[Inzidenz]]&lt;35,"🟢",CD[[#This Row],[Inzidenz]]&lt;50,"🟡",CD[[#This Row],[Inzidenz]]&lt;100,"🟠",CD[[#This Row],[Inzidenz]]&gt;=100,"🔴")</f>
        <v>🟢</v>
      </c>
    </row>
    <row r="131" spans="1:17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8" t="str" cm="1">
        <f t="array" ref="P131">_xlfn.IFS(CD[[#This Row],[Inzidenz]]&lt;35,"🟢",CD[[#This Row],[Inzidenz]]&lt;50,"🟡",CD[[#This Row],[Inzidenz]]&lt;100,"🟠",CD[[#This Row],[Inzidenz]]&gt;=100,"🔴")</f>
        <v>🟢</v>
      </c>
    </row>
    <row r="132" spans="1:17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8" t="str" cm="1">
        <f t="array" ref="P132">_xlfn.IFS(CD[[#This Row],[Inzidenz]]&lt;35,"🟢",CD[[#This Row],[Inzidenz]]&lt;50,"🟡",CD[[#This Row],[Inzidenz]]&lt;100,"🟠",CD[[#This Row],[Inzidenz]]&gt;=100,"🔴")</f>
        <v>🟢</v>
      </c>
    </row>
    <row r="133" spans="1:17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8" t="str" cm="1">
        <f t="array" ref="P133">_xlfn.IFS(CD[[#This Row],[Inzidenz]]&lt;35,"🟢",CD[[#This Row],[Inzidenz]]&lt;50,"🟡",CD[[#This Row],[Inzidenz]]&lt;100,"🟠",CD[[#This Row],[Inzidenz]]&gt;=100,"🔴")</f>
        <v>🟢</v>
      </c>
    </row>
    <row r="134" spans="1:17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8" t="str" cm="1">
        <f t="array" ref="P134">_xlfn.IFS(CD[[#This Row],[Inzidenz]]&lt;35,"🟢",CD[[#This Row],[Inzidenz]]&lt;50,"🟡",CD[[#This Row],[Inzidenz]]&lt;100,"🟠",CD[[#This Row],[Inzidenz]]&gt;=100,"🔴")</f>
        <v>🟢</v>
      </c>
    </row>
    <row r="135" spans="1:17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8" t="str" cm="1">
        <f t="array" ref="P135">_xlfn.IFS(CD[[#This Row],[Inzidenz]]&lt;35,"🟢",CD[[#This Row],[Inzidenz]]&lt;50,"🟡",CD[[#This Row],[Inzidenz]]&lt;100,"🟠",CD[[#This Row],[Inzidenz]]&gt;=100,"🔴")</f>
        <v>🟢</v>
      </c>
    </row>
    <row r="136" spans="1:17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8" t="str" cm="1">
        <f t="array" ref="P136">_xlfn.IFS(CD[[#This Row],[Inzidenz]]&lt;35,"🟢",CD[[#This Row],[Inzidenz]]&lt;50,"🟡",CD[[#This Row],[Inzidenz]]&lt;100,"🟠",CD[[#This Row],[Inzidenz]]&gt;=100,"🔴")</f>
        <v>🟢</v>
      </c>
    </row>
    <row r="137" spans="1:17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8" t="str" cm="1">
        <f t="array" ref="P137">_xlfn.IFS(CD[[#This Row],[Inzidenz]]&lt;35,"🟢",CD[[#This Row],[Inzidenz]]&lt;50,"🟡",CD[[#This Row],[Inzidenz]]&lt;100,"🟠",CD[[#This Row],[Inzidenz]]&gt;=100,"🔴")</f>
        <v>🟢</v>
      </c>
    </row>
    <row r="138" spans="1:17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8" t="str" cm="1">
        <f t="array" ref="P138">_xlfn.IFS(CD[[#This Row],[Inzidenz]]&lt;35,"🟢",CD[[#This Row],[Inzidenz]]&lt;50,"🟡",CD[[#This Row],[Inzidenz]]&lt;100,"🟠",CD[[#This Row],[Inzidenz]]&gt;=100,"🔴")</f>
        <v>🟢</v>
      </c>
    </row>
    <row r="139" spans="1:17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8" t="str" cm="1">
        <f t="array" ref="P139">_xlfn.IFS(CD[[#This Row],[Inzidenz]]&lt;35,"🟢",CD[[#This Row],[Inzidenz]]&lt;50,"🟡",CD[[#This Row],[Inzidenz]]&lt;100,"🟠",CD[[#This Row],[Inzidenz]]&gt;=100,"🔴")</f>
        <v>🟢</v>
      </c>
    </row>
    <row r="140" spans="1:17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8" t="str" cm="1">
        <f t="array" ref="P140">_xlfn.IFS(CD[[#This Row],[Inzidenz]]&lt;35,"🟢",CD[[#This Row],[Inzidenz]]&lt;50,"🟡",CD[[#This Row],[Inzidenz]]&lt;100,"🟠",CD[[#This Row],[Inzidenz]]&gt;=100,"🔴")</f>
        <v>🟢</v>
      </c>
      <c r="Q140" s="3" t="s">
        <v>14</v>
      </c>
    </row>
    <row r="141" spans="1:17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8" t="str" cm="1">
        <f t="array" ref="P141">_xlfn.IFS(CD[[#This Row],[Inzidenz]]&lt;35,"🟢",CD[[#This Row],[Inzidenz]]&lt;50,"🟡",CD[[#This Row],[Inzidenz]]&lt;100,"🟠",CD[[#This Row],[Inzidenz]]&gt;=100,"🔴")</f>
        <v>🟢</v>
      </c>
      <c r="Q141" s="25" t="s">
        <v>15</v>
      </c>
    </row>
    <row r="142" spans="1:17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8" t="str" cm="1">
        <f t="array" ref="P142">_xlfn.IFS(CD[[#This Row],[Inzidenz]]&lt;35,"🟢",CD[[#This Row],[Inzidenz]]&lt;50,"🟡",CD[[#This Row],[Inzidenz]]&lt;100,"🟠",CD[[#This Row],[Inzidenz]]&gt;=100,"🔴")</f>
        <v>🟢</v>
      </c>
    </row>
    <row r="143" spans="1:17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8" t="str" cm="1">
        <f t="array" ref="P143">_xlfn.IFS(CD[[#This Row],[Inzidenz]]&lt;35,"🟢",CD[[#This Row],[Inzidenz]]&lt;50,"🟡",CD[[#This Row],[Inzidenz]]&lt;100,"🟠",CD[[#This Row],[Inzidenz]]&gt;=100,"🔴")</f>
        <v>🟢</v>
      </c>
    </row>
    <row r="144" spans="1:17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8" t="str" cm="1">
        <f t="array" ref="P144">_xlfn.IFS(CD[[#This Row],[Inzidenz]]&lt;35,"🟢",CD[[#This Row],[Inzidenz]]&lt;50,"🟡",CD[[#This Row],[Inzidenz]]&lt;100,"🟠",CD[[#This Row],[Inzidenz]]&gt;=100,"🔴")</f>
        <v>🟢</v>
      </c>
    </row>
    <row r="145" spans="1:16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8" t="str" cm="1">
        <f t="array" ref="P145">_xlfn.IFS(CD[[#This Row],[Inzidenz]]&lt;35,"🟢",CD[[#This Row],[Inzidenz]]&lt;50,"🟡",CD[[#This Row],[Inzidenz]]&lt;100,"🟠",CD[[#This Row],[Inzidenz]]&gt;=100,"🔴")</f>
        <v>🟢</v>
      </c>
    </row>
    <row r="146" spans="1:16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8" t="str" cm="1">
        <f t="array" ref="P146">_xlfn.IFS(CD[[#This Row],[Inzidenz]]&lt;35,"🟢",CD[[#This Row],[Inzidenz]]&lt;50,"🟡",CD[[#This Row],[Inzidenz]]&lt;100,"🟠",CD[[#This Row],[Inzidenz]]&gt;=100,"🔴")</f>
        <v>🟢</v>
      </c>
    </row>
    <row r="147" spans="1:16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8" t="str" cm="1">
        <f t="array" ref="P147">_xlfn.IFS(CD[[#This Row],[Inzidenz]]&lt;35,"🟢",CD[[#This Row],[Inzidenz]]&lt;50,"🟡",CD[[#This Row],[Inzidenz]]&lt;100,"🟠",CD[[#This Row],[Inzidenz]]&gt;=100,"🔴")</f>
        <v>🟢</v>
      </c>
    </row>
    <row r="148" spans="1:16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8" t="str" cm="1">
        <f t="array" ref="P148">_xlfn.IFS(CD[[#This Row],[Inzidenz]]&lt;35,"🟢",CD[[#This Row],[Inzidenz]]&lt;50,"🟡",CD[[#This Row],[Inzidenz]]&lt;100,"🟠",CD[[#This Row],[Inzidenz]]&gt;=100,"🔴")</f>
        <v>🟢</v>
      </c>
    </row>
    <row r="149" spans="1:16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8" t="str" cm="1">
        <f t="array" ref="P149">_xlfn.IFS(CD[[#This Row],[Inzidenz]]&lt;35,"🟢",CD[[#This Row],[Inzidenz]]&lt;50,"🟡",CD[[#This Row],[Inzidenz]]&lt;100,"🟠",CD[[#This Row],[Inzidenz]]&gt;=100,"🔴")</f>
        <v>🟢</v>
      </c>
    </row>
    <row r="150" spans="1:16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8" t="str" cm="1">
        <f t="array" ref="P150">_xlfn.IFS(CD[[#This Row],[Inzidenz]]&lt;35,"🟢",CD[[#This Row],[Inzidenz]]&lt;50,"🟡",CD[[#This Row],[Inzidenz]]&lt;100,"🟠",CD[[#This Row],[Inzidenz]]&gt;=100,"🔴")</f>
        <v>🟢</v>
      </c>
    </row>
    <row r="151" spans="1:16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8" t="str" cm="1">
        <f t="array" ref="P151">_xlfn.IFS(CD[[#This Row],[Inzidenz]]&lt;35,"🟢",CD[[#This Row],[Inzidenz]]&lt;50,"🟡",CD[[#This Row],[Inzidenz]]&lt;100,"🟠",CD[[#This Row],[Inzidenz]]&gt;=100,"🔴")</f>
        <v>🟢</v>
      </c>
    </row>
    <row r="152" spans="1:16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8" t="str" cm="1">
        <f t="array" ref="P152">_xlfn.IFS(CD[[#This Row],[Inzidenz]]&lt;35,"🟢",CD[[#This Row],[Inzidenz]]&lt;50,"🟡",CD[[#This Row],[Inzidenz]]&lt;100,"🟠",CD[[#This Row],[Inzidenz]]&gt;=100,"🔴")</f>
        <v>🟢</v>
      </c>
    </row>
    <row r="153" spans="1:16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8" t="str" cm="1">
        <f t="array" ref="P153">_xlfn.IFS(CD[[#This Row],[Inzidenz]]&lt;35,"🟢",CD[[#This Row],[Inzidenz]]&lt;50,"🟡",CD[[#This Row],[Inzidenz]]&lt;100,"🟠",CD[[#This Row],[Inzidenz]]&gt;=100,"🔴")</f>
        <v>🟢</v>
      </c>
    </row>
    <row r="154" spans="1:16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8" t="str" cm="1">
        <f t="array" ref="P154">_xlfn.IFS(CD[[#This Row],[Inzidenz]]&lt;35,"🟢",CD[[#This Row],[Inzidenz]]&lt;50,"🟡",CD[[#This Row],[Inzidenz]]&lt;100,"🟠",CD[[#This Row],[Inzidenz]]&gt;=100,"🔴")</f>
        <v>🟢</v>
      </c>
    </row>
    <row r="155" spans="1:16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8" t="str" cm="1">
        <f t="array" ref="P155">_xlfn.IFS(CD[[#This Row],[Inzidenz]]&lt;35,"🟢",CD[[#This Row],[Inzidenz]]&lt;50,"🟡",CD[[#This Row],[Inzidenz]]&lt;100,"🟠",CD[[#This Row],[Inzidenz]]&gt;=100,"🔴")</f>
        <v>🟢</v>
      </c>
    </row>
    <row r="156" spans="1:16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8" t="str" cm="1">
        <f t="array" ref="P156">_xlfn.IFS(CD[[#This Row],[Inzidenz]]&lt;35,"🟢",CD[[#This Row],[Inzidenz]]&lt;50,"🟡",CD[[#This Row],[Inzidenz]]&lt;100,"🟠",CD[[#This Row],[Inzidenz]]&gt;=100,"🔴")</f>
        <v>🟢</v>
      </c>
    </row>
    <row r="157" spans="1:16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8" t="str" cm="1">
        <f t="array" ref="P157">_xlfn.IFS(CD[[#This Row],[Inzidenz]]&lt;35,"🟢",CD[[#This Row],[Inzidenz]]&lt;50,"🟡",CD[[#This Row],[Inzidenz]]&lt;100,"🟠",CD[[#This Row],[Inzidenz]]&gt;=100,"🔴")</f>
        <v>🟢</v>
      </c>
    </row>
    <row r="158" spans="1:16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8" t="str" cm="1">
        <f t="array" ref="P158">_xlfn.IFS(CD[[#This Row],[Inzidenz]]&lt;35,"🟢",CD[[#This Row],[Inzidenz]]&lt;50,"🟡",CD[[#This Row],[Inzidenz]]&lt;100,"🟠",CD[[#This Row],[Inzidenz]]&gt;=100,"🔴")</f>
        <v>🟢</v>
      </c>
    </row>
    <row r="159" spans="1:16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8" t="str" cm="1">
        <f t="array" ref="P159">_xlfn.IFS(CD[[#This Row],[Inzidenz]]&lt;35,"🟢",CD[[#This Row],[Inzidenz]]&lt;50,"🟡",CD[[#This Row],[Inzidenz]]&lt;100,"🟠",CD[[#This Row],[Inzidenz]]&gt;=100,"🔴")</f>
        <v>🟢</v>
      </c>
    </row>
    <row r="160" spans="1:16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8" t="str" cm="1">
        <f t="array" ref="P160">_xlfn.IFS(CD[[#This Row],[Inzidenz]]&lt;35,"🟢",CD[[#This Row],[Inzidenz]]&lt;50,"🟡",CD[[#This Row],[Inzidenz]]&lt;100,"🟠",CD[[#This Row],[Inzidenz]]&gt;=100,"🔴")</f>
        <v>🟢</v>
      </c>
    </row>
    <row r="161" spans="1:16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8" t="str" cm="1">
        <f t="array" ref="P161">_xlfn.IFS(CD[[#This Row],[Inzidenz]]&lt;35,"🟢",CD[[#This Row],[Inzidenz]]&lt;50,"🟡",CD[[#This Row],[Inzidenz]]&lt;100,"🟠",CD[[#This Row],[Inzidenz]]&gt;=100,"🔴")</f>
        <v>🟢</v>
      </c>
    </row>
    <row r="162" spans="1:16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8" t="str" cm="1">
        <f t="array" ref="P162">_xlfn.IFS(CD[[#This Row],[Inzidenz]]&lt;35,"🟢",CD[[#This Row],[Inzidenz]]&lt;50,"🟡",CD[[#This Row],[Inzidenz]]&lt;100,"🟠",CD[[#This Row],[Inzidenz]]&gt;=100,"🔴")</f>
        <v>🟢</v>
      </c>
    </row>
    <row r="163" spans="1:16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8" t="str" cm="1">
        <f t="array" ref="P163">_xlfn.IFS(CD[[#This Row],[Inzidenz]]&lt;35,"🟢",CD[[#This Row],[Inzidenz]]&lt;50,"🟡",CD[[#This Row],[Inzidenz]]&lt;100,"🟠",CD[[#This Row],[Inzidenz]]&gt;=100,"🔴")</f>
        <v>🟢</v>
      </c>
    </row>
    <row r="164" spans="1:16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8" t="str" cm="1">
        <f t="array" ref="P164">_xlfn.IFS(CD[[#This Row],[Inzidenz]]&lt;35,"🟢",CD[[#This Row],[Inzidenz]]&lt;50,"🟡",CD[[#This Row],[Inzidenz]]&lt;100,"🟠",CD[[#This Row],[Inzidenz]]&gt;=100,"🔴")</f>
        <v>🟢</v>
      </c>
    </row>
    <row r="165" spans="1:16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8" t="str" cm="1">
        <f t="array" ref="P165">_xlfn.IFS(CD[[#This Row],[Inzidenz]]&lt;35,"🟢",CD[[#This Row],[Inzidenz]]&lt;50,"🟡",CD[[#This Row],[Inzidenz]]&lt;100,"🟠",CD[[#This Row],[Inzidenz]]&gt;=100,"🔴")</f>
        <v>🟢</v>
      </c>
    </row>
    <row r="166" spans="1:16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8" t="str" cm="1">
        <f t="array" ref="P166">_xlfn.IFS(CD[[#This Row],[Inzidenz]]&lt;35,"🟢",CD[[#This Row],[Inzidenz]]&lt;50,"🟡",CD[[#This Row],[Inzidenz]]&lt;100,"🟠",CD[[#This Row],[Inzidenz]]&gt;=100,"🔴")</f>
        <v>🟢</v>
      </c>
    </row>
    <row r="167" spans="1:16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8" t="str" cm="1">
        <f t="array" ref="P167">_xlfn.IFS(CD[[#This Row],[Inzidenz]]&lt;35,"🟢",CD[[#This Row],[Inzidenz]]&lt;50,"🟡",CD[[#This Row],[Inzidenz]]&lt;100,"🟠",CD[[#This Row],[Inzidenz]]&gt;=100,"🔴")</f>
        <v>🟢</v>
      </c>
    </row>
    <row r="168" spans="1:16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8" t="str" cm="1">
        <f t="array" ref="P168">_xlfn.IFS(CD[[#This Row],[Inzidenz]]&lt;35,"🟢",CD[[#This Row],[Inzidenz]]&lt;50,"🟡",CD[[#This Row],[Inzidenz]]&lt;100,"🟠",CD[[#This Row],[Inzidenz]]&gt;=100,"🔴")</f>
        <v>🟢</v>
      </c>
    </row>
    <row r="169" spans="1:16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8" t="str" cm="1">
        <f t="array" ref="P169">_xlfn.IFS(CD[[#This Row],[Inzidenz]]&lt;35,"🟢",CD[[#This Row],[Inzidenz]]&lt;50,"🟡",CD[[#This Row],[Inzidenz]]&lt;100,"🟠",CD[[#This Row],[Inzidenz]]&gt;=100,"🔴")</f>
        <v>🟢</v>
      </c>
    </row>
    <row r="170" spans="1:16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8" t="str" cm="1">
        <f t="array" ref="P170">_xlfn.IFS(CD[[#This Row],[Inzidenz]]&lt;35,"🟢",CD[[#This Row],[Inzidenz]]&lt;50,"🟡",CD[[#This Row],[Inzidenz]]&lt;100,"🟠",CD[[#This Row],[Inzidenz]]&gt;=100,"🔴")</f>
        <v>🟢</v>
      </c>
    </row>
    <row r="171" spans="1:16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8" t="str" cm="1">
        <f t="array" ref="P171">_xlfn.IFS(CD[[#This Row],[Inzidenz]]&lt;35,"🟢",CD[[#This Row],[Inzidenz]]&lt;50,"🟡",CD[[#This Row],[Inzidenz]]&lt;100,"🟠",CD[[#This Row],[Inzidenz]]&gt;=100,"🔴")</f>
        <v>🟢</v>
      </c>
    </row>
    <row r="172" spans="1:16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8" t="str" cm="1">
        <f t="array" ref="P172">_xlfn.IFS(CD[[#This Row],[Inzidenz]]&lt;35,"🟢",CD[[#This Row],[Inzidenz]]&lt;50,"🟡",CD[[#This Row],[Inzidenz]]&lt;100,"🟠",CD[[#This Row],[Inzidenz]]&gt;=100,"🔴")</f>
        <v>🟢</v>
      </c>
    </row>
    <row r="173" spans="1:16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8" t="str" cm="1">
        <f t="array" ref="P173">_xlfn.IFS(CD[[#This Row],[Inzidenz]]&lt;35,"🟢",CD[[#This Row],[Inzidenz]]&lt;50,"🟡",CD[[#This Row],[Inzidenz]]&lt;100,"🟠",CD[[#This Row],[Inzidenz]]&gt;=100,"🔴")</f>
        <v>🟢</v>
      </c>
    </row>
    <row r="174" spans="1:16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8" t="str" cm="1">
        <f t="array" ref="P174">_xlfn.IFS(CD[[#This Row],[Inzidenz]]&lt;35,"🟢",CD[[#This Row],[Inzidenz]]&lt;50,"🟡",CD[[#This Row],[Inzidenz]]&lt;100,"🟠",CD[[#This Row],[Inzidenz]]&gt;=100,"🔴")</f>
        <v>🟢</v>
      </c>
    </row>
    <row r="175" spans="1:16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8" t="str" cm="1">
        <f t="array" ref="P175">_xlfn.IFS(CD[[#This Row],[Inzidenz]]&lt;35,"🟢",CD[[#This Row],[Inzidenz]]&lt;50,"🟡",CD[[#This Row],[Inzidenz]]&lt;100,"🟠",CD[[#This Row],[Inzidenz]]&gt;=100,"🔴")</f>
        <v>🟢</v>
      </c>
    </row>
    <row r="176" spans="1:16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8" t="str" cm="1">
        <f t="array" ref="P176">_xlfn.IFS(CD[[#This Row],[Inzidenz]]&lt;35,"🟢",CD[[#This Row],[Inzidenz]]&lt;50,"🟡",CD[[#This Row],[Inzidenz]]&lt;100,"🟠",CD[[#This Row],[Inzidenz]]&gt;=100,"🔴")</f>
        <v>🟢</v>
      </c>
    </row>
    <row r="177" spans="1:16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8" t="str" cm="1">
        <f t="array" ref="P177">_xlfn.IFS(CD[[#This Row],[Inzidenz]]&lt;35,"🟢",CD[[#This Row],[Inzidenz]]&lt;50,"🟡",CD[[#This Row],[Inzidenz]]&lt;100,"🟠",CD[[#This Row],[Inzidenz]]&gt;=100,"🔴")</f>
        <v>🟢</v>
      </c>
    </row>
    <row r="178" spans="1:16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8" t="str" cm="1">
        <f t="array" ref="P178">_xlfn.IFS(CD[[#This Row],[Inzidenz]]&lt;35,"🟢",CD[[#This Row],[Inzidenz]]&lt;50,"🟡",CD[[#This Row],[Inzidenz]]&lt;100,"🟠",CD[[#This Row],[Inzidenz]]&gt;=100,"🔴")</f>
        <v>🟢</v>
      </c>
    </row>
    <row r="179" spans="1:16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8" t="str" cm="1">
        <f t="array" ref="P179">_xlfn.IFS(CD[[#This Row],[Inzidenz]]&lt;35,"🟢",CD[[#This Row],[Inzidenz]]&lt;50,"🟡",CD[[#This Row],[Inzidenz]]&lt;100,"🟠",CD[[#This Row],[Inzidenz]]&gt;=100,"🔴")</f>
        <v>🟢</v>
      </c>
    </row>
    <row r="180" spans="1:16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8" t="str" cm="1">
        <f t="array" ref="P180">_xlfn.IFS(CD[[#This Row],[Inzidenz]]&lt;35,"🟢",CD[[#This Row],[Inzidenz]]&lt;50,"🟡",CD[[#This Row],[Inzidenz]]&lt;100,"🟠",CD[[#This Row],[Inzidenz]]&gt;=100,"🔴")</f>
        <v>🟢</v>
      </c>
    </row>
    <row r="181" spans="1:16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8" t="str" cm="1">
        <f t="array" ref="P181">_xlfn.IFS(CD[[#This Row],[Inzidenz]]&lt;35,"🟢",CD[[#This Row],[Inzidenz]]&lt;50,"🟡",CD[[#This Row],[Inzidenz]]&lt;100,"🟠",CD[[#This Row],[Inzidenz]]&gt;=100,"🔴")</f>
        <v>🟢</v>
      </c>
    </row>
    <row r="182" spans="1:16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8" t="str" cm="1">
        <f t="array" ref="P182">_xlfn.IFS(CD[[#This Row],[Inzidenz]]&lt;35,"🟢",CD[[#This Row],[Inzidenz]]&lt;50,"🟡",CD[[#This Row],[Inzidenz]]&lt;100,"🟠",CD[[#This Row],[Inzidenz]]&gt;=100,"🔴")</f>
        <v>🟢</v>
      </c>
    </row>
    <row r="183" spans="1:16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8" t="str" cm="1">
        <f t="array" ref="P183">_xlfn.IFS(CD[[#This Row],[Inzidenz]]&lt;35,"🟢",CD[[#This Row],[Inzidenz]]&lt;50,"🟡",CD[[#This Row],[Inzidenz]]&lt;100,"🟠",CD[[#This Row],[Inzidenz]]&gt;=100,"🔴")</f>
        <v>🟢</v>
      </c>
    </row>
    <row r="184" spans="1:16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8" t="str" cm="1">
        <f t="array" ref="P184">_xlfn.IFS(CD[[#This Row],[Inzidenz]]&lt;35,"🟢",CD[[#This Row],[Inzidenz]]&lt;50,"🟡",CD[[#This Row],[Inzidenz]]&lt;100,"🟠",CD[[#This Row],[Inzidenz]]&gt;=100,"🔴")</f>
        <v>🟢</v>
      </c>
    </row>
    <row r="185" spans="1:16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8" t="str" cm="1">
        <f t="array" ref="P185">_xlfn.IFS(CD[[#This Row],[Inzidenz]]&lt;35,"🟢",CD[[#This Row],[Inzidenz]]&lt;50,"🟡",CD[[#This Row],[Inzidenz]]&lt;100,"🟠",CD[[#This Row],[Inzidenz]]&gt;=100,"🔴")</f>
        <v>🟢</v>
      </c>
    </row>
    <row r="186" spans="1:16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8" t="str" cm="1">
        <f t="array" ref="P186">_xlfn.IFS(CD[[#This Row],[Inzidenz]]&lt;35,"🟢",CD[[#This Row],[Inzidenz]]&lt;50,"🟡",CD[[#This Row],[Inzidenz]]&lt;100,"🟠",CD[[#This Row],[Inzidenz]]&gt;=100,"🔴")</f>
        <v>🟢</v>
      </c>
    </row>
    <row r="187" spans="1:16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8" t="str" cm="1">
        <f t="array" ref="P187">_xlfn.IFS(CD[[#This Row],[Inzidenz]]&lt;35,"🟢",CD[[#This Row],[Inzidenz]]&lt;50,"🟡",CD[[#This Row],[Inzidenz]]&lt;100,"🟠",CD[[#This Row],[Inzidenz]]&gt;=100,"🔴")</f>
        <v>🟢</v>
      </c>
    </row>
    <row r="188" spans="1:16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8" t="str" cm="1">
        <f t="array" ref="P188">_xlfn.IFS(CD[[#This Row],[Inzidenz]]&lt;35,"🟢",CD[[#This Row],[Inzidenz]]&lt;50,"🟡",CD[[#This Row],[Inzidenz]]&lt;100,"🟠",CD[[#This Row],[Inzidenz]]&gt;=100,"🔴")</f>
        <v>🟢</v>
      </c>
    </row>
    <row r="189" spans="1:16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8" t="str" cm="1">
        <f t="array" ref="P189">_xlfn.IFS(CD[[#This Row],[Inzidenz]]&lt;35,"🟢",CD[[#This Row],[Inzidenz]]&lt;50,"🟡",CD[[#This Row],[Inzidenz]]&lt;100,"🟠",CD[[#This Row],[Inzidenz]]&gt;=100,"🔴")</f>
        <v>🟢</v>
      </c>
    </row>
    <row r="190" spans="1:16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8" t="str" cm="1">
        <f t="array" ref="P190">_xlfn.IFS(CD[[#This Row],[Inzidenz]]&lt;35,"🟢",CD[[#This Row],[Inzidenz]]&lt;50,"🟡",CD[[#This Row],[Inzidenz]]&lt;100,"🟠",CD[[#This Row],[Inzidenz]]&gt;=100,"🔴")</f>
        <v>🟢</v>
      </c>
    </row>
    <row r="191" spans="1:16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8" t="str" cm="1">
        <f t="array" ref="P191">_xlfn.IFS(CD[[#This Row],[Inzidenz]]&lt;35,"🟢",CD[[#This Row],[Inzidenz]]&lt;50,"🟡",CD[[#This Row],[Inzidenz]]&lt;100,"🟠",CD[[#This Row],[Inzidenz]]&gt;=100,"🔴")</f>
        <v>🟢</v>
      </c>
    </row>
    <row r="192" spans="1:16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8" t="str" cm="1">
        <f t="array" ref="P192">_xlfn.IFS(CD[[#This Row],[Inzidenz]]&lt;35,"🟢",CD[[#This Row],[Inzidenz]]&lt;50,"🟡",CD[[#This Row],[Inzidenz]]&lt;100,"🟠",CD[[#This Row],[Inzidenz]]&gt;=100,"🔴")</f>
        <v>🟢</v>
      </c>
    </row>
    <row r="193" spans="1:16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8" t="str" cm="1">
        <f t="array" ref="P193">_xlfn.IFS(CD[[#This Row],[Inzidenz]]&lt;35,"🟢",CD[[#This Row],[Inzidenz]]&lt;50,"🟡",CD[[#This Row],[Inzidenz]]&lt;100,"🟠",CD[[#This Row],[Inzidenz]]&gt;=100,"🔴")</f>
        <v>🟢</v>
      </c>
    </row>
    <row r="194" spans="1:16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8" t="str" cm="1">
        <f t="array" ref="P194">_xlfn.IFS(CD[[#This Row],[Inzidenz]]&lt;35,"🟢",CD[[#This Row],[Inzidenz]]&lt;50,"🟡",CD[[#This Row],[Inzidenz]]&lt;100,"🟠",CD[[#This Row],[Inzidenz]]&gt;=100,"🔴")</f>
        <v>🟢</v>
      </c>
    </row>
    <row r="195" spans="1:16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8" t="str" cm="1">
        <f t="array" ref="P195">_xlfn.IFS(CD[[#This Row],[Inzidenz]]&lt;35,"🟢",CD[[#This Row],[Inzidenz]]&lt;50,"🟡",CD[[#This Row],[Inzidenz]]&lt;100,"🟠",CD[[#This Row],[Inzidenz]]&gt;=100,"🔴")</f>
        <v>🟢</v>
      </c>
    </row>
    <row r="196" spans="1:16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8" t="str" cm="1">
        <f t="array" ref="P196">_xlfn.IFS(CD[[#This Row],[Inzidenz]]&lt;35,"🟢",CD[[#This Row],[Inzidenz]]&lt;50,"🟡",CD[[#This Row],[Inzidenz]]&lt;100,"🟠",CD[[#This Row],[Inzidenz]]&gt;=100,"🔴")</f>
        <v>🟢</v>
      </c>
    </row>
    <row r="197" spans="1:16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8" t="str" cm="1">
        <f t="array" ref="P197">_xlfn.IFS(CD[[#This Row],[Inzidenz]]&lt;35,"🟢",CD[[#This Row],[Inzidenz]]&lt;50,"🟡",CD[[#This Row],[Inzidenz]]&lt;100,"🟠",CD[[#This Row],[Inzidenz]]&gt;=100,"🔴")</f>
        <v>🟢</v>
      </c>
    </row>
    <row r="198" spans="1:16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8" t="str" cm="1">
        <f t="array" ref="P198">_xlfn.IFS(CD[[#This Row],[Inzidenz]]&lt;35,"🟢",CD[[#This Row],[Inzidenz]]&lt;50,"🟡",CD[[#This Row],[Inzidenz]]&lt;100,"🟠",CD[[#This Row],[Inzidenz]]&gt;=100,"🔴")</f>
        <v>🟢</v>
      </c>
    </row>
    <row r="199" spans="1:16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8" t="str" cm="1">
        <f t="array" ref="P199">_xlfn.IFS(CD[[#This Row],[Inzidenz]]&lt;35,"🟢",CD[[#This Row],[Inzidenz]]&lt;50,"🟡",CD[[#This Row],[Inzidenz]]&lt;100,"🟠",CD[[#This Row],[Inzidenz]]&gt;=100,"🔴")</f>
        <v>🟢</v>
      </c>
    </row>
    <row r="200" spans="1:16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8" t="str" cm="1">
        <f t="array" ref="P200">_xlfn.IFS(CD[[#This Row],[Inzidenz]]&lt;35,"🟢",CD[[#This Row],[Inzidenz]]&lt;50,"🟡",CD[[#This Row],[Inzidenz]]&lt;100,"🟠",CD[[#This Row],[Inzidenz]]&gt;=100,"🔴")</f>
        <v>🟢</v>
      </c>
    </row>
    <row r="201" spans="1:16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8" t="str" cm="1">
        <f t="array" ref="P201">_xlfn.IFS(CD[[#This Row],[Inzidenz]]&lt;35,"🟢",CD[[#This Row],[Inzidenz]]&lt;50,"🟡",CD[[#This Row],[Inzidenz]]&lt;100,"🟠",CD[[#This Row],[Inzidenz]]&gt;=100,"🔴")</f>
        <v>🟢</v>
      </c>
    </row>
    <row r="202" spans="1:16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8" t="str" cm="1">
        <f t="array" ref="P202">_xlfn.IFS(CD[[#This Row],[Inzidenz]]&lt;35,"🟢",CD[[#This Row],[Inzidenz]]&lt;50,"🟡",CD[[#This Row],[Inzidenz]]&lt;100,"🟠",CD[[#This Row],[Inzidenz]]&gt;=100,"🔴")</f>
        <v>🟢</v>
      </c>
    </row>
    <row r="203" spans="1:16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8" t="str" cm="1">
        <f t="array" ref="P203">_xlfn.IFS(CD[[#This Row],[Inzidenz]]&lt;35,"🟢",CD[[#This Row],[Inzidenz]]&lt;50,"🟡",CD[[#This Row],[Inzidenz]]&lt;100,"🟠",CD[[#This Row],[Inzidenz]]&gt;=100,"🔴")</f>
        <v>🟢</v>
      </c>
    </row>
    <row r="204" spans="1:16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8" t="str" cm="1">
        <f t="array" ref="P204">_xlfn.IFS(CD[[#This Row],[Inzidenz]]&lt;35,"🟢",CD[[#This Row],[Inzidenz]]&lt;50,"🟡",CD[[#This Row],[Inzidenz]]&lt;100,"🟠",CD[[#This Row],[Inzidenz]]&gt;=100,"🔴")</f>
        <v>🟡</v>
      </c>
    </row>
    <row r="205" spans="1:16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8" t="str" cm="1">
        <f t="array" ref="P205">_xlfn.IFS(CD[[#This Row],[Inzidenz]]&lt;35,"🟢",CD[[#This Row],[Inzidenz]]&lt;50,"🟡",CD[[#This Row],[Inzidenz]]&lt;100,"🟠",CD[[#This Row],[Inzidenz]]&gt;=100,"🔴")</f>
        <v>🟡</v>
      </c>
    </row>
    <row r="206" spans="1:16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8" t="str" cm="1">
        <f t="array" ref="P206">_xlfn.IFS(CD[[#This Row],[Inzidenz]]&lt;35,"🟢",CD[[#This Row],[Inzidenz]]&lt;50,"🟡",CD[[#This Row],[Inzidenz]]&lt;100,"🟠",CD[[#This Row],[Inzidenz]]&gt;=100,"🔴")</f>
        <v>🟠</v>
      </c>
    </row>
    <row r="207" spans="1:16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8" t="str" cm="1">
        <f t="array" ref="P207">_xlfn.IFS(CD[[#This Row],[Inzidenz]]&lt;35,"🟢",CD[[#This Row],[Inzidenz]]&lt;50,"🟡",CD[[#This Row],[Inzidenz]]&lt;100,"🟠",CD[[#This Row],[Inzidenz]]&gt;=100,"🔴")</f>
        <v>🟠</v>
      </c>
    </row>
    <row r="208" spans="1:16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8" t="str" cm="1">
        <f t="array" ref="P208">_xlfn.IFS(CD[[#This Row],[Inzidenz]]&lt;35,"🟢",CD[[#This Row],[Inzidenz]]&lt;50,"🟡",CD[[#This Row],[Inzidenz]]&lt;100,"🟠",CD[[#This Row],[Inzidenz]]&gt;=100,"🔴")</f>
        <v>🟠</v>
      </c>
    </row>
    <row r="209" spans="1:17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8" t="str" cm="1">
        <f t="array" ref="P209">_xlfn.IFS(CD[[#This Row],[Inzidenz]]&lt;35,"🟢",CD[[#This Row],[Inzidenz]]&lt;50,"🟡",CD[[#This Row],[Inzidenz]]&lt;100,"🟠",CD[[#This Row],[Inzidenz]]&gt;=100,"🔴")</f>
        <v>🟠</v>
      </c>
    </row>
    <row r="210" spans="1:17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8" t="str" cm="1">
        <f t="array" ref="P210">_xlfn.IFS(CD[[#This Row],[Inzidenz]]&lt;35,"🟢",CD[[#This Row],[Inzidenz]]&lt;50,"🟡",CD[[#This Row],[Inzidenz]]&lt;100,"🟠",CD[[#This Row],[Inzidenz]]&gt;=100,"🔴")</f>
        <v>🟠</v>
      </c>
    </row>
    <row r="211" spans="1:17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8" t="str" cm="1">
        <f t="array" ref="P211">_xlfn.IFS(CD[[#This Row],[Inzidenz]]&lt;35,"🟢",CD[[#This Row],[Inzidenz]]&lt;50,"🟡",CD[[#This Row],[Inzidenz]]&lt;100,"🟠",CD[[#This Row],[Inzidenz]]&gt;=100,"🔴")</f>
        <v>🟠</v>
      </c>
    </row>
    <row r="212" spans="1:17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8" t="str" cm="1">
        <f t="array" ref="P212">_xlfn.IFS(CD[[#This Row],[Inzidenz]]&lt;35,"🟢",CD[[#This Row],[Inzidenz]]&lt;50,"🟡",CD[[#This Row],[Inzidenz]]&lt;100,"🟠",CD[[#This Row],[Inzidenz]]&gt;=100,"🔴")</f>
        <v>🟠</v>
      </c>
    </row>
    <row r="213" spans="1:17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8" t="str" cm="1">
        <f t="array" ref="P213">_xlfn.IFS(CD[[#This Row],[Inzidenz]]&lt;35,"🟢",CD[[#This Row],[Inzidenz]]&lt;50,"🟡",CD[[#This Row],[Inzidenz]]&lt;100,"🟠",CD[[#This Row],[Inzidenz]]&gt;=100,"🔴")</f>
        <v>🟠</v>
      </c>
    </row>
    <row r="214" spans="1:17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8" t="str" cm="1">
        <f t="array" ref="P214">_xlfn.IFS(CD[[#This Row],[Inzidenz]]&lt;35,"🟢",CD[[#This Row],[Inzidenz]]&lt;50,"🟡",CD[[#This Row],[Inzidenz]]&lt;100,"🟠",CD[[#This Row],[Inzidenz]]&gt;=100,"🔴")</f>
        <v>🟠</v>
      </c>
    </row>
    <row r="215" spans="1:17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8" t="str" cm="1">
        <f t="array" ref="P215">_xlfn.IFS(CD[[#This Row],[Inzidenz]]&lt;35,"🟢",CD[[#This Row],[Inzidenz]]&lt;50,"🟡",CD[[#This Row],[Inzidenz]]&lt;100,"🟠",CD[[#This Row],[Inzidenz]]&gt;=100,"🔴")</f>
        <v>🟠</v>
      </c>
    </row>
    <row r="216" spans="1:17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8" t="str" cm="1">
        <f t="array" ref="P216">_xlfn.IFS(CD[[#This Row],[Inzidenz]]&lt;35,"🟢",CD[[#This Row],[Inzidenz]]&lt;50,"🟡",CD[[#This Row],[Inzidenz]]&lt;100,"🟠",CD[[#This Row],[Inzidenz]]&gt;=100,"🔴")</f>
        <v>🟠</v>
      </c>
    </row>
    <row r="217" spans="1:17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8" t="str" cm="1">
        <f t="array" ref="P217">_xlfn.IFS(CD[[#This Row],[Inzidenz]]&lt;35,"🟢",CD[[#This Row],[Inzidenz]]&lt;50,"🟡",CD[[#This Row],[Inzidenz]]&lt;100,"🟠",CD[[#This Row],[Inzidenz]]&gt;=100,"🔴")</f>
        <v>🔴</v>
      </c>
    </row>
    <row r="218" spans="1:17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8" t="str" cm="1">
        <f t="array" ref="P218">_xlfn.IFS(CD[[#This Row],[Inzidenz]]&lt;35,"🟢",CD[[#This Row],[Inzidenz]]&lt;50,"🟡",CD[[#This Row],[Inzidenz]]&lt;100,"🟠",CD[[#This Row],[Inzidenz]]&gt;=100,"🔴")</f>
        <v>🔴</v>
      </c>
    </row>
    <row r="219" spans="1:17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8" t="str" cm="1">
        <f t="array" ref="P219">_xlfn.IFS(CD[[#This Row],[Inzidenz]]&lt;35,"🟢",CD[[#This Row],[Inzidenz]]&lt;50,"🟡",CD[[#This Row],[Inzidenz]]&lt;100,"🟠",CD[[#This Row],[Inzidenz]]&gt;=100,"🔴")</f>
        <v>🔴</v>
      </c>
    </row>
    <row r="220" spans="1:17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8" t="str" cm="1">
        <f t="array" ref="P220">_xlfn.IFS(CD[[#This Row],[Inzidenz]]&lt;35,"🟢",CD[[#This Row],[Inzidenz]]&lt;50,"🟡",CD[[#This Row],[Inzidenz]]&lt;100,"🟠",CD[[#This Row],[Inzidenz]]&gt;=100,"🔴")</f>
        <v>🔴</v>
      </c>
    </row>
    <row r="221" spans="1:17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8" t="str" cm="1">
        <f t="array" ref="P221">_xlfn.IFS(CD[[#This Row],[Inzidenz]]&lt;35,"🟢",CD[[#This Row],[Inzidenz]]&lt;50,"🟡",CD[[#This Row],[Inzidenz]]&lt;100,"🟠",CD[[#This Row],[Inzidenz]]&gt;=100,"🔴")</f>
        <v>🔴</v>
      </c>
      <c r="Q221" s="3" t="s">
        <v>18</v>
      </c>
    </row>
    <row r="222" spans="1:17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8" t="str" cm="1">
        <f t="array" ref="P222">_xlfn.IFS(CD[[#This Row],[Inzidenz]]&lt;35,"🟢",CD[[#This Row],[Inzidenz]]&lt;50,"🟡",CD[[#This Row],[Inzidenz]]&lt;100,"🟠",CD[[#This Row],[Inzidenz]]&gt;=100,"🔴")</f>
        <v>🔴</v>
      </c>
    </row>
    <row r="223" spans="1:17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8" t="str" cm="1">
        <f t="array" ref="P223">_xlfn.IFS(CD[[#This Row],[Inzidenz]]&lt;35,"🟢",CD[[#This Row],[Inzidenz]]&lt;50,"🟡",CD[[#This Row],[Inzidenz]]&lt;100,"🟠",CD[[#This Row],[Inzidenz]]&gt;=100,"🔴")</f>
        <v>🔴</v>
      </c>
    </row>
    <row r="224" spans="1:17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8" t="str" cm="1">
        <f t="array" ref="P224">_xlfn.IFS(CD[[#This Row],[Inzidenz]]&lt;35,"🟢",CD[[#This Row],[Inzidenz]]&lt;50,"🟡",CD[[#This Row],[Inzidenz]]&lt;100,"🟠",CD[[#This Row],[Inzidenz]]&gt;=100,"🔴")</f>
        <v>🔴</v>
      </c>
    </row>
    <row r="225" spans="1:16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8" t="str" cm="1">
        <f t="array" ref="P225">_xlfn.IFS(CD[[#This Row],[Inzidenz]]&lt;35,"🟢",CD[[#This Row],[Inzidenz]]&lt;50,"🟡",CD[[#This Row],[Inzidenz]]&lt;100,"🟠",CD[[#This Row],[Inzidenz]]&gt;=100,"🔴")</f>
        <v>🔴</v>
      </c>
    </row>
    <row r="226" spans="1:16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8" t="str" cm="1">
        <f t="array" ref="P226">_xlfn.IFS(CD[[#This Row],[Inzidenz]]&lt;35,"🟢",CD[[#This Row],[Inzidenz]]&lt;50,"🟡",CD[[#This Row],[Inzidenz]]&lt;100,"🟠",CD[[#This Row],[Inzidenz]]&gt;=100,"🔴")</f>
        <v>🔴</v>
      </c>
    </row>
    <row r="227" spans="1:16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8" t="str" cm="1">
        <f t="array" ref="P227">_xlfn.IFS(CD[[#This Row],[Inzidenz]]&lt;35,"🟢",CD[[#This Row],[Inzidenz]]&lt;50,"🟡",CD[[#This Row],[Inzidenz]]&lt;100,"🟠",CD[[#This Row],[Inzidenz]]&gt;=100,"🔴")</f>
        <v>🔴</v>
      </c>
    </row>
    <row r="228" spans="1:16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8" t="str" cm="1">
        <f t="array" ref="P228">_xlfn.IFS(CD[[#This Row],[Inzidenz]]&lt;35,"🟢",CD[[#This Row],[Inzidenz]]&lt;50,"🟡",CD[[#This Row],[Inzidenz]]&lt;100,"🟠",CD[[#This Row],[Inzidenz]]&gt;=100,"🔴")</f>
        <v>🔴</v>
      </c>
    </row>
    <row r="229" spans="1:16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8" t="str" cm="1">
        <f t="array" ref="P229">_xlfn.IFS(CD[[#This Row],[Inzidenz]]&lt;35,"🟢",CD[[#This Row],[Inzidenz]]&lt;50,"🟡",CD[[#This Row],[Inzidenz]]&lt;100,"🟠",CD[[#This Row],[Inzidenz]]&gt;=100,"🔴")</f>
        <v>🔴</v>
      </c>
    </row>
    <row r="230" spans="1:16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8" t="str" cm="1">
        <f t="array" ref="P230">_xlfn.IFS(CD[[#This Row],[Inzidenz]]&lt;35,"🟢",CD[[#This Row],[Inzidenz]]&lt;50,"🟡",CD[[#This Row],[Inzidenz]]&lt;100,"🟠",CD[[#This Row],[Inzidenz]]&gt;=100,"🔴")</f>
        <v>🔴</v>
      </c>
    </row>
    <row r="231" spans="1:16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8" t="str" cm="1">
        <f t="array" ref="P231">_xlfn.IFS(CD[[#This Row],[Inzidenz]]&lt;35,"🟢",CD[[#This Row],[Inzidenz]]&lt;50,"🟡",CD[[#This Row],[Inzidenz]]&lt;100,"🟠",CD[[#This Row],[Inzidenz]]&gt;=100,"🔴")</f>
        <v>🔴</v>
      </c>
    </row>
    <row r="232" spans="1:16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8" t="str" cm="1">
        <f t="array" ref="P232">_xlfn.IFS(CD[[#This Row],[Inzidenz]]&lt;35,"🟢",CD[[#This Row],[Inzidenz]]&lt;50,"🟡",CD[[#This Row],[Inzidenz]]&lt;100,"🟠",CD[[#This Row],[Inzidenz]]&gt;=100,"🔴")</f>
        <v>🔴</v>
      </c>
    </row>
    <row r="233" spans="1:16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8" t="str" cm="1">
        <f t="array" ref="P233">_xlfn.IFS(CD[[#This Row],[Inzidenz]]&lt;35,"🟢",CD[[#This Row],[Inzidenz]]&lt;50,"🟡",CD[[#This Row],[Inzidenz]]&lt;100,"🟠",CD[[#This Row],[Inzidenz]]&gt;=100,"🔴")</f>
        <v>🔴</v>
      </c>
    </row>
    <row r="234" spans="1:16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8" t="str" cm="1">
        <f t="array" ref="P234">_xlfn.IFS(CD[[#This Row],[Inzidenz]]&lt;35,"🟢",CD[[#This Row],[Inzidenz]]&lt;50,"🟡",CD[[#This Row],[Inzidenz]]&lt;100,"🟠",CD[[#This Row],[Inzidenz]]&gt;=100,"🔴")</f>
        <v>🔴</v>
      </c>
    </row>
    <row r="235" spans="1:16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8" t="str" cm="1">
        <f t="array" ref="P235">_xlfn.IFS(CD[[#This Row],[Inzidenz]]&lt;35,"🟢",CD[[#This Row],[Inzidenz]]&lt;50,"🟡",CD[[#This Row],[Inzidenz]]&lt;100,"🟠",CD[[#This Row],[Inzidenz]]&gt;=100,"🔴")</f>
        <v>🔴</v>
      </c>
    </row>
    <row r="236" spans="1:16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8" t="str" cm="1">
        <f t="array" ref="P236">_xlfn.IFS(CD[[#This Row],[Inzidenz]]&lt;35,"🟢",CD[[#This Row],[Inzidenz]]&lt;50,"🟡",CD[[#This Row],[Inzidenz]]&lt;100,"🟠",CD[[#This Row],[Inzidenz]]&gt;=100,"🔴")</f>
        <v>🔴</v>
      </c>
    </row>
    <row r="237" spans="1:16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8" t="str" cm="1">
        <f t="array" ref="P237">_xlfn.IFS(CD[[#This Row],[Inzidenz]]&lt;35,"🟢",CD[[#This Row],[Inzidenz]]&lt;50,"🟡",CD[[#This Row],[Inzidenz]]&lt;100,"🟠",CD[[#This Row],[Inzidenz]]&gt;=100,"🔴")</f>
        <v>🔴</v>
      </c>
    </row>
    <row r="238" spans="1:16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8" t="str" cm="1">
        <f t="array" ref="P238">_xlfn.IFS(CD[[#This Row],[Inzidenz]]&lt;35,"🟢",CD[[#This Row],[Inzidenz]]&lt;50,"🟡",CD[[#This Row],[Inzidenz]]&lt;100,"🟠",CD[[#This Row],[Inzidenz]]&gt;=100,"🔴")</f>
        <v>🔴</v>
      </c>
    </row>
    <row r="239" spans="1:16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8" t="str" cm="1">
        <f t="array" ref="P239">_xlfn.IFS(CD[[#This Row],[Inzidenz]]&lt;35,"🟢",CD[[#This Row],[Inzidenz]]&lt;50,"🟡",CD[[#This Row],[Inzidenz]]&lt;100,"🟠",CD[[#This Row],[Inzidenz]]&gt;=100,"🔴")</f>
        <v>🔴</v>
      </c>
    </row>
    <row r="240" spans="1:16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8" t="str" cm="1">
        <f t="array" ref="P240">_xlfn.IFS(CD[[#This Row],[Inzidenz]]&lt;35,"🟢",CD[[#This Row],[Inzidenz]]&lt;50,"🟡",CD[[#This Row],[Inzidenz]]&lt;100,"🟠",CD[[#This Row],[Inzidenz]]&gt;=100,"🔴")</f>
        <v>🔴</v>
      </c>
    </row>
    <row r="241" spans="1:16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8" t="str" cm="1">
        <f t="array" ref="P241">_xlfn.IFS(CD[[#This Row],[Inzidenz]]&lt;35,"🟢",CD[[#This Row],[Inzidenz]]&lt;50,"🟡",CD[[#This Row],[Inzidenz]]&lt;100,"🟠",CD[[#This Row],[Inzidenz]]&gt;=100,"🔴")</f>
        <v>🔴</v>
      </c>
    </row>
    <row r="242" spans="1:16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8" t="str" cm="1">
        <f t="array" ref="P242">_xlfn.IFS(CD[[#This Row],[Inzidenz]]&lt;35,"🟢",CD[[#This Row],[Inzidenz]]&lt;50,"🟡",CD[[#This Row],[Inzidenz]]&lt;100,"🟠",CD[[#This Row],[Inzidenz]]&gt;=100,"🔴")</f>
        <v>🔴</v>
      </c>
    </row>
    <row r="243" spans="1:16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8" t="str" cm="1">
        <f t="array" ref="P243">_xlfn.IFS(CD[[#This Row],[Inzidenz]]&lt;35,"🟢",CD[[#This Row],[Inzidenz]]&lt;50,"🟡",CD[[#This Row],[Inzidenz]]&lt;100,"🟠",CD[[#This Row],[Inzidenz]]&gt;=100,"🔴")</f>
        <v>🔴</v>
      </c>
    </row>
    <row r="244" spans="1:16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8" t="str" cm="1">
        <f t="array" ref="P244">_xlfn.IFS(CD[[#This Row],[Inzidenz]]&lt;35,"🟢",CD[[#This Row],[Inzidenz]]&lt;50,"🟡",CD[[#This Row],[Inzidenz]]&lt;100,"🟠",CD[[#This Row],[Inzidenz]]&gt;=100,"🔴")</f>
        <v>🔴</v>
      </c>
    </row>
    <row r="245" spans="1:16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8" t="str" cm="1">
        <f t="array" ref="P245">_xlfn.IFS(CD[[#This Row],[Inzidenz]]&lt;35,"🟢",CD[[#This Row],[Inzidenz]]&lt;50,"🟡",CD[[#This Row],[Inzidenz]]&lt;100,"🟠",CD[[#This Row],[Inzidenz]]&gt;=100,"🔴")</f>
        <v>🔴</v>
      </c>
    </row>
    <row r="246" spans="1:16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8" t="str" cm="1">
        <f t="array" ref="P246">_xlfn.IFS(CD[[#This Row],[Inzidenz]]&lt;35,"🟢",CD[[#This Row],[Inzidenz]]&lt;50,"🟡",CD[[#This Row],[Inzidenz]]&lt;100,"🟠",CD[[#This Row],[Inzidenz]]&gt;=100,"🔴")</f>
        <v>🔴</v>
      </c>
    </row>
    <row r="247" spans="1:16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8" t="str" cm="1">
        <f t="array" ref="P247">_xlfn.IFS(CD[[#This Row],[Inzidenz]]&lt;35,"🟢",CD[[#This Row],[Inzidenz]]&lt;50,"🟡",CD[[#This Row],[Inzidenz]]&lt;100,"🟠",CD[[#This Row],[Inzidenz]]&gt;=100,"🔴")</f>
        <v>🔴</v>
      </c>
    </row>
    <row r="248" spans="1:16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8" t="str" cm="1">
        <f t="array" ref="P248">_xlfn.IFS(CD[[#This Row],[Inzidenz]]&lt;35,"🟢",CD[[#This Row],[Inzidenz]]&lt;50,"🟡",CD[[#This Row],[Inzidenz]]&lt;100,"🟠",CD[[#This Row],[Inzidenz]]&gt;=100,"🔴")</f>
        <v>🔴</v>
      </c>
    </row>
    <row r="249" spans="1:16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8" t="str" cm="1">
        <f t="array" ref="P249">_xlfn.IFS(CD[[#This Row],[Inzidenz]]&lt;35,"🟢",CD[[#This Row],[Inzidenz]]&lt;50,"🟡",CD[[#This Row],[Inzidenz]]&lt;100,"🟠",CD[[#This Row],[Inzidenz]]&gt;=100,"🔴")</f>
        <v>🔴</v>
      </c>
    </row>
    <row r="250" spans="1:16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8" t="str" cm="1">
        <f t="array" ref="P250">_xlfn.IFS(CD[[#This Row],[Inzidenz]]&lt;35,"🟢",CD[[#This Row],[Inzidenz]]&lt;50,"🟡",CD[[#This Row],[Inzidenz]]&lt;100,"🟠",CD[[#This Row],[Inzidenz]]&gt;=100,"🔴")</f>
        <v>🔴</v>
      </c>
    </row>
    <row r="251" spans="1:16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8" t="str" cm="1">
        <f t="array" ref="P251">_xlfn.IFS(CD[[#This Row],[Inzidenz]]&lt;35,"🟢",CD[[#This Row],[Inzidenz]]&lt;50,"🟡",CD[[#This Row],[Inzidenz]]&lt;100,"🟠",CD[[#This Row],[Inzidenz]]&gt;=100,"🔴")</f>
        <v>🔴</v>
      </c>
    </row>
    <row r="252" spans="1:16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8" t="str" cm="1">
        <f t="array" ref="P252">_xlfn.IFS(CD[[#This Row],[Inzidenz]]&lt;35,"🟢",CD[[#This Row],[Inzidenz]]&lt;50,"🟡",CD[[#This Row],[Inzidenz]]&lt;100,"🟠",CD[[#This Row],[Inzidenz]]&gt;=100,"🔴")</f>
        <v>🔴</v>
      </c>
    </row>
    <row r="253" spans="1:16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8" t="str" cm="1">
        <f t="array" ref="P253">_xlfn.IFS(CD[[#This Row],[Inzidenz]]&lt;35,"🟢",CD[[#This Row],[Inzidenz]]&lt;50,"🟡",CD[[#This Row],[Inzidenz]]&lt;100,"🟠",CD[[#This Row],[Inzidenz]]&gt;=100,"🔴")</f>
        <v>🔴</v>
      </c>
    </row>
    <row r="254" spans="1:16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8" t="str" cm="1">
        <f t="array" ref="P254">_xlfn.IFS(CD[[#This Row],[Inzidenz]]&lt;35,"🟢",CD[[#This Row],[Inzidenz]]&lt;50,"🟡",CD[[#This Row],[Inzidenz]]&lt;100,"🟠",CD[[#This Row],[Inzidenz]]&gt;=100,"🔴")</f>
        <v>🔴</v>
      </c>
    </row>
    <row r="255" spans="1:16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8" t="str" cm="1">
        <f t="array" ref="P255">_xlfn.IFS(CD[[#This Row],[Inzidenz]]&lt;35,"🟢",CD[[#This Row],[Inzidenz]]&lt;50,"🟡",CD[[#This Row],[Inzidenz]]&lt;100,"🟠",CD[[#This Row],[Inzidenz]]&gt;=100,"🔴")</f>
        <v>🔴</v>
      </c>
    </row>
    <row r="256" spans="1:16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8" t="str" cm="1">
        <f t="array" ref="P256">_xlfn.IFS(CD[[#This Row],[Inzidenz]]&lt;35,"🟢",CD[[#This Row],[Inzidenz]]&lt;50,"🟡",CD[[#This Row],[Inzidenz]]&lt;100,"🟠",CD[[#This Row],[Inzidenz]]&gt;=100,"🔴")</f>
        <v>🔴</v>
      </c>
    </row>
    <row r="257" spans="1:16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8" t="str" cm="1">
        <f t="array" ref="P257">_xlfn.IFS(CD[[#This Row],[Inzidenz]]&lt;35,"🟢",CD[[#This Row],[Inzidenz]]&lt;50,"🟡",CD[[#This Row],[Inzidenz]]&lt;100,"🟠",CD[[#This Row],[Inzidenz]]&gt;=100,"🔴")</f>
        <v>🔴</v>
      </c>
    </row>
    <row r="258" spans="1:16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8" t="str" cm="1">
        <f t="array" ref="P258">_xlfn.IFS(CD[[#This Row],[Inzidenz]]&lt;35,"🟢",CD[[#This Row],[Inzidenz]]&lt;50,"🟡",CD[[#This Row],[Inzidenz]]&lt;100,"🟠",CD[[#This Row],[Inzidenz]]&gt;=100,"🔴")</f>
        <v>🔴</v>
      </c>
    </row>
    <row r="259" spans="1:16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8" t="str" cm="1">
        <f t="array" ref="P259">_xlfn.IFS(CD[[#This Row],[Inzidenz]]&lt;35,"🟢",CD[[#This Row],[Inzidenz]]&lt;50,"🟡",CD[[#This Row],[Inzidenz]]&lt;100,"🟠",CD[[#This Row],[Inzidenz]]&gt;=100,"🔴")</f>
        <v>🔴</v>
      </c>
    </row>
    <row r="260" spans="1:16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8" t="str" cm="1">
        <f t="array" ref="P260">_xlfn.IFS(CD[[#This Row],[Inzidenz]]&lt;35,"🟢",CD[[#This Row],[Inzidenz]]&lt;50,"🟡",CD[[#This Row],[Inzidenz]]&lt;100,"🟠",CD[[#This Row],[Inzidenz]]&gt;=100,"🔴")</f>
        <v>🔴</v>
      </c>
    </row>
    <row r="261" spans="1:16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35" t="str" cm="1">
        <f t="array" ref="P261">_xlfn.IFS(CD[[#This Row],[Inzidenz]]&lt;35,"🟢",CD[[#This Row],[Inzidenz]]&lt;50,"🟡",CD[[#This Row],[Inzidenz]]&lt;100,"🟠",CD[[#This Row],[Inzidenz]]&gt;=100,"🔴")</f>
        <v>🔴</v>
      </c>
    </row>
    <row r="262" spans="1:16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35" t="str" cm="1">
        <f t="array" ref="P262">_xlfn.IFS(CD[[#This Row],[Inzidenz]]&lt;35,"🟢",CD[[#This Row],[Inzidenz]]&lt;50,"🟡",CD[[#This Row],[Inzidenz]]&lt;100,"🟠",CD[[#This Row],[Inzidenz]]&gt;=100,"🔴")</f>
        <v>🔴</v>
      </c>
    </row>
    <row r="263" spans="1:16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35" t="str" cm="1">
        <f t="array" ref="P263">_xlfn.IFS(CD[[#This Row],[Inzidenz]]&lt;35,"🟢",CD[[#This Row],[Inzidenz]]&lt;50,"🟡",CD[[#This Row],[Inzidenz]]&lt;100,"🟠",CD[[#This Row],[Inzidenz]]&gt;=100,"🔴")</f>
        <v>🔴</v>
      </c>
    </row>
    <row r="264" spans="1:16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35" t="str" cm="1">
        <f t="array" ref="P264">_xlfn.IFS(CD[[#This Row],[Inzidenz]]&lt;35,"🟢",CD[[#This Row],[Inzidenz]]&lt;50,"🟡",CD[[#This Row],[Inzidenz]]&lt;100,"🟠",CD[[#This Row],[Inzidenz]]&gt;=100,"🔴")</f>
        <v>🔴</v>
      </c>
    </row>
    <row r="265" spans="1:16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35" t="str" cm="1">
        <f t="array" ref="P265">_xlfn.IFS(CD[[#This Row],[Inzidenz]]&lt;35,"🟢",CD[[#This Row],[Inzidenz]]&lt;50,"🟡",CD[[#This Row],[Inzidenz]]&lt;100,"🟠",CD[[#This Row],[Inzidenz]]&gt;=100,"🔴")</f>
        <v>🔴</v>
      </c>
    </row>
    <row r="266" spans="1:16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35" t="str" cm="1">
        <f t="array" ref="P266">_xlfn.IFS(CD[[#This Row],[Inzidenz]]&lt;35,"🟢",CD[[#This Row],[Inzidenz]]&lt;50,"🟡",CD[[#This Row],[Inzidenz]]&lt;100,"🟠",CD[[#This Row],[Inzidenz]]&gt;=100,"🔴")</f>
        <v>🔴</v>
      </c>
    </row>
    <row r="267" spans="1:16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35" t="str" cm="1">
        <f t="array" ref="P267">_xlfn.IFS(CD[[#This Row],[Inzidenz]]&lt;35,"🟢",CD[[#This Row],[Inzidenz]]&lt;50,"🟡",CD[[#This Row],[Inzidenz]]&lt;100,"🟠",CD[[#This Row],[Inzidenz]]&gt;=100,"🔴")</f>
        <v>🔴</v>
      </c>
    </row>
    <row r="268" spans="1:16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35" t="str" cm="1">
        <f t="array" ref="P268">_xlfn.IFS(CD[[#This Row],[Inzidenz]]&lt;35,"🟢",CD[[#This Row],[Inzidenz]]&lt;50,"🟡",CD[[#This Row],[Inzidenz]]&lt;100,"🟠",CD[[#This Row],[Inzidenz]]&gt;=100,"🔴")</f>
        <v>🔴</v>
      </c>
    </row>
    <row r="269" spans="1:16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35" t="str" cm="1">
        <f t="array" ref="P269">_xlfn.IFS(CD[[#This Row],[Inzidenz]]&lt;35,"🟢",CD[[#This Row],[Inzidenz]]&lt;50,"🟡",CD[[#This Row],[Inzidenz]]&lt;100,"🟠",CD[[#This Row],[Inzidenz]]&gt;=100,"🔴")</f>
        <v>🔴</v>
      </c>
    </row>
    <row r="270" spans="1:16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35" t="str" cm="1">
        <f t="array" ref="P270">_xlfn.IFS(CD[[#This Row],[Inzidenz]]&lt;35,"🟢",CD[[#This Row],[Inzidenz]]&lt;50,"🟡",CD[[#This Row],[Inzidenz]]&lt;100,"🟠",CD[[#This Row],[Inzidenz]]&gt;=100,"🔴")</f>
        <v>🔴</v>
      </c>
    </row>
    <row r="271" spans="1:16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35" t="str" cm="1">
        <f t="array" ref="P271">_xlfn.IFS(CD[[#This Row],[Inzidenz]]&lt;35,"🟢",CD[[#This Row],[Inzidenz]]&lt;50,"🟡",CD[[#This Row],[Inzidenz]]&lt;100,"🟠",CD[[#This Row],[Inzidenz]]&gt;=100,"🔴")</f>
        <v>🔴</v>
      </c>
    </row>
    <row r="272" spans="1:16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35" t="str" cm="1">
        <f t="array" ref="P272">_xlfn.IFS(CD[[#This Row],[Inzidenz]]&lt;35,"🟢",CD[[#This Row],[Inzidenz]]&lt;50,"🟡",CD[[#This Row],[Inzidenz]]&lt;100,"🟠",CD[[#This Row],[Inzidenz]]&gt;=100,"🔴")</f>
        <v>🔴</v>
      </c>
    </row>
    <row r="273" spans="1:16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35" t="str" cm="1">
        <f t="array" ref="P273">_xlfn.IFS(CD[[#This Row],[Inzidenz]]&lt;35,"🟢",CD[[#This Row],[Inzidenz]]&lt;50,"🟡",CD[[#This Row],[Inzidenz]]&lt;100,"🟠",CD[[#This Row],[Inzidenz]]&gt;=100,"🔴")</f>
        <v>🔴</v>
      </c>
    </row>
    <row r="274" spans="1:16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35" t="str" cm="1">
        <f t="array" ref="P274">_xlfn.IFS(CD[[#This Row],[Inzidenz]]&lt;35,"🟢",CD[[#This Row],[Inzidenz]]&lt;50,"🟡",CD[[#This Row],[Inzidenz]]&lt;100,"🟠",CD[[#This Row],[Inzidenz]]&gt;=100,"🔴")</f>
        <v>🔴</v>
      </c>
    </row>
    <row r="275" spans="1:16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35" t="str" cm="1">
        <f t="array" ref="P275">_xlfn.IFS(CD[[#This Row],[Inzidenz]]&lt;35,"🟢",CD[[#This Row],[Inzidenz]]&lt;50,"🟡",CD[[#This Row],[Inzidenz]]&lt;100,"🟠",CD[[#This Row],[Inzidenz]]&gt;=100,"🔴")</f>
        <v>🔴</v>
      </c>
    </row>
    <row r="276" spans="1:16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35" t="str" cm="1">
        <f t="array" ref="P276">_xlfn.IFS(CD[[#This Row],[Inzidenz]]&lt;35,"🟢",CD[[#This Row],[Inzidenz]]&lt;50,"🟡",CD[[#This Row],[Inzidenz]]&lt;100,"🟠",CD[[#This Row],[Inzidenz]]&gt;=100,"🔴")</f>
        <v>🔴</v>
      </c>
    </row>
    <row r="277" spans="1:16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35" t="str" cm="1">
        <f t="array" ref="P277">_xlfn.IFS(CD[[#This Row],[Inzidenz]]&lt;35,"🟢",CD[[#This Row],[Inzidenz]]&lt;50,"🟡",CD[[#This Row],[Inzidenz]]&lt;100,"🟠",CD[[#This Row],[Inzidenz]]&gt;=100,"🔴")</f>
        <v>🔴</v>
      </c>
    </row>
    <row r="278" spans="1:16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35" t="str" cm="1">
        <f t="array" ref="P278">_xlfn.IFS(CD[[#This Row],[Inzidenz]]&lt;35,"🟢",CD[[#This Row],[Inzidenz]]&lt;50,"🟡",CD[[#This Row],[Inzidenz]]&lt;100,"🟠",CD[[#This Row],[Inzidenz]]&gt;=100,"🔴")</f>
        <v>🔴</v>
      </c>
    </row>
    <row r="279" spans="1:16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35" t="str" cm="1">
        <f t="array" ref="P279">_xlfn.IFS(CD[[#This Row],[Inzidenz]]&lt;35,"🟢",CD[[#This Row],[Inzidenz]]&lt;50,"🟡",CD[[#This Row],[Inzidenz]]&lt;100,"🟠",CD[[#This Row],[Inzidenz]]&gt;=100,"🔴")</f>
        <v>🔴</v>
      </c>
    </row>
    <row r="280" spans="1:16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35" t="str" cm="1">
        <f t="array" ref="P280">_xlfn.IFS(CD[[#This Row],[Inzidenz]]&lt;35,"🟢",CD[[#This Row],[Inzidenz]]&lt;50,"🟡",CD[[#This Row],[Inzidenz]]&lt;100,"🟠",CD[[#This Row],[Inzidenz]]&gt;=100,"🔴")</f>
        <v>🔴</v>
      </c>
    </row>
    <row r="281" spans="1:16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35" t="str" cm="1">
        <f t="array" ref="P281">_xlfn.IFS(CD[[#This Row],[Inzidenz]]&lt;35,"🟢",CD[[#This Row],[Inzidenz]]&lt;50,"🟡",CD[[#This Row],[Inzidenz]]&lt;100,"🟠",CD[[#This Row],[Inzidenz]]&gt;=100,"🔴")</f>
        <v>🔴</v>
      </c>
    </row>
    <row r="282" spans="1:16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35" t="str" cm="1">
        <f t="array" ref="P282">_xlfn.IFS(CD[[#This Row],[Inzidenz]]&lt;35,"🟢",CD[[#This Row],[Inzidenz]]&lt;50,"🟡",CD[[#This Row],[Inzidenz]]&lt;100,"🟠",CD[[#This Row],[Inzidenz]]&gt;=100,"🔴")</f>
        <v>🔴</v>
      </c>
    </row>
    <row r="283" spans="1:16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35" t="str" cm="1">
        <f t="array" ref="P283">_xlfn.IFS(CD[[#This Row],[Inzidenz]]&lt;35,"🟢",CD[[#This Row],[Inzidenz]]&lt;50,"🟡",CD[[#This Row],[Inzidenz]]&lt;100,"🟠",CD[[#This Row],[Inzidenz]]&gt;=100,"🔴")</f>
        <v>🟠</v>
      </c>
    </row>
    <row r="284" spans="1:16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35" t="str" cm="1">
        <f t="array" ref="P284">_xlfn.IFS(CD[[#This Row],[Inzidenz]]&lt;35,"🟢",CD[[#This Row],[Inzidenz]]&lt;50,"🟡",CD[[#This Row],[Inzidenz]]&lt;100,"🟠",CD[[#This Row],[Inzidenz]]&gt;=100,"🔴")</f>
        <v>🟠</v>
      </c>
    </row>
    <row r="285" spans="1:16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35" t="str" cm="1">
        <f t="array" ref="P285">_xlfn.IFS(CD[[#This Row],[Inzidenz]]&lt;35,"🟢",CD[[#This Row],[Inzidenz]]&lt;50,"🟡",CD[[#This Row],[Inzidenz]]&lt;100,"🟠",CD[[#This Row],[Inzidenz]]&gt;=100,"🔴")</f>
        <v>🟠</v>
      </c>
    </row>
    <row r="286" spans="1:16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35" t="str" cm="1">
        <f t="array" ref="P286">_xlfn.IFS(CD[[#This Row],[Inzidenz]]&lt;35,"🟢",CD[[#This Row],[Inzidenz]]&lt;50,"🟡",CD[[#This Row],[Inzidenz]]&lt;100,"🟠",CD[[#This Row],[Inzidenz]]&gt;=100,"🔴")</f>
        <v>🟠</v>
      </c>
    </row>
    <row r="287" spans="1:16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35" t="str" cm="1">
        <f t="array" ref="P287">_xlfn.IFS(CD[[#This Row],[Inzidenz]]&lt;35,"🟢",CD[[#This Row],[Inzidenz]]&lt;50,"🟡",CD[[#This Row],[Inzidenz]]&lt;100,"🟠",CD[[#This Row],[Inzidenz]]&gt;=100,"🔴")</f>
        <v>🟠</v>
      </c>
    </row>
    <row r="288" spans="1:16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35" t="str" cm="1">
        <f t="array" ref="P288">_xlfn.IFS(CD[[#This Row],[Inzidenz]]&lt;35,"🟢",CD[[#This Row],[Inzidenz]]&lt;50,"🟡",CD[[#This Row],[Inzidenz]]&lt;100,"🟠",CD[[#This Row],[Inzidenz]]&gt;=100,"🔴")</f>
        <v>🟠</v>
      </c>
    </row>
    <row r="289" spans="1:19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35" t="str" cm="1">
        <f t="array" ref="P289">_xlfn.IFS(CD[[#This Row],[Inzidenz]]&lt;35,"🟢",CD[[#This Row],[Inzidenz]]&lt;50,"🟡",CD[[#This Row],[Inzidenz]]&lt;100,"🟠",CD[[#This Row],[Inzidenz]]&gt;=100,"🔴")</f>
        <v>🟠</v>
      </c>
    </row>
    <row r="290" spans="1:19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35" t="str" cm="1">
        <f t="array" ref="P290">_xlfn.IFS(CD[[#This Row],[Inzidenz]]&lt;35,"🟢",CD[[#This Row],[Inzidenz]]&lt;50,"🟡",CD[[#This Row],[Inzidenz]]&lt;100,"🟠",CD[[#This Row],[Inzidenz]]&gt;=100,"🔴")</f>
        <v>🟠</v>
      </c>
    </row>
    <row r="291" spans="1:19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35" t="str" cm="1">
        <f t="array" ref="P291">_xlfn.IFS(CD[[#This Row],[Inzidenz]]&lt;35,"🟢",CD[[#This Row],[Inzidenz]]&lt;50,"🟡",CD[[#This Row],[Inzidenz]]&lt;100,"🟠",CD[[#This Row],[Inzidenz]]&gt;=100,"🔴")</f>
        <v>🟠</v>
      </c>
    </row>
    <row r="292" spans="1:19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35" t="str" cm="1">
        <f t="array" ref="P292">_xlfn.IFS(CD[[#This Row],[Inzidenz]]&lt;35,"🟢",CD[[#This Row],[Inzidenz]]&lt;50,"🟡",CD[[#This Row],[Inzidenz]]&lt;100,"🟠",CD[[#This Row],[Inzidenz]]&gt;=100,"🔴")</f>
        <v>🟠</v>
      </c>
    </row>
    <row r="293" spans="1:19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35" t="str" cm="1">
        <f t="array" ref="P293">_xlfn.IFS(CD[[#This Row],[Inzidenz]]&lt;35,"🟢",CD[[#This Row],[Inzidenz]]&lt;50,"🟡",CD[[#This Row],[Inzidenz]]&lt;100,"🟠",CD[[#This Row],[Inzidenz]]&gt;=100,"🔴")</f>
        <v>🟠</v>
      </c>
    </row>
    <row r="294" spans="1:19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35" t="str" cm="1">
        <f t="array" ref="P294">_xlfn.IFS(CD[[#This Row],[Inzidenz]]&lt;35,"🟢",CD[[#This Row],[Inzidenz]]&lt;50,"🟡",CD[[#This Row],[Inzidenz]]&lt;100,"🟠",CD[[#This Row],[Inzidenz]]&gt;=100,"🔴")</f>
        <v>🟠</v>
      </c>
    </row>
    <row r="295" spans="1:19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35" t="str" cm="1">
        <f t="array" ref="P295">_xlfn.IFS(CD[[#This Row],[Inzidenz]]&lt;35,"🟢",CD[[#This Row],[Inzidenz]]&lt;50,"🟡",CD[[#This Row],[Inzidenz]]&lt;100,"🟠",CD[[#This Row],[Inzidenz]]&gt;=100,"🔴")</f>
        <v>🔴</v>
      </c>
    </row>
    <row r="296" spans="1:19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35" t="str" cm="1">
        <f t="array" ref="P296">_xlfn.IFS(CD[[#This Row],[Inzidenz]]&lt;35,"🟢",CD[[#This Row],[Inzidenz]]&lt;50,"🟡",CD[[#This Row],[Inzidenz]]&lt;100,"🟠",CD[[#This Row],[Inzidenz]]&gt;=100,"🔴")</f>
        <v>🔴</v>
      </c>
    </row>
    <row r="297" spans="1:19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35" t="str" cm="1">
        <f t="array" ref="P297">_xlfn.IFS(CD[[#This Row],[Inzidenz]]&lt;35,"🟢",CD[[#This Row],[Inzidenz]]&lt;50,"🟡",CD[[#This Row],[Inzidenz]]&lt;100,"🟠",CD[[#This Row],[Inzidenz]]&gt;=100,"🔴")</f>
        <v>🔴</v>
      </c>
    </row>
    <row r="298" spans="1:19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109</v>
      </c>
      <c r="P298" s="8" t="str" cm="1">
        <f t="array" ref="P298">_xlfn.IFS(CD[[#This Row],[Inzidenz]]&lt;35,"🟢",CD[[#This Row],[Inzidenz]]&lt;50,"🟡",CD[[#This Row],[Inzidenz]]&lt;100,"🟠",CD[[#This Row],[Inzidenz]]&gt;=100,"🔴")</f>
        <v>🔴</v>
      </c>
      <c r="Q298" s="3" t="s">
        <v>37</v>
      </c>
    </row>
    <row r="299" spans="1:19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8" t="str" cm="1">
        <f t="array" ref="P299">_xlfn.IFS(CD[[#This Row],[Inzidenz]]&lt;35,"🟢",CD[[#This Row],[Inzidenz]]&lt;50,"🟡",CD[[#This Row],[Inzidenz]]&lt;100,"🟠",CD[[#This Row],[Inzidenz]]&gt;=100,"🔴")</f>
        <v>🔴</v>
      </c>
    </row>
    <row r="300" spans="1:19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</v>
      </c>
      <c r="P300" s="8" t="str" cm="1">
        <f t="array" ref="P300">_xlfn.IFS(CD[[#This Row],[Inzidenz]]&lt;35,"🟢",CD[[#This Row],[Inzidenz]]&lt;50,"🟡",CD[[#This Row],[Inzidenz]]&lt;100,"🟠",CD[[#This Row],[Inzidenz]]&gt;=100,"🔴")</f>
        <v>🔴</v>
      </c>
    </row>
    <row r="301" spans="1:19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110</v>
      </c>
      <c r="P301" s="8" t="str" cm="1">
        <f t="array" ref="P301">_xlfn.IFS(CD[[#This Row],[Inzidenz]]&lt;35,"🟢",CD[[#This Row],[Inzidenz]]&lt;50,"🟡",CD[[#This Row],[Inzidenz]]&lt;100,"🟠",CD[[#This Row],[Inzidenz]]&gt;=100,"🔴")</f>
        <v>🔴</v>
      </c>
    </row>
    <row r="302" spans="1:19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92</v>
      </c>
      <c r="P302" s="8" t="str" cm="1">
        <f t="array" ref="P302">_xlfn.IFS(CD[[#This Row],[Inzidenz]]&lt;35,"🟢",CD[[#This Row],[Inzidenz]]&lt;50,"🟡",CD[[#This Row],[Inzidenz]]&lt;100,"🟠",CD[[#This Row],[Inzidenz]]&gt;=100,"🔴")</f>
        <v>🟠</v>
      </c>
    </row>
    <row r="303" spans="1:19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8" t="str" cm="1">
        <f t="array" ref="P303">_xlfn.IFS(CD[[#This Row],[Inzidenz]]&lt;35,"🟢",CD[[#This Row],[Inzidenz]]&lt;50,"🟡",CD[[#This Row],[Inzidenz]]&lt;100,"🟠",CD[[#This Row],[Inzidenz]]&gt;=100,"🔴")</f>
        <v>🟠</v>
      </c>
      <c r="R303" s="17"/>
      <c r="S303" s="17"/>
    </row>
    <row r="304" spans="1:19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</v>
      </c>
      <c r="P304" s="8" t="str" cm="1">
        <f t="array" ref="P304">_xlfn.IFS(CD[[#This Row],[Inzidenz]]&lt;35,"🟢",CD[[#This Row],[Inzidenz]]&lt;50,"🟡",CD[[#This Row],[Inzidenz]]&lt;100,"🟠",CD[[#This Row],[Inzidenz]]&gt;=100,"🔴")</f>
        <v>🟠</v>
      </c>
      <c r="R304" s="17"/>
      <c r="S304" s="17"/>
    </row>
    <row r="305" spans="1:19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86</v>
      </c>
      <c r="P305" s="8" t="str" cm="1">
        <f t="array" ref="P305">_xlfn.IFS(CD[[#This Row],[Inzidenz]]&lt;35,"🟢",CD[[#This Row],[Inzidenz]]&lt;50,"🟡",CD[[#This Row],[Inzidenz]]&lt;100,"🟠",CD[[#This Row],[Inzidenz]]&gt;=100,"🔴")</f>
        <v>🟠</v>
      </c>
      <c r="R305" s="17"/>
      <c r="S305" s="17"/>
    </row>
    <row r="306" spans="1:19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</v>
      </c>
      <c r="P306" s="8" t="str" cm="1">
        <f t="array" ref="P306">_xlfn.IFS(CD[[#This Row],[Inzidenz]]&lt;35,"🟢",CD[[#This Row],[Inzidenz]]&lt;50,"🟡",CD[[#This Row],[Inzidenz]]&lt;100,"🟠",CD[[#This Row],[Inzidenz]]&gt;=100,"🔴")</f>
        <v>🟠</v>
      </c>
      <c r="R306" s="17"/>
      <c r="S306" s="17"/>
    </row>
    <row r="307" spans="1:19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8" t="str" cm="1">
        <f t="array" ref="P307">_xlfn.IFS(CD[[#This Row],[Inzidenz]]&lt;35,"🟢",CD[[#This Row],[Inzidenz]]&lt;50,"🟡",CD[[#This Row],[Inzidenz]]&lt;100,"🟠",CD[[#This Row],[Inzidenz]]&gt;=100,"🔴")</f>
        <v>🟠</v>
      </c>
      <c r="R307" s="17"/>
      <c r="S307" s="17"/>
    </row>
    <row r="308" spans="1:19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</v>
      </c>
      <c r="P308" s="8" t="str" cm="1">
        <f t="array" ref="P308">_xlfn.IFS(CD[[#This Row],[Inzidenz]]&lt;35,"🟢",CD[[#This Row],[Inzidenz]]&lt;50,"🟡",CD[[#This Row],[Inzidenz]]&lt;100,"🟠",CD[[#This Row],[Inzidenz]]&gt;=100,"🔴")</f>
        <v>🟠</v>
      </c>
      <c r="R308" s="17"/>
      <c r="S308" s="17"/>
    </row>
    <row r="309" spans="1:19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87</v>
      </c>
      <c r="P309" s="8" t="str" cm="1">
        <f t="array" ref="P309">_xlfn.IFS(CD[[#This Row],[Inzidenz]]&lt;35,"🟢",CD[[#This Row],[Inzidenz]]&lt;50,"🟡",CD[[#This Row],[Inzidenz]]&lt;100,"🟠",CD[[#This Row],[Inzidenz]]&gt;=100,"🔴")</f>
        <v>🟠</v>
      </c>
      <c r="Q309" s="3" t="s">
        <v>32</v>
      </c>
      <c r="R309" s="17"/>
      <c r="S309" s="17"/>
    </row>
    <row r="310" spans="1:19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8" t="str" cm="1">
        <f t="array" ref="P310">_xlfn.IFS(CD[[#This Row],[Inzidenz]]&lt;35,"🟢",CD[[#This Row],[Inzidenz]]&lt;50,"🟡",CD[[#This Row],[Inzidenz]]&lt;100,"🟠",CD[[#This Row],[Inzidenz]]&gt;=100,"🔴")</f>
        <v>🟠</v>
      </c>
      <c r="Q310" s="3" t="s">
        <v>32</v>
      </c>
      <c r="R310" s="17"/>
      <c r="S310" s="17"/>
    </row>
    <row r="311" spans="1:19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92</v>
      </c>
      <c r="P311" s="8" t="str" cm="1">
        <f t="array" ref="P311">_xlfn.IFS(CD[[#This Row],[Inzidenz]]&lt;35,"🟢",CD[[#This Row],[Inzidenz]]&lt;50,"🟡",CD[[#This Row],[Inzidenz]]&lt;100,"🟠",CD[[#This Row],[Inzidenz]]&gt;=100,"🔴")</f>
        <v>🟠</v>
      </c>
      <c r="Q311" s="3" t="s">
        <v>32</v>
      </c>
      <c r="R311" s="17"/>
      <c r="S311" s="17"/>
    </row>
    <row r="312" spans="1:19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8" t="str" cm="1">
        <f t="array" ref="P312">_xlfn.IFS(CD[[#This Row],[Inzidenz]]&lt;35,"🟢",CD[[#This Row],[Inzidenz]]&lt;50,"🟡",CD[[#This Row],[Inzidenz]]&lt;100,"🟠",CD[[#This Row],[Inzidenz]]&gt;=100,"🔴")</f>
        <v>🟠</v>
      </c>
      <c r="R312" s="17"/>
      <c r="S312" s="17"/>
    </row>
    <row r="313" spans="1:19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8" t="str" cm="1">
        <f t="array" ref="P313">_xlfn.IFS(CD[[#This Row],[Inzidenz]]&lt;35,"🟢",CD[[#This Row],[Inzidenz]]&lt;50,"🟡",CD[[#This Row],[Inzidenz]]&lt;100,"🟠",CD[[#This Row],[Inzidenz]]&gt;=100,"🔴")</f>
        <v>🟠</v>
      </c>
      <c r="Q313" s="3" t="s">
        <v>32</v>
      </c>
      <c r="R313" s="17"/>
      <c r="S313" s="17"/>
    </row>
    <row r="314" spans="1:19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8" t="str" cm="1">
        <f t="array" ref="P314">_xlfn.IFS(CD[[#This Row],[Inzidenz]]&lt;35,"🟢",CD[[#This Row],[Inzidenz]]&lt;50,"🟡",CD[[#This Row],[Inzidenz]]&lt;100,"🟠",CD[[#This Row],[Inzidenz]]&gt;=100,"🔴")</f>
        <v>🟠</v>
      </c>
      <c r="R314" s="17"/>
      <c r="S314" s="17"/>
    </row>
    <row r="315" spans="1:19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8" t="str" cm="1">
        <f t="array" ref="P315">_xlfn.IFS(CD[[#This Row],[Inzidenz]]&lt;35,"🟢",CD[[#This Row],[Inzidenz]]&lt;50,"🟡",CD[[#This Row],[Inzidenz]]&lt;100,"🟠",CD[[#This Row],[Inzidenz]]&gt;=100,"🔴")</f>
        <v>🟠</v>
      </c>
    </row>
    <row r="316" spans="1:19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8" t="str" cm="1">
        <f t="array" ref="P316">_xlfn.IFS(CD[[#This Row],[Inzidenz]]&lt;35,"🟢",CD[[#This Row],[Inzidenz]]&lt;50,"🟡",CD[[#This Row],[Inzidenz]]&lt;100,"🟠",CD[[#This Row],[Inzidenz]]&gt;=100,"🔴")</f>
        <v>🟠</v>
      </c>
    </row>
    <row r="317" spans="1:19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8" t="str" cm="1">
        <f t="array" ref="P317">_xlfn.IFS(CD[[#This Row],[Inzidenz]]&lt;35,"🟢",CD[[#This Row],[Inzidenz]]&lt;50,"🟡",CD[[#This Row],[Inzidenz]]&lt;100,"🟠",CD[[#This Row],[Inzidenz]]&gt;=100,"🔴")</f>
        <v>🟠</v>
      </c>
    </row>
    <row r="318" spans="1:19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8" t="str" cm="1">
        <f t="array" ref="P318">_xlfn.IFS(CD[[#This Row],[Inzidenz]]&lt;35,"🟢",CD[[#This Row],[Inzidenz]]&lt;50,"🟡",CD[[#This Row],[Inzidenz]]&lt;100,"🟠",CD[[#This Row],[Inzidenz]]&gt;=100,"🔴")</f>
        <v>🟠</v>
      </c>
    </row>
    <row r="319" spans="1:19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8" t="str" cm="1">
        <f t="array" ref="P319">_xlfn.IFS(CD[[#This Row],[Inzidenz]]&lt;35,"🟢",CD[[#This Row],[Inzidenz]]&lt;50,"🟡",CD[[#This Row],[Inzidenz]]&lt;100,"🟠",CD[[#This Row],[Inzidenz]]&gt;=100,"🔴")</f>
        <v>🟠</v>
      </c>
    </row>
    <row r="320" spans="1:19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8" t="str" cm="1">
        <f t="array" ref="P320">_xlfn.IFS(CD[[#This Row],[Inzidenz]]&lt;35,"🟢",CD[[#This Row],[Inzidenz]]&lt;50,"🟡",CD[[#This Row],[Inzidenz]]&lt;100,"🟠",CD[[#This Row],[Inzidenz]]&gt;=100,"🔴")</f>
        <v>🟠</v>
      </c>
    </row>
    <row r="321" spans="1:17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8" t="str" cm="1">
        <f t="array" ref="P321">_xlfn.IFS(CD[[#This Row],[Inzidenz]]&lt;35,"🟢",CD[[#This Row],[Inzidenz]]&lt;50,"🟡",CD[[#This Row],[Inzidenz]]&lt;100,"🟠",CD[[#This Row],[Inzidenz]]&gt;=100,"🔴")</f>
        <v>🟠</v>
      </c>
    </row>
    <row r="322" spans="1:17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8" t="str" cm="1">
        <f t="array" ref="P322">_xlfn.IFS(CD[[#This Row],[Inzidenz]]&lt;35,"🟢",CD[[#This Row],[Inzidenz]]&lt;50,"🟡",CD[[#This Row],[Inzidenz]]&lt;100,"🟠",CD[[#This Row],[Inzidenz]]&gt;=100,"🔴")</f>
        <v>🟠</v>
      </c>
    </row>
    <row r="323" spans="1:17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8" t="str" cm="1">
        <f t="array" ref="P323">_xlfn.IFS(CD[[#This Row],[Inzidenz]]&lt;35,"🟢",CD[[#This Row],[Inzidenz]]&lt;50,"🟡",CD[[#This Row],[Inzidenz]]&lt;100,"🟠",CD[[#This Row],[Inzidenz]]&gt;=100,"🔴")</f>
        <v>🟠</v>
      </c>
      <c r="Q323" s="3" t="s">
        <v>38</v>
      </c>
    </row>
    <row r="324" spans="1:17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8" t="str" cm="1">
        <f t="array" ref="P324">_xlfn.IFS(CD[[#This Row],[Inzidenz]]&lt;35,"🟢",CD[[#This Row],[Inzidenz]]&lt;50,"🟡",CD[[#This Row],[Inzidenz]]&lt;100,"🟠",CD[[#This Row],[Inzidenz]]&gt;=100,"🔴")</f>
        <v>🟠</v>
      </c>
      <c r="Q324" s="16"/>
    </row>
    <row r="325" spans="1:17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8" t="str" cm="1">
        <f t="array" ref="P325">_xlfn.IFS(CD[[#This Row],[Inzidenz]]&lt;35,"🟢",CD[[#This Row],[Inzidenz]]&lt;50,"🟡",CD[[#This Row],[Inzidenz]]&lt;100,"🟠",CD[[#This Row],[Inzidenz]]&gt;=100,"🔴")</f>
        <v>🟠</v>
      </c>
      <c r="Q325" s="16"/>
    </row>
    <row r="326" spans="1:17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8" t="str" cm="1">
        <f t="array" ref="P326">_xlfn.IFS(CD[[#This Row],[Inzidenz]]&lt;35,"🟢",CD[[#This Row],[Inzidenz]]&lt;50,"🟡",CD[[#This Row],[Inzidenz]]&lt;100,"🟠",CD[[#This Row],[Inzidenz]]&gt;=100,"🔴")</f>
        <v>🟠</v>
      </c>
      <c r="Q326" s="16"/>
    </row>
    <row r="327" spans="1:17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8" t="str" cm="1">
        <f t="array" ref="P327">_xlfn.IFS(CD[[#This Row],[Inzidenz]]&lt;35,"🟢",CD[[#This Row],[Inzidenz]]&lt;50,"🟡",CD[[#This Row],[Inzidenz]]&lt;100,"🟠",CD[[#This Row],[Inzidenz]]&gt;=100,"🔴")</f>
        <v>🟠</v>
      </c>
      <c r="Q327" s="16"/>
    </row>
    <row r="328" spans="1:17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8" t="str" cm="1">
        <f t="array" ref="P328">_xlfn.IFS(CD[[#This Row],[Inzidenz]]&lt;35,"🟢",CD[[#This Row],[Inzidenz]]&lt;50,"🟡",CD[[#This Row],[Inzidenz]]&lt;100,"🟠",CD[[#This Row],[Inzidenz]]&gt;=100,"🔴")</f>
        <v>🟡</v>
      </c>
      <c r="Q328" s="16"/>
    </row>
    <row r="329" spans="1:17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8" t="str" cm="1">
        <f t="array" ref="P329">_xlfn.IFS(CD[[#This Row],[Inzidenz]]&lt;35,"🟢",CD[[#This Row],[Inzidenz]]&lt;50,"🟡",CD[[#This Row],[Inzidenz]]&lt;100,"🟠",CD[[#This Row],[Inzidenz]]&gt;=100,"🔴")</f>
        <v>🟡</v>
      </c>
      <c r="Q329" s="16"/>
    </row>
    <row r="330" spans="1:17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8" t="str" cm="1">
        <f t="array" ref="P330">_xlfn.IFS(CD[[#This Row],[Inzidenz]]&lt;35,"🟢",CD[[#This Row],[Inzidenz]]&lt;50,"🟡",CD[[#This Row],[Inzidenz]]&lt;100,"🟠",CD[[#This Row],[Inzidenz]]&gt;=100,"🔴")</f>
        <v>🟡</v>
      </c>
    </row>
    <row r="331" spans="1:17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8" t="str" cm="1">
        <f t="array" ref="P331">_xlfn.IFS(CD[[#This Row],[Inzidenz]]&lt;35,"🟢",CD[[#This Row],[Inzidenz]]&lt;50,"🟡",CD[[#This Row],[Inzidenz]]&lt;100,"🟠",CD[[#This Row],[Inzidenz]]&gt;=100,"🔴")</f>
        <v>🟡</v>
      </c>
    </row>
    <row r="332" spans="1:17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8" t="str" cm="1">
        <f t="array" ref="P332">_xlfn.IFS(CD[[#This Row],[Inzidenz]]&lt;35,"🟢",CD[[#This Row],[Inzidenz]]&lt;50,"🟡",CD[[#This Row],[Inzidenz]]&lt;100,"🟠",CD[[#This Row],[Inzidenz]]&gt;=100,"🔴")</f>
        <v>🟡</v>
      </c>
    </row>
    <row r="333" spans="1:17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8" t="str" cm="1">
        <f t="array" ref="P333">_xlfn.IFS(CD[[#This Row],[Inzidenz]]&lt;35,"🟢",CD[[#This Row],[Inzidenz]]&lt;50,"🟡",CD[[#This Row],[Inzidenz]]&lt;100,"🟠",CD[[#This Row],[Inzidenz]]&gt;=100,"🔴")</f>
        <v>🟢</v>
      </c>
    </row>
    <row r="334" spans="1:17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8" t="str" cm="1">
        <f t="array" ref="P334">_xlfn.IFS(CD[[#This Row],[Inzidenz]]&lt;35,"🟢",CD[[#This Row],[Inzidenz]]&lt;50,"🟡",CD[[#This Row],[Inzidenz]]&lt;100,"🟠",CD[[#This Row],[Inzidenz]]&gt;=100,"🔴")</f>
        <v>🟡</v>
      </c>
    </row>
    <row r="335" spans="1:17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8" t="str" cm="1">
        <f t="array" ref="P335">_xlfn.IFS(CD[[#This Row],[Inzidenz]]&lt;35,"🟢",CD[[#This Row],[Inzidenz]]&lt;50,"🟡",CD[[#This Row],[Inzidenz]]&lt;100,"🟠",CD[[#This Row],[Inzidenz]]&gt;=100,"🔴")</f>
        <v>🟡</v>
      </c>
    </row>
    <row r="336" spans="1:17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8" t="str" cm="1">
        <f t="array" ref="P336">_xlfn.IFS(CD[[#This Row],[Inzidenz]]&lt;35,"🟢",CD[[#This Row],[Inzidenz]]&lt;50,"🟡",CD[[#This Row],[Inzidenz]]&lt;100,"🟠",CD[[#This Row],[Inzidenz]]&gt;=100,"🔴")</f>
        <v>🟡</v>
      </c>
    </row>
    <row r="337" spans="1:16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8" t="str" cm="1">
        <f t="array" ref="P337">_xlfn.IFS(CD[[#This Row],[Inzidenz]]&lt;35,"🟢",CD[[#This Row],[Inzidenz]]&lt;50,"🟡",CD[[#This Row],[Inzidenz]]&lt;100,"🟠",CD[[#This Row],[Inzidenz]]&gt;=100,"🔴")</f>
        <v>🟠</v>
      </c>
    </row>
    <row r="338" spans="1:16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8" t="str" cm="1">
        <f t="array" ref="P338">_xlfn.IFS(CD[[#This Row],[Inzidenz]]&lt;35,"🟢",CD[[#This Row],[Inzidenz]]&lt;50,"🟡",CD[[#This Row],[Inzidenz]]&lt;100,"🟠",CD[[#This Row],[Inzidenz]]&gt;=100,"🔴")</f>
        <v>🟡</v>
      </c>
    </row>
    <row r="339" spans="1:16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8" t="str" cm="1">
        <f t="array" ref="P339">_xlfn.IFS(CD[[#This Row],[Inzidenz]]&lt;35,"🟢",CD[[#This Row],[Inzidenz]]&lt;50,"🟡",CD[[#This Row],[Inzidenz]]&lt;100,"🟠",CD[[#This Row],[Inzidenz]]&gt;=100,"🔴")</f>
        <v>🟠</v>
      </c>
    </row>
    <row r="340" spans="1:16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8" t="str" cm="1">
        <f t="array" ref="P340">_xlfn.IFS(CD[[#This Row],[Inzidenz]]&lt;35,"🟢",CD[[#This Row],[Inzidenz]]&lt;50,"🟡",CD[[#This Row],[Inzidenz]]&lt;100,"🟠",CD[[#This Row],[Inzidenz]]&gt;=100,"🔴")</f>
        <v>🟠</v>
      </c>
    </row>
    <row r="341" spans="1:16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8" t="str" cm="1">
        <f t="array" ref="P341">_xlfn.IFS(CD[[#This Row],[Inzidenz]]&lt;35,"🟢",CD[[#This Row],[Inzidenz]]&lt;50,"🟡",CD[[#This Row],[Inzidenz]]&lt;100,"🟠",CD[[#This Row],[Inzidenz]]&gt;=100,"🔴")</f>
        <v>🟠</v>
      </c>
    </row>
    <row r="342" spans="1:16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8" t="str" cm="1">
        <f t="array" ref="P342">_xlfn.IFS(CD[[#This Row],[Inzidenz]]&lt;35,"🟢",CD[[#This Row],[Inzidenz]]&lt;50,"🟡",CD[[#This Row],[Inzidenz]]&lt;100,"🟠",CD[[#This Row],[Inzidenz]]&gt;=100,"🔴")</f>
        <v>🟠</v>
      </c>
    </row>
    <row r="343" spans="1:16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8" t="str" cm="1">
        <f t="array" ref="P343">_xlfn.IFS(CD[[#This Row],[Inzidenz]]&lt;35,"🟢",CD[[#This Row],[Inzidenz]]&lt;50,"🟡",CD[[#This Row],[Inzidenz]]&lt;100,"🟠",CD[[#This Row],[Inzidenz]]&gt;=100,"🔴")</f>
        <v>🟠</v>
      </c>
    </row>
    <row r="344" spans="1:16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8" t="str" cm="1">
        <f t="array" ref="P344">_xlfn.IFS(CD[[#This Row],[Inzidenz]]&lt;35,"🟢",CD[[#This Row],[Inzidenz]]&lt;50,"🟡",CD[[#This Row],[Inzidenz]]&lt;100,"🟠",CD[[#This Row],[Inzidenz]]&gt;=100,"🔴")</f>
        <v>🟠</v>
      </c>
    </row>
    <row r="345" spans="1:16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8" t="str" cm="1">
        <f t="array" ref="P345">_xlfn.IFS(CD[[#This Row],[Inzidenz]]&lt;35,"🟢",CD[[#This Row],[Inzidenz]]&lt;50,"🟡",CD[[#This Row],[Inzidenz]]&lt;100,"🟠",CD[[#This Row],[Inzidenz]]&gt;=100,"🔴")</f>
        <v>🟠</v>
      </c>
    </row>
    <row r="346" spans="1:16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8" t="str" cm="1">
        <f t="array" ref="P346">_xlfn.IFS(CD[[#This Row],[Inzidenz]]&lt;35,"🟢",CD[[#This Row],[Inzidenz]]&lt;50,"🟡",CD[[#This Row],[Inzidenz]]&lt;100,"🟠",CD[[#This Row],[Inzidenz]]&gt;=100,"🔴")</f>
        <v>🟠</v>
      </c>
    </row>
    <row r="347" spans="1:16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8" t="str" cm="1">
        <f t="array" ref="P347">_xlfn.IFS(CD[[#This Row],[Inzidenz]]&lt;35,"🟢",CD[[#This Row],[Inzidenz]]&lt;50,"🟡",CD[[#This Row],[Inzidenz]]&lt;100,"🟠",CD[[#This Row],[Inzidenz]]&gt;=100,"🔴")</f>
        <v>🟡</v>
      </c>
    </row>
    <row r="348" spans="1:16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8" t="str" cm="1">
        <f t="array" ref="P348">_xlfn.IFS(CD[[#This Row],[Inzidenz]]&lt;35,"🟢",CD[[#This Row],[Inzidenz]]&lt;50,"🟡",CD[[#This Row],[Inzidenz]]&lt;100,"🟠",CD[[#This Row],[Inzidenz]]&gt;=100,"🔴")</f>
        <v>🟠</v>
      </c>
    </row>
    <row r="349" spans="1:16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8" t="str" cm="1">
        <f t="array" ref="P349">_xlfn.IFS(CD[[#This Row],[Inzidenz]]&lt;35,"🟢",CD[[#This Row],[Inzidenz]]&lt;50,"🟡",CD[[#This Row],[Inzidenz]]&lt;100,"🟠",CD[[#This Row],[Inzidenz]]&gt;=100,"🔴")</f>
        <v>🟠</v>
      </c>
    </row>
    <row r="350" spans="1:16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8" t="str" cm="1">
        <f t="array" ref="P350">_xlfn.IFS(CD[[#This Row],[Inzidenz]]&lt;35,"🟢",CD[[#This Row],[Inzidenz]]&lt;50,"🟡",CD[[#This Row],[Inzidenz]]&lt;100,"🟠",CD[[#This Row],[Inzidenz]]&gt;=100,"🔴")</f>
        <v>🟠</v>
      </c>
    </row>
    <row r="351" spans="1:16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8" t="str" cm="1">
        <f t="array" ref="P351">_xlfn.IFS(CD[[#This Row],[Inzidenz]]&lt;35,"🟢",CD[[#This Row],[Inzidenz]]&lt;50,"🟡",CD[[#This Row],[Inzidenz]]&lt;100,"🟠",CD[[#This Row],[Inzidenz]]&gt;=100,"🔴")</f>
        <v>🟠</v>
      </c>
    </row>
    <row r="352" spans="1:16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8" t="str" cm="1">
        <f t="array" ref="P352">_xlfn.IFS(CD[[#This Row],[Inzidenz]]&lt;35,"🟢",CD[[#This Row],[Inzidenz]]&lt;50,"🟡",CD[[#This Row],[Inzidenz]]&lt;100,"🟠",CD[[#This Row],[Inzidenz]]&gt;=100,"🔴")</f>
        <v>🟠</v>
      </c>
    </row>
    <row r="353" spans="1:16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8" t="str" cm="1">
        <f t="array" ref="P353">_xlfn.IFS(CD[[#This Row],[Inzidenz]]&lt;35,"🟢",CD[[#This Row],[Inzidenz]]&lt;50,"🟡",CD[[#This Row],[Inzidenz]]&lt;100,"🟠",CD[[#This Row],[Inzidenz]]&gt;=100,"🔴")</f>
        <v>🟠</v>
      </c>
    </row>
    <row r="354" spans="1:16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8" t="str" cm="1">
        <f t="array" ref="P354">_xlfn.IFS(CD[[#This Row],[Inzidenz]]&lt;35,"🟢",CD[[#This Row],[Inzidenz]]&lt;50,"🟡",CD[[#This Row],[Inzidenz]]&lt;100,"🟠",CD[[#This Row],[Inzidenz]]&gt;=100,"🔴")</f>
        <v>🟠</v>
      </c>
    </row>
    <row r="355" spans="1:16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8" t="str" cm="1">
        <f t="array" ref="P355">_xlfn.IFS(CD[[#This Row],[Inzidenz]]&lt;35,"🟢",CD[[#This Row],[Inzidenz]]&lt;50,"🟡",CD[[#This Row],[Inzidenz]]&lt;100,"🟠",CD[[#This Row],[Inzidenz]]&gt;=100,"🔴")</f>
        <v>🟠</v>
      </c>
    </row>
    <row r="356" spans="1:16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8" t="str" cm="1">
        <f t="array" ref="P356">_xlfn.IFS(CD[[#This Row],[Inzidenz]]&lt;35,"🟢",CD[[#This Row],[Inzidenz]]&lt;50,"🟡",CD[[#This Row],[Inzidenz]]&lt;100,"🟠",CD[[#This Row],[Inzidenz]]&gt;=100,"🔴")</f>
        <v>🟠</v>
      </c>
    </row>
    <row r="357" spans="1:16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8" t="str" cm="1">
        <f t="array" ref="P357">_xlfn.IFS(CD[[#This Row],[Inzidenz]]&lt;35,"🟢",CD[[#This Row],[Inzidenz]]&lt;50,"🟡",CD[[#This Row],[Inzidenz]]&lt;100,"🟠",CD[[#This Row],[Inzidenz]]&gt;=100,"🔴")</f>
        <v>🟠</v>
      </c>
    </row>
    <row r="358" spans="1:16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8" t="str" cm="1">
        <f t="array" ref="P358">_xlfn.IFS(CD[[#This Row],[Inzidenz]]&lt;35,"🟢",CD[[#This Row],[Inzidenz]]&lt;50,"🟡",CD[[#This Row],[Inzidenz]]&lt;100,"🟠",CD[[#This Row],[Inzidenz]]&gt;=100,"🔴")</f>
        <v>🟠</v>
      </c>
    </row>
    <row r="359" spans="1:16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8" t="str" cm="1">
        <f t="array" ref="P359">_xlfn.IFS(CD[[#This Row],[Inzidenz]]&lt;35,"🟢",CD[[#This Row],[Inzidenz]]&lt;50,"🟡",CD[[#This Row],[Inzidenz]]&lt;100,"🟠",CD[[#This Row],[Inzidenz]]&gt;=100,"🔴")</f>
        <v>🟠</v>
      </c>
    </row>
    <row r="360" spans="1:16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8" t="str" cm="1">
        <f t="array" ref="P360">_xlfn.IFS(CD[[#This Row],[Inzidenz]]&lt;35,"🟢",CD[[#This Row],[Inzidenz]]&lt;50,"🟡",CD[[#This Row],[Inzidenz]]&lt;100,"🟠",CD[[#This Row],[Inzidenz]]&gt;=100,"🔴")</f>
        <v>🟠</v>
      </c>
    </row>
    <row r="361" spans="1:16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8" t="str" cm="1">
        <f t="array" ref="P361">_xlfn.IFS(CD[[#This Row],[Inzidenz]]&lt;35,"🟢",CD[[#This Row],[Inzidenz]]&lt;50,"🟡",CD[[#This Row],[Inzidenz]]&lt;100,"🟠",CD[[#This Row],[Inzidenz]]&gt;=100,"🔴")</f>
        <v>🟠</v>
      </c>
    </row>
    <row r="362" spans="1:16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8" t="str" cm="1">
        <f t="array" ref="P362">_xlfn.IFS(CD[[#This Row],[Inzidenz]]&lt;35,"🟢",CD[[#This Row],[Inzidenz]]&lt;50,"🟡",CD[[#This Row],[Inzidenz]]&lt;100,"🟠",CD[[#This Row],[Inzidenz]]&gt;=100,"🔴")</f>
        <v>🟠</v>
      </c>
    </row>
    <row r="363" spans="1:16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8" t="str" cm="1">
        <f t="array" ref="P363">_xlfn.IFS(CD[[#This Row],[Inzidenz]]&lt;35,"🟢",CD[[#This Row],[Inzidenz]]&lt;50,"🟡",CD[[#This Row],[Inzidenz]]&lt;100,"🟠",CD[[#This Row],[Inzidenz]]&gt;=100,"🔴")</f>
        <v>🟠</v>
      </c>
    </row>
    <row r="364" spans="1:16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8" t="str" cm="1">
        <f t="array" ref="P364">_xlfn.IFS(CD[[#This Row],[Inzidenz]]&lt;35,"🟢",CD[[#This Row],[Inzidenz]]&lt;50,"🟡",CD[[#This Row],[Inzidenz]]&lt;100,"🟠",CD[[#This Row],[Inzidenz]]&gt;=100,"🔴")</f>
        <v>🟠</v>
      </c>
    </row>
    <row r="365" spans="1:16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8" t="str" cm="1">
        <f t="array" ref="P365">_xlfn.IFS(CD[[#This Row],[Inzidenz]]&lt;35,"🟢",CD[[#This Row],[Inzidenz]]&lt;50,"🟡",CD[[#This Row],[Inzidenz]]&lt;100,"🟠",CD[[#This Row],[Inzidenz]]&gt;=100,"🔴")</f>
        <v>🟠</v>
      </c>
    </row>
    <row r="366" spans="1:16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8" t="str" cm="1">
        <f t="array" ref="P366">_xlfn.IFS(CD[[#This Row],[Inzidenz]]&lt;35,"🟢",CD[[#This Row],[Inzidenz]]&lt;50,"🟡",CD[[#This Row],[Inzidenz]]&lt;100,"🟠",CD[[#This Row],[Inzidenz]]&gt;=100,"🔴")</f>
        <v>🟠</v>
      </c>
    </row>
    <row r="367" spans="1:16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35" t="str" cm="1">
        <f t="array" ref="P367">_xlfn.IFS(CD[[#This Row],[Inzidenz]]&lt;35,"🟢",CD[[#This Row],[Inzidenz]]&lt;50,"🟡",CD[[#This Row],[Inzidenz]]&lt;100,"🟠",CD[[#This Row],[Inzidenz]]&gt;=100,"🔴")</f>
        <v>🟠</v>
      </c>
    </row>
    <row r="368" spans="1:16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35" t="str" cm="1">
        <f t="array" ref="P368">_xlfn.IFS(CD[[#This Row],[Inzidenz]]&lt;35,"🟢",CD[[#This Row],[Inzidenz]]&lt;50,"🟡",CD[[#This Row],[Inzidenz]]&lt;100,"🟠",CD[[#This Row],[Inzidenz]]&gt;=100,"🔴")</f>
        <v>🟠</v>
      </c>
    </row>
    <row r="369" spans="1:17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35" t="str" cm="1">
        <f t="array" ref="P369">_xlfn.IFS(CD[[#This Row],[Inzidenz]]&lt;35,"🟢",CD[[#This Row],[Inzidenz]]&lt;50,"🟡",CD[[#This Row],[Inzidenz]]&lt;100,"🟠",CD[[#This Row],[Inzidenz]]&gt;=100,"🔴")</f>
        <v>🟠</v>
      </c>
      <c r="Q369" s="3" t="s">
        <v>36</v>
      </c>
    </row>
    <row r="370" spans="1:17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35" t="str" cm="1">
        <f t="array" ref="P370">_xlfn.IFS(CD[[#This Row],[Inzidenz]]&lt;35,"🟢",CD[[#This Row],[Inzidenz]]&lt;50,"🟡",CD[[#This Row],[Inzidenz]]&lt;100,"🟠",CD[[#This Row],[Inzidenz]]&gt;=100,"🔴")</f>
        <v>🟠</v>
      </c>
    </row>
    <row r="371" spans="1:17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35" t="str" cm="1">
        <f t="array" ref="P371">_xlfn.IFS(CD[[#This Row],[Inzidenz]]&lt;35,"🟢",CD[[#This Row],[Inzidenz]]&lt;50,"🟡",CD[[#This Row],[Inzidenz]]&lt;100,"🟠",CD[[#This Row],[Inzidenz]]&gt;=100,"🔴")</f>
        <v>🟠</v>
      </c>
    </row>
    <row r="372" spans="1:17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35" t="str" cm="1">
        <f t="array" ref="P372">_xlfn.IFS(CD[[#This Row],[Inzidenz]]&lt;35,"🟢",CD[[#This Row],[Inzidenz]]&lt;50,"🟡",CD[[#This Row],[Inzidenz]]&lt;100,"🟠",CD[[#This Row],[Inzidenz]]&gt;=100,"🔴")</f>
        <v>🟠</v>
      </c>
    </row>
    <row r="373" spans="1:17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35" t="str" cm="1">
        <f t="array" ref="P373">_xlfn.IFS(CD[[#This Row],[Inzidenz]]&lt;35,"🟢",CD[[#This Row],[Inzidenz]]&lt;50,"🟡",CD[[#This Row],[Inzidenz]]&lt;100,"🟠",CD[[#This Row],[Inzidenz]]&gt;=100,"🔴")</f>
        <v>🟠</v>
      </c>
    </row>
    <row r="374" spans="1:17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35" t="str" cm="1">
        <f t="array" ref="P374">_xlfn.IFS(CD[[#This Row],[Inzidenz]]&lt;35,"🟢",CD[[#This Row],[Inzidenz]]&lt;50,"🟡",CD[[#This Row],[Inzidenz]]&lt;100,"🟠",CD[[#This Row],[Inzidenz]]&gt;=100,"🔴")</f>
        <v>🟠</v>
      </c>
    </row>
    <row r="375" spans="1:17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35" t="str" cm="1">
        <f t="array" ref="P375">_xlfn.IFS(CD[[#This Row],[Inzidenz]]&lt;35,"🟢",CD[[#This Row],[Inzidenz]]&lt;50,"🟡",CD[[#This Row],[Inzidenz]]&lt;100,"🟠",CD[[#This Row],[Inzidenz]]&gt;=100,"🔴")</f>
        <v>🔴</v>
      </c>
    </row>
    <row r="376" spans="1:17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35" t="str" cm="1">
        <f t="array" ref="P376">_xlfn.IFS(CD[[#This Row],[Inzidenz]]&lt;35,"🟢",CD[[#This Row],[Inzidenz]]&lt;50,"🟡",CD[[#This Row],[Inzidenz]]&lt;100,"🟠",CD[[#This Row],[Inzidenz]]&gt;=100,"🔴")</f>
        <v>🟠</v>
      </c>
    </row>
    <row r="377" spans="1:17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35" t="str" cm="1">
        <f t="array" ref="P377">_xlfn.IFS(CD[[#This Row],[Inzidenz]]&lt;35,"🟢",CD[[#This Row],[Inzidenz]]&lt;50,"🟡",CD[[#This Row],[Inzidenz]]&lt;100,"🟠",CD[[#This Row],[Inzidenz]]&gt;=100,"🔴")</f>
        <v>🔴</v>
      </c>
    </row>
    <row r="378" spans="1:17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8" t="str" cm="1">
        <f t="array" ref="P378">_xlfn.IFS(CD[[#This Row],[Inzidenz]]&lt;35,"🟢",CD[[#This Row],[Inzidenz]]&lt;50,"🟡",CD[[#This Row],[Inzidenz]]&lt;100,"🟠",CD[[#This Row],[Inzidenz]]&gt;=100,"🔴")</f>
        <v>🟠</v>
      </c>
    </row>
    <row r="379" spans="1:17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8" t="str" cm="1">
        <f t="array" ref="P379">_xlfn.IFS(CD[[#This Row],[Inzidenz]]&lt;35,"🟢",CD[[#This Row],[Inzidenz]]&lt;50,"🟡",CD[[#This Row],[Inzidenz]]&lt;100,"🟠",CD[[#This Row],[Inzidenz]]&gt;=100,"🔴")</f>
        <v>🔴</v>
      </c>
    </row>
    <row r="380" spans="1:17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8" t="str" cm="1">
        <f t="array" ref="P380">_xlfn.IFS(CD[[#This Row],[Inzidenz]]&lt;35,"🟢",CD[[#This Row],[Inzidenz]]&lt;50,"🟡",CD[[#This Row],[Inzidenz]]&lt;100,"🟠",CD[[#This Row],[Inzidenz]]&gt;=100,"🔴")</f>
        <v>🔴</v>
      </c>
    </row>
    <row r="381" spans="1:17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8" t="str" cm="1">
        <f t="array" ref="P381">_xlfn.IFS(CD[[#This Row],[Inzidenz]]&lt;35,"🟢",CD[[#This Row],[Inzidenz]]&lt;50,"🟡",CD[[#This Row],[Inzidenz]]&lt;100,"🟠",CD[[#This Row],[Inzidenz]]&gt;=100,"🔴")</f>
        <v>🟠</v>
      </c>
    </row>
    <row r="382" spans="1:17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8" t="str" cm="1">
        <f t="array" ref="P382">_xlfn.IFS(CD[[#This Row],[Inzidenz]]&lt;35,"🟢",CD[[#This Row],[Inzidenz]]&lt;50,"🟡",CD[[#This Row],[Inzidenz]]&lt;100,"🟠",CD[[#This Row],[Inzidenz]]&gt;=100,"🔴")</f>
        <v>🟠</v>
      </c>
    </row>
    <row r="383" spans="1:17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35" t="str" cm="1">
        <f t="array" ref="P383">_xlfn.IFS(CD[[#This Row],[Inzidenz]]&lt;35,"🟢",CD[[#This Row],[Inzidenz]]&lt;50,"🟡",CD[[#This Row],[Inzidenz]]&lt;100,"🟠",CD[[#This Row],[Inzidenz]]&gt;=100,"🔴")</f>
        <v>🟠</v>
      </c>
    </row>
    <row r="384" spans="1:17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35" t="str" cm="1">
        <f t="array" ref="P384">_xlfn.IFS(CD[[#This Row],[Inzidenz]]&lt;35,"🟢",CD[[#This Row],[Inzidenz]]&lt;50,"🟡",CD[[#This Row],[Inzidenz]]&lt;100,"🟠",CD[[#This Row],[Inzidenz]]&gt;=100,"🔴")</f>
        <v>🟠</v>
      </c>
    </row>
    <row r="385" spans="1:16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f>SUM(M379:M385)/$O$1</f>
        <v>100.9845998485231</v>
      </c>
      <c r="P385" s="35" t="str" cm="1">
        <f t="array" ref="P385">_xlfn.IFS(CD[[#This Row],[Inzidenz]]&lt;35,"🟢",CD[[#This Row],[Inzidenz]]&lt;50,"🟡",CD[[#This Row],[Inzidenz]]&lt;100,"🟠",CD[[#This Row],[Inzidenz]]&gt;=100,"🔴")</f>
        <v>🔴</v>
      </c>
    </row>
    <row r="386" spans="1:16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35" t="str" cm="1">
        <f t="array" ref="P386">_xlfn.IFS(CD[[#This Row],[Inzidenz]]&lt;35,"🟢",CD[[#This Row],[Inzidenz]]&lt;50,"🟡",CD[[#This Row],[Inzidenz]]&lt;100,"🟠",CD[[#This Row],[Inzidenz]]&gt;=100,"🔴")</f>
        <v>🔴</v>
      </c>
    </row>
    <row r="387" spans="1:16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35" t="str" cm="1">
        <f t="array" ref="P387">_xlfn.IFS(CD[[#This Row],[Inzidenz]]&lt;35,"🟢",CD[[#This Row],[Inzidenz]]&lt;50,"🟡",CD[[#This Row],[Inzidenz]]&lt;100,"🟠",CD[[#This Row],[Inzidenz]]&gt;=100,"🔴")</f>
        <v>🔴</v>
      </c>
    </row>
    <row r="388" spans="1:16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35" t="str" cm="1">
        <f t="array" ref="P388">_xlfn.IFS(CD[[#This Row],[Inzidenz]]&lt;35,"🟢",CD[[#This Row],[Inzidenz]]&lt;50,"🟡",CD[[#This Row],[Inzidenz]]&lt;100,"🟠",CD[[#This Row],[Inzidenz]]&gt;=100,"🔴")</f>
        <v>🔴</v>
      </c>
    </row>
    <row r="389" spans="1:16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35" t="str" cm="1">
        <f t="array" ref="P389">_xlfn.IFS(CD[[#This Row],[Inzidenz]]&lt;35,"🟢",CD[[#This Row],[Inzidenz]]&lt;50,"🟡",CD[[#This Row],[Inzidenz]]&lt;100,"🟠",CD[[#This Row],[Inzidenz]]&gt;=100,"🔴")</f>
        <v>🔴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2021-04-13T07:21:44Z</dcterms:modified>
</cp:coreProperties>
</file>