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68C08A93-6EC0-3741-B6D7-8A713081BDA5}" xr6:coauthVersionLast="45" xr6:coauthVersionMax="45" xr10:uidLastSave="{00000000-0000-0000-0000-000000000000}"/>
  <bookViews>
    <workbookView xWindow="0" yWindow="460" windowWidth="46800" windowHeight="2682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29" i="1" l="1"/>
  <c r="D229" i="1"/>
  <c r="G229" i="1"/>
  <c r="H229" i="1" s="1"/>
  <c r="N229" i="1" s="1"/>
  <c r="O229" i="1"/>
  <c r="P229" i="1"/>
  <c r="D228" i="1" l="1"/>
  <c r="G228" i="1"/>
  <c r="H228" i="1" s="1"/>
  <c r="N228" i="1" s="1"/>
  <c r="O228" i="1"/>
  <c r="P228" i="1"/>
  <c r="D227" i="1" l="1"/>
  <c r="G227" i="1"/>
  <c r="H227" i="1" s="1"/>
  <c r="O227" i="1"/>
  <c r="P227" i="1"/>
  <c r="N227" i="1" l="1"/>
  <c r="D226" i="1"/>
  <c r="G226" i="1"/>
  <c r="H226" i="1" s="1"/>
  <c r="O226" i="1"/>
  <c r="P226" i="1"/>
  <c r="T1" i="1" a="1"/>
  <c r="T1" i="1" s="1"/>
  <c r="N1" i="1"/>
  <c r="N226" i="1" l="1"/>
  <c r="D225" i="1"/>
  <c r="G225" i="1"/>
  <c r="H225" i="1" s="1"/>
  <c r="N225" i="1" s="1"/>
  <c r="O225" i="1"/>
  <c r="P225" i="1"/>
  <c r="D224" i="1" l="1"/>
  <c r="G224" i="1"/>
  <c r="H224" i="1" s="1"/>
  <c r="O224" i="1"/>
  <c r="P224" i="1"/>
  <c r="N224" i="1" l="1"/>
  <c r="D223" i="1"/>
  <c r="G223" i="1"/>
  <c r="H223" i="1" s="1"/>
  <c r="N223" i="1" s="1"/>
  <c r="O223" i="1"/>
  <c r="P223" i="1"/>
  <c r="D222" i="1" l="1"/>
  <c r="G222" i="1"/>
  <c r="H222" i="1" s="1"/>
  <c r="N222" i="1" s="1"/>
  <c r="O222" i="1"/>
  <c r="Q228" i="1" s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T2" i="1" s="1" a="1"/>
  <c r="T2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<sst xmlns="http://schemas.openxmlformats.org/spreadsheetml/2006/main" count="28" uniqueCount="27">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</sst>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3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0" fontId="8" fillId="0" borderId="0" xfId="0" applyFont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</c:numCache>
            </c:numRef>
          </c:cat>
          <c:val>
            <c:numRef>
              <c:f>Tabelle1!$D$4:$D$229</c:f>
              <c:numCache>
                <c:formatCode>0</c:formatCode>
                <c:ptCount val="22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</c:numCache>
            </c:numRef>
          </c:cat>
          <c:val>
            <c:numRef>
              <c:f>Tabelle1!$E$4:$E$229</c:f>
              <c:numCache>
                <c:formatCode>General</c:formatCode>
                <c:ptCount val="2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</c:numCache>
            </c:numRef>
          </c:cat>
          <c:val>
            <c:numRef>
              <c:f>Tabelle1!$F$4:$F$229</c:f>
              <c:numCache>
                <c:formatCode>General</c:formatCode>
                <c:ptCount val="22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</c:numCache>
            </c:numRef>
          </c:cat>
          <c:val>
            <c:numRef>
              <c:f>Tabelle1!$G$4:$G$229</c:f>
              <c:numCache>
                <c:formatCode>General</c:formatCode>
                <c:ptCount val="22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</c:numCache>
            </c:numRef>
          </c:cat>
          <c:val>
            <c:numRef>
              <c:f>Tabelle1!$H$4:$H$229</c:f>
              <c:numCache>
                <c:formatCode>General</c:formatCode>
                <c:ptCount val="226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</c:numCache>
            </c:numRef>
          </c:cat>
          <c:val>
            <c:numRef>
              <c:f>Tabelle1!$I$4:$I$229</c:f>
              <c:numCache>
                <c:formatCode>General</c:formatCode>
                <c:ptCount val="226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Tabelle1!$Q$4:$Q$229</c:f>
              <c:numCache>
                <c:formatCode>0.0</c:formatCode>
                <c:ptCount val="226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</c:numCache>
            </c:numRef>
          </c:cat>
          <c:val>
            <c:numRef>
              <c:f>Tabelle1!$F$4:$F$229</c:f>
              <c:numCache>
                <c:formatCode>General</c:formatCode>
                <c:ptCount val="22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</c:numCache>
            </c:numRef>
          </c:cat>
          <c:val>
            <c:numRef>
              <c:f>Tabelle1!$G$4:$G$229</c:f>
              <c:numCache>
                <c:formatCode>General</c:formatCode>
                <c:ptCount val="22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</c:numCache>
            </c:numRef>
          </c:cat>
          <c:val>
            <c:numRef>
              <c:f>Tabelle1!$H$4:$H$229</c:f>
              <c:numCache>
                <c:formatCode>General</c:formatCode>
                <c:ptCount val="226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</c:numCache>
            </c:numRef>
          </c:cat>
          <c:val>
            <c:numRef>
              <c:f>Tabelle1!$I$4:$I$229</c:f>
              <c:numCache>
                <c:formatCode>General</c:formatCode>
                <c:ptCount val="226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Tabelle1!$M$4:$M$229</c:f>
              <c:numCache>
                <c:formatCode>General</c:formatCode>
                <c:ptCount val="226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  <c:pt idx="225">
                  <c:v>5486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6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</c:numCache>
            </c:numRef>
          </c:cat>
          <c:val>
            <c:numRef>
              <c:f>Tabelle1!$F$4:$F$229</c:f>
              <c:numCache>
                <c:formatCode>General</c:formatCode>
                <c:ptCount val="22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</c:numCache>
            </c:numRef>
          </c:cat>
          <c:val>
            <c:numRef>
              <c:f>Tabelle1!$G$4:$G$229</c:f>
              <c:numCache>
                <c:formatCode>General</c:formatCode>
                <c:ptCount val="22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</c:numCache>
            </c:numRef>
          </c:cat>
          <c:val>
            <c:numRef>
              <c:f>Tabelle1!$H$4:$H$229</c:f>
              <c:numCache>
                <c:formatCode>General</c:formatCode>
                <c:ptCount val="226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Tabelle1!$Q$4:$Q$229</c:f>
              <c:numCache>
                <c:formatCode>0.0</c:formatCode>
                <c:ptCount val="226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17616214295E-2"/>
          <c:y val="7.94008724655686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</c:numCache>
            </c:numRef>
          </c:cat>
          <c:val>
            <c:numRef>
              <c:f>Tabelle1!$D$4:$D$229</c:f>
              <c:numCache>
                <c:formatCode>0</c:formatCode>
                <c:ptCount val="22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</c:numCache>
            </c:numRef>
          </c:cat>
          <c:val>
            <c:numRef>
              <c:f>Tabelle1!$E$4:$E$229</c:f>
              <c:numCache>
                <c:formatCode>General</c:formatCode>
                <c:ptCount val="2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</c:numCache>
            </c:numRef>
          </c:cat>
          <c:val>
            <c:numRef>
              <c:f>Tabelle1!$F$4:$F$229</c:f>
              <c:numCache>
                <c:formatCode>General</c:formatCode>
                <c:ptCount val="22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Tabelle1!$B$4:$B$229</c:f>
              <c:numCache>
                <c:formatCode>d\-mmm</c:formatCode>
                <c:ptCount val="22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</c:numCache>
            </c:numRef>
          </c:cat>
          <c:val>
            <c:numRef>
              <c:f>Tabelle1!$G$4:$G$229</c:f>
              <c:numCache>
                <c:formatCode>General</c:formatCode>
                <c:ptCount val="22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Tabelle1!$O$4:$O$229</c:f>
              <c:numCache>
                <c:formatCode>General</c:formatCode>
                <c:ptCount val="22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Tabelle1!$Q$4:$Q$229</c:f>
              <c:numCache>
                <c:formatCode>0.0</c:formatCode>
                <c:ptCount val="226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00"/>
        <c:auto val="1"/>
        <c:lblOffset val="100"/>
        <c:baseTimeUnit val="days"/>
      </c:dateAx>
      <c:valAx>
        <c:axId val="887265951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4529639997E-2"/>
          <c:y val="0.21409159209576414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111623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141111</xdr:rowOff>
    </xdr:from>
    <xdr:to>
      <xdr:col>36</xdr:col>
      <xdr:colOff>486221</xdr:colOff>
      <xdr:row>281</xdr:row>
      <xdr:rowOff>193938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0.95959</cdr:x>
      <cdr:y>0.93843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76726" y="7936648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07.11.2020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0.70009</cdr:x>
      <cdr:y>0.09049</cdr:y>
    </cdr:from>
    <cdr:to>
      <cdr:x>0.87454</cdr:x>
      <cdr:y>0.1971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712669" y="776129"/>
          <a:ext cx="2669407" cy="91440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179,7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29" totalsRowShown="0">
  <autoFilter ref="B3:Q229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topLeftCell="L1" zoomScaleNormal="100" workbookViewId="0">
      <selection activeCell="W4" sqref="W4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07.11.2020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226</v>
      </c>
    </row>
    <row r="2" spans="1:20">
      <c r="S2" s="20" t="s">
        <v>25</v>
      </c>
      <c r="T2" s="26" cm="1">
        <f t="array" ref="T2">INDEX(CD[Inzidenz],T1)</f>
        <v>179.74278667890755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29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B229" s="7">
        <v>44141</v>
      </c>
      <c r="C229" s="8">
        <v>0.91666666666666663</v>
      </c>
      <c r="D229" s="17">
        <f>-CD[[#This Row],[Verstorbene]]</f>
        <v>-64</v>
      </c>
      <c r="E229" s="9">
        <v>64</v>
      </c>
      <c r="F229" s="10">
        <v>41</v>
      </c>
      <c r="G229" s="11">
        <f>CD[[#This Row],[KH]]-CD[[#This Row],[KH (intensiv)]]</f>
        <v>121</v>
      </c>
      <c r="H229" s="11">
        <f>CD[[#This Row],[Infiziert]]-CD[[#This Row],[KH (nicht intensiv)]]-CD[[#This Row],[KH (intensiv)]]</f>
        <v>1117</v>
      </c>
      <c r="I229" s="10">
        <v>5831</v>
      </c>
      <c r="J229" s="10">
        <v>7174</v>
      </c>
      <c r="K229" s="10">
        <v>1279</v>
      </c>
      <c r="L229" s="10">
        <v>162</v>
      </c>
      <c r="M229" s="10">
        <v>5486</v>
      </c>
      <c r="N229" s="11">
        <f>CD[[#This Row],[Verstorbene]]+CD[[#This Row],[KH (intensiv)]]+CD[[#This Row],[KH (nicht intensiv)]]+CD[[#This Row],[Infiziert (o. KH)]]+CD[[#This Row],[Genesen]]-CD[[#This Row],[Total]]</f>
        <v>0</v>
      </c>
      <c r="O229" s="12">
        <f>CD[[#This Row],[Total]]-J228</f>
        <v>156</v>
      </c>
      <c r="P229" s="12">
        <f>CD[[#This Row],[Genesen]]-I228</f>
        <v>215</v>
      </c>
      <c r="Q229" s="20">
        <f t="shared" si="4"/>
        <v>179.74278667890755</v>
      </c>
      <c r="R229" s="2">
        <v>44142</v>
      </c>
    </row>
    <row r="230" spans="2:18">
      <c r="R230" s="2">
        <v>44143</v>
      </c>
    </row>
    <row r="231" spans="2:18">
      <c r="R231" s="2">
        <v>44144</v>
      </c>
    </row>
    <row r="232" spans="2:18">
      <c r="R232" s="2">
        <v>44145</v>
      </c>
    </row>
    <row r="233" spans="2:18">
      <c r="D233" s="32"/>
      <c r="E233"/>
      <c r="R233" s="2">
        <v>44146</v>
      </c>
    </row>
    <row r="234" spans="2:18">
      <c r="D234" s="32"/>
      <c r="E234" s="32"/>
      <c r="R234" s="2">
        <v>44147</v>
      </c>
    </row>
    <row r="235" spans="2:18">
      <c r="D235" s="32"/>
      <c r="E235"/>
      <c r="R235" s="2">
        <v>44148</v>
      </c>
    </row>
    <row r="236" spans="2:18">
      <c r="D236" s="32"/>
      <c r="E236" s="32"/>
      <c r="F236" s="32"/>
      <c r="R236" s="2">
        <v>44149</v>
      </c>
    </row>
    <row r="237" spans="2:18">
      <c r="R237" s="2">
        <v>44150</v>
      </c>
    </row>
    <row r="238" spans="2:18">
      <c r="R238" s="2">
        <v>44151</v>
      </c>
    </row>
    <row r="239" spans="2:18">
      <c r="R239" s="2">
        <v>44152</v>
      </c>
    </row>
    <row r="240" spans="2:18">
      <c r="R240" s="2">
        <v>44153</v>
      </c>
    </row>
    <row r="241" spans="18:18">
      <c r="R241" s="2">
        <v>44154</v>
      </c>
    </row>
    <row r="242" spans="18:18">
      <c r="R242" s="2">
        <v>44155</v>
      </c>
    </row>
    <row r="243" spans="18:18">
      <c r="R243" s="2">
        <v>44156</v>
      </c>
    </row>
    <row r="244" spans="18:18">
      <c r="R244" s="2">
        <v>44157</v>
      </c>
    </row>
    <row r="245" spans="18:18">
      <c r="R245" s="2">
        <v>44158</v>
      </c>
    </row>
    <row r="246" spans="18:18">
      <c r="R246" s="2">
        <v>44159</v>
      </c>
    </row>
    <row r="247" spans="18:18">
      <c r="R247" s="2">
        <v>44160</v>
      </c>
    </row>
    <row r="248" spans="18:18">
      <c r="R248" s="2">
        <v>44161</v>
      </c>
    </row>
    <row r="249" spans="18:18">
      <c r="R249" s="2">
        <v>44162</v>
      </c>
    </row>
    <row r="250" spans="18:18">
      <c r="R250" s="2">
        <v>44163</v>
      </c>
    </row>
    <row r="251" spans="18:18">
      <c r="R251" s="2">
        <v>44164</v>
      </c>
    </row>
    <row r="252" spans="18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2020-11-07T12:53:33Z</dcterms:modified>
</cp:coreProperties>
</file>