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EC53944-14BE-684D-862E-A0F4F669751A}" xr6:coauthVersionLast="47" xr6:coauthVersionMax="47" xr10:uidLastSave="{00000000-0000-0000-0000-000000000000}"/>
  <bookViews>
    <workbookView xWindow="1420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7" i="1" l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P437" i="1" s="1" a="1"/>
  <c r="P437" i="1" s="1"/>
  <c r="N431" i="1"/>
  <c r="B430" i="1"/>
  <c r="E430" i="1"/>
  <c r="F430" i="1" s="1"/>
  <c r="M430" i="1"/>
  <c r="P436" i="1" s="1" a="1"/>
  <c r="P436" i="1" s="1"/>
  <c r="N430" i="1"/>
  <c r="B429" i="1"/>
  <c r="E429" i="1"/>
  <c r="F429" i="1" s="1"/>
  <c r="M429" i="1"/>
  <c r="P435" i="1" s="1" a="1"/>
  <c r="P435" i="1" s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P433" i="1" s="1" a="1"/>
  <c r="P433" i="1" s="1"/>
  <c r="N427" i="1"/>
  <c r="B426" i="1"/>
  <c r="E426" i="1"/>
  <c r="F426" i="1" s="1"/>
  <c r="M426" i="1"/>
  <c r="P432" i="1" s="1" a="1"/>
  <c r="P432" i="1" s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6" i="1" l="1"/>
  <c r="O434" i="1"/>
  <c r="P434" i="1" s="1" a="1"/>
  <c r="P434" i="1" s="1"/>
  <c r="L435" i="1"/>
  <c r="L434" i="1"/>
  <c r="L433" i="1"/>
  <c r="L431" i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<sst xmlns="http://schemas.openxmlformats.org/spreadsheetml/2006/main" count="48" uniqueCount="43">
  <si>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</si>
  <si>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</si>
  <si>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</si>
  <si>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</si>
  <si>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</si>
  <si>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</si>
  <si>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</si>
  <si>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</si>
  <si>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</si>
  <si>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</si>
  <si>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</si>
  <si>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</si>
  <si>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</si>
  <si>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</si>
  <si>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</si>
  <si>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</si>
  <si>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</si>
  <si>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</si>
  <si>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</si>
  <si>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</si>
  <si>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</si>
  <si>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</si>
  <si>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</si>
  <si>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</si>
  <si>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</si>
  <si>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</si>
  <si>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</si>
  <si>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</si>
  <si>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</si>
  <si>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</si>
  <si>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</si>
  <si>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</si>
  <si>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</si>
  <si>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</si>
  <si>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</si>
  <si>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</si>
  <si>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</si>
  <si>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</si>
  <si>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</si>
  <si>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</si>
  <si>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</si>
  <si>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30.05., insg. 24.807 (+43) mit Coronadiagnose, akt. infiz.: 600 (0), 23.800 (0) genesen. 416 (0) verstorben, 7-Tages-Inzidenz 44,4 (47,0) #CoronaD (Krankenhaus/Quarantäne-Zahlen werden Mo-Fr aktualisiert)</t>
  </si>
  <si>
    <t>31.05., insg. 24.832 (+25) mit Coronadiagnose, akt. infiz.: 600 (0), 75 (-5) in Krankenhäusern i. Beh., davon 32 (-1) auf Intensiv, 1.482 (+5) in Quaran., 23.900 (+100) genesen. 416 (0) verstorben, 7-Tages-Inzidenz 41,0 (44,4)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</si>
</sst>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Tabelle1!$A$7:$A$437</c:f>
              <c:numCache>
                <c:formatCode>d\-mmm</c:formatCode>
                <c:ptCount val="4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</c:numCache>
            </c:numRef>
          </c:cat>
          <c:val>
            <c:numRef>
              <c:f>Tabelle1!$B$7:$B$437</c:f>
              <c:numCache>
                <c:formatCode>0</c:formatCode>
                <c:ptCount val="43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Tabelle1!$A$7:$A$437</c:f>
              <c:numCache>
                <c:formatCode>d\-mmm</c:formatCode>
                <c:ptCount val="4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</c:numCache>
            </c:numRef>
          </c:cat>
          <c:val>
            <c:numRef>
              <c:f>Tabelle1!$C$7:$C$437</c:f>
              <c:numCache>
                <c:formatCode>General</c:formatCode>
                <c:ptCount val="4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Tabelle1!$A$7:$A$437</c:f>
              <c:numCache>
                <c:formatCode>d\-mmm</c:formatCode>
                <c:ptCount val="4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</c:numCache>
            </c:numRef>
          </c:cat>
          <c:val>
            <c:numRef>
              <c:f>Tabelle1!$D$7:$D$437</c:f>
              <c:numCache>
                <c:formatCode>0</c:formatCode>
                <c:ptCount val="43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Tabelle1!$A$7:$A$437</c:f>
              <c:numCache>
                <c:formatCode>d\-mmm</c:formatCode>
                <c:ptCount val="4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</c:numCache>
            </c:numRef>
          </c:cat>
          <c:val>
            <c:numRef>
              <c:f>Tabelle1!$E$7:$E$437</c:f>
              <c:numCache>
                <c:formatCode>General</c:formatCode>
                <c:ptCount val="43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Tabelle1!$M$7:$M$437</c:f>
              <c:numCache>
                <c:formatCode>General</c:formatCode>
                <c:ptCount val="43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Tabelle1!$O$7:$O$437</c:f>
              <c:numCache>
                <c:formatCode>0.0</c:formatCode>
                <c:ptCount val="43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31.05.2021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41,0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416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24.832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31.05., insg. 24.832 (+25) mit Coronadiagnose, akt. infiz.: 600 (0), 75 (-5) in Krankenhäusern i. Beh., davon 32 (-1) auf Intensiv, 1.482 (+5) in Quaran., 23.900 (+100) genesen. 416 (0) verstorben, 7-Tages-Inzidenz 41,0 (44,4)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🟠🟠🟠🟠🟡🟡🟡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37" totalsRowShown="0" headerRowDxfId="17" dataDxfId="16">
  <autoFilter ref="A6:P437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37"/>
  <sheetViews>
    <sheetView tabSelected="1" topLeftCell="M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31.05.2021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431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31.05.</v>
      </c>
      <c r="T6" s="3" t="s">
        <v>27</v>
      </c>
      <c r="U6" s="3" t="str" cm="1">
        <f t="array" ref="U6">TEXT(INDEX(CD[KH],$R$5),"#.##0")</f>
        <v>75</v>
      </c>
      <c r="V6" s="3" t="str" cm="1">
        <f t="array" ref="V6">TEXT(INDEX(CD[KH],$R$5)-INDEX(CD[KH],$R$5-1),"+#.##0;-#.##0;0")</f>
        <v>-5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41,0</v>
      </c>
      <c r="S7" s="3" t="str" cm="1">
        <f t="array" ref="S7">TEXT(INDEX(CD[Inzidenz],$R$5-1),"#.##0,0")</f>
        <v>44,4</v>
      </c>
      <c r="T7" s="3" t="s">
        <v>28</v>
      </c>
      <c r="U7" s="3" t="str" cm="1">
        <f t="array" ref="U7">TEXT(INDEX(CD[KH (intensiv)],$R$5),"#.##0")</f>
        <v>32</v>
      </c>
      <c r="V7" s="3" t="str" cm="1">
        <f t="array" ref="V7">TEXT(INDEX(CD[KH (intensiv)],$R$5)-INDEX(CD[KH (intensiv)],$R$5-1),"+#.##0;-#.##0;0")</f>
        <v>-1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416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1.482</v>
      </c>
      <c r="V8" s="3" t="str" cm="1">
        <f t="array" ref="V8">TEXT(INDEX(CD[Quarant],$R$5)-INDEX(CD[Quarant],$R$5-1),"+#.##0;-#.##0;0")</f>
        <v>+5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600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23.900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24.832</v>
      </c>
      <c r="S10" s="16" t="str" cm="1">
        <f t="array" ref="S10">TEXT(INDEX(CD[Total],$R$5)-INDEX(CD[Total],$R$5-1),"+#.##0;-#.##0;0")</f>
        <v>+25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🟠🟠🟠🟠🟡🟡🟡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31.05., insg. 24.832 (+25) mit Coronadiagnose, akt. infiz.: 600 (0), 75 (-5) in Krankenhäusern i. Beh., davon 32 (-1) auf Intensiv, 1.482 (+5) in Quaran., 23.900 (+100) genesen. 416 (0) verstorben, 7-Tages-Inzidenz 41,0 (44,4)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31.05., insg. 24.832 (+25) mit Coronadiagnose, akt. infiz.: 600 (0), 23.900 (+100) genesen. 416 (0) verstorben, 7-Tages-Inzidenz 41,0 (44,4)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31.05., insg. 24.832 (+25) mit Coronadiagnose, akt. infiz.: 600 (0), 75 (-5) in Krankenhäusern i. Beh., davon 32 (-1) auf Intensiv, 1.482 (+5) in Quaran., 23.900 (+100) genesen. 416 (0) verstorben, 7-Tages-Inzidenz 41,0 (44,4)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6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6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6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6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6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3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6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3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6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3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2" spans="1:16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3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3" spans="1:16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3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4" spans="1:16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3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5" spans="1:16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3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6" spans="1:16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3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7" spans="1:16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3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2021-05-31T09:02:22Z</dcterms:modified>
</cp:coreProperties>
</file>