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2FDAADC-0C1C-1540-87B2-9B95293EBBDB}" xr6:coauthVersionLast="47" xr6:coauthVersionMax="47" xr10:uidLastSave="{00000000-0000-0000-0000-000000000000}"/>
  <bookViews>
    <workbookView xWindow="1420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4" i="1" l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O434" i="1" s="1"/>
  <c r="P434" i="1" s="1" a="1"/>
  <c r="P434" i="1" s="1"/>
  <c r="N428" i="1"/>
  <c r="B427" i="1"/>
  <c r="E427" i="1"/>
  <c r="F427" i="1" s="1"/>
  <c r="L427" i="1" s="1"/>
  <c r="M427" i="1"/>
  <c r="P433" i="1" s="1" a="1"/>
  <c r="P433" i="1" s="1"/>
  <c r="N427" i="1"/>
  <c r="B426" i="1"/>
  <c r="E426" i="1"/>
  <c r="F426" i="1" s="1"/>
  <c r="M426" i="1"/>
  <c r="P432" i="1" s="1" a="1"/>
  <c r="P432" i="1" s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4" i="1" l="1"/>
  <c r="L433" i="1"/>
  <c r="L431" i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<sst xmlns="http://schemas.openxmlformats.org/spreadsheetml/2006/main" count="50" uniqueCount="45">
  <si>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</si>
  <si>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</si>
  <si>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</si>
  <si>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</si>
  <si>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</si>
  <si>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</si>
  <si>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</si>
  <si>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</si>
  <si>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</si>
  <si>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</si>
  <si>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</si>
  <si>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</si>
  <si>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</si>
  <si>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</si>
  <si>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</si>
  <si>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</si>
  <si>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</si>
  <si>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</si>
  <si>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</si>
  <si>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</si>
  <si>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</si>
  <si>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</si>
  <si>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</si>
  <si>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</si>
  <si>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</si>
  <si>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</si>
  <si>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</si>
  <si>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</si>
  <si>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</si>
  <si>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</si>
  <si>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</si>
  <si>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</si>
  <si>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</si>
  <si>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</si>
  <si>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</si>
  <si>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</si>
  <si>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</si>
  <si>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</si>
  <si>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</si>
  <si>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</si>
  <si>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</si>
  <si>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24.05., insg. 24.577 (+43) mit Coronadiagnose, akt. infiz.: 700 (-100), 23.400 (0) genesen. 409 (0) verstorben, 7-Tages-Inzidenz 63,5 (63,5) #CoronaD (Krankenhaus/Quarantäne-Zahlen werden Mo-Fr aktualisiert)</t>
  </si>
  <si>
    <t>OpenData: 56,4 Inzidenz, 54.4 von RKI</t>
  </si>
  <si>
    <t>OpenData: 56,3 Inzidenz, 55.6 von RKI</t>
  </si>
  <si>
    <t>28.05., insg. 24.728 (+45) mit Coronadiagnose, akt. infiz.: 600 (-50), 82 (-8) in Krankenhäusern i. Beh., davon 34 (-3) auf Intensiv, 1.548 (0) in Quaran., 23.700 (+100) genesen. 416 (+3) verstorben, 7-Tages-Inzidenz 50,8 (55,6)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</si>
</sst>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Tabelle1!$A$7:$A$434</c:f>
              <c:numCache>
                <c:formatCode>d\-mmm</c:formatCode>
                <c:ptCount val="4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</c:numCache>
            </c:numRef>
          </c:cat>
          <c:val>
            <c:numRef>
              <c:f>Tabelle1!$B$7:$B$434</c:f>
              <c:numCache>
                <c:formatCode>0</c:formatCode>
                <c:ptCount val="42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Tabelle1!$A$7:$A$434</c:f>
              <c:numCache>
                <c:formatCode>d\-mmm</c:formatCode>
                <c:ptCount val="4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</c:numCache>
            </c:numRef>
          </c:cat>
          <c:val>
            <c:numRef>
              <c:f>Tabelle1!$C$7:$C$434</c:f>
              <c:numCache>
                <c:formatCode>General</c:formatCode>
                <c:ptCount val="4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Tabelle1!$A$7:$A$434</c:f>
              <c:numCache>
                <c:formatCode>d\-mmm</c:formatCode>
                <c:ptCount val="4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</c:numCache>
            </c:numRef>
          </c:cat>
          <c:val>
            <c:numRef>
              <c:f>Tabelle1!$D$7:$D$434</c:f>
              <c:numCache>
                <c:formatCode>0</c:formatCode>
                <c:ptCount val="42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Tabelle1!$A$7:$A$434</c:f>
              <c:numCache>
                <c:formatCode>d\-mmm</c:formatCode>
                <c:ptCount val="42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</c:numCache>
            </c:numRef>
          </c:cat>
          <c:val>
            <c:numRef>
              <c:f>Tabelle1!$E$7:$E$434</c:f>
              <c:numCache>
                <c:formatCode>General</c:formatCode>
                <c:ptCount val="42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Tabelle1!$M$7:$M$434</c:f>
              <c:numCache>
                <c:formatCode>General</c:formatCode>
                <c:ptCount val="42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Tabelle1!$O$7:$O$434</c:f>
              <c:numCache>
                <c:formatCode>0.0</c:formatCode>
                <c:ptCount val="42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28.05.2021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50,8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416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24.728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28.05., insg. 24.728 (+45) mit Coronadiagnose, akt. infiz.: 600 (-50), 82 (-8) in Krankenhäusern i. Beh., davon 34 (-3) auf Intensiv, 1.548 (0) in Quaran., 23.700 (+100) genesen. 416 (+3) verstorben, 7-Tages-Inzidenz 50,8 (55,6)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34" totalsRowShown="0" headerRowDxfId="17" dataDxfId="16">
  <autoFilter ref="A6:P434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34"/>
  <sheetViews>
    <sheetView tabSelected="1" topLeftCell="M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28.05.2021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428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28.05.</v>
      </c>
      <c r="T6" s="3" t="s">
        <v>27</v>
      </c>
      <c r="U6" s="3" t="str" cm="1">
        <f t="array" ref="U6">TEXT(INDEX(CD[KH],$R$5),"#.##0")</f>
        <v>82</v>
      </c>
      <c r="V6" s="3" t="str" cm="1">
        <f t="array" ref="V6">TEXT(INDEX(CD[KH],$R$5)-INDEX(CD[KH],$R$5-1),"+#.##0;-#.##0;0")</f>
        <v>-8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50,8</v>
      </c>
      <c r="S7" s="3" t="str" cm="1">
        <f t="array" ref="S7">TEXT(INDEX(CD[Inzidenz],$R$5-1),"#.##0,0")</f>
        <v>55,6</v>
      </c>
      <c r="T7" s="3" t="s">
        <v>28</v>
      </c>
      <c r="U7" s="3" t="str" cm="1">
        <f t="array" ref="U7">TEXT(INDEX(CD[KH (intensiv)],$R$5),"#.##0")</f>
        <v>34</v>
      </c>
      <c r="V7" s="3" t="str" cm="1">
        <f t="array" ref="V7">TEXT(INDEX(CD[KH (intensiv)],$R$5)-INDEX(CD[KH (intensiv)],$R$5-1),"+#.##0;-#.##0;0")</f>
        <v>-3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416</v>
      </c>
      <c r="S8" s="3" t="str" cm="1">
        <f t="array" ref="S8">TEXT(INDEX(CD[Verstorbene],$R$5)-INDEX(CD[Verstorbene],$R$5-1),"+#.##0;-#.##0;0")</f>
        <v>+3</v>
      </c>
      <c r="T8" s="3" t="s">
        <v>29</v>
      </c>
      <c r="U8" s="3" t="str" cm="1">
        <f t="array" ref="U8">TEXT(INDEX(CD[Quarant],$R$5),"#.##0")</f>
        <v>1.548</v>
      </c>
      <c r="V8" s="3" t="str" cm="1">
        <f t="array" ref="V8">TEXT(INDEX(CD[Quarant],$R$5)-INDEX(CD[Quarant],$R$5-1),"+#.##0;-#.##0;0")</f>
        <v>0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600</v>
      </c>
      <c r="S9" s="3" t="str" cm="1">
        <f t="array" ref="S9">TEXT(INDEX(CD[Infiziert],$R$5)-INDEX(CD[Infiziert],$R$5-1),"+#.##0;-#.##0;0")</f>
        <v>-50</v>
      </c>
      <c r="T9" s="3" t="s">
        <v>30</v>
      </c>
      <c r="U9" s="3" t="str" cm="1">
        <f t="array" ref="U9">TEXT(INDEX(CD[Genesen],$R$5),"#.##0")</f>
        <v>23.700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24.728</v>
      </c>
      <c r="S10" s="16" t="str" cm="1">
        <f t="array" ref="S10">TEXT(INDEX(CD[Total],$R$5)-INDEX(CD[Total],$R$5-1),"+#.##0;-#.##0;0")</f>
        <v>+45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28.05., insg. 24.728 (+45) mit Coronadiagnose, akt. infiz.: 600 (-50), 82 (-8) in Krankenhäusern i. Beh., davon 34 (-3) auf Intensiv, 1.548 (0) in Quaran., 23.700 (+100) genesen. 416 (+3) verstorben, 7-Tages-Inzidenz 50,8 (55,6)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44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28.05., insg. 24.728 (+45) mit Coronadiagnose, akt. infiz.: 600 (-50), 23.700 (+100) genesen. 416 (+3) verstorben, 7-Tages-Inzidenz 50,8 (55,6)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28.05., insg. 24.728 (+45) mit Coronadiagnose, akt. infiz.: 600 (-50), 82 (-8) in Krankenhäusern i. Beh., davon 34 (-3) auf Intensiv, 1.548 (0) in Quaran., 23.700 (+100) genesen. 416 (+3) verstorben, 7-Tages-Inzidenz 50,8 (55,6)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3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3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3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3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432" s="3" t="s">
        <v>42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3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433" s="3" t="s">
        <v>43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3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2021-05-28T11:28:13Z</dcterms:modified>
</cp:coreProperties>
</file>