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F273BE4-BA99-8C43-8C9A-DD67F8C01379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4" i="1" l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71" i="1" l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<sst xmlns="http://schemas.openxmlformats.org/spreadsheetml/2006/main" count="45" uniqueCount="40">
  <si>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</si>
  <si>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</si>
  <si>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</si>
  <si>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</si>
  <si>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</si>
  <si>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</si>
  <si>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</si>
  <si>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</si>
  <si>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</si>
  <si>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</si>
  <si>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</si>
  <si>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</si>
  <si>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</si>
  <si>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</si>
  <si>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</si>
  <si>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</si>
  <si>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</si>
  <si>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</si>
  <si>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</si>
  <si>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</si>
  <si>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</si>
  <si>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</si>
  <si>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</si>
  <si>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</si>
  <si>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</si>
  <si>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</si>
  <si>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</si>
  <si>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</si>
  <si>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</si>
  <si>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</si>
  <si>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</si>
  <si>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</si>
  <si>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</si>
  <si>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</si>
  <si>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</si>
  <si>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</si>
  <si>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</si>
  <si>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</si>
  <si>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</si>
  <si>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29.03., insg. 18.868 (+73) Düsseldorfer mit Coronadiagnose, akt. infiz.: 900 (+10), 88 (+3) in Krankenhäusern i. Beh., davon 34 (+6) auf Intensiv, 2.839 (+150) in Quaran., 17.700 (+100) genesen. 312 (0) verstorben, 7-Tages-Inzidenz 97,3 (92,5)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</si>
</sst>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Tabelle1!$A$7:$A$374</c:f>
              <c:numCache>
                <c:formatCode>d\-mmm</c:formatCode>
                <c:ptCount val="3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</c:numCache>
            </c:numRef>
          </c:cat>
          <c:val>
            <c:numRef>
              <c:f>Tabelle1!$B$7:$B$374</c:f>
              <c:numCache>
                <c:formatCode>0</c:formatCode>
                <c:ptCount val="36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Tabelle1!$A$7:$A$374</c:f>
              <c:numCache>
                <c:formatCode>d\-mmm</c:formatCode>
                <c:ptCount val="3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</c:numCache>
            </c:numRef>
          </c:cat>
          <c:val>
            <c:numRef>
              <c:f>Tabelle1!$C$7:$C$374</c:f>
              <c:numCache>
                <c:formatCode>General</c:formatCode>
                <c:ptCount val="36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Tabelle1!$A$7:$A$374</c:f>
              <c:numCache>
                <c:formatCode>d\-mmm</c:formatCode>
                <c:ptCount val="3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</c:numCache>
            </c:numRef>
          </c:cat>
          <c:val>
            <c:numRef>
              <c:f>Tabelle1!$D$7:$D$374</c:f>
              <c:numCache>
                <c:formatCode>0</c:formatCode>
                <c:ptCount val="36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Tabelle1!$A$7:$A$374</c:f>
              <c:numCache>
                <c:formatCode>d\-mmm</c:formatCode>
                <c:ptCount val="3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</c:numCache>
            </c:numRef>
          </c:cat>
          <c:val>
            <c:numRef>
              <c:f>Tabelle1!$E$7:$E$374</c:f>
              <c:numCache>
                <c:formatCode>General</c:formatCode>
                <c:ptCount val="36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Tabelle1!$M$7:$M$374</c:f>
              <c:numCache>
                <c:formatCode>General</c:formatCode>
                <c:ptCount val="36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Tabelle1!$O$7:$O$374</c:f>
              <c:numCache>
                <c:formatCode>0.0</c:formatCode>
                <c:ptCount val="36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29.03.2021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97,3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312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18.868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29.03., insg. 18.868 (+73) Düsseldorfer mit Coronadiagnose, akt. infiz.: 900 (+10), 88 (+3) in Krankenhäusern i. Beh., davon 34 (+6) auf Intensiv, 2.839 (+150) in Quaran., 17.700 (+100) genesen. 312 (0) verstorben, 7-Tages-Inzidenz 97,3 (92,5)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74" totalsRowShown="0" headerRowDxfId="16" dataDxfId="15">
  <autoFilter ref="A6:O374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74"/>
  <sheetViews>
    <sheetView tabSelected="1" topLeftCell="O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29.03.2021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368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29.03.</v>
      </c>
      <c r="S6" s="3" t="s">
        <v>27</v>
      </c>
      <c r="T6" s="3" t="str" cm="1">
        <f t="array" ref="T6">TEXT(INDEX(CD[KH],$Q$5),"#.##0")</f>
        <v>88</v>
      </c>
      <c r="U6" s="3" t="str" cm="1">
        <f t="array" ref="U6">TEXT(INDEX(CD[KH],$Q$5)-INDEX(CD[KH],$Q$5-1),"+#.##0;-#.##0;0")</f>
        <v>+3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97,3</v>
      </c>
      <c r="R7" s="3" t="str" cm="1">
        <f t="array" ref="R7">TEXT(INDEX(CD[Inzidenz],$Q$5-1),"#.##0,0")</f>
        <v>92,5</v>
      </c>
      <c r="S7" s="3" t="s">
        <v>28</v>
      </c>
      <c r="T7" s="3" t="str" cm="1">
        <f t="array" ref="T7">TEXT(INDEX(CD[KH (intensiv)],$Q$5),"#.##0")</f>
        <v>34</v>
      </c>
      <c r="U7" s="3" t="str" cm="1">
        <f t="array" ref="U7">TEXT(INDEX(CD[KH (intensiv)],$Q$5)-INDEX(CD[KH (intensiv)],$Q$5-1),"+#.##0;-#.##0;0")</f>
        <v>+6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312</v>
      </c>
      <c r="R8" s="3" t="str" cm="1">
        <f t="array" ref="R8">TEXT(INDEX(CD[Verstorbene],$Q$5)-INDEX(CD[Verstorbene],$Q$5-1),"+#.##0;-#.##0;0")</f>
        <v>0</v>
      </c>
      <c r="S8" s="3" t="s">
        <v>29</v>
      </c>
      <c r="T8" s="3" t="str" cm="1">
        <f t="array" ref="T8">TEXT(INDEX(CD[Quarant],$Q$5),"#.##0")</f>
        <v>2.839</v>
      </c>
      <c r="U8" s="3" t="str" cm="1">
        <f t="array" ref="U8">TEXT(INDEX(CD[Quarant],$Q$5)-INDEX(CD[Quarant],$Q$5-1),"+#.##0;-#.##0;0")</f>
        <v>+150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900</v>
      </c>
      <c r="R9" s="3" t="str" cm="1">
        <f t="array" ref="R9">TEXT(INDEX(CD[Infiziert],$Q$5)-INDEX(CD[Infiziert],$Q$5-1),"+#.##0;-#.##0;0")</f>
        <v>+10</v>
      </c>
      <c r="S9" s="3" t="s">
        <v>30</v>
      </c>
      <c r="T9" s="3" t="str" cm="1">
        <f t="array" ref="T9">TEXT(INDEX(CD[Genesen],$Q$5),"#.##0")</f>
        <v>17.700</v>
      </c>
      <c r="U9" s="3" t="str" cm="1">
        <f t="array" ref="U9">TEXT(INDEX(CD[Genesen],$Q$5)-INDEX(CD[Genesen],$Q$5-1),"+#.##0;-#.##0;0")</f>
        <v>+100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18.868</v>
      </c>
      <c r="R10" s="16" t="str" cm="1">
        <f t="array" ref="R10">TEXT(INDEX(CD[Total],$Q$5)-INDEX(CD[Total],$Q$5-1),"+#.##0;-#.##0;0")</f>
        <v>+73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29.03., insg. 18.868 (+73) Düsseldorfer mit Coronadiagnose, akt. infiz.: 900 (+10), 88 (+3) in Krankenhäusern i. Beh., davon 34 (+6) auf Intensiv, 2.839 (+150) in Quaran., 17.700 (+100) genesen. 312 (0) verstorben, 7-Tages-Inzidenz 97,3 (92,5)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  <row r="371" spans="1:16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</row>
    <row r="372" spans="1:16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</row>
    <row r="373" spans="1:16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</row>
    <row r="374" spans="1:16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2021-03-29T08:57:13Z</dcterms:modified>
</cp:coreProperties>
</file>