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91B3E93-57A6-2447-A9B4-82F54098F15F}" xr6:coauthVersionLast="47" xr6:coauthVersionMax="47" xr10:uidLastSave="{00000000-0000-0000-0000-000000000000}"/>
  <bookViews>
    <workbookView xWindow="1630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0" i="1" l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20" i="1" l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<sst xmlns="http://schemas.openxmlformats.org/spreadsheetml/2006/main" count="48" uniqueCount="43">
  <si>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</si>
  <si>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</si>
  <si>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</si>
  <si>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</si>
  <si>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</si>
  <si>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</si>
  <si>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</si>
  <si>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</si>
  <si>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</si>
  <si>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</si>
  <si>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</si>
  <si>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</si>
  <si>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</si>
  <si>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</si>
  <si>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</si>
  <si>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</si>
  <si>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</si>
  <si>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</si>
  <si>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</si>
  <si>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</si>
  <si>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</si>
  <si>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</si>
  <si>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</si>
  <si>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</si>
  <si>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</si>
  <si>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</si>
  <si>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</si>
  <si>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</si>
  <si>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</si>
  <si>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</si>
  <si>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</si>
  <si>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</si>
  <si>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</si>
  <si>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</si>
  <si>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</si>
  <si>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</si>
  <si>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</si>
  <si>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</si>
  <si>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</si>
  <si>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</si>
  <si>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</si>
  <si>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09.05., insg. 23.662 (+77) mit Coronadiagnose, akt. infiz.: 1.400 (0), 21.900 (+100) genesen. 391 (+1) verstorben, 7-Tages-Inzidenz 107,6 (112,6) #CoronaD (Krankenhaus/Quarantäne-Zahlen werden Mo-Fr aktualisiert)</t>
  </si>
  <si>
    <t>14.05., insg. 24.022 (+82) mit Coronadiagnose, akt. infiz.: 1.100 (0), 127 (-15) in Krankenhäusern i. Beh., davon 45 (-6) auf Intensiv, 2.591 (-312) in Quaran., 22.500 (+100) genesen. 399 (+1) verstorben, 7-Tages-Inzidenz 86,4 (92,5)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</si>
</sst>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Tabelle1!$A$7:$A$420</c:f>
              <c:numCache>
                <c:formatCode>d\-mmm</c:formatCode>
                <c:ptCount val="41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</c:numCache>
            </c:numRef>
          </c:cat>
          <c:val>
            <c:numRef>
              <c:f>Tabelle1!$B$7:$B$420</c:f>
              <c:numCache>
                <c:formatCode>0</c:formatCode>
                <c:ptCount val="41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Tabelle1!$A$7:$A$420</c:f>
              <c:numCache>
                <c:formatCode>d\-mmm</c:formatCode>
                <c:ptCount val="41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</c:numCache>
            </c:numRef>
          </c:cat>
          <c:val>
            <c:numRef>
              <c:f>Tabelle1!$C$7:$C$420</c:f>
              <c:numCache>
                <c:formatCode>General</c:formatCode>
                <c:ptCount val="4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Tabelle1!$A$7:$A$420</c:f>
              <c:numCache>
                <c:formatCode>d\-mmm</c:formatCode>
                <c:ptCount val="41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</c:numCache>
            </c:numRef>
          </c:cat>
          <c:val>
            <c:numRef>
              <c:f>Tabelle1!$D$7:$D$420</c:f>
              <c:numCache>
                <c:formatCode>0</c:formatCode>
                <c:ptCount val="41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Tabelle1!$A$7:$A$420</c:f>
              <c:numCache>
                <c:formatCode>d\-mmm</c:formatCode>
                <c:ptCount val="41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</c:numCache>
            </c:numRef>
          </c:cat>
          <c:val>
            <c:numRef>
              <c:f>Tabelle1!$E$7:$E$420</c:f>
              <c:numCache>
                <c:formatCode>General</c:formatCode>
                <c:ptCount val="41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Tabelle1!$M$7:$M$420</c:f>
              <c:numCache>
                <c:formatCode>General</c:formatCode>
                <c:ptCount val="41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Tabelle1!$O$7:$O$420</c:f>
              <c:numCache>
                <c:formatCode>0.0</c:formatCode>
                <c:ptCount val="41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14.05.2021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0.71127</cdr:x>
      <cdr:y>0.05553</cdr:y>
    </cdr:from>
    <cdr:to>
      <cdr:x>0.85881</cdr:x>
      <cdr:y>0.15322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09830" y="4841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86,4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399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24.022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14.05., insg. 24.022 (+82) mit Coronadiagnose, akt. infiz.: 1.100 (0), 127 (-15) in Krankenhäusern i. Beh., davon 45 (-6) auf Intensiv, 2.591 (-312) in Quaran., 22.500 (+100) genesen. 399 (+1) verstorben, 7-Tages-Inzidenz 86,4 (92,5)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0.71372</cdr:x>
      <cdr:y>0.14566</cdr:y>
    </cdr:from>
    <cdr:to>
      <cdr:x>0.86126</cdr:x>
      <cdr:y>0.18526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947409" y="1269930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🔴🔴🔴🔴🔴🟠🟠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20" totalsRowShown="0" headerRowDxfId="17" dataDxfId="16">
  <autoFilter ref="A6:P420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20"/>
  <sheetViews>
    <sheetView tabSelected="1" topLeftCell="O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14.05.2021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414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14.05.</v>
      </c>
      <c r="T6" s="3" t="s">
        <v>27</v>
      </c>
      <c r="U6" s="3" t="str" cm="1">
        <f t="array" ref="U6">TEXT(INDEX(CD[KH],$R$5),"#.##0")</f>
        <v>127</v>
      </c>
      <c r="V6" s="3" t="str" cm="1">
        <f t="array" ref="V6">TEXT(INDEX(CD[KH],$R$5)-INDEX(CD[KH],$R$5-1),"+#.##0;-#.##0;0")</f>
        <v>-15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86,4</v>
      </c>
      <c r="S7" s="3" t="str" cm="1">
        <f t="array" ref="S7">TEXT(INDEX(CD[Inzidenz],$R$5-1),"#.##0,0")</f>
        <v>92,5</v>
      </c>
      <c r="T7" s="3" t="s">
        <v>28</v>
      </c>
      <c r="U7" s="3" t="str" cm="1">
        <f t="array" ref="U7">TEXT(INDEX(CD[KH (intensiv)],$R$5),"#.##0")</f>
        <v>45</v>
      </c>
      <c r="V7" s="3" t="str" cm="1">
        <f t="array" ref="V7">TEXT(INDEX(CD[KH (intensiv)],$R$5)-INDEX(CD[KH (intensiv)],$R$5-1),"+#.##0;-#.##0;0")</f>
        <v>-6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399</v>
      </c>
      <c r="S8" s="3" t="str" cm="1">
        <f t="array" ref="S8">TEXT(INDEX(CD[Verstorbene],$R$5)-INDEX(CD[Verstorbene],$R$5-1),"+#.##0;-#.##0;0")</f>
        <v>+1</v>
      </c>
      <c r="T8" s="3" t="s">
        <v>29</v>
      </c>
      <c r="U8" s="3" t="str" cm="1">
        <f t="array" ref="U8">TEXT(INDEX(CD[Quarant],$R$5),"#.##0")</f>
        <v>2.591</v>
      </c>
      <c r="V8" s="3" t="str" cm="1">
        <f t="array" ref="V8">TEXT(INDEX(CD[Quarant],$R$5)-INDEX(CD[Quarant],$R$5-1),"+#.##0;-#.##0;0")</f>
        <v>-312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1.100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22.500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24.022</v>
      </c>
      <c r="S10" s="16" t="str" cm="1">
        <f t="array" ref="S10">TEXT(INDEX(CD[Total],$R$5)-INDEX(CD[Total],$R$5-1),"+#.##0;-#.##0;0")</f>
        <v>+82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🔴🔴🔴🔴🔴🟠🟠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14.05., insg. 24.022 (+82) mit Coronadiagnose, akt. infiz.: 1.100 (0), 127 (-15) in Krankenhäusern i. Beh., davon 45 (-6) auf Intensiv, 2.591 (-312) in Quaran., 22.500 (+100) genesen. 399 (+1) verstorben, 7-Tages-Inzidenz 86,4 (92,5)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14.05., insg. 24.022 (+82) mit Coronadiagnose, akt. infiz.: 1.100 (0), 22.500 (+100) genesen. 399 (+1) verstorben, 7-Tages-Inzidenz 86,4 (92,5)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14.05., insg. 24.022 (+82) mit Coronadiagnose, akt. infiz.: 1.100 (0), 127 (-15) in Krankenhäusern i. Beh., davon 45 (-6) auf Intensiv, 2.591 (-312) in Quaran., 22.500 (+100) genesen. 399 (+1) verstorben, 7-Tages-Inzidenz 86,4 (92,5)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2021-05-14T08:38:36Z</dcterms:modified>
</cp:coreProperties>
</file>