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4113737-F8F0-FC44-977F-27A18FE9434B}" xr6:coauthVersionLast="47" xr6:coauthVersionMax="47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8" i="1" l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26" i="1" l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<sst xmlns="http://schemas.openxmlformats.org/spreadsheetml/2006/main" count="49" uniqueCount="44">
  <si>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</si>
  <si>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</si>
  <si>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</si>
  <si>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</si>
  <si>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</si>
  <si>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</si>
  <si>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</si>
  <si>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</si>
  <si>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</si>
  <si>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</si>
  <si>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</si>
  <si>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</si>
  <si>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</si>
  <si>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</si>
  <si>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</si>
  <si>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</si>
  <si>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</si>
  <si>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</si>
  <si>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</si>
  <si>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</si>
  <si>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</si>
  <si>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</si>
  <si>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</si>
  <si>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</si>
  <si>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</si>
  <si>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</si>
  <si>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</si>
  <si>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</si>
  <si>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</si>
  <si>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</si>
  <si>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</si>
  <si>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</si>
  <si>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</si>
  <si>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</si>
  <si>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</si>
  <si>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</si>
  <si>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</si>
  <si>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</si>
  <si>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</si>
  <si>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</si>
  <si>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</si>
  <si>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OpenData unvollständig</t>
  </si>
  <si>
    <t>21.05., insg. 24.412 (+80) mit Coronadiagnose, akt. infiz.: 800 (-10), 97 (-4) in Krankenhäusern i. Beh., davon 42 (+2) auf Intensiv, 2.019 (-69) in Quaran., 23.200 (+100) genesen. 408 (0) verstorben, 7-Tages-Inzidenz 63,5 (63,4) #CoronaD</t>
  </si>
  <si>
    <t>22.05., insg. 24.457 (+45) mit Coronadiagnose, akt. infiz.: 800 (0), 23.300 (+100) genesen. 409 (+1) verstorben, 7-Tages-Inzidenz 58,4 (63,5)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</si>
</sst>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Tabelle1!$A$7:$A$428</c:f>
              <c:numCache>
                <c:formatCode>d\-mmm</c:formatCode>
                <c:ptCount val="4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</c:numCache>
            </c:numRef>
          </c:cat>
          <c:val>
            <c:numRef>
              <c:f>Tabelle1!$B$7:$B$428</c:f>
              <c:numCache>
                <c:formatCode>0</c:formatCode>
                <c:ptCount val="42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Tabelle1!$A$7:$A$428</c:f>
              <c:numCache>
                <c:formatCode>d\-mmm</c:formatCode>
                <c:ptCount val="4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</c:numCache>
            </c:numRef>
          </c:cat>
          <c:val>
            <c:numRef>
              <c:f>Tabelle1!$C$7:$C$428</c:f>
              <c:numCache>
                <c:formatCode>General</c:formatCode>
                <c:ptCount val="4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Tabelle1!$A$7:$A$428</c:f>
              <c:numCache>
                <c:formatCode>d\-mmm</c:formatCode>
                <c:ptCount val="4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</c:numCache>
            </c:numRef>
          </c:cat>
          <c:val>
            <c:numRef>
              <c:f>Tabelle1!$D$7:$D$428</c:f>
              <c:numCache>
                <c:formatCode>0</c:formatCode>
                <c:ptCount val="42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Tabelle1!$A$7:$A$428</c:f>
              <c:numCache>
                <c:formatCode>d\-mmm</c:formatCode>
                <c:ptCount val="4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</c:numCache>
            </c:numRef>
          </c:cat>
          <c:val>
            <c:numRef>
              <c:f>Tabelle1!$E$7:$E$428</c:f>
              <c:numCache>
                <c:formatCode>General</c:formatCode>
                <c:ptCount val="42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Tabelle1!$M$7:$M$428</c:f>
              <c:numCache>
                <c:formatCode>General</c:formatCode>
                <c:ptCount val="42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Tabelle1!$O$7:$O$428</c:f>
              <c:numCache>
                <c:formatCode>0.0</c:formatCode>
                <c:ptCount val="42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58,4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24.457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22.05., insg. 24.457 (+45) mit Coronadiagnose, akt. infiz.: 800 (0), 23.300 (+100) genesen. 409 (+1) verstorben, 7-Tages-Inzidenz 58,4 (63,5)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8" totalsRowShown="0" headerRowDxfId="17" dataDxfId="16">
  <autoFilter ref="A6:P42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8"/>
  <sheetViews>
    <sheetView tabSelected="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22.05.2021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422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22.05.</v>
      </c>
      <c r="T6" s="3" t="s">
        <v>27</v>
      </c>
      <c r="U6" s="3" t="str" cm="1">
        <f t="array" ref="U6">TEXT(INDEX(CD[KH],$R$5),"#.##0")</f>
        <v>97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58,4</v>
      </c>
      <c r="S7" s="3" t="str" cm="1">
        <f t="array" ref="S7">TEXT(INDEX(CD[Inzidenz],$R$5-1),"#.##0,0")</f>
        <v>63,5</v>
      </c>
      <c r="T7" s="3" t="s">
        <v>28</v>
      </c>
      <c r="U7" s="3" t="str" cm="1">
        <f t="array" ref="U7">TEXT(INDEX(CD[KH (intensiv)],$R$5),"#.##0")</f>
        <v>42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409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2.019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800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23.300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24.457</v>
      </c>
      <c r="S10" s="16" t="str" cm="1">
        <f t="array" ref="S10">TEXT(INDEX(CD[Total],$R$5)-INDEX(CD[Total],$R$5-1),"+#.##0;-#.##0;0")</f>
        <v>+45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22.05., insg. 24.457 (+45) mit Coronadiagnose, akt. infiz.: 800 (0), 97 (0) in Krankenhäusern i. Beh., davon 42 (0) auf Intensiv, 2.019 (0) in Quaran., 23.300 (+100) genesen. 409 (+1) verstorben, 7-Tages-Inzidenz 58,4 (63,5)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22.05., insg. 24.457 (+45) mit Coronadiagnose, akt. infiz.: 800 (0), 23.300 (+100) genesen. 409 (+1) verstorben, 7-Tages-Inzidenz 58,4 (63,5)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43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22.05., insg. 24.457 (+45) mit Coronadiagnose, akt. infiz.: 800 (0), 23.300 (+100) genesen. 409 (+1) verstorben, 7-Tages-Inzidenz 58,4 (63,5)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703</v>
      </c>
      <c r="G427" s="20">
        <v>23200</v>
      </c>
      <c r="H427" s="20">
        <v>24412</v>
      </c>
      <c r="I427" s="20">
        <v>800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27" s="3" t="s">
        <v>41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45">
        <v>42</v>
      </c>
      <c r="E428" s="21">
        <f>CD[[#This Row],[KH]]-CD[[#This Row],[KH (intensiv)]]</f>
        <v>55</v>
      </c>
      <c r="F428" s="21">
        <f>CD[[#This Row],[Infiziert]]-CD[[#This Row],[KH (nicht intensiv)]]-CD[[#This Row],[KH (intensiv)]]</f>
        <v>703</v>
      </c>
      <c r="G428" s="20">
        <v>23300</v>
      </c>
      <c r="H428" s="20">
        <v>24457</v>
      </c>
      <c r="I428" s="20">
        <v>800</v>
      </c>
      <c r="J428" s="23">
        <v>97</v>
      </c>
      <c r="K428" s="23">
        <v>2019</v>
      </c>
      <c r="L428" s="21">
        <f>CD[[#This Row],[Verstorbene]]+CD[[#This Row],[KH (intensiv)]]+CD[[#This Row],[KH (nicht intensiv)]]+CD[[#This Row],[Infiziert (o. KH)]]+CD[[#This Row],[Genesen]]-CD[[#This Row],[Total]]</f>
        <v>52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2021-05-22T04:32:56Z</dcterms:modified>
</cp:coreProperties>
</file>