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12F5010-7C40-574F-8932-6593CF060ED1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5" i="1" l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1" i="1" l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<sst xmlns="http://schemas.openxmlformats.org/spreadsheetml/2006/main" count="45" uniqueCount="40">
  <si>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</si>
  <si>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</si>
  <si>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</si>
  <si>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</si>
  <si>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</si>
  <si>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</si>
  <si>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</si>
  <si>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</si>
  <si>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</si>
  <si>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</si>
  <si>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</si>
  <si>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</si>
  <si>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</si>
  <si>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</si>
  <si>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</si>
  <si>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</si>
  <si>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</si>
  <si>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</si>
  <si>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</si>
  <si>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</si>
  <si>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</si>
  <si>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</si>
  <si>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</si>
  <si>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</si>
  <si>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</si>
  <si>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</si>
  <si>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</si>
  <si>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</si>
  <si>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</si>
  <si>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</si>
  <si>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</si>
  <si>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</si>
  <si>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</si>
  <si>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</si>
  <si>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</si>
  <si>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</si>
  <si>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</si>
  <si>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</si>
  <si>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</si>
  <si>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30.03., insg. 18.925 (+57) Düsseldorfer mit Coronadiagnose, akt. infiz.: 870 (-30), 86 (-2) in Krankenhäusern i. Beh., davon 30 (-4) auf Intensiv, 2.987 (+148) in Quaran., 17.700 (0) genesen. 314 (+2) verstorben, 7-Tages-Inzidenz 100,7 (97,3)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</si>
</sst>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Tabelle1!$A$7:$A$375</c:f>
              <c:numCache>
                <c:formatCode>d\-mmm</c:formatCode>
                <c:ptCount val="3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</c:numCache>
            </c:numRef>
          </c:cat>
          <c:val>
            <c:numRef>
              <c:f>Tabelle1!$B$7:$B$375</c:f>
              <c:numCache>
                <c:formatCode>0</c:formatCode>
                <c:ptCount val="36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Tabelle1!$A$7:$A$375</c:f>
              <c:numCache>
                <c:formatCode>d\-mmm</c:formatCode>
                <c:ptCount val="3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</c:numCache>
            </c:numRef>
          </c:cat>
          <c:val>
            <c:numRef>
              <c:f>Tabelle1!$C$7:$C$375</c:f>
              <c:numCache>
                <c:formatCode>General</c:formatCode>
                <c:ptCount val="36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Tabelle1!$A$7:$A$375</c:f>
              <c:numCache>
                <c:formatCode>d\-mmm</c:formatCode>
                <c:ptCount val="3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</c:numCache>
            </c:numRef>
          </c:cat>
          <c:val>
            <c:numRef>
              <c:f>Tabelle1!$D$7:$D$375</c:f>
              <c:numCache>
                <c:formatCode>0</c:formatCode>
                <c:ptCount val="36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Tabelle1!$A$7:$A$375</c:f>
              <c:numCache>
                <c:formatCode>d\-mmm</c:formatCode>
                <c:ptCount val="3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</c:numCache>
            </c:numRef>
          </c:cat>
          <c:val>
            <c:numRef>
              <c:f>Tabelle1!$E$7:$E$375</c:f>
              <c:numCache>
                <c:formatCode>General</c:formatCode>
                <c:ptCount val="36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Tabelle1!$M$7:$M$375</c:f>
              <c:numCache>
                <c:formatCode>General</c:formatCode>
                <c:ptCount val="36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Tabelle1!$O$7:$O$375</c:f>
              <c:numCache>
                <c:formatCode>0.0</c:formatCode>
                <c:ptCount val="36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100,7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870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18.925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30.03., insg. 18.925 (+57) Düsseldorfer mit Coronadiagnose, akt. infiz.: 870 (-30), 86 (-2) in Krankenhäusern i. Beh., davon 30 (-4) auf Intensiv, 2.987 (+148) in Quaran., 17.700 (0) genesen. 314 (+2) verstorben, 7-Tages-Inzidenz 100,7 (97,3)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5" totalsRowShown="0" headerRowDxfId="16" dataDxfId="15">
  <autoFilter ref="A6:O375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5"/>
  <sheetViews>
    <sheetView tabSelected="1" topLeftCell="N1" zoomScaleNormal="100" workbookViewId="0">
      <selection activeCell="R11" sqref="R11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30.03.2021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369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30.03.</v>
      </c>
      <c r="S6" s="3" t="s">
        <v>27</v>
      </c>
      <c r="T6" s="3" t="str" cm="1">
        <f t="array" ref="T6">TEXT(INDEX(CD[KH],$Q$5),"#.##0")</f>
        <v>86</v>
      </c>
      <c r="U6" s="3" t="str" cm="1">
        <f t="array" ref="U6">TEXT(INDEX(CD[KH],$Q$5)-INDEX(CD[KH],$Q$5-1),"+#.##0;-#.##0;0")</f>
        <v>-2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100,7</v>
      </c>
      <c r="R7" s="3" t="str" cm="1">
        <f t="array" ref="R7">TEXT(INDEX(CD[Inzidenz],$Q$5-1),"#.##0,0")</f>
        <v>97,3</v>
      </c>
      <c r="S7" s="3" t="s">
        <v>28</v>
      </c>
      <c r="T7" s="3" t="str" cm="1">
        <f t="array" ref="T7">TEXT(INDEX(CD[KH (intensiv)],$Q$5),"#.##0")</f>
        <v>30</v>
      </c>
      <c r="U7" s="3" t="str" cm="1">
        <f t="array" ref="U7">TEXT(INDEX(CD[KH (intensiv)],$Q$5)-INDEX(CD[KH (intensiv)],$Q$5-1),"+#.##0;-#.##0;0")</f>
        <v>-4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314</v>
      </c>
      <c r="R8" s="3" t="str" cm="1">
        <f t="array" ref="R8">TEXT(INDEX(CD[Verstorbene],$Q$5)-INDEX(CD[Verstorbene],$Q$5-1),"+#.##0;-#.##0;0")</f>
        <v>+2</v>
      </c>
      <c r="S8" s="3" t="s">
        <v>29</v>
      </c>
      <c r="T8" s="3" t="str" cm="1">
        <f t="array" ref="T8">TEXT(INDEX(CD[Quarant],$Q$5),"#.##0")</f>
        <v>2.987</v>
      </c>
      <c r="U8" s="3" t="str" cm="1">
        <f t="array" ref="U8">TEXT(INDEX(CD[Quarant],$Q$5)-INDEX(CD[Quarant],$Q$5-1),"+#.##0;-#.##0;0")</f>
        <v>+148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870</v>
      </c>
      <c r="R9" s="3" t="str" cm="1">
        <f t="array" ref="R9">TEXT(INDEX(CD[Infiziert],$Q$5)-INDEX(CD[Infiziert],$Q$5-1),"+#.##0;-#.##0;0")</f>
        <v>-30</v>
      </c>
      <c r="S9" s="3" t="s">
        <v>30</v>
      </c>
      <c r="T9" s="3" t="str" cm="1">
        <f t="array" ref="T9">TEXT(INDEX(CD[Genesen],$Q$5),"#.##0")</f>
        <v>17.700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18.925</v>
      </c>
      <c r="R10" s="16" t="str" cm="1">
        <f t="array" ref="R10">TEXT(INDEX(CD[Total],$Q$5)-INDEX(CD[Total],$Q$5-1),"+#.##0;-#.##0;0")</f>
        <v>+57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30.03., insg. 18.925 (+57) Düsseldorfer mit Coronadiagnose, akt. infiz.: 870 (-30), 86 (-2) in Krankenhäusern i. Beh., davon 30 (-4) auf Intensiv, 2.987 (+148) in Quaran., 17.700 (0) genesen. 314 (+2) verstorben, 7-Tages-Inzidenz 100,7 (97,3)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2021-03-30T09:31:48Z</dcterms:modified>
</cp:coreProperties>
</file>