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B3ED5C9-4197-754E-BEB6-E89734E6D84C}" xr6:coauthVersionLast="47" xr6:coauthVersionMax="47" xr10:uidLastSave="{00000000-0000-0000-0000-000000000000}"/>
  <bookViews>
    <workbookView xWindow="1732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3" i="1" l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13" i="1" l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<sst xmlns="http://schemas.openxmlformats.org/spreadsheetml/2006/main" count="48" uniqueCount="43">
  <si>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</si>
  <si>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</si>
  <si>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</si>
  <si>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</si>
  <si>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</si>
  <si>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</si>
  <si>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</si>
  <si>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</si>
  <si>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</si>
  <si>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</si>
  <si>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</si>
  <si>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</si>
  <si>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</si>
  <si>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</si>
  <si>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</si>
  <si>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</si>
  <si>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</si>
  <si>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</si>
  <si>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</si>
  <si>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</si>
  <si>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</si>
  <si>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</si>
  <si>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</si>
  <si>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</si>
  <si>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</si>
  <si>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</si>
  <si>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</si>
  <si>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</si>
  <si>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</si>
  <si>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</si>
  <si>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</si>
  <si>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</si>
  <si>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</si>
  <si>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</si>
  <si>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</si>
  <si>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</si>
  <si>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</si>
  <si>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</si>
  <si>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</si>
  <si>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</si>
  <si>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</si>
  <si>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02.05., insg. 22.985 (+109) mit Coronadiagnose, akt. infiz.: 1.600 (-100), 21.000 (+200) genesen. 374 (0) verstorben, 7-Tages-Inzidenz 151,3 (151,5) #CoronaD (Krankenhaus/Quarantäne-Zahlen werden Mo-Fr aktualisiert)</t>
  </si>
  <si>
    <t>07.05., insg. 23.468 (+121) mit Coronadiagnose, akt. infiz.: 1.400 (0), 153 (+6) in Krankenhäusern i. Beh., davon 59 (0) auf Intensiv, 3.777 (-8) in Quaran., 21.700 (+100) genesen. 388 (+5) verstorben, 7-Tages-Inzidenz 120,0 (127,4)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</si>
</sst>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Tabelle1!$A$7:$A$413</c:f>
              <c:numCache>
                <c:formatCode>d\-mmm</c:formatCode>
                <c:ptCount val="40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</c:numCache>
            </c:numRef>
          </c:cat>
          <c:val>
            <c:numRef>
              <c:f>Tabelle1!$B$7:$B$413</c:f>
              <c:numCache>
                <c:formatCode>0</c:formatCode>
                <c:ptCount val="407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Tabelle1!$A$7:$A$413</c:f>
              <c:numCache>
                <c:formatCode>d\-mmm</c:formatCode>
                <c:ptCount val="40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</c:numCache>
            </c:numRef>
          </c:cat>
          <c:val>
            <c:numRef>
              <c:f>Tabelle1!$C$7:$C$413</c:f>
              <c:numCache>
                <c:formatCode>General</c:formatCode>
                <c:ptCount val="40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Tabelle1!$A$7:$A$413</c:f>
              <c:numCache>
                <c:formatCode>d\-mmm</c:formatCode>
                <c:ptCount val="40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</c:numCache>
            </c:numRef>
          </c:cat>
          <c:val>
            <c:numRef>
              <c:f>Tabelle1!$D$7:$D$413</c:f>
              <c:numCache>
                <c:formatCode>0</c:formatCode>
                <c:ptCount val="407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Tabelle1!$A$7:$A$413</c:f>
              <c:numCache>
                <c:formatCode>d\-mmm</c:formatCode>
                <c:ptCount val="407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</c:numCache>
            </c:numRef>
          </c:cat>
          <c:val>
            <c:numRef>
              <c:f>Tabelle1!$E$7:$E$413</c:f>
              <c:numCache>
                <c:formatCode>General</c:formatCode>
                <c:ptCount val="407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Tabelle1!$M$7:$M$413</c:f>
              <c:numCache>
                <c:formatCode>General</c:formatCode>
                <c:ptCount val="407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Tabelle1!$O$7:$O$413</c:f>
              <c:numCache>
                <c:formatCode>0.0</c:formatCode>
                <c:ptCount val="407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07.05.2021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0.71127</cdr:x>
      <cdr:y>0.05553</cdr:y>
    </cdr:from>
    <cdr:to>
      <cdr:x>0.85881</cdr:x>
      <cdr:y>0.15322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09830" y="4841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120,0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388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1.400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23.468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07.05., insg. 23.468 (+121) mit Coronadiagnose, akt. infiz.: 1.400 (0), 153 (+6) in Krankenhäusern i. Beh., davon 59 (0) auf Intensiv, 3.777 (-8) in Quaran., 21.700 (+100) genesen. 388 (+5) verstorben, 7-Tages-Inzidenz 120,0 (127,4)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0.71372</cdr:x>
      <cdr:y>0.14566</cdr:y>
    </cdr:from>
    <cdr:to>
      <cdr:x>0.86126</cdr:x>
      <cdr:y>0.18526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947409" y="1269930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🟣🟣🔴🔴🔴🔴🔴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13" totalsRowShown="0" headerRowDxfId="17" dataDxfId="16">
  <autoFilter ref="A6:P413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13"/>
  <sheetViews>
    <sheetView tabSelected="1" topLeftCell="O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07.05.2021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407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07.05.</v>
      </c>
      <c r="T6" s="3" t="s">
        <v>27</v>
      </c>
      <c r="U6" s="3" t="str" cm="1">
        <f t="array" ref="U6">TEXT(INDEX(CD[KH],$R$5),"#.##0")</f>
        <v>153</v>
      </c>
      <c r="V6" s="3" t="str" cm="1">
        <f t="array" ref="V6">TEXT(INDEX(CD[KH],$R$5)-INDEX(CD[KH],$R$5-1),"+#.##0;-#.##0;0")</f>
        <v>+6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120,0</v>
      </c>
      <c r="S7" s="3" t="str" cm="1">
        <f t="array" ref="S7">TEXT(INDEX(CD[Inzidenz],$R$5-1),"#.##0,0")</f>
        <v>127,4</v>
      </c>
      <c r="T7" s="3" t="s">
        <v>28</v>
      </c>
      <c r="U7" s="3" t="str" cm="1">
        <f t="array" ref="U7">TEXT(INDEX(CD[KH (intensiv)],$R$5),"#.##0")</f>
        <v>59</v>
      </c>
      <c r="V7" s="3" t="str" cm="1">
        <f t="array" ref="V7">TEXT(INDEX(CD[KH (intensiv)],$R$5)-INDEX(CD[KH (intensiv)],$R$5-1),"+#.##0;-#.##0;0")</f>
        <v>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388</v>
      </c>
      <c r="S8" s="3" t="str" cm="1">
        <f t="array" ref="S8">TEXT(INDEX(CD[Verstorbene],$R$5)-INDEX(CD[Verstorbene],$R$5-1),"+#.##0;-#.##0;0")</f>
        <v>+5</v>
      </c>
      <c r="T8" s="3" t="s">
        <v>29</v>
      </c>
      <c r="U8" s="3" t="str" cm="1">
        <f t="array" ref="U8">TEXT(INDEX(CD[Quarant],$R$5),"#.##0")</f>
        <v>3.777</v>
      </c>
      <c r="V8" s="3" t="str" cm="1">
        <f t="array" ref="V8">TEXT(INDEX(CD[Quarant],$R$5)-INDEX(CD[Quarant],$R$5-1),"+#.##0;-#.##0;0")</f>
        <v>-8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1.400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21.700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23.468</v>
      </c>
      <c r="S10" s="16" t="str" cm="1">
        <f t="array" ref="S10">TEXT(INDEX(CD[Total],$R$5)-INDEX(CD[Total],$R$5-1),"+#.##0;-#.##0;0")</f>
        <v>+121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🟣🟣🔴🔴🔴🔴🔴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07.05., insg. 23.468 (+121) mit Coronadiagnose, akt. infiz.: 1.400 (0), 153 (+6) in Krankenhäusern i. Beh., davon 59 (0) auf Intensiv, 3.777 (-8) in Quaran., 21.700 (+100) genesen. 388 (+5) verstorben, 7-Tages-Inzidenz 120,0 (127,4)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07.05., insg. 23.468 (+121) mit Coronadiagnose, akt. infiz.: 1.400 (0), 21.700 (+100) genesen. 388 (+5) verstorben, 7-Tages-Inzidenz 120,0 (127,4)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07.05., insg. 23.468 (+121) mit Coronadiagnose, akt. infiz.: 1.400 (0), 153 (+6) in Krankenhäusern i. Beh., davon 59 (0) auf Intensiv, 3.777 (-8) in Quaran., 21.700 (+100) genesen. 388 (+5) verstorben, 7-Tages-Inzidenz 120,0 (127,4)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2021-05-07T07:50:49Z</dcterms:modified>
</cp:coreProperties>
</file>