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chool\TTU\summer23\project-lab-4\iCEGenius\board\bom\"/>
    </mc:Choice>
  </mc:AlternateContent>
  <xr:revisionPtr revIDLastSave="0" documentId="13_ncr:1_{63886835-0435-4FB0-9021-3A92A1A9A79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E21" i="1"/>
  <c r="E20" i="1"/>
  <c r="E20" i="2"/>
  <c r="E17" i="2"/>
  <c r="E16" i="2"/>
  <c r="E15" i="2"/>
  <c r="E14" i="2"/>
  <c r="E13" i="2"/>
  <c r="E12" i="2"/>
  <c r="E11" i="2"/>
  <c r="E10" i="2"/>
  <c r="E7" i="2"/>
  <c r="E6" i="2"/>
  <c r="E5" i="2"/>
  <c r="E8" i="2"/>
  <c r="E9" i="2"/>
  <c r="E18" i="2"/>
  <c r="E19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5" i="2" l="1"/>
  <c r="G2" i="2" s="1"/>
  <c r="G2" i="1"/>
</calcChain>
</file>

<file path=xl/sharedStrings.xml><?xml version="1.0" encoding="utf-8"?>
<sst xmlns="http://schemas.openxmlformats.org/spreadsheetml/2006/main" count="133" uniqueCount="83">
  <si>
    <t>Part Name</t>
  </si>
  <si>
    <t>Sub-Total</t>
  </si>
  <si>
    <t>ICE40LP384-SG32</t>
  </si>
  <si>
    <t>W25Q80DVSNIG</t>
  </si>
  <si>
    <t>Notes</t>
  </si>
  <si>
    <t>FPGA</t>
  </si>
  <si>
    <t>SPI Flash - 8Mb</t>
  </si>
  <si>
    <t>SPI MUX</t>
  </si>
  <si>
    <t>3V3 Regulator</t>
  </si>
  <si>
    <t>1V2 Regulator</t>
  </si>
  <si>
    <t>Diode to Drop 3V3 to ~2.5V</t>
  </si>
  <si>
    <t>TLV74033PDBVR</t>
  </si>
  <si>
    <t>MIC5365-1.2YC5-TR</t>
  </si>
  <si>
    <t>815-ABM8AIG-12MHZ1ZT</t>
  </si>
  <si>
    <t>12MHz Clock</t>
  </si>
  <si>
    <t>USB-SPI IC</t>
  </si>
  <si>
    <t>FT4222HQ-D-T</t>
  </si>
  <si>
    <t>RGC1/16SC5101DTH</t>
  </si>
  <si>
    <t>5.1k 0402 0.5% Res</t>
  </si>
  <si>
    <t>CRCW04021M00FKEE</t>
  </si>
  <si>
    <t>1M 0402 1% Res</t>
  </si>
  <si>
    <t xml:space="preserve">1u X5R 0402 10% Cap </t>
  </si>
  <si>
    <t>CL05A105KO5NNND</t>
  </si>
  <si>
    <t>GRM0335C1E240GA01D</t>
  </si>
  <si>
    <t>24p C0G 0201 2% Cap</t>
  </si>
  <si>
    <t>0201ZD104KAT4A</t>
  </si>
  <si>
    <t>0.1u X5R 0201 10% Cap</t>
  </si>
  <si>
    <t>12k 0402 1% Res</t>
  </si>
  <si>
    <t>RC0402FR-1312KL</t>
  </si>
  <si>
    <t>ASC0402-10KFT10</t>
  </si>
  <si>
    <t>10k 0402 1% Res</t>
  </si>
  <si>
    <t>CC0402KRX5R6BB474</t>
  </si>
  <si>
    <t>470n X7R 0402 10% Cap</t>
  </si>
  <si>
    <t>USB4105-GF-A-060</t>
  </si>
  <si>
    <t>USB C Connector</t>
  </si>
  <si>
    <t>PI5C3257ZHDEX</t>
  </si>
  <si>
    <t>1N4148W-TP</t>
  </si>
  <si>
    <t>Mouser Part Number</t>
  </si>
  <si>
    <t>842-ICE40LP384SG32</t>
  </si>
  <si>
    <t>150060RS75000</t>
  </si>
  <si>
    <t>Red LED 0603</t>
  </si>
  <si>
    <t>710-150060RS75000</t>
  </si>
  <si>
    <t>640-USB4105-GF-A-060</t>
  </si>
  <si>
    <t>71-CRCW04021M00FKEE</t>
  </si>
  <si>
    <t>756-ASC0402-10KFT10</t>
  </si>
  <si>
    <t>603-RC0402FR-1312KL</t>
  </si>
  <si>
    <t>791-RGC1/16SC5101DTH</t>
  </si>
  <si>
    <t>581-0201ZD104KAT4A</t>
  </si>
  <si>
    <t>603-CC402KRX5R6BB474</t>
  </si>
  <si>
    <t>81-GRM0335C1E240GA1D</t>
  </si>
  <si>
    <t>187-CL05A105KO5NNND</t>
  </si>
  <si>
    <t>895-FT4222HQ-D-T</t>
  </si>
  <si>
    <t>ABM8AIG-12.000MHZ-1Z-T</t>
  </si>
  <si>
    <t>833-1N4148W-TP</t>
  </si>
  <si>
    <t>998-MIC5365-1.2YC5TR</t>
  </si>
  <si>
    <t>595-TLV74033PDBVR</t>
  </si>
  <si>
    <t>621-PI5C3257ZHDEX</t>
  </si>
  <si>
    <t>454-W25Q80DVSNIG</t>
  </si>
  <si>
    <t>Price</t>
  </si>
  <si>
    <t>998-MIC5528-3.3YMTT5</t>
  </si>
  <si>
    <t>MIC5528-3.3YMT-T5</t>
  </si>
  <si>
    <t>ASFL1-100.000MHZ-L-T</t>
  </si>
  <si>
    <t>815-ASFL1-100-L-T</t>
  </si>
  <si>
    <t>100MHz Clock</t>
  </si>
  <si>
    <t>MCP2210-I_MQ</t>
  </si>
  <si>
    <t>579-MCP2210IMQ</t>
  </si>
  <si>
    <t>Amount/Unit</t>
  </si>
  <si>
    <t>Total/Unit</t>
  </si>
  <si>
    <t>USB-SPI Bridge</t>
  </si>
  <si>
    <t>963-MAASL063SB7103KF</t>
  </si>
  <si>
    <t>MAASL063SB7103KFCA01</t>
  </si>
  <si>
    <t>0.01n X7R 10% 0201 10% Cap</t>
  </si>
  <si>
    <t>MMBT3904-TP</t>
  </si>
  <si>
    <t>833-MMBT3904-TP</t>
  </si>
  <si>
    <t>NPN BJT</t>
  </si>
  <si>
    <t>576-SC1006-01LTG</t>
  </si>
  <si>
    <t>SC1006-01LTG</t>
  </si>
  <si>
    <t>ESD Diodes</t>
  </si>
  <si>
    <t>Slide Switch</t>
  </si>
  <si>
    <t>Don’t remember exact</t>
  </si>
  <si>
    <t>Total/Amt</t>
  </si>
  <si>
    <t>Desired Amt</t>
  </si>
  <si>
    <t>Savings from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</si>
</sst>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33B-7B25-49A8-990D-BD5EF448ABF6}">
  <sheetPr codeName="Sheet2"/>
  <dimension ref="A1:H20"/>
  <sheetViews>
    <sheetView tabSelected="1" workbookViewId="0">
      <selection activeCell="B9" sqref="B9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6.6328125" bestFit="1" customWidth="1"/>
    <col min="4" max="4" width="12" bestFit="1" customWidth="1"/>
    <col min="5" max="5" width="8.81640625" bestFit="1" customWidth="1"/>
    <col min="6" max="6" width="25.26953125" bestFit="1" customWidth="1"/>
    <col min="7" max="7" width="13.90625" bestFit="1" customWidth="1"/>
    <col min="8" max="9" width="11.179687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66</v>
      </c>
      <c r="E1" s="1" t="s">
        <v>1</v>
      </c>
      <c r="F1" s="1" t="s">
        <v>4</v>
      </c>
      <c r="G1" s="1" t="s">
        <v>80</v>
      </c>
      <c r="H1" s="1" t="s">
        <v>81</v>
      </c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>C2*D2</f>
        <v>2.17</v>
      </c>
      <c r="F2" t="s">
        <v>5</v>
      </c>
      <c r="G2" s="3">
        <f>G5*H2</f>
        <v>38.999999999999993</v>
      </c>
      <c r="H2">
        <v>3</v>
      </c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>C3*D3</f>
        <v>0.52</v>
      </c>
      <c r="F3" t="s">
        <v>6</v>
      </c>
    </row>
    <row r="4" spans="1:8" x14ac:dyDescent="0.35">
      <c r="A4" t="s">
        <v>59</v>
      </c>
      <c r="B4" t="s">
        <v>60</v>
      </c>
      <c r="C4" s="2">
        <v>0.21</v>
      </c>
      <c r="D4">
        <v>1</v>
      </c>
      <c r="E4" s="2">
        <f>C4*D4</f>
        <v>0.21</v>
      </c>
      <c r="F4" t="s">
        <v>8</v>
      </c>
      <c r="G4" s="1" t="s">
        <v>67</v>
      </c>
    </row>
    <row r="5" spans="1:8" x14ac:dyDescent="0.35">
      <c r="A5" t="s">
        <v>54</v>
      </c>
      <c r="B5" t="s">
        <v>12</v>
      </c>
      <c r="C5" s="2">
        <v>0.19</v>
      </c>
      <c r="D5">
        <v>1</v>
      </c>
      <c r="E5" s="2">
        <f>C5*D5</f>
        <v>0.19</v>
      </c>
      <c r="F5" t="s">
        <v>9</v>
      </c>
      <c r="G5" s="2">
        <f>SUM(E2:E37)</f>
        <v>12.999999999999998</v>
      </c>
    </row>
    <row r="6" spans="1:8" x14ac:dyDescent="0.35">
      <c r="A6" t="s">
        <v>53</v>
      </c>
      <c r="B6" t="s">
        <v>36</v>
      </c>
      <c r="C6" s="2">
        <v>0.1</v>
      </c>
      <c r="D6">
        <v>1</v>
      </c>
      <c r="E6" s="2">
        <f>C6*D6</f>
        <v>0.1</v>
      </c>
      <c r="F6" t="s">
        <v>10</v>
      </c>
    </row>
    <row r="7" spans="1:8" x14ac:dyDescent="0.35">
      <c r="A7" t="s">
        <v>13</v>
      </c>
      <c r="B7" t="s">
        <v>52</v>
      </c>
      <c r="C7" s="2">
        <v>0.72</v>
      </c>
      <c r="D7">
        <v>1</v>
      </c>
      <c r="E7" s="2">
        <f>C7*D7</f>
        <v>0.72</v>
      </c>
      <c r="F7" t="s">
        <v>14</v>
      </c>
      <c r="G7" s="1" t="s">
        <v>82</v>
      </c>
    </row>
    <row r="8" spans="1:8" x14ac:dyDescent="0.35">
      <c r="A8" t="s">
        <v>62</v>
      </c>
      <c r="B8" t="s">
        <v>61</v>
      </c>
      <c r="C8" s="2">
        <v>1.75</v>
      </c>
      <c r="D8">
        <v>1</v>
      </c>
      <c r="E8" s="2">
        <f>C8*D8</f>
        <v>1.75</v>
      </c>
      <c r="F8" t="s">
        <v>63</v>
      </c>
      <c r="G8" s="4">
        <f>1-(G5/'v1'!G2)</f>
        <v>8.5794655414908605E-2</v>
      </c>
    </row>
    <row r="9" spans="1:8" x14ac:dyDescent="0.35">
      <c r="A9" t="s">
        <v>65</v>
      </c>
      <c r="B9" t="s">
        <v>64</v>
      </c>
      <c r="C9" s="2">
        <v>2.83</v>
      </c>
      <c r="D9">
        <v>1</v>
      </c>
      <c r="E9" s="2">
        <f>C9*D9</f>
        <v>2.83</v>
      </c>
      <c r="F9" t="s">
        <v>68</v>
      </c>
    </row>
    <row r="10" spans="1:8" x14ac:dyDescent="0.35">
      <c r="A10" t="s">
        <v>50</v>
      </c>
      <c r="B10" t="s">
        <v>22</v>
      </c>
      <c r="C10" s="2">
        <v>0.04</v>
      </c>
      <c r="D10">
        <v>16</v>
      </c>
      <c r="E10" s="2">
        <f>C10*D10</f>
        <v>0.64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>C11*D11</f>
        <v>0.2</v>
      </c>
      <c r="F11" t="s">
        <v>24</v>
      </c>
    </row>
    <row r="12" spans="1:8" x14ac:dyDescent="0.35">
      <c r="A12" t="s">
        <v>47</v>
      </c>
      <c r="B12" t="s">
        <v>25</v>
      </c>
      <c r="C12" s="2">
        <v>0.02</v>
      </c>
      <c r="D12">
        <v>10</v>
      </c>
      <c r="E12" s="2">
        <f>C12*D12</f>
        <v>0.2</v>
      </c>
      <c r="F12" t="s">
        <v>26</v>
      </c>
    </row>
    <row r="13" spans="1:8" x14ac:dyDescent="0.35">
      <c r="A13" t="s">
        <v>46</v>
      </c>
      <c r="B13" t="s">
        <v>17</v>
      </c>
      <c r="C13" s="2">
        <v>0.1</v>
      </c>
      <c r="D13">
        <v>2</v>
      </c>
      <c r="E13" s="2">
        <f>C13*D13</f>
        <v>0.2</v>
      </c>
      <c r="F13" t="s">
        <v>18</v>
      </c>
    </row>
    <row r="14" spans="1:8" x14ac:dyDescent="0.35">
      <c r="A14" t="s">
        <v>44</v>
      </c>
      <c r="B14" t="s">
        <v>29</v>
      </c>
      <c r="C14" s="2">
        <v>0.08</v>
      </c>
      <c r="D14">
        <v>8</v>
      </c>
      <c r="E14" s="2">
        <f>C14*D14</f>
        <v>0.64</v>
      </c>
      <c r="F14" t="s">
        <v>30</v>
      </c>
    </row>
    <row r="15" spans="1:8" x14ac:dyDescent="0.35">
      <c r="A15" t="s">
        <v>43</v>
      </c>
      <c r="B15" t="s">
        <v>19</v>
      </c>
      <c r="C15" s="2">
        <v>0.1</v>
      </c>
      <c r="D15">
        <v>1</v>
      </c>
      <c r="E15" s="2">
        <f>C15*D15</f>
        <v>0.1</v>
      </c>
      <c r="F15" t="s">
        <v>20</v>
      </c>
    </row>
    <row r="16" spans="1:8" x14ac:dyDescent="0.35">
      <c r="A16" t="s">
        <v>42</v>
      </c>
      <c r="B16" t="s">
        <v>33</v>
      </c>
      <c r="C16" s="2">
        <v>0.81</v>
      </c>
      <c r="D16">
        <v>1</v>
      </c>
      <c r="E16" s="2">
        <f>C16*D16</f>
        <v>0.81</v>
      </c>
      <c r="F16" t="s">
        <v>34</v>
      </c>
    </row>
    <row r="17" spans="1:6" x14ac:dyDescent="0.35">
      <c r="A17" t="s">
        <v>41</v>
      </c>
      <c r="B17" t="s">
        <v>39</v>
      </c>
      <c r="C17" s="2">
        <v>0.15</v>
      </c>
      <c r="D17">
        <v>1</v>
      </c>
      <c r="E17" s="2">
        <f>C17*D17</f>
        <v>0.15</v>
      </c>
      <c r="F17" t="s">
        <v>40</v>
      </c>
    </row>
    <row r="18" spans="1:6" x14ac:dyDescent="0.35">
      <c r="A18" t="s">
        <v>69</v>
      </c>
      <c r="B18" t="s">
        <v>70</v>
      </c>
      <c r="C18" s="2">
        <v>0.12</v>
      </c>
      <c r="D18">
        <v>1</v>
      </c>
      <c r="E18" s="2">
        <f>C18*D18</f>
        <v>0.12</v>
      </c>
      <c r="F18" t="s">
        <v>71</v>
      </c>
    </row>
    <row r="19" spans="1:6" x14ac:dyDescent="0.35">
      <c r="A19" t="s">
        <v>73</v>
      </c>
      <c r="B19" t="s">
        <v>72</v>
      </c>
      <c r="C19" s="2">
        <v>0.1</v>
      </c>
      <c r="D19">
        <v>1</v>
      </c>
      <c r="E19" s="2">
        <f>C19*D19</f>
        <v>0.1</v>
      </c>
      <c r="F19" t="s">
        <v>74</v>
      </c>
    </row>
    <row r="20" spans="1:6" x14ac:dyDescent="0.35">
      <c r="A20" t="s">
        <v>75</v>
      </c>
      <c r="B20" t="s">
        <v>76</v>
      </c>
      <c r="C20" s="2">
        <v>0.45</v>
      </c>
      <c r="D20">
        <v>3</v>
      </c>
      <c r="E20" s="2">
        <f>C20*D20</f>
        <v>1.35</v>
      </c>
      <c r="F2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1"/>
  <sheetViews>
    <sheetView workbookViewId="0">
      <selection activeCell="G12" sqref="G12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14.54296875" bestFit="1" customWidth="1"/>
    <col min="4" max="4" width="12" bestFit="1" customWidth="1"/>
    <col min="5" max="5" width="8.81640625" bestFit="1" customWidth="1"/>
    <col min="6" max="6" width="23.54296875" bestFit="1" customWidth="1"/>
    <col min="7" max="7" width="9.453125" bestFit="1" customWidth="1"/>
    <col min="8" max="8" width="18.8164062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66</v>
      </c>
      <c r="E1" s="1" t="s">
        <v>1</v>
      </c>
      <c r="F1" s="1" t="s">
        <v>4</v>
      </c>
      <c r="G1" s="1" t="s">
        <v>67</v>
      </c>
      <c r="H1" s="1"/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>C2*D2</f>
        <v>2.17</v>
      </c>
      <c r="F2" t="s">
        <v>5</v>
      </c>
      <c r="G2" s="2">
        <f>SUM(E2:E100)</f>
        <v>14.219999999999999</v>
      </c>
      <c r="H2" s="3"/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>C3*D3</f>
        <v>0.52</v>
      </c>
      <c r="F3" t="s">
        <v>6</v>
      </c>
    </row>
    <row r="4" spans="1:8" x14ac:dyDescent="0.35">
      <c r="A4" t="s">
        <v>56</v>
      </c>
      <c r="B4" t="s">
        <v>35</v>
      </c>
      <c r="C4" s="2">
        <v>0.6</v>
      </c>
      <c r="D4">
        <v>1</v>
      </c>
      <c r="E4" s="2">
        <f>C4*D4</f>
        <v>0.6</v>
      </c>
      <c r="F4" t="s">
        <v>7</v>
      </c>
    </row>
    <row r="5" spans="1:8" x14ac:dyDescent="0.35">
      <c r="A5" t="s">
        <v>55</v>
      </c>
      <c r="B5" t="s">
        <v>11</v>
      </c>
      <c r="C5" s="2">
        <v>0.25</v>
      </c>
      <c r="D5">
        <v>1</v>
      </c>
      <c r="E5" s="2">
        <f>C5*D5</f>
        <v>0.25</v>
      </c>
      <c r="F5" t="s">
        <v>8</v>
      </c>
    </row>
    <row r="6" spans="1:8" x14ac:dyDescent="0.35">
      <c r="A6" t="s">
        <v>54</v>
      </c>
      <c r="B6" t="s">
        <v>12</v>
      </c>
      <c r="C6" s="2">
        <v>0.19</v>
      </c>
      <c r="D6">
        <v>1</v>
      </c>
      <c r="E6" s="2">
        <f>C6*D6</f>
        <v>0.19</v>
      </c>
      <c r="F6" t="s">
        <v>9</v>
      </c>
    </row>
    <row r="7" spans="1:8" x14ac:dyDescent="0.35">
      <c r="A7" t="s">
        <v>53</v>
      </c>
      <c r="B7" t="s">
        <v>36</v>
      </c>
      <c r="C7" s="2">
        <v>0.1</v>
      </c>
      <c r="D7">
        <v>1</v>
      </c>
      <c r="E7" s="2">
        <f>C7*D7</f>
        <v>0.1</v>
      </c>
      <c r="F7" t="s">
        <v>10</v>
      </c>
    </row>
    <row r="8" spans="1:8" x14ac:dyDescent="0.35">
      <c r="A8" t="s">
        <v>13</v>
      </c>
      <c r="B8" t="s">
        <v>52</v>
      </c>
      <c r="C8" s="2">
        <v>0.72</v>
      </c>
      <c r="D8">
        <v>1</v>
      </c>
      <c r="E8" s="2">
        <f>C8*D8</f>
        <v>0.72</v>
      </c>
      <c r="F8" t="s">
        <v>14</v>
      </c>
    </row>
    <row r="9" spans="1:8" x14ac:dyDescent="0.35">
      <c r="A9" t="s">
        <v>51</v>
      </c>
      <c r="B9" t="s">
        <v>16</v>
      </c>
      <c r="C9" s="2">
        <v>3.62</v>
      </c>
      <c r="D9">
        <v>1</v>
      </c>
      <c r="E9" s="2">
        <f>C9*D9</f>
        <v>3.62</v>
      </c>
      <c r="F9" t="s">
        <v>15</v>
      </c>
    </row>
    <row r="10" spans="1:8" x14ac:dyDescent="0.35">
      <c r="A10" t="s">
        <v>50</v>
      </c>
      <c r="B10" t="s">
        <v>22</v>
      </c>
      <c r="C10" s="2">
        <v>0.04</v>
      </c>
      <c r="D10">
        <v>14</v>
      </c>
      <c r="E10" s="2">
        <f>C10*D10</f>
        <v>0.56000000000000005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>C11*D11</f>
        <v>0.2</v>
      </c>
      <c r="F11" t="s">
        <v>24</v>
      </c>
    </row>
    <row r="12" spans="1:8" x14ac:dyDescent="0.35">
      <c r="A12" t="s">
        <v>48</v>
      </c>
      <c r="B12" t="s">
        <v>31</v>
      </c>
      <c r="C12" s="2">
        <v>0.1</v>
      </c>
      <c r="D12">
        <v>1</v>
      </c>
      <c r="E12" s="2">
        <f>C12*D12</f>
        <v>0.1</v>
      </c>
      <c r="F12" t="s">
        <v>32</v>
      </c>
    </row>
    <row r="13" spans="1:8" x14ac:dyDescent="0.35">
      <c r="A13" t="s">
        <v>47</v>
      </c>
      <c r="B13" t="s">
        <v>25</v>
      </c>
      <c r="C13" s="2">
        <v>0.02</v>
      </c>
      <c r="D13">
        <v>12</v>
      </c>
      <c r="E13" s="2">
        <f>C13*D13</f>
        <v>0.24</v>
      </c>
      <c r="F13" t="s">
        <v>26</v>
      </c>
    </row>
    <row r="14" spans="1:8" x14ac:dyDescent="0.35">
      <c r="A14" t="s">
        <v>46</v>
      </c>
      <c r="B14" t="s">
        <v>17</v>
      </c>
      <c r="C14" s="2">
        <v>0.1</v>
      </c>
      <c r="D14">
        <v>2</v>
      </c>
      <c r="E14" s="2">
        <f>C14*D14</f>
        <v>0.2</v>
      </c>
      <c r="F14" t="s">
        <v>18</v>
      </c>
    </row>
    <row r="15" spans="1:8" x14ac:dyDescent="0.35">
      <c r="A15" t="s">
        <v>45</v>
      </c>
      <c r="B15" t="s">
        <v>28</v>
      </c>
      <c r="C15" s="2">
        <v>0.01</v>
      </c>
      <c r="D15">
        <v>7</v>
      </c>
      <c r="E15" s="2">
        <f>C15*D15</f>
        <v>7.0000000000000007E-2</v>
      </c>
      <c r="F15" t="s">
        <v>27</v>
      </c>
    </row>
    <row r="16" spans="1:8" x14ac:dyDescent="0.35">
      <c r="A16" t="s">
        <v>44</v>
      </c>
      <c r="B16" t="s">
        <v>29</v>
      </c>
      <c r="C16" s="2">
        <v>0.08</v>
      </c>
      <c r="D16">
        <v>5</v>
      </c>
      <c r="E16" s="2">
        <f>C16*D16</f>
        <v>0.4</v>
      </c>
      <c r="F16" t="s">
        <v>30</v>
      </c>
    </row>
    <row r="17" spans="1:6" x14ac:dyDescent="0.35">
      <c r="A17" t="s">
        <v>43</v>
      </c>
      <c r="B17" t="s">
        <v>19</v>
      </c>
      <c r="C17" s="2">
        <v>0.1</v>
      </c>
      <c r="D17">
        <v>1</v>
      </c>
      <c r="E17" s="2">
        <f>C17*D17</f>
        <v>0.1</v>
      </c>
      <c r="F17" t="s">
        <v>20</v>
      </c>
    </row>
    <row r="18" spans="1:6" x14ac:dyDescent="0.35">
      <c r="A18" t="s">
        <v>42</v>
      </c>
      <c r="B18" t="s">
        <v>33</v>
      </c>
      <c r="C18" s="2">
        <v>0.81</v>
      </c>
      <c r="D18">
        <v>1</v>
      </c>
      <c r="E18" s="2">
        <f>C18*D18</f>
        <v>0.81</v>
      </c>
      <c r="F18" t="s">
        <v>34</v>
      </c>
    </row>
    <row r="19" spans="1:6" x14ac:dyDescent="0.35">
      <c r="A19" t="s">
        <v>41</v>
      </c>
      <c r="B19" t="s">
        <v>39</v>
      </c>
      <c r="C19" s="2">
        <v>0.15</v>
      </c>
      <c r="D19">
        <v>1</v>
      </c>
      <c r="E19" s="2">
        <f>C19*D19</f>
        <v>0.15</v>
      </c>
      <c r="F19" t="s">
        <v>40</v>
      </c>
    </row>
    <row r="20" spans="1:6" x14ac:dyDescent="0.35">
      <c r="A20" t="s">
        <v>75</v>
      </c>
      <c r="B20" t="s">
        <v>76</v>
      </c>
      <c r="C20" s="2">
        <v>0.45</v>
      </c>
      <c r="D20">
        <v>3</v>
      </c>
      <c r="E20" s="2">
        <f>C20*D20</f>
        <v>1.35</v>
      </c>
      <c r="F20" t="s">
        <v>77</v>
      </c>
    </row>
    <row r="21" spans="1:6" x14ac:dyDescent="0.35">
      <c r="A21" t="s">
        <v>78</v>
      </c>
      <c r="C21" s="2">
        <v>1.87</v>
      </c>
      <c r="D21">
        <v>1</v>
      </c>
      <c r="E21" s="2">
        <f>C21*D21</f>
        <v>1.87</v>
      </c>
      <c r="F21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2023-05-30T08:49:29Z</dcterms:modified>
</cp:coreProperties>
</file>