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af51049543f108/Documents/A School Spring 2022/Project Lab/Project Lab 1/project-lab-1/"/>
    </mc:Choice>
  </mc:AlternateContent>
  <xr:revisionPtr revIDLastSave="3" documentId="8_{19A81015-E60A-4F7D-A3F7-4AB9A540454C}" xr6:coauthVersionLast="47" xr6:coauthVersionMax="47" xr10:uidLastSave="{A2010EE8-25B5-4BDC-832C-EF724E2AA513}"/>
  <bookViews>
    <workbookView xWindow="-120" yWindow="-120" windowWidth="29040" windowHeight="16440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B4" i="3"/>
  <c r="B7" i="3"/>
  <c r="B6" i="3"/>
  <c r="B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B2" i="3"/>
  <c r="C16" i="1"/>
  <c r="D16" i="1" s="1"/>
  <c r="C15" i="1"/>
  <c r="D15" i="1" s="1"/>
  <c r="C14" i="1"/>
  <c r="C7" i="1"/>
  <c r="D7" i="1" s="1"/>
  <c r="C6" i="1"/>
  <c r="C5" i="1"/>
  <c r="D5" i="1" s="1"/>
  <c r="D6" i="1"/>
  <c r="J7" i="2"/>
  <c r="J6" i="2"/>
  <c r="J5" i="2"/>
  <c r="J4" i="2"/>
  <c r="J3" i="2"/>
  <c r="J2" i="2"/>
  <c r="D25" i="1"/>
  <c r="E25" i="1"/>
  <c r="G25" i="1" s="1"/>
  <c r="E24" i="1"/>
  <c r="G24" i="1" s="1"/>
  <c r="G19" i="1"/>
  <c r="G21" i="1" s="1"/>
  <c r="G16" i="1"/>
  <c r="G15" i="1"/>
  <c r="G14" i="1"/>
  <c r="G7" i="1"/>
  <c r="G6" i="1"/>
  <c r="G5" i="1"/>
  <c r="G9" i="1" s="1"/>
  <c r="B25" i="1"/>
  <c r="B24" i="1"/>
  <c r="D24" i="1" s="1"/>
  <c r="D21" i="1"/>
  <c r="D14" i="1"/>
  <c r="H2" i="3" l="1"/>
  <c r="D17" i="1"/>
  <c r="D9" i="1"/>
  <c r="D10" i="1" s="1"/>
  <c r="D11" i="1" s="1"/>
  <c r="D26" i="1"/>
  <c r="G17" i="1"/>
  <c r="G26" i="1"/>
  <c r="G10" i="1"/>
  <c r="G11" i="1" s="1"/>
  <c r="G28" i="1" s="1"/>
  <c r="D28" i="1" l="1"/>
  <c r="D29" i="1" s="1"/>
  <c r="D30" i="1" s="1"/>
  <c r="G29" i="1"/>
  <c r="G30" i="1" s="1"/>
</calcChain>
</file>

<file path=xl/sharedStrings.xml><?xml version="1.0" encoding="utf-8"?>
<sst xmlns="http://schemas.openxmlformats.org/spreadsheetml/2006/main" count="116" uniqueCount="70">
  <si>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</si>
  <si>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</si>
  <si>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</si>
  <si>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</si>
  <si>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</si>
  <si>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</si>
  <si>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</si>
  <si>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</si>
  <si>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</si>
  <si>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</si>
  <si>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</si>
  <si>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</si>
  <si>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</si>
  <si>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</si>
  <si>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</si>
  <si>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</si>
  <si>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</si>
  <si>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</si>
  <si>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</si>
  <si>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</si>
  <si>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</si>
  <si>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</si>
  <si>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</si>
  <si>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</si>
  <si>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</si>
  <si>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</si>
  <si>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</si>
  <si>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</si>
  <si>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</si>
  <si>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</si>
  <si>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</si>
  <si>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</si>
  <si>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</si>
  <si>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</si>
  <si>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</si>
  <si>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</si>
  <si>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</si>
  <si>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</si>
  <si>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</si>
  <si>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</si>
  <si>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</si>
  <si>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</si>
  <si>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</si>
  <si>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</si>
  <si>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</si>
  <si>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</si>
  <si>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</si>
  <si>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</si>
  <si>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</si>
  <si>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</si>
  <si>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</si>
  <si>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</si>
  <si>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</si>
  <si>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</si>
  <si>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</si>
  <si>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</si>
  <si>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</si>
  <si>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</si>
  <si>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Purchase Date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</si>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</sst>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2"/>
  <sheetViews>
    <sheetView tabSelected="1" workbookViewId="0">
      <selection sqref="A1:K30"/>
    </sheetView>
  </sheetViews>
  <sheetFormatPr defaultRowHeight="15" x14ac:dyDescent="0.25"/>
  <cols>
    <col min="1" max="1" width="27.7109375" customWidth="1"/>
    <col min="2" max="7" width="16.7109375" customWidth="1"/>
    <col min="8" max="11" width="12.7109375" customWidth="1"/>
  </cols>
  <sheetData>
    <row r="1" spans="1:10" x14ac:dyDescent="0.25">
      <c r="A1" s="3" t="s">
        <v>0</v>
      </c>
      <c r="B1" s="31" t="s">
        <v>1</v>
      </c>
      <c r="C1" s="31"/>
      <c r="D1" s="32"/>
      <c r="E1" s="33" t="s">
        <v>2</v>
      </c>
      <c r="F1" s="33"/>
      <c r="G1" s="33"/>
      <c r="H1" s="1" t="s">
        <v>3</v>
      </c>
      <c r="I1" s="20">
        <v>44573</v>
      </c>
    </row>
    <row r="2" spans="1:10" x14ac:dyDescent="0.25">
      <c r="B2" s="6"/>
      <c r="C2" s="4"/>
      <c r="D2" s="4"/>
      <c r="E2" s="6"/>
      <c r="F2" s="4"/>
      <c r="G2" s="7"/>
    </row>
    <row r="3" spans="1:10" x14ac:dyDescent="0.25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44587</v>
      </c>
    </row>
    <row r="4" spans="1:10" x14ac:dyDescent="0.25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25">
      <c r="A5" t="s">
        <v>11</v>
      </c>
      <c r="B5" s="6">
        <v>15</v>
      </c>
      <c r="C5" s="4">
        <f>'Labor Hours'!J2</f>
        <v>27</v>
      </c>
      <c r="D5" s="16">
        <f>B5*C5</f>
        <v>405</v>
      </c>
      <c r="E5" s="6">
        <v>15</v>
      </c>
      <c r="F5" s="4">
        <v>70</v>
      </c>
      <c r="G5" s="8">
        <f>E5*F5</f>
        <v>1050</v>
      </c>
      <c r="H5" s="1" t="s">
        <v>5</v>
      </c>
      <c r="I5" s="22">
        <v>44601</v>
      </c>
    </row>
    <row r="6" spans="1:10" x14ac:dyDescent="0.25">
      <c r="A6" t="s">
        <v>12</v>
      </c>
      <c r="B6" s="6">
        <v>15</v>
      </c>
      <c r="C6" s="4">
        <f>'Labor Hours'!J3</f>
        <v>27</v>
      </c>
      <c r="D6" s="16">
        <f>B6*C6</f>
        <v>405</v>
      </c>
      <c r="E6" s="6">
        <v>15</v>
      </c>
      <c r="F6" s="4">
        <v>70</v>
      </c>
      <c r="G6" s="8">
        <f>E6*F6</f>
        <v>1050</v>
      </c>
    </row>
    <row r="7" spans="1:10" x14ac:dyDescent="0.25">
      <c r="A7" t="s">
        <v>69</v>
      </c>
      <c r="B7" s="6">
        <v>15</v>
      </c>
      <c r="C7" s="4">
        <f>'Labor Hours'!J4</f>
        <v>27</v>
      </c>
      <c r="D7" s="16">
        <f>B7*C7</f>
        <v>405</v>
      </c>
      <c r="E7" s="6">
        <v>15</v>
      </c>
      <c r="F7" s="4">
        <v>70</v>
      </c>
      <c r="G7" s="8">
        <f>E7*F7</f>
        <v>1050</v>
      </c>
    </row>
    <row r="8" spans="1:10" x14ac:dyDescent="0.25">
      <c r="B8" s="6"/>
      <c r="C8" s="4"/>
      <c r="D8" s="4"/>
      <c r="E8" s="6"/>
      <c r="F8" s="4"/>
      <c r="G8" s="7"/>
    </row>
    <row r="9" spans="1:10" x14ac:dyDescent="0.25">
      <c r="A9" s="3" t="s">
        <v>13</v>
      </c>
      <c r="B9" s="6"/>
      <c r="C9" s="4" t="s">
        <v>15</v>
      </c>
      <c r="D9" s="16">
        <f>SUM(D5:D7)</f>
        <v>1215</v>
      </c>
      <c r="E9" s="6"/>
      <c r="F9" s="4" t="s">
        <v>15</v>
      </c>
      <c r="G9" s="8">
        <f>SUM(G5:G7)</f>
        <v>3150</v>
      </c>
    </row>
    <row r="10" spans="1:10" x14ac:dyDescent="0.25">
      <c r="A10" t="s">
        <v>14</v>
      </c>
      <c r="B10" s="6" t="s">
        <v>16</v>
      </c>
      <c r="C10" s="9">
        <v>1</v>
      </c>
      <c r="D10" s="17">
        <f>D9</f>
        <v>1215</v>
      </c>
      <c r="E10" s="6" t="s">
        <v>16</v>
      </c>
      <c r="F10" s="9">
        <v>1</v>
      </c>
      <c r="G10" s="10">
        <f>G9</f>
        <v>3150</v>
      </c>
    </row>
    <row r="11" spans="1:10" x14ac:dyDescent="0.25">
      <c r="A11" t="s">
        <v>30</v>
      </c>
      <c r="B11" s="6"/>
      <c r="C11" s="4"/>
      <c r="D11" s="18">
        <f>SUM(D9:D10)</f>
        <v>2430</v>
      </c>
      <c r="E11" s="6"/>
      <c r="F11" s="4"/>
      <c r="G11" s="11">
        <f>SUM(G9:G10)</f>
        <v>6300</v>
      </c>
      <c r="I11" s="35" t="s">
        <v>40</v>
      </c>
      <c r="J11" s="35"/>
    </row>
    <row r="12" spans="1:10" x14ac:dyDescent="0.25">
      <c r="B12" s="6"/>
      <c r="C12" s="4"/>
      <c r="D12" s="4"/>
      <c r="E12" s="6"/>
      <c r="F12" s="4"/>
      <c r="G12" s="7"/>
      <c r="I12" s="36" t="s">
        <v>36</v>
      </c>
      <c r="J12" s="37"/>
    </row>
    <row r="13" spans="1:10" x14ac:dyDescent="0.25">
      <c r="A13" s="3" t="s">
        <v>17</v>
      </c>
      <c r="B13" s="6"/>
      <c r="C13" s="4"/>
      <c r="D13" s="4"/>
      <c r="E13" s="6"/>
      <c r="F13" s="4"/>
      <c r="G13" s="7"/>
      <c r="I13" s="38" t="s">
        <v>39</v>
      </c>
      <c r="J13" s="39"/>
    </row>
    <row r="14" spans="1:10" x14ac:dyDescent="0.25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5</v>
      </c>
      <c r="G14" s="8">
        <f>E14*F14</f>
        <v>200</v>
      </c>
      <c r="I14" s="40" t="s">
        <v>41</v>
      </c>
      <c r="J14" s="41"/>
    </row>
    <row r="15" spans="1:10" x14ac:dyDescent="0.25">
      <c r="A15" t="s">
        <v>19</v>
      </c>
      <c r="B15" s="6">
        <v>15</v>
      </c>
      <c r="C15" s="4">
        <f>'Labor Hours'!J6</f>
        <v>0</v>
      </c>
      <c r="D15" s="16">
        <f>B15*C15</f>
        <v>0</v>
      </c>
      <c r="E15" s="6">
        <v>15</v>
      </c>
      <c r="F15" s="4">
        <v>5</v>
      </c>
      <c r="G15" s="8">
        <f>E15*F15</f>
        <v>75</v>
      </c>
      <c r="I15" s="1"/>
      <c r="J15" s="1"/>
    </row>
    <row r="16" spans="1:10" x14ac:dyDescent="0.25">
      <c r="A16" t="s">
        <v>20</v>
      </c>
      <c r="B16" s="6">
        <v>200</v>
      </c>
      <c r="C16" s="4">
        <f>'Labor Hours'!J7</f>
        <v>0</v>
      </c>
      <c r="D16" s="16">
        <f>B16*C16</f>
        <v>0</v>
      </c>
      <c r="E16" s="6">
        <v>200</v>
      </c>
      <c r="F16" s="4">
        <v>5</v>
      </c>
      <c r="G16" s="8">
        <f>E16*F16</f>
        <v>1000</v>
      </c>
    </row>
    <row r="17" spans="1:11" x14ac:dyDescent="0.25">
      <c r="A17" t="s">
        <v>31</v>
      </c>
      <c r="B17" s="6"/>
      <c r="C17" s="4"/>
      <c r="D17" s="18">
        <f>SUM(D14:D16)</f>
        <v>0</v>
      </c>
      <c r="E17" s="6"/>
      <c r="F17" s="4"/>
      <c r="G17" s="11">
        <f>SUM(G14:G16)</f>
        <v>1275</v>
      </c>
    </row>
    <row r="18" spans="1:11" x14ac:dyDescent="0.25">
      <c r="B18" s="6"/>
      <c r="C18" s="4"/>
      <c r="D18" s="4"/>
      <c r="E18" s="6"/>
      <c r="F18" s="4"/>
      <c r="G18" s="7"/>
    </row>
    <row r="19" spans="1:11" x14ac:dyDescent="0.25">
      <c r="A19" s="3" t="s">
        <v>25</v>
      </c>
      <c r="B19" s="6"/>
      <c r="C19" s="4"/>
      <c r="D19" s="16">
        <f>'Material Costs'!H2</f>
        <v>224.86</v>
      </c>
      <c r="E19" s="6"/>
      <c r="F19" s="4"/>
      <c r="G19" s="8">
        <f>543.21</f>
        <v>543.21</v>
      </c>
    </row>
    <row r="20" spans="1:11" x14ac:dyDescent="0.25">
      <c r="A20" t="s">
        <v>24</v>
      </c>
      <c r="B20" s="6"/>
      <c r="C20" s="4"/>
      <c r="D20" s="4"/>
      <c r="E20" s="6"/>
      <c r="F20" s="4"/>
      <c r="G20" s="7"/>
    </row>
    <row r="21" spans="1:11" x14ac:dyDescent="0.25">
      <c r="A21" t="s">
        <v>26</v>
      </c>
      <c r="B21" s="6"/>
      <c r="C21" s="4"/>
      <c r="D21" s="18">
        <f>D19</f>
        <v>224.86</v>
      </c>
      <c r="E21" s="6"/>
      <c r="F21" s="4"/>
      <c r="G21" s="11">
        <f>G19</f>
        <v>543.21</v>
      </c>
    </row>
    <row r="22" spans="1:11" x14ac:dyDescent="0.25">
      <c r="B22" s="6"/>
      <c r="C22" s="4"/>
      <c r="D22" s="4"/>
      <c r="E22" s="6"/>
      <c r="F22" s="4"/>
      <c r="G22" s="7"/>
    </row>
    <row r="23" spans="1:11" x14ac:dyDescent="0.25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34" t="s">
        <v>37</v>
      </c>
      <c r="I23" s="34"/>
      <c r="J23" s="34" t="s">
        <v>38</v>
      </c>
      <c r="K23" s="34"/>
    </row>
    <row r="24" spans="1:11" x14ac:dyDescent="0.25">
      <c r="A24" t="s">
        <v>22</v>
      </c>
      <c r="B24" s="12">
        <f>449.99</f>
        <v>449.99</v>
      </c>
      <c r="C24" s="13">
        <v>2E-3</v>
      </c>
      <c r="D24" s="17">
        <f>B24*C24*H24</f>
        <v>4.4999000000000002</v>
      </c>
      <c r="E24" s="12">
        <f>449.99</f>
        <v>449.99</v>
      </c>
      <c r="F24" s="13">
        <v>2E-3</v>
      </c>
      <c r="G24" s="10">
        <f>E24*F24*J24</f>
        <v>8.9998000000000005</v>
      </c>
      <c r="H24" s="34">
        <v>5</v>
      </c>
      <c r="I24" s="34"/>
      <c r="J24" s="34">
        <v>10</v>
      </c>
      <c r="K24" s="34"/>
    </row>
    <row r="25" spans="1:11" x14ac:dyDescent="0.25">
      <c r="A25" t="s">
        <v>23</v>
      </c>
      <c r="B25" s="12">
        <f>415</f>
        <v>415</v>
      </c>
      <c r="C25" s="13">
        <v>2E-3</v>
      </c>
      <c r="D25" s="17">
        <f>B25*C25*H24</f>
        <v>4.1500000000000004</v>
      </c>
      <c r="E25" s="12">
        <f>415</f>
        <v>415</v>
      </c>
      <c r="F25" s="13">
        <v>2E-3</v>
      </c>
      <c r="G25" s="10">
        <f>E25*F25*J24</f>
        <v>8.3000000000000007</v>
      </c>
    </row>
    <row r="26" spans="1:11" x14ac:dyDescent="0.25">
      <c r="A26" t="s">
        <v>32</v>
      </c>
      <c r="B26" s="6"/>
      <c r="C26" s="4"/>
      <c r="D26" s="18">
        <f>SUM(D24:D25)</f>
        <v>8.6499000000000006</v>
      </c>
      <c r="E26" s="6"/>
      <c r="F26" s="4"/>
      <c r="G26" s="11">
        <f>SUM(G24:G25)</f>
        <v>17.299800000000001</v>
      </c>
    </row>
    <row r="27" spans="1:11" ht="15.75" thickBot="1" x14ac:dyDescent="0.3">
      <c r="B27" s="6"/>
      <c r="C27" s="13"/>
      <c r="D27" s="4"/>
      <c r="E27" s="6"/>
      <c r="F27" s="13"/>
      <c r="G27" s="7"/>
    </row>
    <row r="28" spans="1:11" ht="15.75" thickBot="1" x14ac:dyDescent="0.3">
      <c r="A28" s="3" t="s">
        <v>33</v>
      </c>
      <c r="B28" s="6"/>
      <c r="C28" s="4"/>
      <c r="D28" s="19">
        <f>SUM(D11,D17,D21,D26)</f>
        <v>2663.5099</v>
      </c>
      <c r="E28" s="6"/>
      <c r="F28" s="4"/>
      <c r="G28" s="5">
        <f>SUM(G11,G17,G21,G26)</f>
        <v>8135.5097999999998</v>
      </c>
    </row>
    <row r="29" spans="1:11" ht="15.75" thickBot="1" x14ac:dyDescent="0.3">
      <c r="A29" t="s">
        <v>34</v>
      </c>
      <c r="B29" s="6"/>
      <c r="C29" s="9">
        <v>0.45</v>
      </c>
      <c r="D29" s="17">
        <f>D28*C29</f>
        <v>1198.5794550000001</v>
      </c>
      <c r="E29" s="6"/>
      <c r="F29" s="9">
        <v>0.45</v>
      </c>
      <c r="G29" s="10">
        <f>G28*F29</f>
        <v>3660.9794099999999</v>
      </c>
    </row>
    <row r="30" spans="1:11" ht="15.75" thickBot="1" x14ac:dyDescent="0.3">
      <c r="A30" s="3" t="s">
        <v>35</v>
      </c>
      <c r="B30" s="14"/>
      <c r="C30" s="15" t="s">
        <v>36</v>
      </c>
      <c r="D30" s="19">
        <f>SUM(D28:D29)</f>
        <v>3862.0893550000001</v>
      </c>
      <c r="E30" s="14"/>
      <c r="F30" s="15" t="s">
        <v>39</v>
      </c>
      <c r="G30" s="5">
        <f>SUM(G28:G29)</f>
        <v>11796.48921</v>
      </c>
    </row>
    <row r="32" spans="1:11" x14ac:dyDescent="0.25">
      <c r="G32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30"/>
  <sheetViews>
    <sheetView workbookViewId="0">
      <selection activeCell="B18" sqref="B18"/>
    </sheetView>
  </sheetViews>
  <sheetFormatPr defaultRowHeight="15" x14ac:dyDescent="0.25"/>
  <cols>
    <col min="1" max="11" width="12.7109375" customWidth="1"/>
  </cols>
  <sheetData>
    <row r="1" spans="1:10" x14ac:dyDescent="0.25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2" t="s">
        <v>46</v>
      </c>
      <c r="J1" s="42"/>
    </row>
    <row r="2" spans="1:10" x14ac:dyDescent="0.25">
      <c r="A2" s="20">
        <v>44573</v>
      </c>
      <c r="B2" s="2">
        <v>3</v>
      </c>
      <c r="C2" s="2">
        <v>3</v>
      </c>
      <c r="D2" s="2">
        <v>3</v>
      </c>
      <c r="E2" s="2">
        <v>0</v>
      </c>
      <c r="F2" s="2">
        <v>0</v>
      </c>
      <c r="G2" s="2"/>
      <c r="H2" t="s">
        <v>47</v>
      </c>
      <c r="I2" s="2" t="s">
        <v>10</v>
      </c>
      <c r="J2" s="23">
        <f>SUM(B2:B30)</f>
        <v>27</v>
      </c>
    </row>
    <row r="3" spans="1:10" x14ac:dyDescent="0.25">
      <c r="A3" s="20">
        <v>44574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/>
      <c r="H3" t="s">
        <v>48</v>
      </c>
      <c r="I3" s="2" t="s">
        <v>43</v>
      </c>
      <c r="J3" s="23">
        <f>SUM(C2:C30)</f>
        <v>27</v>
      </c>
    </row>
    <row r="4" spans="1:10" x14ac:dyDescent="0.25">
      <c r="A4" s="20">
        <v>44575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/>
      <c r="H4" t="s">
        <v>49</v>
      </c>
      <c r="I4" s="2" t="s">
        <v>44</v>
      </c>
      <c r="J4" s="23">
        <f>SUM(D2:D30)</f>
        <v>27</v>
      </c>
    </row>
    <row r="5" spans="1:10" x14ac:dyDescent="0.25">
      <c r="A5" s="20">
        <v>44576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/>
      <c r="H5" s="26" t="s">
        <v>50</v>
      </c>
      <c r="I5" s="25" t="s">
        <v>18</v>
      </c>
      <c r="J5" s="23">
        <f>SUM(E2:E30)</f>
        <v>0</v>
      </c>
    </row>
    <row r="6" spans="1:10" x14ac:dyDescent="0.25">
      <c r="A6" s="20">
        <v>44577</v>
      </c>
      <c r="B6" s="2">
        <v>3</v>
      </c>
      <c r="C6" s="2">
        <v>3</v>
      </c>
      <c r="D6" s="2">
        <v>3</v>
      </c>
      <c r="E6" s="2">
        <v>0</v>
      </c>
      <c r="F6" s="2">
        <v>0</v>
      </c>
      <c r="G6" s="2"/>
      <c r="H6" t="s">
        <v>51</v>
      </c>
      <c r="I6" s="2" t="s">
        <v>45</v>
      </c>
      <c r="J6" s="23">
        <f>SUM(F2:F30)</f>
        <v>0</v>
      </c>
    </row>
    <row r="7" spans="1:10" x14ac:dyDescent="0.25">
      <c r="A7" s="20">
        <v>44578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/>
      <c r="H7" t="s">
        <v>52</v>
      </c>
      <c r="I7" s="2" t="s">
        <v>20</v>
      </c>
      <c r="J7" s="23">
        <f>SUM(G2:G30)</f>
        <v>0</v>
      </c>
    </row>
    <row r="8" spans="1:10" x14ac:dyDescent="0.25">
      <c r="A8" s="20">
        <v>44579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t="s">
        <v>53</v>
      </c>
    </row>
    <row r="9" spans="1:10" x14ac:dyDescent="0.25">
      <c r="A9" s="20">
        <v>44580</v>
      </c>
      <c r="B9" s="2">
        <v>6</v>
      </c>
      <c r="C9" s="2">
        <v>6</v>
      </c>
      <c r="D9" s="2">
        <v>6</v>
      </c>
      <c r="E9" s="2">
        <v>0</v>
      </c>
      <c r="F9" s="2">
        <v>0</v>
      </c>
      <c r="G9" s="2"/>
      <c r="H9" t="s">
        <v>47</v>
      </c>
    </row>
    <row r="10" spans="1:10" x14ac:dyDescent="0.25">
      <c r="A10" s="20">
        <v>44581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/>
      <c r="H10" t="s">
        <v>48</v>
      </c>
    </row>
    <row r="11" spans="1:10" x14ac:dyDescent="0.25">
      <c r="A11" s="20">
        <v>44582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/>
      <c r="H11" t="s">
        <v>49</v>
      </c>
      <c r="I11" s="34" t="s">
        <v>40</v>
      </c>
      <c r="J11" s="34"/>
    </row>
    <row r="12" spans="1:10" x14ac:dyDescent="0.25">
      <c r="A12" s="20">
        <v>44583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/>
      <c r="H12" s="26" t="s">
        <v>50</v>
      </c>
      <c r="I12" s="42" t="s">
        <v>41</v>
      </c>
      <c r="J12" s="42"/>
    </row>
    <row r="13" spans="1:10" x14ac:dyDescent="0.25">
      <c r="A13" s="20">
        <v>44584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/>
      <c r="H13" t="s">
        <v>51</v>
      </c>
    </row>
    <row r="14" spans="1:10" x14ac:dyDescent="0.25">
      <c r="A14" s="20">
        <v>44585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/>
      <c r="H14" t="s">
        <v>52</v>
      </c>
    </row>
    <row r="15" spans="1:10" x14ac:dyDescent="0.25">
      <c r="A15" s="20">
        <v>44586</v>
      </c>
      <c r="B15" s="2">
        <v>3</v>
      </c>
      <c r="C15" s="2">
        <v>3</v>
      </c>
      <c r="D15" s="2">
        <v>3</v>
      </c>
      <c r="E15" s="2">
        <v>0</v>
      </c>
      <c r="F15" s="2">
        <v>0</v>
      </c>
      <c r="G15" s="2"/>
      <c r="H15" t="s">
        <v>53</v>
      </c>
    </row>
    <row r="16" spans="1:10" x14ac:dyDescent="0.25">
      <c r="A16" s="20">
        <v>44587</v>
      </c>
      <c r="B16" s="2">
        <v>6</v>
      </c>
      <c r="C16" s="2">
        <v>6</v>
      </c>
      <c r="D16" s="2">
        <v>6</v>
      </c>
      <c r="E16" s="2">
        <v>0</v>
      </c>
      <c r="F16" s="2">
        <v>0</v>
      </c>
      <c r="G16" s="2"/>
      <c r="H16" t="s">
        <v>47</v>
      </c>
    </row>
    <row r="17" spans="1:8" x14ac:dyDescent="0.25">
      <c r="A17" s="20">
        <v>44588</v>
      </c>
      <c r="B17" s="2"/>
      <c r="C17" s="2"/>
      <c r="D17" s="2"/>
      <c r="E17" s="2"/>
      <c r="F17" s="2"/>
      <c r="G17" s="2"/>
      <c r="H17" t="s">
        <v>48</v>
      </c>
    </row>
    <row r="18" spans="1:8" x14ac:dyDescent="0.25">
      <c r="A18" s="20">
        <v>44589</v>
      </c>
      <c r="B18" s="2"/>
      <c r="C18" s="2"/>
      <c r="D18" s="2"/>
      <c r="E18" s="2"/>
      <c r="F18" s="2"/>
      <c r="G18" s="2"/>
      <c r="H18" t="s">
        <v>49</v>
      </c>
    </row>
    <row r="19" spans="1:8" x14ac:dyDescent="0.25">
      <c r="A19" s="20">
        <v>44590</v>
      </c>
      <c r="B19" s="2"/>
      <c r="C19" s="2"/>
      <c r="D19" s="2"/>
      <c r="E19" s="2"/>
      <c r="F19" s="2"/>
      <c r="G19" s="2"/>
      <c r="H19" s="14" t="s">
        <v>50</v>
      </c>
    </row>
    <row r="20" spans="1:8" x14ac:dyDescent="0.25">
      <c r="A20" s="20">
        <v>44591</v>
      </c>
      <c r="B20" s="2"/>
      <c r="C20" s="2"/>
      <c r="D20" s="2"/>
      <c r="E20" s="2"/>
      <c r="F20" s="2"/>
      <c r="G20" s="2"/>
      <c r="H20" t="s">
        <v>51</v>
      </c>
    </row>
    <row r="21" spans="1:8" x14ac:dyDescent="0.25">
      <c r="A21" s="20">
        <v>44592</v>
      </c>
      <c r="B21" s="2"/>
      <c r="C21" s="2"/>
      <c r="D21" s="2"/>
      <c r="E21" s="2"/>
      <c r="F21" s="2"/>
      <c r="G21" s="2"/>
      <c r="H21" t="s">
        <v>52</v>
      </c>
    </row>
    <row r="22" spans="1:8" x14ac:dyDescent="0.25">
      <c r="A22" s="20">
        <v>44593</v>
      </c>
      <c r="B22" s="2"/>
      <c r="C22" s="2"/>
      <c r="D22" s="2"/>
      <c r="E22" s="2"/>
      <c r="F22" s="2"/>
      <c r="G22" s="2"/>
      <c r="H22" t="s">
        <v>53</v>
      </c>
    </row>
    <row r="23" spans="1:8" x14ac:dyDescent="0.25">
      <c r="A23" s="20">
        <v>44594</v>
      </c>
      <c r="B23" s="2"/>
      <c r="C23" s="2"/>
      <c r="D23" s="2"/>
      <c r="E23" s="2"/>
      <c r="F23" s="2"/>
      <c r="G23" s="2"/>
      <c r="H23" t="s">
        <v>47</v>
      </c>
    </row>
    <row r="24" spans="1:8" x14ac:dyDescent="0.25">
      <c r="A24" s="20">
        <v>44595</v>
      </c>
      <c r="B24" s="2"/>
      <c r="C24" s="2"/>
      <c r="D24" s="2"/>
      <c r="E24" s="2"/>
      <c r="F24" s="2"/>
      <c r="G24" s="2"/>
      <c r="H24" t="s">
        <v>48</v>
      </c>
    </row>
    <row r="25" spans="1:8" x14ac:dyDescent="0.25">
      <c r="A25" s="20">
        <v>44596</v>
      </c>
      <c r="B25" s="2"/>
      <c r="C25" s="2"/>
      <c r="D25" s="2"/>
      <c r="E25" s="2"/>
      <c r="F25" s="2"/>
      <c r="G25" s="2"/>
      <c r="H25" t="s">
        <v>49</v>
      </c>
    </row>
    <row r="26" spans="1:8" x14ac:dyDescent="0.25">
      <c r="A26" s="20">
        <v>44597</v>
      </c>
      <c r="B26" s="2"/>
      <c r="C26" s="2"/>
      <c r="D26" s="2"/>
      <c r="E26" s="2"/>
      <c r="F26" s="2"/>
      <c r="G26" s="2"/>
      <c r="H26" s="14" t="s">
        <v>50</v>
      </c>
    </row>
    <row r="27" spans="1:8" x14ac:dyDescent="0.25">
      <c r="A27" s="20">
        <v>44598</v>
      </c>
      <c r="B27" s="2"/>
      <c r="C27" s="2"/>
      <c r="D27" s="2"/>
      <c r="E27" s="2"/>
      <c r="F27" s="2"/>
      <c r="G27" s="2"/>
      <c r="H27" t="s">
        <v>51</v>
      </c>
    </row>
    <row r="28" spans="1:8" x14ac:dyDescent="0.25">
      <c r="A28" s="20">
        <v>44599</v>
      </c>
      <c r="B28" s="2"/>
      <c r="C28" s="2"/>
      <c r="D28" s="2"/>
      <c r="E28" s="2"/>
      <c r="F28" s="2"/>
      <c r="G28" s="2"/>
      <c r="H28" t="s">
        <v>52</v>
      </c>
    </row>
    <row r="29" spans="1:8" x14ac:dyDescent="0.25">
      <c r="A29" s="20">
        <v>44600</v>
      </c>
      <c r="B29" s="2"/>
      <c r="C29" s="2"/>
      <c r="D29" s="2"/>
      <c r="E29" s="2"/>
      <c r="F29" s="2"/>
      <c r="G29" s="2"/>
      <c r="H29" t="s">
        <v>53</v>
      </c>
    </row>
    <row r="30" spans="1:8" x14ac:dyDescent="0.25">
      <c r="A30" s="20">
        <v>44601</v>
      </c>
      <c r="B30" s="2"/>
      <c r="C30" s="2"/>
      <c r="D30" s="2"/>
      <c r="E30" s="2"/>
      <c r="F30" s="2"/>
      <c r="G30" s="2"/>
      <c r="H30" t="s">
        <v>47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H21"/>
  <sheetViews>
    <sheetView workbookViewId="0">
      <selection activeCell="H5" sqref="H5"/>
    </sheetView>
  </sheetViews>
  <sheetFormatPr defaultRowHeight="15" x14ac:dyDescent="0.25"/>
  <cols>
    <col min="1" max="1" width="20.7109375" customWidth="1"/>
    <col min="2" max="3" width="12.7109375" customWidth="1"/>
    <col min="4" max="5" width="20.7109375" customWidth="1"/>
    <col min="6" max="8" width="12.7109375" customWidth="1"/>
  </cols>
  <sheetData>
    <row r="1" spans="1:8" x14ac:dyDescent="0.25">
      <c r="A1" s="27" t="s">
        <v>54</v>
      </c>
      <c r="B1" s="27" t="s">
        <v>55</v>
      </c>
      <c r="C1" s="27" t="s">
        <v>56</v>
      </c>
      <c r="D1" s="27" t="s">
        <v>57</v>
      </c>
      <c r="E1" s="27" t="s">
        <v>58</v>
      </c>
      <c r="F1" s="27" t="s">
        <v>9</v>
      </c>
      <c r="G1" s="1"/>
      <c r="H1" s="27" t="s">
        <v>9</v>
      </c>
    </row>
    <row r="2" spans="1:8" x14ac:dyDescent="0.25">
      <c r="A2" s="2" t="s">
        <v>59</v>
      </c>
      <c r="B2" s="29">
        <f>49.95</f>
        <v>49.95</v>
      </c>
      <c r="C2" s="2">
        <v>1</v>
      </c>
      <c r="D2" s="2" t="s">
        <v>67</v>
      </c>
      <c r="E2" s="2"/>
      <c r="F2" s="29">
        <f>B2*C2</f>
        <v>49.95</v>
      </c>
      <c r="H2" s="30">
        <f>SUM(F2:F21)</f>
        <v>224.86</v>
      </c>
    </row>
    <row r="3" spans="1:8" x14ac:dyDescent="0.25">
      <c r="A3" s="2" t="s">
        <v>60</v>
      </c>
      <c r="B3" s="29">
        <v>4.67</v>
      </c>
      <c r="C3" s="2">
        <v>1</v>
      </c>
      <c r="D3" s="2" t="s">
        <v>68</v>
      </c>
      <c r="E3" s="2"/>
      <c r="F3" s="29">
        <f t="shared" ref="F3:F21" si="0">B3*C3</f>
        <v>4.67</v>
      </c>
    </row>
    <row r="4" spans="1:8" x14ac:dyDescent="0.25">
      <c r="A4" s="2" t="s">
        <v>62</v>
      </c>
      <c r="B4" s="29">
        <f>149</f>
        <v>149</v>
      </c>
      <c r="C4" s="2">
        <v>1</v>
      </c>
      <c r="D4" s="2" t="s">
        <v>68</v>
      </c>
      <c r="E4" s="2"/>
      <c r="F4" s="29">
        <f t="shared" si="0"/>
        <v>149</v>
      </c>
    </row>
    <row r="5" spans="1:8" x14ac:dyDescent="0.25">
      <c r="A5" s="2" t="s">
        <v>61</v>
      </c>
      <c r="B5" s="29">
        <f>3.3</f>
        <v>3.3</v>
      </c>
      <c r="C5" s="2">
        <v>1</v>
      </c>
      <c r="D5" s="2"/>
      <c r="E5" s="2"/>
      <c r="F5" s="29">
        <f t="shared" si="0"/>
        <v>3.3</v>
      </c>
    </row>
    <row r="6" spans="1:8" x14ac:dyDescent="0.25">
      <c r="A6" s="2" t="s">
        <v>63</v>
      </c>
      <c r="B6" s="29">
        <f>3.95</f>
        <v>3.95</v>
      </c>
      <c r="C6" s="2">
        <v>1</v>
      </c>
      <c r="D6" s="2" t="s">
        <v>65</v>
      </c>
      <c r="E6" s="2"/>
      <c r="F6" s="29">
        <f t="shared" si="0"/>
        <v>3.95</v>
      </c>
    </row>
    <row r="7" spans="1:8" x14ac:dyDescent="0.25">
      <c r="A7" s="2" t="s">
        <v>64</v>
      </c>
      <c r="B7" s="29">
        <f>13.99</f>
        <v>13.99</v>
      </c>
      <c r="C7" s="2">
        <v>1</v>
      </c>
      <c r="D7" s="2" t="s">
        <v>66</v>
      </c>
      <c r="E7" s="2"/>
      <c r="F7" s="29">
        <f t="shared" si="0"/>
        <v>13.99</v>
      </c>
      <c r="H7" s="27" t="s">
        <v>40</v>
      </c>
    </row>
    <row r="8" spans="1:8" x14ac:dyDescent="0.25">
      <c r="A8" s="2"/>
      <c r="B8" s="29"/>
      <c r="C8" s="2"/>
      <c r="D8" s="2"/>
      <c r="E8" s="2"/>
      <c r="F8" s="29">
        <f t="shared" si="0"/>
        <v>0</v>
      </c>
      <c r="H8" s="28" t="s">
        <v>41</v>
      </c>
    </row>
    <row r="9" spans="1:8" x14ac:dyDescent="0.25">
      <c r="A9" s="2"/>
      <c r="B9" s="29"/>
      <c r="C9" s="2"/>
      <c r="D9" s="2"/>
      <c r="E9" s="2"/>
      <c r="F9" s="29">
        <f t="shared" si="0"/>
        <v>0</v>
      </c>
    </row>
    <row r="10" spans="1:8" x14ac:dyDescent="0.25">
      <c r="A10" s="2"/>
      <c r="B10" s="29"/>
      <c r="C10" s="2"/>
      <c r="D10" s="2"/>
      <c r="E10" s="2"/>
      <c r="F10" s="29">
        <f t="shared" si="0"/>
        <v>0</v>
      </c>
    </row>
    <row r="11" spans="1:8" x14ac:dyDescent="0.25">
      <c r="A11" s="2"/>
      <c r="B11" s="29"/>
      <c r="C11" s="2"/>
      <c r="D11" s="2"/>
      <c r="E11" s="2"/>
      <c r="F11" s="29">
        <f t="shared" si="0"/>
        <v>0</v>
      </c>
    </row>
    <row r="12" spans="1:8" x14ac:dyDescent="0.25">
      <c r="A12" s="2"/>
      <c r="B12" s="29"/>
      <c r="C12" s="2"/>
      <c r="D12" s="2"/>
      <c r="E12" s="2"/>
      <c r="F12" s="29">
        <f t="shared" si="0"/>
        <v>0</v>
      </c>
    </row>
    <row r="13" spans="1:8" x14ac:dyDescent="0.25">
      <c r="A13" s="2"/>
      <c r="B13" s="29"/>
      <c r="C13" s="2"/>
      <c r="D13" s="2"/>
      <c r="E13" s="2"/>
      <c r="F13" s="29">
        <f t="shared" si="0"/>
        <v>0</v>
      </c>
    </row>
    <row r="14" spans="1:8" x14ac:dyDescent="0.25">
      <c r="A14" s="2"/>
      <c r="B14" s="29"/>
      <c r="C14" s="2"/>
      <c r="D14" s="2"/>
      <c r="E14" s="2"/>
      <c r="F14" s="29">
        <f t="shared" si="0"/>
        <v>0</v>
      </c>
    </row>
    <row r="15" spans="1:8" x14ac:dyDescent="0.25">
      <c r="A15" s="2"/>
      <c r="B15" s="29"/>
      <c r="C15" s="2"/>
      <c r="D15" s="2"/>
      <c r="E15" s="2"/>
      <c r="F15" s="29">
        <f t="shared" si="0"/>
        <v>0</v>
      </c>
    </row>
    <row r="16" spans="1:8" x14ac:dyDescent="0.25">
      <c r="A16" s="2"/>
      <c r="B16" s="29"/>
      <c r="C16" s="2"/>
      <c r="D16" s="2"/>
      <c r="E16" s="2"/>
      <c r="F16" s="29">
        <f t="shared" si="0"/>
        <v>0</v>
      </c>
    </row>
    <row r="17" spans="1:6" x14ac:dyDescent="0.25">
      <c r="A17" s="2"/>
      <c r="B17" s="29"/>
      <c r="C17" s="2"/>
      <c r="D17" s="2"/>
      <c r="E17" s="2"/>
      <c r="F17" s="29">
        <f t="shared" si="0"/>
        <v>0</v>
      </c>
    </row>
    <row r="18" spans="1:6" x14ac:dyDescent="0.25">
      <c r="A18" s="2"/>
      <c r="B18" s="29"/>
      <c r="C18" s="2"/>
      <c r="D18" s="2"/>
      <c r="E18" s="2"/>
      <c r="F18" s="29">
        <f t="shared" si="0"/>
        <v>0</v>
      </c>
    </row>
    <row r="19" spans="1:6" x14ac:dyDescent="0.25">
      <c r="A19" s="2"/>
      <c r="B19" s="29"/>
      <c r="C19" s="2"/>
      <c r="D19" s="2"/>
      <c r="E19" s="2"/>
      <c r="F19" s="29">
        <f t="shared" si="0"/>
        <v>0</v>
      </c>
    </row>
    <row r="20" spans="1:6" x14ac:dyDescent="0.25">
      <c r="A20" s="2"/>
      <c r="B20" s="29"/>
      <c r="C20" s="2"/>
      <c r="D20" s="2"/>
      <c r="E20" s="2"/>
      <c r="F20" s="29">
        <f t="shared" si="0"/>
        <v>0</v>
      </c>
    </row>
    <row r="21" spans="1:6" x14ac:dyDescent="0.25">
      <c r="A21" s="2"/>
      <c r="B21" s="29"/>
      <c r="C21" s="2"/>
      <c r="D21" s="2"/>
      <c r="E21" s="2"/>
      <c r="F21" s="2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Erik Manis</cp:lastModifiedBy>
  <dcterms:created xsi:type="dcterms:W3CDTF">2022-01-26T00:34:17Z</dcterms:created>
  <dcterms:modified xsi:type="dcterms:W3CDTF">2022-01-26T17:36:04Z</dcterms:modified>
</cp:coreProperties>
</file>