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dog3\OneDrive\Documents\A School Spring 2022\Project Lab\Project Lab 1\project-lab-1\"/>
    </mc:Choice>
  </mc:AlternateContent>
  <xr:revisionPtr revIDLastSave="0" documentId="13_ncr:1_{056FAAE6-8097-40E1-9169-202DD230630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udget" sheetId="1" r:id="rId1"/>
    <sheet name="Gantt" sheetId="6" r:id="rId2"/>
    <sheet name="New Gantt" sheetId="7" r:id="rId3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I1" i="1"/>
  <c r="M1" i="1"/>
  <c r="I10" i="1"/>
  <c r="I11" i="1"/>
  <c r="I12" i="1"/>
  <c r="I13" i="1"/>
  <c r="I14" i="1"/>
  <c r="I15" i="1"/>
  <c r="I16" i="1"/>
  <c r="I17" i="1"/>
  <c r="I9" i="1"/>
  <c r="I18" i="1" l="1"/>
  <c r="Z3" i="1"/>
  <c r="AA3" i="1" s="1"/>
  <c r="Z4" i="1"/>
  <c r="AA4" i="1" s="1"/>
  <c r="Z2" i="1"/>
  <c r="AA2" i="1" s="1"/>
  <c r="H1" i="1"/>
  <c r="J1" i="1" s="1"/>
  <c r="L1" i="1" s="1"/>
  <c r="N1" i="1" s="1"/>
  <c r="O1" i="1" s="1"/>
  <c r="D3" i="1"/>
  <c r="P1" i="1" l="1"/>
  <c r="Q1" i="1" s="1"/>
  <c r="R1" i="1" s="1"/>
  <c r="S1" i="1" s="1"/>
  <c r="T1" i="1" s="1"/>
  <c r="AA5" i="1"/>
  <c r="G21" i="1" l="1"/>
  <c r="G22" i="1" s="1"/>
  <c r="U1" i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<sst xmlns="http://schemas.openxmlformats.org/spreadsheetml/2006/main" count="52" uniqueCount="50">
  <si>
    <t>Part Name</t>
  </si>
  <si>
    <t>Parts Catalog</t>
  </si>
  <si>
    <t>Quantity</t>
  </si>
  <si>
    <t>Price</t>
  </si>
  <si>
    <t>Running Total</t>
  </si>
  <si>
    <t>BASYS 3 Board</t>
  </si>
  <si>
    <t>L289 H Bridge</t>
  </si>
  <si>
    <t>Hours Worked</t>
  </si>
  <si>
    <t>Dirk</t>
  </si>
  <si>
    <t>Mohammed</t>
  </si>
  <si>
    <t>Erik</t>
  </si>
  <si>
    <t>Total</t>
  </si>
  <si>
    <t>Total Pay</t>
  </si>
  <si>
    <t>Tool Rental</t>
  </si>
  <si>
    <t>Tool</t>
  </si>
  <si>
    <t>Days Used</t>
  </si>
  <si>
    <t>Oscilloscope</t>
  </si>
  <si>
    <t>Soldering Iron</t>
  </si>
  <si>
    <t>Running Total of all money spent</t>
  </si>
  <si>
    <t>55 Percent Overhead</t>
  </si>
  <si>
    <t>Final Total</t>
  </si>
  <si>
    <t>Gantt Chart</t>
  </si>
  <si>
    <t>Meet for first time and discuss the gameplan</t>
  </si>
  <si>
    <t>Discuss how to physcially design the device and begin</t>
  </si>
  <si>
    <t>Order parts for the project</t>
  </si>
  <si>
    <t>Create Verilog code to run device</t>
  </si>
  <si>
    <t>Start Date</t>
  </si>
  <si>
    <t>Duration</t>
  </si>
  <si>
    <t>Add finishing touches and present Feb. 9</t>
  </si>
  <si>
    <t>Multimeter</t>
  </si>
  <si>
    <t xml:space="preserve">Week </t>
  </si>
  <si>
    <t>Task List</t>
  </si>
  <si>
    <t>1) Meet up and decide on a plan</t>
  </si>
  <si>
    <t>2) Order Parts for the mini project</t>
  </si>
  <si>
    <t>3) Finish desgining the hardware aspect of the project</t>
  </si>
  <si>
    <t>4) Finish programming the project with verilog</t>
  </si>
  <si>
    <t>5) Add finishing touches and be done</t>
  </si>
  <si>
    <t>Key</t>
  </si>
  <si>
    <t>Color</t>
  </si>
  <si>
    <t>Meaning</t>
  </si>
  <si>
    <t>Red</t>
  </si>
  <si>
    <t>Little to no progress</t>
  </si>
  <si>
    <t>Yellow</t>
  </si>
  <si>
    <t>Halfway done</t>
  </si>
  <si>
    <t>Green</t>
  </si>
  <si>
    <t>Almost or completely done</t>
  </si>
  <si>
    <t>Grey</t>
  </si>
  <si>
    <t>To be done later on</t>
  </si>
  <si>
    <t>White</t>
  </si>
  <si>
    <t>Already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</si>
</sst>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\,\ 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u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/>
    <xf numFmtId="164" fontId="1" fillId="0" borderId="3" applyFill="0">
      <alignment horizontal="center" vertical="center"/>
    </xf>
    <xf numFmtId="0" fontId="1" fillId="0" borderId="3" applyFill="0">
      <alignment horizontal="center" vertical="center"/>
    </xf>
    <xf numFmtId="0" fontId="1" fillId="0" borderId="3" applyFill="0">
      <alignment horizontal="left" vertical="center" indent="2"/>
    </xf>
    <xf numFmtId="0" fontId="1" fillId="0" borderId="0" applyNumberFormat="0" applyFill="0" applyProtection="0">
      <alignment horizontal="right" indent="1"/>
    </xf>
    <xf numFmtId="165" fontId="1" fillId="0" borderId="4">
      <alignment horizontal="center" vertical="center"/>
    </xf>
    <xf numFmtId="0" fontId="9" fillId="0" borderId="0" applyNumberFormat="0" applyFill="0" applyProtection="0">
      <alignment vertical="top"/>
    </xf>
    <xf numFmtId="0" fontId="9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5" borderId="1" applyNumberFormat="0" applyAlignment="0" applyProtection="0"/>
    <xf numFmtId="0" fontId="13" fillId="6" borderId="6" applyNumberFormat="0" applyAlignment="0" applyProtection="0"/>
  </cellStyleXfs>
  <cellXfs count="56">
    <xf numFmtId="0" fontId="0" fillId="0" borderId="0" xfId="0"/>
    <xf numFmtId="14" fontId="0" fillId="0" borderId="0" xfId="0" applyNumberFormat="1"/>
    <xf numFmtId="0" fontId="2" fillId="2" borderId="1" xfId="1"/>
    <xf numFmtId="0" fontId="5" fillId="3" borderId="2" xfId="2" applyFont="1"/>
    <xf numFmtId="0" fontId="0" fillId="3" borderId="2" xfId="2" applyFont="1"/>
    <xf numFmtId="0" fontId="3" fillId="3" borderId="2" xfId="2" applyFont="1"/>
    <xf numFmtId="14" fontId="7" fillId="2" borderId="1" xfId="1" applyNumberFormat="1" applyFont="1"/>
    <xf numFmtId="0" fontId="7" fillId="2" borderId="1" xfId="1" applyFont="1"/>
    <xf numFmtId="0" fontId="6" fillId="2" borderId="1" xfId="1" applyFont="1"/>
    <xf numFmtId="0" fontId="2" fillId="2" borderId="1" xfId="1" applyFont="1"/>
    <xf numFmtId="0" fontId="8" fillId="3" borderId="2" xfId="2" applyFont="1"/>
    <xf numFmtId="3" fontId="0" fillId="3" borderId="2" xfId="2" applyNumberFormat="1" applyFont="1"/>
    <xf numFmtId="0" fontId="15" fillId="7" borderId="1" xfId="13" applyNumberFormat="1" applyFont="1" applyFill="1" applyAlignment="1">
      <alignment horizontal="left"/>
    </xf>
    <xf numFmtId="0" fontId="12" fillId="7" borderId="1" xfId="13" applyNumberFormat="1" applyFill="1" applyAlignment="1">
      <alignment horizontal="left"/>
    </xf>
    <xf numFmtId="0" fontId="14" fillId="7" borderId="1" xfId="13" applyNumberFormat="1" applyFont="1" applyFill="1" applyAlignment="1">
      <alignment horizontal="left"/>
    </xf>
    <xf numFmtId="0" fontId="1" fillId="7" borderId="4" xfId="8" applyNumberFormat="1" applyFill="1" applyAlignment="1">
      <alignment horizontal="right"/>
    </xf>
    <xf numFmtId="0" fontId="3" fillId="7" borderId="4" xfId="8" applyNumberFormat="1" applyFont="1" applyFill="1" applyAlignment="1">
      <alignment horizontal="right"/>
    </xf>
    <xf numFmtId="0" fontId="4" fillId="6" borderId="6" xfId="14" applyFont="1"/>
    <xf numFmtId="0" fontId="15" fillId="6" borderId="6" xfId="14" applyFont="1"/>
    <xf numFmtId="0" fontId="14" fillId="6" borderId="6" xfId="14" applyFont="1"/>
    <xf numFmtId="0" fontId="10" fillId="4" borderId="0" xfId="11" applyFill="1"/>
    <xf numFmtId="0" fontId="11" fillId="5" borderId="5" xfId="12"/>
    <xf numFmtId="16" fontId="11" fillId="5" borderId="5" xfId="12" applyNumberFormat="1"/>
    <xf numFmtId="0" fontId="0" fillId="0" borderId="0" xfId="0" applyBorder="1"/>
    <xf numFmtId="0" fontId="0" fillId="11" borderId="0" xfId="0" applyFill="1" applyBorder="1" applyAlignment="1">
      <alignment horizontal="center"/>
    </xf>
    <xf numFmtId="0" fontId="3" fillId="12" borderId="0" xfId="0" applyFont="1" applyFill="1" applyBorder="1"/>
    <xf numFmtId="9" fontId="3" fillId="8" borderId="7" xfId="0" applyNumberFormat="1" applyFont="1" applyFill="1" applyBorder="1" applyAlignment="1">
      <alignment horizontal="center"/>
    </xf>
    <xf numFmtId="9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0" fontId="3" fillId="14" borderId="7" xfId="0" applyFont="1" applyFill="1" applyBorder="1"/>
    <xf numFmtId="9" fontId="3" fillId="8" borderId="8" xfId="0" applyNumberFormat="1" applyFont="1" applyFill="1" applyBorder="1" applyAlignment="1">
      <alignment horizontal="center"/>
    </xf>
    <xf numFmtId="0" fontId="3" fillId="14" borderId="8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13" borderId="11" xfId="0" applyFont="1" applyFill="1" applyBorder="1"/>
    <xf numFmtId="0" fontId="3" fillId="9" borderId="11" xfId="0" applyFont="1" applyFill="1" applyBorder="1"/>
    <xf numFmtId="0" fontId="3" fillId="8" borderId="11" xfId="0" applyFont="1" applyFill="1" applyBorder="1"/>
    <xf numFmtId="0" fontId="3" fillId="16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16" fillId="15" borderId="9" xfId="0" applyFont="1" applyFill="1" applyBorder="1"/>
    <xf numFmtId="0" fontId="3" fillId="15" borderId="15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16" fillId="12" borderId="16" xfId="0" applyFont="1" applyFill="1" applyBorder="1"/>
    <xf numFmtId="0" fontId="3" fillId="12" borderId="17" xfId="0" applyFont="1" applyFill="1" applyBorder="1"/>
    <xf numFmtId="0" fontId="17" fillId="10" borderId="11" xfId="0" applyFont="1" applyFill="1" applyBorder="1"/>
    <xf numFmtId="0" fontId="3" fillId="11" borderId="18" xfId="0" applyFont="1" applyFill="1" applyBorder="1"/>
    <xf numFmtId="9" fontId="3" fillId="11" borderId="18" xfId="0" applyNumberFormat="1" applyFont="1" applyFill="1" applyBorder="1"/>
    <xf numFmtId="9" fontId="3" fillId="11" borderId="18" xfId="0" applyNumberFormat="1" applyFont="1" applyFill="1" applyBorder="1" applyAlignment="1">
      <alignment horizontal="center"/>
    </xf>
    <xf numFmtId="0" fontId="3" fillId="14" borderId="18" xfId="0" applyFont="1" applyFill="1" applyBorder="1"/>
    <xf numFmtId="0" fontId="17" fillId="10" borderId="13" xfId="0" applyFont="1" applyFill="1" applyBorder="1"/>
    <xf numFmtId="0" fontId="3" fillId="14" borderId="19" xfId="0" applyFont="1" applyFill="1" applyBorder="1"/>
    <xf numFmtId="0" fontId="3" fillId="14" borderId="20" xfId="0" applyFont="1" applyFill="1" applyBorder="1"/>
    <xf numFmtId="0" fontId="3" fillId="14" borderId="21" xfId="0" applyFont="1" applyFill="1" applyBorder="1"/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</cellXfs>
  <cellStyles count="15">
    <cellStyle name="Calculation" xfId="13" builtinId="22"/>
    <cellStyle name="Check Cell" xfId="14" builtinId="23"/>
    <cellStyle name="Date" xfId="4" xr:uid="{4298CDEF-F71F-490C-B6C4-FC853D137B3D}"/>
    <cellStyle name="Heading 1 2" xfId="10" xr:uid="{4D1F7FE2-4598-4B6B-8B84-F10C5BF24144}"/>
    <cellStyle name="Heading 2 2" xfId="9" xr:uid="{57B5D56B-A4C6-44CD-8D2F-A7DC14E48B64}"/>
    <cellStyle name="Heading 3 2" xfId="7" xr:uid="{1942EEAE-E12E-4201-A905-43DCD4F3B1D1}"/>
    <cellStyle name="Input" xfId="1" builtinId="20"/>
    <cellStyle name="Name" xfId="5" xr:uid="{DECF026A-EFD6-49FD-997E-D7E2284C5C6A}"/>
    <cellStyle name="Normal" xfId="0" builtinId="0"/>
    <cellStyle name="Note" xfId="2" builtinId="10"/>
    <cellStyle name="Output" xfId="12" builtinId="21"/>
    <cellStyle name="Project Start" xfId="8" xr:uid="{6D6F41C3-2975-4629-BDDC-C31931FFB0A9}"/>
    <cellStyle name="Task" xfId="6" xr:uid="{7A4A4442-2370-41E4-912A-BF4F941121BB}"/>
    <cellStyle name="Title 2" xfId="11" xr:uid="{FA433C92-0668-4E12-AAC1-C9D2620EBAB8}"/>
    <cellStyle name="zHiddenText" xfId="3" xr:uid="{DB41624E-46D7-4120-AA97-E471CC9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Motor Mini Intro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Gantt!$A$3:$A$7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Gantt!$B$3:$B$7</c:f>
              <c:numCache>
                <c:formatCode>d\-mmm</c:formatCode>
                <c:ptCount val="5"/>
                <c:pt idx="0">
                  <c:v>44576</c:v>
                </c:pt>
                <c:pt idx="1">
                  <c:v>44581</c:v>
                </c:pt>
                <c:pt idx="2">
                  <c:v>44586</c:v>
                </c:pt>
                <c:pt idx="3">
                  <c:v>44593</c:v>
                </c:pt>
                <c:pt idx="4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B-49A0-82AD-F4013B4EA3E3}"/>
            </c:ext>
          </c:extLst>
        </c:ser>
        <c:ser>
          <c:idx val="1"/>
          <c:order val="1"/>
          <c:tx>
            <c:strRef>
              <c:f>Gantt!$C$2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Gantt!$A$3:$A$7</c:f>
              <c:strCache>
                <c:ptCount val="5"/>
                <c:pt idx="0">
                  <c:v>Meet for first time and discuss the gameplan</c:v>
                </c:pt>
                <c:pt idx="1">
                  <c:v>Order parts for the project</c:v>
                </c:pt>
                <c:pt idx="2">
                  <c:v>Discuss how to physcially design the device and begin</c:v>
                </c:pt>
                <c:pt idx="3">
                  <c:v>Create Verilog code to run device</c:v>
                </c:pt>
                <c:pt idx="4">
                  <c:v>Add finishing touches and present Feb. 9</c:v>
                </c:pt>
              </c:strCache>
            </c:strRef>
          </c:cat>
          <c:val>
            <c:numRef>
              <c:f>Gantt!$C$3:$C$7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B-49A0-82AD-F4013B4EA3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693839"/>
        <c:axId val="89675535"/>
      </c:barChart>
      <c:catAx>
        <c:axId val="89693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535"/>
        <c:crosses val="autoZero"/>
        <c:auto val="1"/>
        <c:lblAlgn val="ctr"/>
        <c:lblOffset val="100"/>
        <c:noMultiLvlLbl val="0"/>
      </c:catAx>
      <c:valAx>
        <c:axId val="89675535"/>
        <c:scaling>
          <c:orientation val="minMax"/>
          <c:min val="44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83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</xdr:colOff>
      <xdr:row>0</xdr:row>
      <xdr:rowOff>355281</xdr:rowOff>
    </xdr:from>
    <xdr:to>
      <xdr:col>12</xdr:col>
      <xdr:colOff>222885</xdr:colOff>
      <xdr:row>19</xdr:row>
      <xdr:rowOff>51434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5814B-73C6-45B9-AC8A-462B6395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zoomScale="85" zoomScaleNormal="85" workbookViewId="0">
      <selection activeCell="L16" sqref="L16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7" bestFit="1" customWidth="1"/>
    <col min="4" max="4" width="13.28515625" bestFit="1" customWidth="1"/>
    <col min="6" max="6" width="30.7109375" bestFit="1" customWidth="1"/>
    <col min="7" max="7" width="9.7109375" bestFit="1" customWidth="1"/>
    <col min="8" max="8" width="13.85546875" bestFit="1" customWidth="1"/>
    <col min="9" max="9" width="9.7109375" bestFit="1" customWidth="1"/>
    <col min="11" max="11" width="8.7109375" bestFit="1" customWidth="1"/>
    <col min="12" max="14" width="9.7109375" bestFit="1" customWidth="1"/>
    <col min="16" max="19" width="9.7109375" bestFit="1" customWidth="1"/>
    <col min="21" max="24" width="9.7109375" bestFit="1" customWidth="1"/>
  </cols>
  <sheetData>
    <row r="1" spans="1:29" x14ac:dyDescent="0.25">
      <c r="A1" s="3" t="s">
        <v>1</v>
      </c>
      <c r="B1" s="4"/>
      <c r="C1" s="4"/>
      <c r="D1" s="4"/>
      <c r="F1" s="7" t="s">
        <v>7</v>
      </c>
      <c r="G1" s="6">
        <v>44577</v>
      </c>
      <c r="H1" s="6">
        <f>G1+6</f>
        <v>44583</v>
      </c>
      <c r="I1" s="6">
        <f>H1+6</f>
        <v>44589</v>
      </c>
      <c r="J1" s="6">
        <f t="shared" ref="J1" si="0">I1+6</f>
        <v>44595</v>
      </c>
      <c r="K1" s="6">
        <f>J1+6</f>
        <v>44601</v>
      </c>
      <c r="L1" s="6">
        <f>K1+6</f>
        <v>44607</v>
      </c>
      <c r="M1" s="6">
        <f>L1+6</f>
        <v>44613</v>
      </c>
      <c r="N1" s="6">
        <f>M1+6</f>
        <v>44619</v>
      </c>
      <c r="O1" s="6">
        <f t="shared" ref="O1:Y1" si="1">N1+6</f>
        <v>44625</v>
      </c>
      <c r="P1" s="6">
        <f>O1+6</f>
        <v>44631</v>
      </c>
      <c r="Q1" s="6">
        <f>P1+6</f>
        <v>44637</v>
      </c>
      <c r="R1" s="6">
        <f>Q1+6</f>
        <v>44643</v>
      </c>
      <c r="S1" s="6">
        <f>R1+6</f>
        <v>44649</v>
      </c>
      <c r="T1" s="6">
        <f t="shared" si="1"/>
        <v>44655</v>
      </c>
      <c r="U1" s="6">
        <f>T1+6</f>
        <v>44661</v>
      </c>
      <c r="V1" s="6">
        <f>U1+6</f>
        <v>44667</v>
      </c>
      <c r="W1" s="6">
        <f>V1+6</f>
        <v>44673</v>
      </c>
      <c r="X1" s="6">
        <f>W1+6</f>
        <v>44679</v>
      </c>
      <c r="Y1" s="6">
        <f t="shared" si="1"/>
        <v>44685</v>
      </c>
      <c r="Z1" s="6" t="s">
        <v>11</v>
      </c>
      <c r="AA1" s="7" t="s">
        <v>12</v>
      </c>
      <c r="AB1" s="1"/>
      <c r="AC1" s="1"/>
    </row>
    <row r="2" spans="1:29" x14ac:dyDescent="0.25">
      <c r="A2" s="5" t="s">
        <v>0</v>
      </c>
      <c r="B2" s="5" t="s">
        <v>2</v>
      </c>
      <c r="C2" s="5" t="s">
        <v>3</v>
      </c>
      <c r="D2" s="5" t="s">
        <v>4</v>
      </c>
      <c r="F2" s="8" t="s">
        <v>8</v>
      </c>
      <c r="G2" s="2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f>SUM(G2:Y2)</f>
        <v>6</v>
      </c>
      <c r="AA2" s="9">
        <f>Z2 * 15</f>
        <v>90</v>
      </c>
    </row>
    <row r="3" spans="1:29" x14ac:dyDescent="0.25">
      <c r="A3" s="4" t="s">
        <v>5</v>
      </c>
      <c r="B3" s="4">
        <v>1</v>
      </c>
      <c r="C3" s="4">
        <v>149.99</v>
      </c>
      <c r="D3" s="10">
        <f>SUM(C3:C40)</f>
        <v>156.98000000000002</v>
      </c>
      <c r="F3" s="8" t="s">
        <v>9</v>
      </c>
      <c r="G3" s="2">
        <v>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f t="shared" ref="Z3:Z4" si="2">SUM(G3:Y3)</f>
        <v>3</v>
      </c>
      <c r="AA3" s="9">
        <f t="shared" ref="AA3:AA4" si="3">Z3 * 15</f>
        <v>45</v>
      </c>
    </row>
    <row r="4" spans="1:29" x14ac:dyDescent="0.25">
      <c r="A4" s="4" t="s">
        <v>6</v>
      </c>
      <c r="B4" s="4">
        <v>1</v>
      </c>
      <c r="C4" s="4">
        <v>6.99</v>
      </c>
      <c r="D4" s="4"/>
      <c r="F4" s="8" t="s">
        <v>10</v>
      </c>
      <c r="G4" s="2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f t="shared" si="2"/>
        <v>3</v>
      </c>
      <c r="AA4" s="9">
        <f t="shared" si="3"/>
        <v>45</v>
      </c>
    </row>
    <row r="5" spans="1:29" x14ac:dyDescent="0.25">
      <c r="A5" s="4"/>
      <c r="B5" s="4"/>
      <c r="C5" s="4"/>
      <c r="D5" s="4"/>
      <c r="AA5" s="8">
        <f>SUM(AA2:AA4)</f>
        <v>180</v>
      </c>
    </row>
    <row r="6" spans="1:29" x14ac:dyDescent="0.25">
      <c r="A6" s="4"/>
      <c r="B6" s="4"/>
      <c r="C6" s="4"/>
      <c r="D6" s="4"/>
    </row>
    <row r="7" spans="1:29" x14ac:dyDescent="0.25">
      <c r="A7" s="4"/>
      <c r="B7" s="4"/>
      <c r="C7" s="4"/>
      <c r="D7" s="4"/>
      <c r="F7" s="12" t="s">
        <v>13</v>
      </c>
      <c r="G7" s="13"/>
      <c r="H7" s="13"/>
      <c r="I7" s="15"/>
    </row>
    <row r="8" spans="1:29" x14ac:dyDescent="0.25">
      <c r="A8" s="4"/>
      <c r="B8" s="4"/>
      <c r="C8" s="4"/>
      <c r="D8" s="4"/>
      <c r="F8" s="14" t="s">
        <v>14</v>
      </c>
      <c r="G8" s="14" t="s">
        <v>15</v>
      </c>
      <c r="H8" s="14" t="s">
        <v>3</v>
      </c>
      <c r="I8" s="16" t="s">
        <v>11</v>
      </c>
    </row>
    <row r="9" spans="1:29" x14ac:dyDescent="0.25">
      <c r="A9" s="4"/>
      <c r="B9" s="4"/>
      <c r="C9" s="4"/>
      <c r="D9" s="4"/>
      <c r="F9" s="15" t="s">
        <v>16</v>
      </c>
      <c r="G9" s="15">
        <v>14</v>
      </c>
      <c r="H9" s="15">
        <v>5000</v>
      </c>
      <c r="I9" s="15">
        <f>(H9*0.02) * G9</f>
        <v>1400</v>
      </c>
    </row>
    <row r="10" spans="1:29" x14ac:dyDescent="0.25">
      <c r="A10" s="4"/>
      <c r="B10" s="4"/>
      <c r="C10" s="4"/>
      <c r="D10" s="4"/>
      <c r="F10" s="15" t="s">
        <v>17</v>
      </c>
      <c r="G10" s="15">
        <v>14</v>
      </c>
      <c r="H10" s="15">
        <v>100</v>
      </c>
      <c r="I10" s="15">
        <f t="shared" ref="I10:I17" si="4">(H10*0.02) * G10</f>
        <v>28</v>
      </c>
    </row>
    <row r="11" spans="1:29" x14ac:dyDescent="0.25">
      <c r="A11" s="4"/>
      <c r="B11" s="4"/>
      <c r="C11" s="4"/>
      <c r="D11" s="4"/>
      <c r="F11" s="15" t="s">
        <v>29</v>
      </c>
      <c r="G11" s="15">
        <v>14</v>
      </c>
      <c r="H11" s="15">
        <v>100</v>
      </c>
      <c r="I11" s="15">
        <f t="shared" si="4"/>
        <v>28</v>
      </c>
    </row>
    <row r="12" spans="1:29" x14ac:dyDescent="0.25">
      <c r="A12" s="4"/>
      <c r="B12" s="4"/>
      <c r="C12" s="4"/>
      <c r="D12" s="4"/>
      <c r="F12" s="15"/>
      <c r="G12" s="15"/>
      <c r="H12" s="15"/>
      <c r="I12" s="15">
        <f t="shared" si="4"/>
        <v>0</v>
      </c>
    </row>
    <row r="13" spans="1:29" x14ac:dyDescent="0.25">
      <c r="A13" s="4"/>
      <c r="B13" s="4"/>
      <c r="C13" s="4"/>
      <c r="D13" s="4"/>
      <c r="F13" s="15"/>
      <c r="G13" s="15"/>
      <c r="H13" s="15"/>
      <c r="I13" s="15">
        <f t="shared" si="4"/>
        <v>0</v>
      </c>
    </row>
    <row r="14" spans="1:29" x14ac:dyDescent="0.25">
      <c r="A14" s="4"/>
      <c r="B14" s="4"/>
      <c r="C14" s="4"/>
      <c r="D14" s="4"/>
      <c r="F14" s="15"/>
      <c r="G14" s="15"/>
      <c r="H14" s="15"/>
      <c r="I14" s="15">
        <f t="shared" si="4"/>
        <v>0</v>
      </c>
    </row>
    <row r="15" spans="1:29" x14ac:dyDescent="0.25">
      <c r="A15" s="4"/>
      <c r="B15" s="4"/>
      <c r="C15" s="4"/>
      <c r="D15" s="4"/>
      <c r="F15" s="15"/>
      <c r="G15" s="15"/>
      <c r="H15" s="15"/>
      <c r="I15" s="15">
        <f t="shared" si="4"/>
        <v>0</v>
      </c>
    </row>
    <row r="16" spans="1:29" x14ac:dyDescent="0.25">
      <c r="A16" s="4"/>
      <c r="B16" s="4"/>
      <c r="C16" s="4"/>
      <c r="D16" s="4"/>
      <c r="F16" s="15"/>
      <c r="G16" s="15"/>
      <c r="H16" s="15"/>
      <c r="I16" s="15">
        <f t="shared" si="4"/>
        <v>0</v>
      </c>
    </row>
    <row r="17" spans="1:9" x14ac:dyDescent="0.25">
      <c r="A17" s="4"/>
      <c r="B17" s="4"/>
      <c r="C17" s="4"/>
      <c r="D17" s="4"/>
      <c r="F17" s="15"/>
      <c r="G17" s="15"/>
      <c r="H17" s="15"/>
      <c r="I17" s="15">
        <f t="shared" si="4"/>
        <v>0</v>
      </c>
    </row>
    <row r="18" spans="1:9" x14ac:dyDescent="0.25">
      <c r="A18" s="4"/>
      <c r="B18" s="4"/>
      <c r="C18" s="4"/>
      <c r="D18" s="4"/>
      <c r="I18" s="16">
        <f>SUM(I9:I17)</f>
        <v>1456</v>
      </c>
    </row>
    <row r="19" spans="1:9" ht="15.75" thickBot="1" x14ac:dyDescent="0.3">
      <c r="A19" s="4"/>
      <c r="B19" s="4"/>
      <c r="C19" s="4"/>
      <c r="D19" s="4"/>
    </row>
    <row r="20" spans="1:9" ht="16.5" thickTop="1" thickBot="1" x14ac:dyDescent="0.3">
      <c r="A20" s="4"/>
      <c r="B20" s="4"/>
      <c r="C20" s="4"/>
      <c r="D20" s="4"/>
      <c r="F20" s="18" t="s">
        <v>18</v>
      </c>
      <c r="G20" s="17"/>
    </row>
    <row r="21" spans="1:9" ht="16.5" thickTop="1" thickBot="1" x14ac:dyDescent="0.3">
      <c r="A21" s="3"/>
      <c r="B21" s="4"/>
      <c r="C21" s="4"/>
      <c r="D21" s="4"/>
      <c r="F21" s="19" t="s">
        <v>19</v>
      </c>
      <c r="G21" s="19">
        <f>SUM(D3,I18,AA5)*0.55</f>
        <v>986.13900000000012</v>
      </c>
    </row>
    <row r="22" spans="1:9" ht="16.5" thickTop="1" thickBot="1" x14ac:dyDescent="0.3">
      <c r="A22" s="5"/>
      <c r="B22" s="5"/>
      <c r="C22" s="5"/>
      <c r="D22" s="4"/>
      <c r="F22" s="19" t="s">
        <v>20</v>
      </c>
      <c r="G22" s="19">
        <f>SUM(AA5,I18,D3,G21)</f>
        <v>2779.1190000000001</v>
      </c>
    </row>
    <row r="23" spans="1:9" ht="15.75" thickTop="1" x14ac:dyDescent="0.25">
      <c r="A23" s="4"/>
      <c r="B23" s="4"/>
      <c r="C23" s="11"/>
      <c r="D23" s="4"/>
    </row>
    <row r="24" spans="1:9" x14ac:dyDescent="0.25">
      <c r="A24" s="4"/>
      <c r="B24" s="4"/>
      <c r="C24" s="4"/>
      <c r="D24" s="4"/>
    </row>
    <row r="25" spans="1:9" x14ac:dyDescent="0.25">
      <c r="A25" s="4"/>
      <c r="B25" s="4"/>
      <c r="C25" s="4"/>
      <c r="D25" s="4"/>
    </row>
    <row r="26" spans="1:9" x14ac:dyDescent="0.25">
      <c r="A26" s="4"/>
      <c r="B26" s="4"/>
      <c r="C26" s="4"/>
      <c r="D26" s="4"/>
    </row>
    <row r="27" spans="1:9" x14ac:dyDescent="0.25">
      <c r="A27" s="4"/>
      <c r="B27" s="4"/>
      <c r="C27" s="4"/>
      <c r="D27" s="4"/>
    </row>
    <row r="28" spans="1:9" x14ac:dyDescent="0.25">
      <c r="A28" s="4"/>
      <c r="B28" s="4"/>
      <c r="C28" s="4"/>
      <c r="D28" s="4"/>
    </row>
    <row r="29" spans="1:9" x14ac:dyDescent="0.25">
      <c r="A29" s="4"/>
      <c r="B29" s="4"/>
      <c r="C29" s="4"/>
      <c r="D29" s="4"/>
    </row>
    <row r="30" spans="1:9" x14ac:dyDescent="0.25">
      <c r="A30" s="4"/>
      <c r="B30" s="4"/>
      <c r="C30" s="4"/>
      <c r="D30" s="4"/>
    </row>
    <row r="31" spans="1:9" x14ac:dyDescent="0.25">
      <c r="A31" s="4"/>
      <c r="B31" s="4"/>
      <c r="C31" s="4"/>
      <c r="D31" s="4"/>
    </row>
    <row r="32" spans="1:9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245E-BCAE-4D45-8D55-3B850767B840}">
  <dimension ref="A1:C7"/>
  <sheetViews>
    <sheetView workbookViewId="0">
      <selection activeCell="E24" sqref="E24"/>
    </sheetView>
  </sheetViews>
  <sheetFormatPr defaultRowHeight="15" x14ac:dyDescent="0.25"/>
  <cols>
    <col min="1" max="1" width="49.5703125" bestFit="1" customWidth="1"/>
    <col min="2" max="3" width="18" bestFit="1" customWidth="1"/>
    <col min="4" max="4" width="10" bestFit="1" customWidth="1"/>
    <col min="5" max="5" width="18" bestFit="1" customWidth="1"/>
    <col min="6" max="6" width="10" bestFit="1" customWidth="1"/>
  </cols>
  <sheetData>
    <row r="1" spans="1:3" ht="28.5" x14ac:dyDescent="0.45">
      <c r="A1" s="20" t="s">
        <v>21</v>
      </c>
    </row>
    <row r="2" spans="1:3" x14ac:dyDescent="0.25">
      <c r="A2" s="21"/>
      <c r="B2" s="21" t="s">
        <v>26</v>
      </c>
      <c r="C2" s="21" t="s">
        <v>27</v>
      </c>
    </row>
    <row r="3" spans="1:3" x14ac:dyDescent="0.25">
      <c r="A3" s="21" t="s">
        <v>22</v>
      </c>
      <c r="B3" s="22">
        <v>44576</v>
      </c>
      <c r="C3" s="21">
        <v>5</v>
      </c>
    </row>
    <row r="4" spans="1:3" x14ac:dyDescent="0.25">
      <c r="A4" s="21" t="s">
        <v>24</v>
      </c>
      <c r="B4" s="22">
        <v>44581</v>
      </c>
      <c r="C4" s="21">
        <v>5</v>
      </c>
    </row>
    <row r="5" spans="1:3" x14ac:dyDescent="0.25">
      <c r="A5" s="21" t="s">
        <v>23</v>
      </c>
      <c r="B5" s="22">
        <v>44586</v>
      </c>
      <c r="C5" s="21">
        <v>7</v>
      </c>
    </row>
    <row r="6" spans="1:3" x14ac:dyDescent="0.25">
      <c r="A6" s="21" t="s">
        <v>25</v>
      </c>
      <c r="B6" s="22">
        <v>44593</v>
      </c>
      <c r="C6" s="21">
        <v>7</v>
      </c>
    </row>
    <row r="7" spans="1:3" x14ac:dyDescent="0.25">
      <c r="A7" s="21" t="s">
        <v>28</v>
      </c>
      <c r="B7" s="22">
        <v>44600</v>
      </c>
      <c r="C7" s="2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E2BD-C67B-41BB-A344-56593CFFFD57}">
  <dimension ref="A1:J8"/>
  <sheetViews>
    <sheetView tabSelected="1" workbookViewId="0">
      <selection activeCell="I2" sqref="I2:J8"/>
    </sheetView>
  </sheetViews>
  <sheetFormatPr defaultRowHeight="15" x14ac:dyDescent="0.25"/>
  <cols>
    <col min="1" max="1" width="55.7109375" customWidth="1"/>
    <col min="10" max="10" width="25.7109375" customWidth="1"/>
  </cols>
  <sheetData>
    <row r="1" spans="1:10" ht="16.5" thickBot="1" x14ac:dyDescent="0.3">
      <c r="A1" s="40" t="s">
        <v>30</v>
      </c>
      <c r="B1" s="41">
        <v>1</v>
      </c>
      <c r="C1" s="41">
        <v>2</v>
      </c>
      <c r="D1" s="41">
        <v>3</v>
      </c>
      <c r="E1" s="42">
        <v>4</v>
      </c>
      <c r="F1" s="24"/>
      <c r="G1" s="24"/>
    </row>
    <row r="2" spans="1:10" ht="15.75" x14ac:dyDescent="0.25">
      <c r="A2" s="43" t="s">
        <v>31</v>
      </c>
      <c r="B2" s="25"/>
      <c r="C2" s="25"/>
      <c r="D2" s="25"/>
      <c r="E2" s="44"/>
      <c r="F2" s="23"/>
      <c r="G2" s="23"/>
      <c r="I2" s="54" t="s">
        <v>37</v>
      </c>
      <c r="J2" s="55"/>
    </row>
    <row r="3" spans="1:10" x14ac:dyDescent="0.25">
      <c r="A3" s="45" t="s">
        <v>32</v>
      </c>
      <c r="B3" s="26"/>
      <c r="C3" s="27"/>
      <c r="D3" s="28"/>
      <c r="E3" s="46"/>
      <c r="F3" s="23"/>
      <c r="G3" s="23"/>
      <c r="I3" s="32" t="s">
        <v>38</v>
      </c>
      <c r="J3" s="33" t="s">
        <v>39</v>
      </c>
    </row>
    <row r="4" spans="1:10" x14ac:dyDescent="0.25">
      <c r="A4" s="45" t="s">
        <v>33</v>
      </c>
      <c r="B4" s="29"/>
      <c r="C4" s="30"/>
      <c r="D4" s="27"/>
      <c r="E4" s="47"/>
      <c r="F4" s="23"/>
      <c r="G4" s="23"/>
      <c r="I4" s="34" t="s">
        <v>40</v>
      </c>
      <c r="J4" s="33" t="s">
        <v>41</v>
      </c>
    </row>
    <row r="5" spans="1:10" x14ac:dyDescent="0.25">
      <c r="A5" s="45" t="s">
        <v>34</v>
      </c>
      <c r="B5" s="29"/>
      <c r="C5" s="30"/>
      <c r="D5" s="28"/>
      <c r="E5" s="48"/>
      <c r="F5" s="23"/>
      <c r="G5" s="23"/>
      <c r="I5" s="35" t="s">
        <v>42</v>
      </c>
      <c r="J5" s="33" t="s">
        <v>43</v>
      </c>
    </row>
    <row r="6" spans="1:10" x14ac:dyDescent="0.25">
      <c r="A6" s="45" t="s">
        <v>35</v>
      </c>
      <c r="B6" s="29"/>
      <c r="C6" s="31"/>
      <c r="D6" s="31"/>
      <c r="E6" s="49"/>
      <c r="F6" s="23"/>
      <c r="G6" s="23"/>
      <c r="I6" s="36" t="s">
        <v>44</v>
      </c>
      <c r="J6" s="33" t="s">
        <v>45</v>
      </c>
    </row>
    <row r="7" spans="1:10" ht="15.75" thickBot="1" x14ac:dyDescent="0.3">
      <c r="A7" s="50" t="s">
        <v>36</v>
      </c>
      <c r="B7" s="51"/>
      <c r="C7" s="52"/>
      <c r="D7" s="52"/>
      <c r="E7" s="53"/>
      <c r="F7" s="23"/>
      <c r="G7" s="23"/>
      <c r="I7" s="37" t="s">
        <v>46</v>
      </c>
      <c r="J7" s="33" t="s">
        <v>47</v>
      </c>
    </row>
    <row r="8" spans="1:10" ht="15.75" thickBot="1" x14ac:dyDescent="0.3">
      <c r="I8" s="38" t="s">
        <v>48</v>
      </c>
      <c r="J8" s="39" t="s">
        <v>49</v>
      </c>
    </row>
  </sheetData>
  <mergeCells count="1"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Gantt</vt:lpstr>
      <vt:lpstr>New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Erik Manis</cp:lastModifiedBy>
  <dcterms:created xsi:type="dcterms:W3CDTF">2015-06-05T18:17:20Z</dcterms:created>
  <dcterms:modified xsi:type="dcterms:W3CDTF">2022-01-26T18:11:00Z</dcterms:modified>
</cp:coreProperties>
</file>