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C1D42B6D-D8A2-425B-9B05-13E1A18835FB}" xr6:coauthVersionLast="47" xr6:coauthVersionMax="47" xr10:uidLastSave="{00000000-0000-0000-0000-000000000000}"/>
  <bookViews>
    <workbookView xWindow="-108" yWindow="-108" windowWidth="23256" windowHeight="12456" activeTab="2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27" i="1"/>
  <c r="G27" i="1" s="1"/>
  <c r="D27" i="1" l="1"/>
  <c r="D26" i="1"/>
  <c r="B27" i="1"/>
  <c r="B26" i="1"/>
  <c r="B5" i="3"/>
  <c r="B4" i="3"/>
  <c r="B7" i="3"/>
  <c r="B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J7" i="2"/>
  <c r="C16" i="1" s="1"/>
  <c r="D16" i="1" s="1"/>
  <c r="J6" i="2"/>
  <c r="C15" i="1" s="1"/>
  <c r="D15" i="1" s="1"/>
  <c r="J5" i="2"/>
  <c r="C14" i="1" s="1"/>
  <c r="D14" i="1" s="1"/>
  <c r="J4" i="2"/>
  <c r="C7" i="1" s="1"/>
  <c r="D7" i="1" s="1"/>
  <c r="J3" i="2"/>
  <c r="C6" i="1" s="1"/>
  <c r="D6" i="1" s="1"/>
  <c r="J2" i="2"/>
  <c r="C5" i="1" s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H2" i="3"/>
  <c r="D19" i="1" s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<sst xmlns="http://schemas.openxmlformats.org/spreadsheetml/2006/main" count="129" uniqueCount="79">
  <si>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</si>
  <si>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</si>
  <si>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</si>
  <si>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</si>
  <si>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</si>
  <si>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</si>
  <si>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</si>
  <si>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</si>
  <si>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</si>
  <si>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</si>
  <si>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</si>
  <si>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</si>
  <si>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</si>
  <si>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</si>
  <si>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</si>
  <si>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</si>
  <si>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</si>
  <si>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</si>
  <si>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</si>
  <si>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</si>
  <si>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</si>
  <si>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</si>
  <si>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</si>
  <si>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</si>
  <si>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</si>
  <si>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</si>
  <si>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</si>
  <si>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</si>
  <si>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</si>
  <si>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</si>
  <si>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</si>
  <si>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</si>
  <si>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</si>
  <si>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</si>
  <si>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</si>
  <si>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</si>
  <si>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</si>
  <si>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</si>
  <si>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</si>
  <si>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</si>
  <si>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</si>
  <si>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</si>
  <si>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</si>
  <si>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</si>
  <si>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</si>
  <si>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</si>
  <si>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</si>
  <si>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</si>
  <si>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</si>
  <si>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</si>
  <si>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</si>
  <si>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</si>
  <si>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</si>
  <si>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</si>
  <si>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</si>
  <si>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</si>
  <si>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</si>
  <si>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</si>
  <si>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Purchase Date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</si>
  <si>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</si>
  <si>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</si>
  <si>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</si>
  <si>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</si>
  <si>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</si>
  <si>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</si>
  <si>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</si>
  <si>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</si>
  <si>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</si>
  <si>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</si>
  <si>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</si>
  <si>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</si>
  <si>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</si>
  <si>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</si>
  <si>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</si>
  <si>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</si>
  <si>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</si>
  <si>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</si>
  <si>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</si>
  <si>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Pneumatic 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</si>
</sst>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zoomScale="70" zoomScaleNormal="70" workbookViewId="0">
      <selection activeCell="F27" sqref="F27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4" t="s">
        <v>1</v>
      </c>
      <c r="C1" s="34"/>
      <c r="D1" s="35"/>
      <c r="E1" s="36" t="s">
        <v>2</v>
      </c>
      <c r="F1" s="36"/>
      <c r="G1" s="36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44609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3">
      <c r="A5" t="s">
        <v>11</v>
      </c>
      <c r="B5" s="6">
        <v>15</v>
      </c>
      <c r="C5" s="4">
        <f>'Labor Hours'!J2</f>
        <v>0</v>
      </c>
      <c r="D5" s="16">
        <f>B5*C5</f>
        <v>0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44682</v>
      </c>
    </row>
    <row r="6" spans="1:10" x14ac:dyDescent="0.3">
      <c r="A6" t="s">
        <v>12</v>
      </c>
      <c r="B6" s="6">
        <v>15</v>
      </c>
      <c r="C6" s="4">
        <f>'Labor Hours'!J3</f>
        <v>0</v>
      </c>
      <c r="D6" s="16">
        <f>B6*C6</f>
        <v>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69</v>
      </c>
      <c r="B7" s="6">
        <v>15</v>
      </c>
      <c r="C7" s="4">
        <f>'Labor Hours'!J4</f>
        <v>0</v>
      </c>
      <c r="D7" s="16">
        <f>B7*C7</f>
        <v>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0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0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0</v>
      </c>
      <c r="E11" s="6"/>
      <c r="F11" s="4"/>
      <c r="G11" s="11">
        <f>SUM(G9:G10)</f>
        <v>14400</v>
      </c>
      <c r="I11" s="38" t="s">
        <v>40</v>
      </c>
      <c r="J11" s="38"/>
    </row>
    <row r="12" spans="1:10" x14ac:dyDescent="0.3">
      <c r="B12" s="6"/>
      <c r="C12" s="4"/>
      <c r="D12" s="4"/>
      <c r="E12" s="6"/>
      <c r="F12" s="4"/>
      <c r="G12" s="7"/>
      <c r="I12" s="39" t="s">
        <v>36</v>
      </c>
      <c r="J12" s="40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1" t="s">
        <v>39</v>
      </c>
      <c r="J13" s="42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3" t="s">
        <v>41</v>
      </c>
      <c r="J14" s="44"/>
    </row>
    <row r="15" spans="1:10" x14ac:dyDescent="0.3">
      <c r="A15" t="s">
        <v>19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0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Costs'!H2</f>
        <v>329.38000000000005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329.38000000000005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7" t="s">
        <v>37</v>
      </c>
      <c r="I23" s="37"/>
      <c r="J23" s="37" t="s">
        <v>38</v>
      </c>
      <c r="K23" s="37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0</v>
      </c>
      <c r="E24" s="47">
        <v>449.99</v>
      </c>
      <c r="F24" s="13">
        <v>2E-3</v>
      </c>
      <c r="G24" s="10">
        <f>E24*F24*J24</f>
        <v>26.999400000000001</v>
      </c>
      <c r="H24" s="37">
        <v>0</v>
      </c>
      <c r="I24" s="37"/>
      <c r="J24" s="37">
        <v>30</v>
      </c>
      <c r="K24" s="37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0</v>
      </c>
      <c r="E25" s="47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70</v>
      </c>
      <c r="B26" s="12">
        <f>99.99</f>
        <v>99.99</v>
      </c>
      <c r="C26" s="33">
        <v>2E-3</v>
      </c>
      <c r="D26" s="10">
        <f>B26*C26*H24</f>
        <v>0</v>
      </c>
      <c r="E26" s="48">
        <v>99</v>
      </c>
      <c r="F26" s="33">
        <v>2E-3</v>
      </c>
      <c r="G26" s="7">
        <f>E26*F26*J24</f>
        <v>5.94</v>
      </c>
    </row>
    <row r="27" spans="1:11" x14ac:dyDescent="0.3">
      <c r="A27" t="s">
        <v>71</v>
      </c>
      <c r="B27" s="12">
        <f>99.99</f>
        <v>99.99</v>
      </c>
      <c r="C27" s="13">
        <v>2E-3</v>
      </c>
      <c r="D27" s="31">
        <f>B27*C27*H24</f>
        <v>0</v>
      </c>
      <c r="E27" s="46">
        <f>99</f>
        <v>99</v>
      </c>
      <c r="F27" s="13">
        <v>2E-3</v>
      </c>
      <c r="G27" s="32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0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329.38000000000005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181.15900000000005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510.5390000000001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zoomScale="85" zoomScaleNormal="85" workbookViewId="0">
      <selection activeCell="E2" sqref="E2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5" t="s">
        <v>46</v>
      </c>
      <c r="J1" s="45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t="s">
        <v>47</v>
      </c>
      <c r="I2" s="2" t="s">
        <v>10</v>
      </c>
      <c r="J2" s="23">
        <f>SUM(B2:B30)</f>
        <v>0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t="s">
        <v>48</v>
      </c>
      <c r="I3" s="2" t="s">
        <v>43</v>
      </c>
      <c r="J3" s="23">
        <f>SUM(C2:C30)</f>
        <v>0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49</v>
      </c>
      <c r="I4" s="2" t="s">
        <v>44</v>
      </c>
      <c r="J4" s="23">
        <f>SUM(D2:D30)</f>
        <v>0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6" t="s">
        <v>50</v>
      </c>
      <c r="I5" s="25" t="s">
        <v>18</v>
      </c>
      <c r="J5" s="23">
        <f>SUM(E2:E30)</f>
        <v>0</v>
      </c>
    </row>
    <row r="6" spans="1:10" x14ac:dyDescent="0.3">
      <c r="A6" s="20">
        <v>44607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t="s">
        <v>51</v>
      </c>
      <c r="I6" s="2" t="s">
        <v>45</v>
      </c>
      <c r="J6" s="23">
        <f>SUM(F2:F30)</f>
        <v>0</v>
      </c>
    </row>
    <row r="7" spans="1:10" x14ac:dyDescent="0.3">
      <c r="A7" s="20">
        <v>44608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t="s">
        <v>52</v>
      </c>
      <c r="I7" s="2" t="s">
        <v>20</v>
      </c>
      <c r="J7" s="23">
        <f>SUM(G2:G30)</f>
        <v>0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t="s">
        <v>53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t="s">
        <v>47</v>
      </c>
    </row>
    <row r="10" spans="1:10" x14ac:dyDescent="0.3">
      <c r="A10" s="20">
        <v>44611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t="s">
        <v>48</v>
      </c>
    </row>
    <row r="11" spans="1:10" x14ac:dyDescent="0.3">
      <c r="A11" s="20">
        <v>44612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t="s">
        <v>49</v>
      </c>
      <c r="I11" s="37" t="s">
        <v>40</v>
      </c>
      <c r="J11" s="37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6" t="s">
        <v>50</v>
      </c>
      <c r="I12" s="45" t="s">
        <v>41</v>
      </c>
      <c r="J12" s="45"/>
    </row>
    <row r="13" spans="1:10" x14ac:dyDescent="0.3">
      <c r="A13" s="20">
        <v>44614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t="s">
        <v>51</v>
      </c>
    </row>
    <row r="14" spans="1:10" x14ac:dyDescent="0.3">
      <c r="A14" s="20">
        <v>44615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t="s">
        <v>52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53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t="s">
        <v>47</v>
      </c>
    </row>
    <row r="17" spans="1:8" x14ac:dyDescent="0.3">
      <c r="A17" s="20">
        <v>44618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t="s">
        <v>48</v>
      </c>
    </row>
    <row r="18" spans="1:8" x14ac:dyDescent="0.3">
      <c r="A18" s="20">
        <v>44619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49</v>
      </c>
    </row>
    <row r="19" spans="1:8" x14ac:dyDescent="0.3">
      <c r="A19" s="20">
        <v>44620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14" t="s">
        <v>50</v>
      </c>
    </row>
    <row r="20" spans="1:8" x14ac:dyDescent="0.3">
      <c r="A20" s="20">
        <v>44621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t="s">
        <v>51</v>
      </c>
    </row>
    <row r="21" spans="1:8" x14ac:dyDescent="0.3">
      <c r="A21" s="20">
        <v>44622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t="s">
        <v>52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t="s">
        <v>53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t="s">
        <v>47</v>
      </c>
    </row>
    <row r="24" spans="1:8" x14ac:dyDescent="0.3">
      <c r="A24" s="20">
        <v>44625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t="s">
        <v>48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t="s">
        <v>49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14" t="s">
        <v>50</v>
      </c>
    </row>
    <row r="27" spans="1:8" x14ac:dyDescent="0.3">
      <c r="A27" s="20">
        <v>44628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t="s">
        <v>51</v>
      </c>
    </row>
    <row r="28" spans="1:8" x14ac:dyDescent="0.3">
      <c r="A28" s="20">
        <v>44629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t="s">
        <v>52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t="s">
        <v>53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H21"/>
  <sheetViews>
    <sheetView tabSelected="1" workbookViewId="0">
      <selection activeCell="B13" sqref="B13"/>
    </sheetView>
  </sheetViews>
  <sheetFormatPr defaultRowHeight="14.4" x14ac:dyDescent="0.3"/>
  <cols>
    <col min="1" max="1" width="20.6640625" customWidth="1"/>
    <col min="2" max="3" width="12.6640625" customWidth="1"/>
    <col min="4" max="5" width="20.6640625" customWidth="1"/>
    <col min="6" max="8" width="12.6640625" customWidth="1"/>
  </cols>
  <sheetData>
    <row r="1" spans="1:8" x14ac:dyDescent="0.3">
      <c r="A1" s="27" t="s">
        <v>54</v>
      </c>
      <c r="B1" s="27" t="s">
        <v>55</v>
      </c>
      <c r="C1" s="27" t="s">
        <v>56</v>
      </c>
      <c r="D1" s="27" t="s">
        <v>57</v>
      </c>
      <c r="E1" s="27" t="s">
        <v>58</v>
      </c>
      <c r="F1" s="27" t="s">
        <v>9</v>
      </c>
      <c r="G1" s="1"/>
      <c r="H1" s="27" t="s">
        <v>9</v>
      </c>
    </row>
    <row r="2" spans="1:8" x14ac:dyDescent="0.3">
      <c r="A2" s="2" t="s">
        <v>59</v>
      </c>
      <c r="B2" s="29">
        <f>49.95</f>
        <v>49.95</v>
      </c>
      <c r="C2" s="2">
        <v>1</v>
      </c>
      <c r="D2" s="2" t="s">
        <v>67</v>
      </c>
      <c r="E2" s="2"/>
      <c r="F2" s="29">
        <f>B2*C2</f>
        <v>49.95</v>
      </c>
      <c r="H2" s="30">
        <f>SUM(F2:F21)</f>
        <v>329.38000000000005</v>
      </c>
    </row>
    <row r="3" spans="1:8" x14ac:dyDescent="0.3">
      <c r="A3" s="2" t="s">
        <v>60</v>
      </c>
      <c r="B3" s="29">
        <v>4.67</v>
      </c>
      <c r="C3" s="2">
        <v>1</v>
      </c>
      <c r="D3" s="2" t="s">
        <v>68</v>
      </c>
      <c r="E3" s="2"/>
      <c r="F3" s="29">
        <f t="shared" ref="F3:F21" si="0">B3*C3</f>
        <v>4.67</v>
      </c>
    </row>
    <row r="4" spans="1:8" x14ac:dyDescent="0.3">
      <c r="A4" s="2" t="s">
        <v>62</v>
      </c>
      <c r="B4" s="29">
        <f>149</f>
        <v>149</v>
      </c>
      <c r="C4" s="2">
        <v>1</v>
      </c>
      <c r="D4" s="2" t="s">
        <v>68</v>
      </c>
      <c r="E4" s="2"/>
      <c r="F4" s="29">
        <f t="shared" si="0"/>
        <v>149</v>
      </c>
    </row>
    <row r="5" spans="1:8" x14ac:dyDescent="0.3">
      <c r="A5" s="2" t="s">
        <v>61</v>
      </c>
      <c r="B5" s="29">
        <f>13.3</f>
        <v>13.3</v>
      </c>
      <c r="C5" s="2">
        <v>1</v>
      </c>
      <c r="D5" s="2"/>
      <c r="E5" s="2"/>
      <c r="F5" s="29">
        <f t="shared" si="0"/>
        <v>13.3</v>
      </c>
    </row>
    <row r="6" spans="1:8" x14ac:dyDescent="0.3">
      <c r="A6" s="2" t="s">
        <v>63</v>
      </c>
      <c r="B6" s="29">
        <f>3.95</f>
        <v>3.95</v>
      </c>
      <c r="C6" s="2">
        <v>1</v>
      </c>
      <c r="D6" s="2" t="s">
        <v>65</v>
      </c>
      <c r="E6" s="2"/>
      <c r="F6" s="29">
        <f t="shared" si="0"/>
        <v>3.95</v>
      </c>
    </row>
    <row r="7" spans="1:8" x14ac:dyDescent="0.3">
      <c r="A7" s="2" t="s">
        <v>64</v>
      </c>
      <c r="B7" s="29">
        <f>13.99</f>
        <v>13.99</v>
      </c>
      <c r="C7" s="2">
        <v>1</v>
      </c>
      <c r="D7" s="2" t="s">
        <v>66</v>
      </c>
      <c r="E7" s="2"/>
      <c r="F7" s="29">
        <f t="shared" si="0"/>
        <v>13.99</v>
      </c>
      <c r="H7" s="27" t="s">
        <v>40</v>
      </c>
    </row>
    <row r="8" spans="1:8" x14ac:dyDescent="0.3">
      <c r="A8" s="2" t="s">
        <v>72</v>
      </c>
      <c r="B8" s="29">
        <v>38.99</v>
      </c>
      <c r="C8" s="2">
        <v>1</v>
      </c>
      <c r="D8" s="2" t="s">
        <v>66</v>
      </c>
      <c r="E8" s="2"/>
      <c r="F8" s="29">
        <f t="shared" si="0"/>
        <v>38.99</v>
      </c>
      <c r="H8" s="28" t="s">
        <v>41</v>
      </c>
    </row>
    <row r="9" spans="1:8" x14ac:dyDescent="0.3">
      <c r="A9" s="2" t="s">
        <v>73</v>
      </c>
      <c r="B9" s="29">
        <v>30</v>
      </c>
      <c r="C9" s="2">
        <v>1</v>
      </c>
      <c r="D9" s="2" t="s">
        <v>74</v>
      </c>
      <c r="E9" s="2"/>
      <c r="F9" s="29">
        <f t="shared" si="0"/>
        <v>30</v>
      </c>
    </row>
    <row r="10" spans="1:8" x14ac:dyDescent="0.3">
      <c r="A10" s="2" t="s">
        <v>77</v>
      </c>
      <c r="B10" s="29">
        <v>13</v>
      </c>
      <c r="C10" s="2">
        <v>1</v>
      </c>
      <c r="D10" s="2" t="s">
        <v>66</v>
      </c>
      <c r="E10" s="2"/>
      <c r="F10" s="29">
        <f t="shared" si="0"/>
        <v>13</v>
      </c>
    </row>
    <row r="11" spans="1:8" x14ac:dyDescent="0.3">
      <c r="A11" s="2" t="s">
        <v>76</v>
      </c>
      <c r="B11" s="29">
        <v>3.74</v>
      </c>
      <c r="C11" s="2">
        <v>1</v>
      </c>
      <c r="D11" s="2" t="s">
        <v>68</v>
      </c>
      <c r="E11" s="2"/>
      <c r="F11" s="29">
        <f t="shared" si="0"/>
        <v>3.74</v>
      </c>
    </row>
    <row r="12" spans="1:8" x14ac:dyDescent="0.3">
      <c r="A12" s="2" t="s">
        <v>75</v>
      </c>
      <c r="B12" s="29">
        <v>8.7899999999999991</v>
      </c>
      <c r="C12" s="2">
        <v>1</v>
      </c>
      <c r="D12" s="2" t="s">
        <v>66</v>
      </c>
      <c r="E12" s="2"/>
      <c r="F12" s="29">
        <f t="shared" si="0"/>
        <v>8.7899999999999991</v>
      </c>
    </row>
    <row r="13" spans="1:8" x14ac:dyDescent="0.3">
      <c r="A13" s="2" t="s">
        <v>78</v>
      </c>
      <c r="B13" s="29"/>
      <c r="C13" s="2"/>
      <c r="D13" s="2"/>
      <c r="E13" s="2"/>
      <c r="F13" s="29">
        <f t="shared" si="0"/>
        <v>0</v>
      </c>
    </row>
    <row r="14" spans="1:8" x14ac:dyDescent="0.3">
      <c r="A14" s="2"/>
      <c r="B14" s="29"/>
      <c r="C14" s="2"/>
      <c r="D14" s="2"/>
      <c r="E14" s="2"/>
      <c r="F14" s="29">
        <f t="shared" si="0"/>
        <v>0</v>
      </c>
    </row>
    <row r="15" spans="1:8" x14ac:dyDescent="0.3">
      <c r="A15" s="2"/>
      <c r="B15" s="29"/>
      <c r="C15" s="2"/>
      <c r="D15" s="2"/>
      <c r="E15" s="2"/>
      <c r="F15" s="29">
        <f t="shared" si="0"/>
        <v>0</v>
      </c>
    </row>
    <row r="16" spans="1:8" x14ac:dyDescent="0.3">
      <c r="A16" s="2"/>
      <c r="B16" s="29"/>
      <c r="C16" s="2"/>
      <c r="D16" s="2"/>
      <c r="E16" s="2"/>
      <c r="F16" s="29">
        <f t="shared" si="0"/>
        <v>0</v>
      </c>
    </row>
    <row r="17" spans="1:6" x14ac:dyDescent="0.3">
      <c r="A17" s="2"/>
      <c r="B17" s="29"/>
      <c r="C17" s="2"/>
      <c r="D17" s="2"/>
      <c r="E17" s="2"/>
      <c r="F17" s="29">
        <f t="shared" si="0"/>
        <v>0</v>
      </c>
    </row>
    <row r="18" spans="1:6" x14ac:dyDescent="0.3">
      <c r="A18" s="2"/>
      <c r="B18" s="29"/>
      <c r="C18" s="2"/>
      <c r="D18" s="2"/>
      <c r="E18" s="2"/>
      <c r="F18" s="29">
        <f t="shared" si="0"/>
        <v>0</v>
      </c>
    </row>
    <row r="19" spans="1:6" x14ac:dyDescent="0.3">
      <c r="A19" s="2"/>
      <c r="B19" s="29"/>
      <c r="C19" s="2"/>
      <c r="D19" s="2"/>
      <c r="E19" s="2"/>
      <c r="F19" s="29">
        <f t="shared" si="0"/>
        <v>0</v>
      </c>
    </row>
    <row r="20" spans="1:6" x14ac:dyDescent="0.3">
      <c r="A20" s="2"/>
      <c r="B20" s="29"/>
      <c r="C20" s="2"/>
      <c r="D20" s="2"/>
      <c r="E20" s="2"/>
      <c r="F20" s="29">
        <f t="shared" si="0"/>
        <v>0</v>
      </c>
    </row>
    <row r="21" spans="1:6" x14ac:dyDescent="0.3">
      <c r="A21" s="2"/>
      <c r="B21" s="29"/>
      <c r="C21" s="2"/>
      <c r="D21" s="2"/>
      <c r="E21" s="2"/>
      <c r="F21" s="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2022-02-15T18:06:31Z</dcterms:modified>
</cp:coreProperties>
</file>