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\School\summer2021\research\msr\"/>
    </mc:Choice>
  </mc:AlternateContent>
  <xr:revisionPtr revIDLastSave="0" documentId="8_{26BBA0D3-3512-47E2-94FE-70989974D958}" xr6:coauthVersionLast="47" xr6:coauthVersionMax="47" xr10:uidLastSave="{00000000-0000-0000-0000-000000000000}"/>
  <bookViews>
    <workbookView xWindow="-120" yWindow="-120" windowWidth="29040" windowHeight="16440" xr2:uid="{4EBBCFEA-2312-4A9D-A9BC-1463439ABA9C}"/>
  </bookViews>
  <sheets>
    <sheet name="Labe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19" i="2"/>
  <c r="G16" i="2"/>
  <c r="G15" i="2"/>
  <c r="G14" i="2"/>
  <c r="G11" i="2"/>
  <c r="G10" i="2"/>
  <c r="G9" i="2"/>
  <c r="G20" i="2"/>
  <c r="G4" i="2"/>
  <c r="H14" i="2" l="1"/>
  <c r="H11" i="2"/>
  <c r="H19" i="2"/>
  <c r="H16" i="2"/>
  <c r="H5" i="2"/>
  <c r="H4" i="2"/>
  <c r="H15" i="2"/>
  <c r="H9" i="2"/>
  <c r="H10" i="2"/>
  <c r="H20" i="2" l="1"/>
</calcChain>
</file>

<file path=xl/sharedStrings.xml><?xml version="1.0" encoding="utf-8"?>
<sst xmlns="http://schemas.openxmlformats.org/spreadsheetml/2006/main" count="52" uniqueCount="34">
  <si>
    <t>topic num</t>
  </si>
  <si>
    <t>keywords</t>
  </si>
  <si>
    <t>Label</t>
  </si>
  <si>
    <t>#CVEs</t>
  </si>
  <si>
    <t>#CVEs per label</t>
  </si>
  <si>
    <t>%CVEs per label</t>
  </si>
  <si>
    <t xml:space="preserve"> ['issue, affect, discover, management, input, interface, validation, update, fix, craft']</t>
  </si>
  <si>
    <t>Arbitrary Code Execution</t>
  </si>
  <si>
    <t xml:space="preserve"> ['code, execute, arbitrary, malicious, exist, open, leverage, require, object, document']</t>
  </si>
  <si>
    <t xml:space="preserve"> ['file, directory, read, arbitrary, traversal, path, upload, extension, create, demonstrate']</t>
  </si>
  <si>
    <t xml:space="preserve"> ['overflow, buffer, function, long, integer, heapbase, string, stackbase, argument, call']</t>
  </si>
  <si>
    <t>Buffer/Integer Overflow</t>
  </si>
  <si>
    <t xml:space="preserve"> ['request, authentication, client, address, bypass, header, email, send, connection, http']</t>
  </si>
  <si>
    <t>Improper Authorization/Authentication</t>
  </si>
  <si>
    <t xml:space="preserve"> ['user, password, store, configuration, session, log, plugin, credential, account, key']</t>
  </si>
  <si>
    <t xml:space="preserve"> ['unspecified, vector, relate, unknown, note, impact, component, os, authenticate, availability']</t>
  </si>
  <si>
    <t xml:space="preserve"> ['access, datum, cvss, attack, successful, component, unauthorized, network, product, result']</t>
  </si>
  <si>
    <t xml:space="preserve"> ['run, process, host, guest, type, find, set, call, source, filter']</t>
  </si>
  <si>
    <t>Improper Certificate Validation</t>
  </si>
  <si>
    <t xml:space="preserve"> ['service, denial, crash, craft, possibly, application, trigger, packet, function, dereference']</t>
  </si>
  <si>
    <t xml:space="preserve">Null pointer dereference </t>
  </si>
  <si>
    <t xml:space="preserve"> ['access, manager, security, control, bypass, authenticate, enterprise, user, module, feature']</t>
  </si>
  <si>
    <t>Privilege Escalation</t>
  </si>
  <si>
    <t xml:space="preserve"> ['server, memory, window, sp, cve, corruption, exist, craft, code, properly']</t>
  </si>
  <si>
    <t xml:space="preserve"> ['user, local, privilege, system, gain, permission, authenticate, root, potentially, escalation']</t>
  </si>
  <si>
    <t xml:space="preserve"> ['version, prior, device, exploit, affect, software, system, send, unauthenticated, packet']</t>
  </si>
  <si>
    <t>Remote code execution</t>
  </si>
  <si>
    <t xml:space="preserve"> ['information, application, obtain, sensitive, craft, message, server, error, certificate, properly']</t>
  </si>
  <si>
    <t>Signal/Messaging Passing Vulnerability</t>
  </si>
  <si>
    <t xml:space="preserve"> ['parameter, arbitrary, execute, command, injection, sql, multiple, action, module, inclusion']</t>
  </si>
  <si>
    <t>XSS/CSRF</t>
  </si>
  <si>
    <t xml:space="preserve"> </t>
  </si>
  <si>
    <t xml:space="preserve"> ['early, lead, execution, android, code, disclosure, read, exploitation, firmware, image']</t>
  </si>
  <si>
    <t xml:space="preserve"> ['web, script, arbitrary, inject, crosssite, multiple, page, field, scripting, site']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</si>
</sst>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8AE4-777E-4376-ACE2-ACEA54DB9330}">
  <dimension ref="A1:I20"/>
  <sheetViews>
    <sheetView tabSelected="1" workbookViewId="0">
      <selection activeCell="H26" sqref="H2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F1" t="s">
        <v>3</v>
      </c>
      <c r="G1" t="s">
        <v>4</v>
      </c>
      <c r="H1" t="s">
        <v>5</v>
      </c>
    </row>
    <row r="2" spans="1:9" x14ac:dyDescent="0.25">
      <c r="A2">
        <v>12</v>
      </c>
      <c r="B2" t="s">
        <v>6</v>
      </c>
      <c r="C2" s="1" t="s">
        <v>7</v>
      </c>
      <c r="F2">
        <v>7296</v>
      </c>
      <c r="H2" s="2"/>
    </row>
    <row r="3" spans="1:9" x14ac:dyDescent="0.25">
      <c r="A3">
        <v>15</v>
      </c>
      <c r="B3" t="s">
        <v>8</v>
      </c>
      <c r="C3" s="1" t="s">
        <v>7</v>
      </c>
      <c r="F3">
        <v>5545</v>
      </c>
      <c r="H3" s="2"/>
    </row>
    <row r="4" spans="1:9" x14ac:dyDescent="0.25">
      <c r="A4">
        <v>16</v>
      </c>
      <c r="B4" t="s">
        <v>9</v>
      </c>
      <c r="C4" s="1" t="s">
        <v>7</v>
      </c>
      <c r="F4">
        <v>10425</v>
      </c>
      <c r="G4">
        <f>SUM(F2:F4)</f>
        <v>23266</v>
      </c>
      <c r="H4" s="3">
        <f>G4/$G$20</f>
        <v>0.14205988667448222</v>
      </c>
      <c r="I4" s="1" t="s">
        <v>7</v>
      </c>
    </row>
    <row r="5" spans="1:9" x14ac:dyDescent="0.25">
      <c r="A5">
        <v>4</v>
      </c>
      <c r="B5" t="s">
        <v>10</v>
      </c>
      <c r="C5" s="1" t="s">
        <v>11</v>
      </c>
      <c r="F5">
        <v>12276</v>
      </c>
      <c r="G5">
        <f>F5</f>
        <v>12276</v>
      </c>
      <c r="H5" s="3">
        <f t="shared" ref="H5:H19" si="0">G5/$G$20</f>
        <v>7.4956037514654156E-2</v>
      </c>
      <c r="I5" s="1" t="s">
        <v>11</v>
      </c>
    </row>
    <row r="6" spans="1:9" x14ac:dyDescent="0.25">
      <c r="A6">
        <v>10</v>
      </c>
      <c r="B6" t="s">
        <v>12</v>
      </c>
      <c r="C6" s="1" t="s">
        <v>13</v>
      </c>
      <c r="F6">
        <v>8145</v>
      </c>
      <c r="H6" s="3"/>
    </row>
    <row r="7" spans="1:9" x14ac:dyDescent="0.25">
      <c r="A7">
        <v>11</v>
      </c>
      <c r="B7" t="s">
        <v>14</v>
      </c>
      <c r="C7" s="1" t="s">
        <v>13</v>
      </c>
      <c r="F7">
        <v>10087</v>
      </c>
      <c r="H7" s="3"/>
    </row>
    <row r="8" spans="1:9" x14ac:dyDescent="0.25">
      <c r="A8">
        <v>13</v>
      </c>
      <c r="B8" t="s">
        <v>15</v>
      </c>
      <c r="C8" s="1" t="s">
        <v>13</v>
      </c>
      <c r="F8">
        <v>10176</v>
      </c>
      <c r="H8" s="3"/>
    </row>
    <row r="9" spans="1:9" x14ac:dyDescent="0.25">
      <c r="A9">
        <v>14</v>
      </c>
      <c r="B9" t="s">
        <v>16</v>
      </c>
      <c r="C9" s="1" t="s">
        <v>13</v>
      </c>
      <c r="F9">
        <v>4292</v>
      </c>
      <c r="G9">
        <f>SUM(F6:F9)</f>
        <v>32700</v>
      </c>
      <c r="H9" s="3">
        <f t="shared" si="0"/>
        <v>0.19966295427901523</v>
      </c>
      <c r="I9" s="1" t="s">
        <v>13</v>
      </c>
    </row>
    <row r="10" spans="1:9" x14ac:dyDescent="0.25">
      <c r="A10">
        <v>1</v>
      </c>
      <c r="B10" t="s">
        <v>17</v>
      </c>
      <c r="C10" s="1" t="s">
        <v>18</v>
      </c>
      <c r="F10">
        <v>7347</v>
      </c>
      <c r="G10">
        <f>F10</f>
        <v>7347</v>
      </c>
      <c r="H10" s="3">
        <f t="shared" si="0"/>
        <v>4.4860052754982414E-2</v>
      </c>
      <c r="I10" s="1" t="s">
        <v>18</v>
      </c>
    </row>
    <row r="11" spans="1:9" x14ac:dyDescent="0.25">
      <c r="A11">
        <v>0</v>
      </c>
      <c r="B11" t="s">
        <v>19</v>
      </c>
      <c r="C11" s="1" t="s">
        <v>20</v>
      </c>
      <c r="F11">
        <v>14682</v>
      </c>
      <c r="G11">
        <f>F11</f>
        <v>14682</v>
      </c>
      <c r="H11" s="3">
        <f t="shared" si="0"/>
        <v>8.9646834701055098E-2</v>
      </c>
      <c r="I11" s="1" t="s">
        <v>20</v>
      </c>
    </row>
    <row r="12" spans="1:9" x14ac:dyDescent="0.25">
      <c r="A12">
        <v>6</v>
      </c>
      <c r="B12" t="s">
        <v>21</v>
      </c>
      <c r="C12" s="1" t="s">
        <v>22</v>
      </c>
      <c r="F12">
        <v>6436</v>
      </c>
      <c r="H12" s="3"/>
    </row>
    <row r="13" spans="1:9" x14ac:dyDescent="0.25">
      <c r="A13">
        <v>7</v>
      </c>
      <c r="B13" t="s">
        <v>23</v>
      </c>
      <c r="C13" s="1" t="s">
        <v>22</v>
      </c>
      <c r="F13">
        <v>7473</v>
      </c>
      <c r="H13" s="3"/>
    </row>
    <row r="14" spans="1:9" x14ac:dyDescent="0.25">
      <c r="A14">
        <v>17</v>
      </c>
      <c r="B14" t="s">
        <v>24</v>
      </c>
      <c r="C14" s="1" t="s">
        <v>22</v>
      </c>
      <c r="F14">
        <v>8994</v>
      </c>
      <c r="G14">
        <f>SUM(F12:F14)</f>
        <v>22903</v>
      </c>
      <c r="H14" s="3">
        <f t="shared" si="0"/>
        <v>0.13984344470496288</v>
      </c>
      <c r="I14" s="1" t="s">
        <v>22</v>
      </c>
    </row>
    <row r="15" spans="1:9" x14ac:dyDescent="0.25">
      <c r="A15">
        <v>9</v>
      </c>
      <c r="B15" t="s">
        <v>25</v>
      </c>
      <c r="C15" s="1" t="s">
        <v>26</v>
      </c>
      <c r="F15">
        <v>6583</v>
      </c>
      <c r="G15">
        <f>F15</f>
        <v>6583</v>
      </c>
      <c r="H15" s="3">
        <f t="shared" si="0"/>
        <v>4.0195144587729582E-2</v>
      </c>
      <c r="I15" s="1" t="s">
        <v>26</v>
      </c>
    </row>
    <row r="16" spans="1:9" x14ac:dyDescent="0.25">
      <c r="A16">
        <v>3</v>
      </c>
      <c r="B16" t="s">
        <v>27</v>
      </c>
      <c r="C16" s="1" t="s">
        <v>28</v>
      </c>
      <c r="F16">
        <v>8737</v>
      </c>
      <c r="G16">
        <f>F16</f>
        <v>8737</v>
      </c>
      <c r="H16" s="3">
        <f t="shared" si="0"/>
        <v>5.3347254787026184E-2</v>
      </c>
      <c r="I16" s="1" t="s">
        <v>28</v>
      </c>
    </row>
    <row r="17" spans="1:9" x14ac:dyDescent="0.25">
      <c r="A17">
        <v>2</v>
      </c>
      <c r="B17" t="s">
        <v>29</v>
      </c>
      <c r="C17" s="1" t="s">
        <v>30</v>
      </c>
      <c r="F17">
        <v>13720</v>
      </c>
      <c r="G17" t="s">
        <v>31</v>
      </c>
      <c r="H17" s="3"/>
    </row>
    <row r="18" spans="1:9" x14ac:dyDescent="0.25">
      <c r="A18">
        <v>5</v>
      </c>
      <c r="B18" t="s">
        <v>32</v>
      </c>
      <c r="C18" s="1" t="s">
        <v>30</v>
      </c>
      <c r="F18">
        <v>7250</v>
      </c>
      <c r="H18" s="3"/>
    </row>
    <row r="19" spans="1:9" x14ac:dyDescent="0.25">
      <c r="A19">
        <v>8</v>
      </c>
      <c r="B19" t="s">
        <v>33</v>
      </c>
      <c r="C19" s="1" t="s">
        <v>30</v>
      </c>
      <c r="F19">
        <v>14312</v>
      </c>
      <c r="G19">
        <f>SUM(F17:F19)</f>
        <v>35282</v>
      </c>
      <c r="H19" s="3">
        <f t="shared" si="0"/>
        <v>0.21542838999609223</v>
      </c>
      <c r="I19" s="1" t="s">
        <v>30</v>
      </c>
    </row>
    <row r="20" spans="1:9" x14ac:dyDescent="0.25">
      <c r="F20" s="1"/>
      <c r="G20">
        <f>SUM(G2:G19)</f>
        <v>163776</v>
      </c>
      <c r="H20" s="4">
        <f>SUM(H4:H19)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</dc:creator>
  <cp:lastModifiedBy>Madhu</cp:lastModifiedBy>
  <dcterms:created xsi:type="dcterms:W3CDTF">2022-11-09T01:51:13Z</dcterms:created>
  <dcterms:modified xsi:type="dcterms:W3CDTF">2022-11-09T01:54:00Z</dcterms:modified>
</cp:coreProperties>
</file>