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hu\School\summer2021\research\Paper2\"/>
    </mc:Choice>
  </mc:AlternateContent>
  <xr:revisionPtr revIDLastSave="0" documentId="13_ncr:1_{36CFF530-649B-4147-9432-051F97DA5309}" xr6:coauthVersionLast="47" xr6:coauthVersionMax="47" xr10:uidLastSave="{00000000-0000-0000-0000-000000000000}"/>
  <bookViews>
    <workbookView xWindow="-120" yWindow="-120" windowWidth="29040" windowHeight="16440" activeTab="2" xr2:uid="{457F39AC-B533-4835-983A-4CD190F20158}"/>
  </bookViews>
  <sheets>
    <sheet name="RQ1" sheetId="1" r:id="rId1"/>
    <sheet name="RQ2" sheetId="2" r:id="rId2"/>
    <sheet name="Sheet1" sheetId="4" r:id="rId3"/>
    <sheet name="Sheet2" sheetId="5" r:id="rId4"/>
    <sheet name="bubble char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4" l="1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1" i="4"/>
  <c r="Q3" i="1"/>
  <c r="Q4" i="1"/>
  <c r="Q2" i="1"/>
  <c r="P5" i="1"/>
  <c r="C3" i="1"/>
  <c r="C4" i="1"/>
  <c r="C2" i="1"/>
  <c r="B5" i="1"/>
</calcChain>
</file>

<file path=xl/sharedStrings.xml><?xml version="1.0" encoding="utf-8"?>
<sst xmlns="http://schemas.openxmlformats.org/spreadsheetml/2006/main" count="188" uniqueCount="100">
  <si>
    <t>#Snippets with vulnerabilities introduced PRE revisions (ORIGINAL) (by site)</t>
  </si>
  <si>
    <t>Arduino</t>
  </si>
  <si>
    <t>Stack Overflow</t>
  </si>
  <si>
    <t>#Snippets with vulnerablities introduces POST revision (by site)</t>
  </si>
  <si>
    <t>Snippets that had vulneralbilities in original version but then had revisions</t>
  </si>
  <si>
    <t>Unchanged</t>
  </si>
  <si>
    <t>Improved</t>
  </si>
  <si>
    <t>Deteriorated</t>
  </si>
  <si>
    <t>Distribution of revisions</t>
  </si>
  <si>
    <t>&gt;3</t>
  </si>
  <si>
    <t>369: Divide By Zero</t>
  </si>
  <si>
    <t>195: Signed to Unsigned Conversion Error</t>
  </si>
  <si>
    <t>628: Function Call with Incorrectly Specified Arguments</t>
  </si>
  <si>
    <t>683: Function Call With Incorrect Order of Arguments</t>
  </si>
  <si>
    <t>687: Function Call With Incorrectly Specified Argument Value</t>
  </si>
  <si>
    <t>590: Free of Memory not on the Heap</t>
  </si>
  <si>
    <t>762: Mismatched Memory Management Routines</t>
  </si>
  <si>
    <t>672: Operation on a Resource after Expiration or Release</t>
  </si>
  <si>
    <t>664: Improper Control of a Resource Through its Lifetime</t>
  </si>
  <si>
    <t>682: Incorrect Calculation</t>
  </si>
  <si>
    <t>704: Incorrect Type Conversion or Cast</t>
  </si>
  <si>
    <t>252: Unchecked Return Value</t>
  </si>
  <si>
    <t>768: Incorrect Short Circuit Evaluation</t>
  </si>
  <si>
    <t>685: Function Call With Incorrect Number of Arguments</t>
  </si>
  <si>
    <t>783: Operator Precedence Logic Error</t>
  </si>
  <si>
    <t>190: Integer Overflow or Wraparound</t>
  </si>
  <si>
    <t>476: NULL Pointer Dereference</t>
  </si>
  <si>
    <t>401: Missing Release of Memory after Effective Lifetime</t>
  </si>
  <si>
    <t>477: Use of Obsolete Function</t>
  </si>
  <si>
    <t>467: Use of sizeof() on a Pointer Type</t>
  </si>
  <si>
    <t>561: Dead Code</t>
  </si>
  <si>
    <t>665: Improper Initialization</t>
  </si>
  <si>
    <t>562: Return of Stack Variable Address</t>
  </si>
  <si>
    <t>758: Reliance on Undefined Behavior</t>
  </si>
  <si>
    <t>570: Expression is Always False</t>
  </si>
  <si>
    <t>788: Access of Memory Location After End of Buffer</t>
  </si>
  <si>
    <t>571: Expression is Always True</t>
  </si>
  <si>
    <t>595: Comparison of Object References Instead of Contents</t>
  </si>
  <si>
    <t>686: Function Call With Incorrect Argument Type</t>
  </si>
  <si>
    <t>457: Use of Uninitialized Variable</t>
  </si>
  <si>
    <t>CA</t>
  </si>
  <si>
    <t>CN</t>
  </si>
  <si>
    <t>EV</t>
  </si>
  <si>
    <t>FN</t>
  </si>
  <si>
    <t>IN</t>
  </si>
  <si>
    <t>ME</t>
  </si>
  <si>
    <t>RC</t>
  </si>
  <si>
    <t>RE</t>
  </si>
  <si>
    <t xml:space="preserve">369: Divide By Zero (CA) </t>
  </si>
  <si>
    <t xml:space="preserve">682: Incorrect Calculation (CA) </t>
  </si>
  <si>
    <t xml:space="preserve">252: Unchecked Return Value (FN) </t>
  </si>
  <si>
    <t xml:space="preserve">476: NULL Pointer Dereference (ME) </t>
  </si>
  <si>
    <t xml:space="preserve">477: Use of Obsolete Function (FN) </t>
  </si>
  <si>
    <t xml:space="preserve">561: Dead Code (RC) </t>
  </si>
  <si>
    <t xml:space="preserve">665: Improper Initialization (IN) </t>
  </si>
  <si>
    <t xml:space="preserve">758: Reliance on Undefined Behavior (RC) </t>
  </si>
  <si>
    <t xml:space="preserve">570: Expression is Always False (EV) </t>
  </si>
  <si>
    <t xml:space="preserve">571: Expression is Always True (EV) </t>
  </si>
  <si>
    <t xml:space="preserve">457: Use of Uninit.Var. (IN) </t>
  </si>
  <si>
    <t xml:space="preserve">686: Func. Call With Incor. Arg. Type (FN) </t>
  </si>
  <si>
    <t xml:space="preserve">788: Access of Mem. Loc. After Buff. (ME) </t>
  </si>
  <si>
    <t xml:space="preserve">562: Return Stack Var. Address (ME) </t>
  </si>
  <si>
    <t xml:space="preserve">467: sizeof() on Pointer Type (ME) </t>
  </si>
  <si>
    <t xml:space="preserve">401: Missing Release of Mem. (ME) </t>
  </si>
  <si>
    <t xml:space="preserve">190: Integer Overflow (ME) </t>
  </si>
  <si>
    <t xml:space="preserve">685: Func. Call Incorr. Num. of Args. (FN) </t>
  </si>
  <si>
    <t xml:space="preserve">783: Operator Precedence Error (EV) </t>
  </si>
  <si>
    <t xml:space="preserve">595: Comparison of Object Refs. (EV) </t>
  </si>
  <si>
    <t xml:space="preserve">768: Incorr.Short Circuit Evaluation (EV) </t>
  </si>
  <si>
    <t xml:space="preserve">704: Incorr. Type Conversion/Cast (CN) </t>
  </si>
  <si>
    <t xml:space="preserve">664: Improp. Control of a Resource (RE) </t>
  </si>
  <si>
    <t xml:space="preserve">672: Op. on Resource after Expir. (RE) </t>
  </si>
  <si>
    <t xml:space="preserve">762: Mismatched Mem. Mgmt (ME) </t>
  </si>
  <si>
    <t xml:space="preserve">590: Free of Mem. not on the Heap (ME) </t>
  </si>
  <si>
    <t xml:space="preserve">687: Func. Call Incorr. Spec. Arg. Val (FN) </t>
  </si>
  <si>
    <t xml:space="preserve">683: Func. Call Incorr. Order of Args (FN) </t>
  </si>
  <si>
    <t xml:space="preserve">628: Func. Call Incorr. Spec. Args (FN) </t>
  </si>
  <si>
    <t xml:space="preserve">195: Signed to Unsigned Con. Error (CN) </t>
  </si>
  <si>
    <t>total</t>
  </si>
  <si>
    <t>Correction</t>
  </si>
  <si>
    <t>Formatting</t>
  </si>
  <si>
    <t>Improvement</t>
  </si>
  <si>
    <t>Removal/Addition</t>
  </si>
  <si>
    <t>Raspberry Pi</t>
  </si>
  <si>
    <t xml:space="preserve">x-axis = </t>
  </si>
  <si>
    <t>Calculation</t>
  </si>
  <si>
    <t>Conversion</t>
  </si>
  <si>
    <t>Evaluation</t>
  </si>
  <si>
    <t>Function</t>
  </si>
  <si>
    <t>Initialization</t>
  </si>
  <si>
    <t>Memory</t>
  </si>
  <si>
    <t>Reachability</t>
  </si>
  <si>
    <t>Resource</t>
  </si>
  <si>
    <t>CWE Category</t>
  </si>
  <si>
    <t># CVE Types</t>
  </si>
  <si>
    <t>x-axis</t>
  </si>
  <si>
    <t># Revision Types</t>
  </si>
  <si>
    <t># CWE Types</t>
  </si>
  <si>
    <t>y-axis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</si>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</sst>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charset val="1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6590877225727"/>
          <c:y val="4.3051120969392891E-2"/>
          <c:w val="0.79392987551206329"/>
          <c:h val="0.75490960618539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'RQ1'!$A$2:$A$4</c:f>
              <c:strCache>
                <c:ptCount val="3"/>
                <c:pt idx="0">
                  <c:v>Stack Overflow</c:v>
                </c:pt>
                <c:pt idx="1">
                  <c:v>Arduino</c:v>
                </c:pt>
                <c:pt idx="2">
                  <c:v>Raspberry Pi</c:v>
                </c:pt>
              </c:strCache>
            </c:strRef>
          </c:cat>
          <c:val>
            <c:numRef>
              <c:f>'RQ1'!$B$2:$B$4</c:f>
              <c:numCache>
                <c:formatCode>General</c:formatCode>
                <c:ptCount val="3"/>
                <c:pt idx="0">
                  <c:v>361</c:v>
                </c:pt>
                <c:pt idx="1">
                  <c:v>310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4-4302-A25C-228654671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236088"/>
        <c:axId val="534236408"/>
      </c:barChart>
      <c:catAx>
        <c:axId val="534236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Stack Exchange Site</a:t>
                </a:r>
              </a:p>
            </c:rich>
          </c:tx>
          <c:layout>
            <c:manualLayout>
              <c:xMode val="edge"/>
              <c:yMode val="edge"/>
              <c:x val="0.40692376956530063"/>
              <c:y val="0.92942380106002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36408"/>
        <c:crosses val="autoZero"/>
        <c:auto val="1"/>
        <c:lblAlgn val="ctr"/>
        <c:lblOffset val="100"/>
        <c:noMultiLvlLbl val="0"/>
      </c:catAx>
      <c:valAx>
        <c:axId val="534236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Vulnerable Code Snippets</a:t>
                </a:r>
              </a:p>
            </c:rich>
          </c:tx>
          <c:layout>
            <c:manualLayout>
              <c:xMode val="edge"/>
              <c:yMode val="edge"/>
              <c:x val="1.946441107223343E-3"/>
              <c:y val="0.158956156968175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3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5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58860946715568"/>
          <c:y val="4.3154027856314996E-2"/>
          <c:w val="0.81565975788589828"/>
          <c:h val="0.759339817595048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'RQ1'!$O$2:$O$4</c:f>
              <c:strCache>
                <c:ptCount val="3"/>
                <c:pt idx="0">
                  <c:v>Stack Overflow</c:v>
                </c:pt>
                <c:pt idx="1">
                  <c:v>Arduino</c:v>
                </c:pt>
                <c:pt idx="2">
                  <c:v>Raspberry Pi</c:v>
                </c:pt>
              </c:strCache>
            </c:strRef>
          </c:cat>
          <c:val>
            <c:numRef>
              <c:f>'RQ1'!$P$2:$P$4</c:f>
              <c:numCache>
                <c:formatCode>General</c:formatCode>
                <c:ptCount val="3"/>
                <c:pt idx="0">
                  <c:v>17</c:v>
                </c:pt>
                <c:pt idx="1">
                  <c:v>12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C-4102-A5C9-692444276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146160"/>
        <c:axId val="491146800"/>
      </c:barChart>
      <c:catAx>
        <c:axId val="49114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Stack Exchange Site</a:t>
                </a:r>
              </a:p>
            </c:rich>
          </c:tx>
          <c:layout>
            <c:manualLayout>
              <c:xMode val="edge"/>
              <c:yMode val="edge"/>
              <c:x val="0.38451646203455747"/>
              <c:y val="0.917191098150766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46800"/>
        <c:crosses val="autoZero"/>
        <c:auto val="1"/>
        <c:lblAlgn val="ctr"/>
        <c:lblOffset val="100"/>
        <c:noMultiLvlLbl val="0"/>
      </c:catAx>
      <c:valAx>
        <c:axId val="49114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Vulnerable Code Snippets</a:t>
                </a:r>
              </a:p>
            </c:rich>
          </c:tx>
          <c:layout>
            <c:manualLayout>
              <c:xMode val="edge"/>
              <c:yMode val="edge"/>
              <c:x val="3.9043657543563347E-3"/>
              <c:y val="0.17594299286865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4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5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09306625751012"/>
          <c:y val="4.4020654006844295E-2"/>
          <c:w val="0.7954644320423544"/>
          <c:h val="0.736342131011505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'RQ2'!$A$2:$C$2</c:f>
              <c:strCache>
                <c:ptCount val="3"/>
                <c:pt idx="0">
                  <c:v>Unchanged</c:v>
                </c:pt>
                <c:pt idx="1">
                  <c:v>Improved</c:v>
                </c:pt>
                <c:pt idx="2">
                  <c:v>Deteriorated</c:v>
                </c:pt>
              </c:strCache>
            </c:strRef>
          </c:cat>
          <c:val>
            <c:numRef>
              <c:f>'RQ2'!$A$3:$C$3</c:f>
              <c:numCache>
                <c:formatCode>General</c:formatCode>
                <c:ptCount val="3"/>
                <c:pt idx="0">
                  <c:v>96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3-4304-A18E-CEB25A1F1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03280"/>
        <c:axId val="532105520"/>
      </c:barChart>
      <c:catAx>
        <c:axId val="53210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Effect of Revision</a:t>
                </a:r>
              </a:p>
            </c:rich>
          </c:tx>
          <c:layout>
            <c:manualLayout>
              <c:xMode val="edge"/>
              <c:yMode val="edge"/>
              <c:x val="0.42495765117154788"/>
              <c:y val="0.9192747524887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05520"/>
        <c:crosses val="autoZero"/>
        <c:auto val="1"/>
        <c:lblAlgn val="ctr"/>
        <c:lblOffset val="100"/>
        <c:noMultiLvlLbl val="0"/>
      </c:catAx>
      <c:valAx>
        <c:axId val="532105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Vulnerable Code Snippets</a:t>
                </a:r>
              </a:p>
            </c:rich>
          </c:tx>
          <c:layout>
            <c:manualLayout>
              <c:xMode val="edge"/>
              <c:yMode val="edge"/>
              <c:x val="3.8985633124973304E-3"/>
              <c:y val="0.16861990498761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5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27107746435334"/>
          <c:y val="5.0732600732600733E-2"/>
          <c:w val="0.78925491915223644"/>
          <c:h val="0.729108476825012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'RQ2'!$M$2:$O$2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&gt;3</c:v>
                </c:pt>
              </c:strCache>
            </c:strRef>
          </c:cat>
          <c:val>
            <c:numRef>
              <c:f>'RQ2'!$M$3:$O$3</c:f>
              <c:numCache>
                <c:formatCode>General</c:formatCode>
                <c:ptCount val="3"/>
                <c:pt idx="0">
                  <c:v>88</c:v>
                </c:pt>
                <c:pt idx="1">
                  <c:v>39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D-4EB2-A247-61EC77F0A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189880"/>
        <c:axId val="890192440"/>
      </c:barChart>
      <c:catAx>
        <c:axId val="89018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Code Revisions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92440"/>
        <c:crosses val="autoZero"/>
        <c:auto val="1"/>
        <c:lblAlgn val="ctr"/>
        <c:lblOffset val="100"/>
        <c:noMultiLvlLbl val="0"/>
      </c:catAx>
      <c:valAx>
        <c:axId val="890192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Vulnerable Code Snippets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1593904928550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8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0137238336887402"/>
          <c:y val="1.4898979051219268E-2"/>
          <c:w val="0.4711913947234953"/>
          <c:h val="0.926959978870066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Sheet1!$A$1:$A$30</c:f>
              <c:strCache>
                <c:ptCount val="30"/>
                <c:pt idx="0">
                  <c:v>369: Divide By Zero (CA) </c:v>
                </c:pt>
                <c:pt idx="1">
                  <c:v>195: Signed to Unsigned Con. Error (CN) </c:v>
                </c:pt>
                <c:pt idx="2">
                  <c:v>628: Func. Call Incorr. Spec. Args (FN) </c:v>
                </c:pt>
                <c:pt idx="3">
                  <c:v>683: Func. Call Incorr. Order of Args (FN) </c:v>
                </c:pt>
                <c:pt idx="4">
                  <c:v>687: Func. Call Incorr. Spec. Arg. Val (FN) </c:v>
                </c:pt>
                <c:pt idx="5">
                  <c:v>590: Free of Mem. not on the Heap (ME) </c:v>
                </c:pt>
                <c:pt idx="6">
                  <c:v>762: Mismatched Mem. Mgmt (ME) </c:v>
                </c:pt>
                <c:pt idx="7">
                  <c:v>672: Op. on Resource after Expir. (RE) </c:v>
                </c:pt>
                <c:pt idx="8">
                  <c:v>664: Improp. Control of a Resource (RE) </c:v>
                </c:pt>
                <c:pt idx="9">
                  <c:v>682: Incorrect Calculation (CA) </c:v>
                </c:pt>
                <c:pt idx="10">
                  <c:v>704: Incorr. Type Conversion/Cast (CN) </c:v>
                </c:pt>
                <c:pt idx="11">
                  <c:v>252: Unchecked Return Value (FN) </c:v>
                </c:pt>
                <c:pt idx="12">
                  <c:v>768: Incorr.Short Circuit Evaluation (EV) </c:v>
                </c:pt>
                <c:pt idx="13">
                  <c:v>685: Func. Call Incorr. Num. of Args. (FN) </c:v>
                </c:pt>
                <c:pt idx="14">
                  <c:v>783: Operator Precedence Error (EV) </c:v>
                </c:pt>
                <c:pt idx="15">
                  <c:v>190: Integer Overflow (ME) </c:v>
                </c:pt>
                <c:pt idx="16">
                  <c:v>476: NULL Pointer Dereference (ME) </c:v>
                </c:pt>
                <c:pt idx="17">
                  <c:v>401: Missing Release of Mem. (ME) </c:v>
                </c:pt>
                <c:pt idx="18">
                  <c:v>477: Use of Obsolete Function (FN) </c:v>
                </c:pt>
                <c:pt idx="19">
                  <c:v>467: sizeof() on Pointer Type (ME) </c:v>
                </c:pt>
                <c:pt idx="20">
                  <c:v>561: Dead Code (RC) </c:v>
                </c:pt>
                <c:pt idx="21">
                  <c:v>665: Improper Initialization (IN) </c:v>
                </c:pt>
                <c:pt idx="22">
                  <c:v>562: Return Stack Var. Address (ME) </c:v>
                </c:pt>
                <c:pt idx="23">
                  <c:v>758: Reliance on Undefined Behavior (RC) </c:v>
                </c:pt>
                <c:pt idx="24">
                  <c:v>570: Expression is Always False (EV) </c:v>
                </c:pt>
                <c:pt idx="25">
                  <c:v>788: Access of Mem. Loc. After Buff. (ME) </c:v>
                </c:pt>
                <c:pt idx="26">
                  <c:v>571: Expression is Always True (EV) </c:v>
                </c:pt>
                <c:pt idx="27">
                  <c:v>595: Comparison of Object Refs. (EV) </c:v>
                </c:pt>
                <c:pt idx="28">
                  <c:v>686: Func. Call With Incor. Arg. Type (FN) </c:v>
                </c:pt>
                <c:pt idx="29">
                  <c:v>457: Use of Uninit.Var. (IN) </c:v>
                </c:pt>
              </c:strCache>
            </c:strRef>
          </c:cat>
          <c:val>
            <c:numRef>
              <c:f>Sheet1!$E$1:$E$30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10</c:v>
                </c:pt>
                <c:pt idx="22">
                  <c:v>11</c:v>
                </c:pt>
                <c:pt idx="23">
                  <c:v>16</c:v>
                </c:pt>
                <c:pt idx="24">
                  <c:v>17</c:v>
                </c:pt>
                <c:pt idx="25">
                  <c:v>28</c:v>
                </c:pt>
                <c:pt idx="26">
                  <c:v>30</c:v>
                </c:pt>
                <c:pt idx="27">
                  <c:v>30</c:v>
                </c:pt>
                <c:pt idx="28">
                  <c:v>32</c:v>
                </c:pt>
                <c:pt idx="2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3-4ED4-8DC1-E66F2DE31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4078032"/>
        <c:axId val="274081232"/>
      </c:barChart>
      <c:catAx>
        <c:axId val="27407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81232"/>
        <c:crosses val="autoZero"/>
        <c:auto val="1"/>
        <c:lblAlgn val="l"/>
        <c:lblOffset val="100"/>
        <c:noMultiLvlLbl val="0"/>
      </c:catAx>
      <c:valAx>
        <c:axId val="27408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#VCS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7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9460214315951856"/>
          <c:y val="1.8236575102711903E-2"/>
          <c:w val="0.45739645503369003"/>
          <c:h val="0.87385857099699715"/>
        </c:manualLayout>
      </c:layout>
      <c:barChart>
        <c:barDir val="bar"/>
        <c:grouping val="stacked"/>
        <c:varyColors val="0"/>
        <c:ser>
          <c:idx val="0"/>
          <c:order val="0"/>
          <c:tx>
            <c:v>#Pre-edit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Sheet1!$A$81:$A$110</c:f>
              <c:strCache>
                <c:ptCount val="30"/>
                <c:pt idx="0">
                  <c:v>369: Divide By Zero (CA) </c:v>
                </c:pt>
                <c:pt idx="1">
                  <c:v>195: Signed to Unsigned Con. Error (CN) </c:v>
                </c:pt>
                <c:pt idx="2">
                  <c:v>628: Func. Call Incorr. Spec. Args (FN) </c:v>
                </c:pt>
                <c:pt idx="3">
                  <c:v>683: Func. Call Incorr. Order of Args (FN) </c:v>
                </c:pt>
                <c:pt idx="4">
                  <c:v>687: Func. Call Incorr. Spec. Arg. Val (FN) </c:v>
                </c:pt>
                <c:pt idx="5">
                  <c:v>590: Free of Mem. not on the Heap (ME) </c:v>
                </c:pt>
                <c:pt idx="6">
                  <c:v>762: Mismatched Mem. Mgmt (ME) </c:v>
                </c:pt>
                <c:pt idx="7">
                  <c:v>672: Op. on Resource after Expir. (RE) </c:v>
                </c:pt>
                <c:pt idx="8">
                  <c:v>664: Improp. Control of a Resource (RE) </c:v>
                </c:pt>
                <c:pt idx="9">
                  <c:v>682: Incorrect Calculation (CA) </c:v>
                </c:pt>
                <c:pt idx="10">
                  <c:v>704: Incorr. Type Conversion/Cast (CN) </c:v>
                </c:pt>
                <c:pt idx="11">
                  <c:v>252: Unchecked Return Value (FN) </c:v>
                </c:pt>
                <c:pt idx="12">
                  <c:v>768: Incorr.Short Circuit Evaluation (EV) </c:v>
                </c:pt>
                <c:pt idx="13">
                  <c:v>685: Func. Call Incorr. Num. of Args. (FN) </c:v>
                </c:pt>
                <c:pt idx="14">
                  <c:v>783: Operator Precedence Error (EV) </c:v>
                </c:pt>
                <c:pt idx="15">
                  <c:v>190: Integer Overflow (ME) </c:v>
                </c:pt>
                <c:pt idx="16">
                  <c:v>476: NULL Pointer Dereference (ME) </c:v>
                </c:pt>
                <c:pt idx="17">
                  <c:v>401: Missing Release of Mem. (ME) </c:v>
                </c:pt>
                <c:pt idx="18">
                  <c:v>477: Use of Obsolete Function (FN) </c:v>
                </c:pt>
                <c:pt idx="19">
                  <c:v>467: sizeof() on Pointer Type (ME) </c:v>
                </c:pt>
                <c:pt idx="20">
                  <c:v>561: Dead Code (RC) </c:v>
                </c:pt>
                <c:pt idx="21">
                  <c:v>665: Improper Initialization (IN) </c:v>
                </c:pt>
                <c:pt idx="22">
                  <c:v>562: Return Stack Var. Address (ME) </c:v>
                </c:pt>
                <c:pt idx="23">
                  <c:v>758: Reliance on Undefined Behavior (RC) </c:v>
                </c:pt>
                <c:pt idx="24">
                  <c:v>570: Expression is Always False (EV) </c:v>
                </c:pt>
                <c:pt idx="25">
                  <c:v>788: Access of Mem. Loc. After Buff. (ME) </c:v>
                </c:pt>
                <c:pt idx="26">
                  <c:v>571: Expression is Always True (EV) </c:v>
                </c:pt>
                <c:pt idx="27">
                  <c:v>595: Comparison of Object Refs. (EV) </c:v>
                </c:pt>
                <c:pt idx="28">
                  <c:v>686: Func. Call With Incor. Arg. Type (FN) </c:v>
                </c:pt>
                <c:pt idx="29">
                  <c:v>457: Use of Uninit.Var. (IN) </c:v>
                </c:pt>
              </c:strCache>
            </c:strRef>
          </c:cat>
          <c:val>
            <c:numRef>
              <c:f>Sheet1!$E$81:$E$110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10</c:v>
                </c:pt>
                <c:pt idx="22">
                  <c:v>11</c:v>
                </c:pt>
                <c:pt idx="23">
                  <c:v>16</c:v>
                </c:pt>
                <c:pt idx="24">
                  <c:v>17</c:v>
                </c:pt>
                <c:pt idx="25">
                  <c:v>28</c:v>
                </c:pt>
                <c:pt idx="26">
                  <c:v>30</c:v>
                </c:pt>
                <c:pt idx="27">
                  <c:v>30</c:v>
                </c:pt>
                <c:pt idx="28">
                  <c:v>32</c:v>
                </c:pt>
                <c:pt idx="2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B-4813-AED2-1606A9EE1322}"/>
            </c:ext>
          </c:extLst>
        </c:ser>
        <c:ser>
          <c:idx val="1"/>
          <c:order val="1"/>
          <c:tx>
            <c:v>#Post-edit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Sheet1!$A$81:$A$110</c:f>
              <c:strCache>
                <c:ptCount val="30"/>
                <c:pt idx="0">
                  <c:v>369: Divide By Zero (CA) </c:v>
                </c:pt>
                <c:pt idx="1">
                  <c:v>195: Signed to Unsigned Con. Error (CN) </c:v>
                </c:pt>
                <c:pt idx="2">
                  <c:v>628: Func. Call Incorr. Spec. Args (FN) </c:v>
                </c:pt>
                <c:pt idx="3">
                  <c:v>683: Func. Call Incorr. Order of Args (FN) </c:v>
                </c:pt>
                <c:pt idx="4">
                  <c:v>687: Func. Call Incorr. Spec. Arg. Val (FN) </c:v>
                </c:pt>
                <c:pt idx="5">
                  <c:v>590: Free of Mem. not on the Heap (ME) </c:v>
                </c:pt>
                <c:pt idx="6">
                  <c:v>762: Mismatched Mem. Mgmt (ME) </c:v>
                </c:pt>
                <c:pt idx="7">
                  <c:v>672: Op. on Resource after Expir. (RE) </c:v>
                </c:pt>
                <c:pt idx="8">
                  <c:v>664: Improp. Control of a Resource (RE) </c:v>
                </c:pt>
                <c:pt idx="9">
                  <c:v>682: Incorrect Calculation (CA) </c:v>
                </c:pt>
                <c:pt idx="10">
                  <c:v>704: Incorr. Type Conversion/Cast (CN) </c:v>
                </c:pt>
                <c:pt idx="11">
                  <c:v>252: Unchecked Return Value (FN) </c:v>
                </c:pt>
                <c:pt idx="12">
                  <c:v>768: Incorr.Short Circuit Evaluation (EV) </c:v>
                </c:pt>
                <c:pt idx="13">
                  <c:v>685: Func. Call Incorr. Num. of Args. (FN) </c:v>
                </c:pt>
                <c:pt idx="14">
                  <c:v>783: Operator Precedence Error (EV) </c:v>
                </c:pt>
                <c:pt idx="15">
                  <c:v>190: Integer Overflow (ME) </c:v>
                </c:pt>
                <c:pt idx="16">
                  <c:v>476: NULL Pointer Dereference (ME) </c:v>
                </c:pt>
                <c:pt idx="17">
                  <c:v>401: Missing Release of Mem. (ME) </c:v>
                </c:pt>
                <c:pt idx="18">
                  <c:v>477: Use of Obsolete Function (FN) </c:v>
                </c:pt>
                <c:pt idx="19">
                  <c:v>467: sizeof() on Pointer Type (ME) </c:v>
                </c:pt>
                <c:pt idx="20">
                  <c:v>561: Dead Code (RC) </c:v>
                </c:pt>
                <c:pt idx="21">
                  <c:v>665: Improper Initialization (IN) </c:v>
                </c:pt>
                <c:pt idx="22">
                  <c:v>562: Return Stack Var. Address (ME) </c:v>
                </c:pt>
                <c:pt idx="23">
                  <c:v>758: Reliance on Undefined Behavior (RC) </c:v>
                </c:pt>
                <c:pt idx="24">
                  <c:v>570: Expression is Always False (EV) </c:v>
                </c:pt>
                <c:pt idx="25">
                  <c:v>788: Access of Mem. Loc. After Buff. (ME) </c:v>
                </c:pt>
                <c:pt idx="26">
                  <c:v>571: Expression is Always True (EV) </c:v>
                </c:pt>
                <c:pt idx="27">
                  <c:v>595: Comparison of Object Refs. (EV) </c:v>
                </c:pt>
                <c:pt idx="28">
                  <c:v>686: Func. Call With Incor. Arg. Type (FN) </c:v>
                </c:pt>
                <c:pt idx="29">
                  <c:v>457: Use of Uninit.Var. (IN) </c:v>
                </c:pt>
              </c:strCache>
            </c:strRef>
          </c:cat>
          <c:val>
            <c:numRef>
              <c:f>Sheet1!$F$81:$F$110</c:f>
              <c:numCache>
                <c:formatCode>General</c:formatCode>
                <c:ptCount val="30"/>
                <c:pt idx="12">
                  <c:v>1</c:v>
                </c:pt>
                <c:pt idx="21">
                  <c:v>1</c:v>
                </c:pt>
                <c:pt idx="22">
                  <c:v>1</c:v>
                </c:pt>
                <c:pt idx="25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B-4813-AED2-1606A9EE1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1280952"/>
        <c:axId val="811281272"/>
      </c:barChart>
      <c:catAx>
        <c:axId val="811280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81272"/>
        <c:crosses val="autoZero"/>
        <c:auto val="1"/>
        <c:lblAlgn val="ctr"/>
        <c:lblOffset val="100"/>
        <c:noMultiLvlLbl val="0"/>
      </c:catAx>
      <c:valAx>
        <c:axId val="81128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ysClr val="windowText" lastClr="000000"/>
                    </a:solidFill>
                  </a:rPr>
                  <a:t>#VCS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8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4128763311002"/>
          <c:y val="0.10009924540682415"/>
          <c:w val="0.84126838712905783"/>
          <c:h val="0.4748425196850393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Sheet2!$A$6</c:f>
              <c:strCache>
                <c:ptCount val="1"/>
                <c:pt idx="0">
                  <c:v>Improved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Sheet2!$B$3:$E$3</c:f>
              <c:strCache>
                <c:ptCount val="4"/>
                <c:pt idx="0">
                  <c:v>Correction</c:v>
                </c:pt>
                <c:pt idx="1">
                  <c:v>Formatting</c:v>
                </c:pt>
                <c:pt idx="2">
                  <c:v>Improvement</c:v>
                </c:pt>
                <c:pt idx="3">
                  <c:v>Removal/Addition</c:v>
                </c:pt>
              </c:strCache>
            </c:strRef>
          </c:cat>
          <c:val>
            <c:numRef>
              <c:f>Sheet2!$B$6:$E$6</c:f>
              <c:numCache>
                <c:formatCode>General</c:formatCode>
                <c:ptCount val="4"/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A-4556-B859-58134406FAE4}"/>
            </c:ext>
          </c:extLst>
        </c:ser>
        <c:ser>
          <c:idx val="1"/>
          <c:order val="1"/>
          <c:tx>
            <c:strRef>
              <c:f>Sheet2!$A$7</c:f>
              <c:strCache>
                <c:ptCount val="1"/>
                <c:pt idx="0">
                  <c:v>Deteriorated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Sheet2!$B$3:$E$3</c:f>
              <c:strCache>
                <c:ptCount val="4"/>
                <c:pt idx="0">
                  <c:v>Correction</c:v>
                </c:pt>
                <c:pt idx="1">
                  <c:v>Formatting</c:v>
                </c:pt>
                <c:pt idx="2">
                  <c:v>Improvement</c:v>
                </c:pt>
                <c:pt idx="3">
                  <c:v>Removal/Addition</c:v>
                </c:pt>
              </c:strCache>
            </c: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21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A-4556-B859-58134406FAE4}"/>
            </c:ext>
          </c:extLst>
        </c:ser>
        <c:ser>
          <c:idx val="2"/>
          <c:order val="2"/>
          <c:tx>
            <c:strRef>
              <c:f>Sheet2!$A$8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Sheet2!$B$3:$E$3</c:f>
              <c:strCache>
                <c:ptCount val="4"/>
                <c:pt idx="0">
                  <c:v>Correction</c:v>
                </c:pt>
                <c:pt idx="1">
                  <c:v>Formatting</c:v>
                </c:pt>
                <c:pt idx="2">
                  <c:v>Improvement</c:v>
                </c:pt>
                <c:pt idx="3">
                  <c:v>Removal/Addition</c:v>
                </c:pt>
              </c:strCache>
            </c:strRef>
          </c:cat>
          <c:val>
            <c:numRef>
              <c:f>Sheet2!$B$8:$E$8</c:f>
              <c:numCache>
                <c:formatCode>General</c:formatCode>
                <c:ptCount val="4"/>
                <c:pt idx="0">
                  <c:v>31</c:v>
                </c:pt>
                <c:pt idx="1">
                  <c:v>9</c:v>
                </c:pt>
                <c:pt idx="2">
                  <c:v>52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2A-4556-B859-58134406FA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1654768"/>
        <c:axId val="511657648"/>
      </c:barChart>
      <c:catAx>
        <c:axId val="51165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>
                    <a:solidFill>
                      <a:sysClr val="windowText" lastClr="000000"/>
                    </a:solidFill>
                  </a:rPr>
                  <a:t>Revision</a:t>
                </a:r>
                <a:r>
                  <a:rPr lang="en-CA" sz="1400" baseline="0">
                    <a:solidFill>
                      <a:sysClr val="windowText" lastClr="000000"/>
                    </a:solidFill>
                  </a:rPr>
                  <a:t> Type</a:t>
                </a:r>
                <a:endParaRPr lang="en-CA" sz="14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9482995686641309"/>
              <c:y val="0.90246527777777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57648"/>
        <c:crosses val="autoZero"/>
        <c:auto val="1"/>
        <c:lblAlgn val="ctr"/>
        <c:lblOffset val="100"/>
        <c:noMultiLvlLbl val="0"/>
      </c:catAx>
      <c:valAx>
        <c:axId val="511657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>
                    <a:solidFill>
                      <a:sysClr val="windowText" lastClr="000000"/>
                    </a:solidFill>
                  </a:rPr>
                  <a:t>Proportion of Code</a:t>
                </a:r>
                <a:r>
                  <a:rPr lang="en-CA" sz="1400" baseline="0">
                    <a:solidFill>
                      <a:sysClr val="windowText" lastClr="000000"/>
                    </a:solidFill>
                  </a:rPr>
                  <a:t> Snippets</a:t>
                </a:r>
                <a:r>
                  <a:rPr lang="en-CA" sz="1400">
                    <a:solidFill>
                      <a:sysClr val="windowText" lastClr="000000"/>
                    </a:solidFill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5.7826219121132831E-4"/>
              <c:y val="0.22972468285214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5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013613331803714"/>
          <c:y val="3.9058398950131226E-3"/>
          <c:w val="0.70808166491793234"/>
          <c:h val="7.5386318897637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3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'bubble chart'!$J$2:$J$9</c:f>
              <c:strCache>
                <c:ptCount val="8"/>
                <c:pt idx="0">
                  <c:v>Calculation</c:v>
                </c:pt>
                <c:pt idx="1">
                  <c:v>Conversion</c:v>
                </c:pt>
                <c:pt idx="2">
                  <c:v>Evaluation</c:v>
                </c:pt>
                <c:pt idx="3">
                  <c:v>Function</c:v>
                </c:pt>
                <c:pt idx="4">
                  <c:v>Initialization</c:v>
                </c:pt>
                <c:pt idx="5">
                  <c:v>Memory</c:v>
                </c:pt>
                <c:pt idx="6">
                  <c:v>Reachability</c:v>
                </c:pt>
                <c:pt idx="7">
                  <c:v>Resource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12692226797901623"/>
                  <c:y val="-7.8287459048830707E-2"/>
                </c:manualLayout>
              </c:layout>
              <c:tx>
                <c:rich>
                  <a:bodyPr/>
                  <a:lstStyle/>
                  <a:p>
                    <a:fld id="{34A6B566-FA9D-426C-8F45-4BEEB900A67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7B6-4E67-BE91-BDD1A945FDA6}"/>
                </c:ext>
              </c:extLst>
            </c:dLbl>
            <c:dLbl>
              <c:idx val="1"/>
              <c:layout>
                <c:manualLayout>
                  <c:x val="-8.5043613000502852E-2"/>
                  <c:y val="-8.0733929401829288E-2"/>
                </c:manualLayout>
              </c:layout>
              <c:tx>
                <c:rich>
                  <a:bodyPr/>
                  <a:lstStyle/>
                  <a:p>
                    <a:fld id="{6D3150FC-F807-480A-87ED-8F335E85B4A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7B6-4E67-BE91-BDD1A945FDA6}"/>
                </c:ext>
              </c:extLst>
            </c:dLbl>
            <c:dLbl>
              <c:idx val="2"/>
              <c:layout>
                <c:manualLayout>
                  <c:x val="-2.1400070394629645E-2"/>
                  <c:y val="-6.3608550437804848E-2"/>
                </c:manualLayout>
              </c:layout>
              <c:tx>
                <c:rich>
                  <a:bodyPr/>
                  <a:lstStyle/>
                  <a:p>
                    <a:fld id="{70996CBF-F341-447A-919B-CD5570C1405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7B6-4E67-BE91-BDD1A945FDA6}"/>
                </c:ext>
              </c:extLst>
            </c:dLbl>
            <c:dLbl>
              <c:idx val="3"/>
              <c:layout>
                <c:manualLayout>
                  <c:x val="-1.774168672638967E-2"/>
                  <c:y val="-7.094799856524385E-2"/>
                </c:manualLayout>
              </c:layout>
              <c:tx>
                <c:rich>
                  <a:bodyPr/>
                  <a:lstStyle/>
                  <a:p>
                    <a:fld id="{6B88C68D-CB50-4701-8BAB-CCB13AEE1DA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7B6-4E67-BE91-BDD1A945FDA6}"/>
                </c:ext>
              </c:extLst>
            </c:dLbl>
            <c:dLbl>
              <c:idx val="4"/>
              <c:layout>
                <c:manualLayout>
                  <c:x val="-9.8577805998331935E-2"/>
                  <c:y val="8.3180388920128731E-2"/>
                </c:manualLayout>
              </c:layout>
              <c:tx>
                <c:rich>
                  <a:bodyPr/>
                  <a:lstStyle/>
                  <a:p>
                    <a:fld id="{80AEE966-C8F5-44A6-8DDA-009DCAE2D34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7B6-4E67-BE91-BDD1A945FDA6}"/>
                </c:ext>
              </c:extLst>
            </c:dLbl>
            <c:dLbl>
              <c:idx val="5"/>
              <c:layout>
                <c:manualLayout>
                  <c:x val="-0.11770851236594097"/>
                  <c:y val="-0.13944946984543108"/>
                </c:manualLayout>
              </c:layout>
              <c:tx>
                <c:rich>
                  <a:bodyPr/>
                  <a:lstStyle/>
                  <a:p>
                    <a:fld id="{A959DA20-7959-4AA0-AA19-51606D9F9E3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7B6-4E67-BE91-BDD1A945FDA6}"/>
                </c:ext>
              </c:extLst>
            </c:dLbl>
            <c:dLbl>
              <c:idx val="6"/>
              <c:layout>
                <c:manualLayout>
                  <c:x val="-5.2913148248495421E-3"/>
                  <c:y val="2.7033146984891728E-2"/>
                </c:manualLayout>
              </c:layout>
              <c:tx>
                <c:rich>
                  <a:bodyPr/>
                  <a:lstStyle/>
                  <a:p>
                    <a:fld id="{DC443592-B8BC-47A7-87C6-9A25432EA7A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7B6-4E67-BE91-BDD1A945FDA6}"/>
                </c:ext>
              </c:extLst>
            </c:dLbl>
            <c:dLbl>
              <c:idx val="7"/>
              <c:layout>
                <c:manualLayout>
                  <c:x val="-8.3449731395400337E-2"/>
                  <c:y val="-8.3221066484379519E-2"/>
                </c:manualLayout>
              </c:layout>
              <c:tx>
                <c:rich>
                  <a:bodyPr/>
                  <a:lstStyle/>
                  <a:p>
                    <a:fld id="{9AA67BB2-27A7-4EF5-87DE-9B224B8452F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7B6-4E67-BE91-BDD1A945FD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'bubble chart'!$K$2:$K$9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0</c:v>
                </c:pt>
                <c:pt idx="7">
                  <c:v>1</c:v>
                </c:pt>
              </c:numCache>
            </c:numRef>
          </c:xVal>
          <c:yVal>
            <c:numRef>
              <c:f>'bubble chart'!$L$2:$L$9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yVal>
          <c:bubbleSize>
            <c:numRef>
              <c:f>'bubble chart'!$M$2:$M$9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8</c:v>
                </c:pt>
                <c:pt idx="6">
                  <c:v>2</c:v>
                </c:pt>
                <c:pt idx="7">
                  <c:v>2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'bubble chart'!$J$2:$J$9</c15:f>
                <c15:dlblRangeCache>
                  <c:ptCount val="8"/>
                  <c:pt idx="0">
                    <c:v>Calculation</c:v>
                  </c:pt>
                  <c:pt idx="1">
                    <c:v>Conversion</c:v>
                  </c:pt>
                  <c:pt idx="2">
                    <c:v>Evaluation</c:v>
                  </c:pt>
                  <c:pt idx="3">
                    <c:v>Function</c:v>
                  </c:pt>
                  <c:pt idx="4">
                    <c:v>Initialization</c:v>
                  </c:pt>
                  <c:pt idx="5">
                    <c:v>Memory</c:v>
                  </c:pt>
                  <c:pt idx="6">
                    <c:v>Reachability</c:v>
                  </c:pt>
                  <c:pt idx="7">
                    <c:v>Resource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7B6-4E67-BE91-BDD1A945F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69455736"/>
        <c:axId val="369456376"/>
      </c:bubbleChart>
      <c:valAx>
        <c:axId val="3694557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ysClr val="windowText" lastClr="000000"/>
                    </a:solidFill>
                  </a:rPr>
                  <a:t># CVE Types</a:t>
                </a:r>
              </a:p>
            </c:rich>
          </c:tx>
          <c:layout>
            <c:manualLayout>
              <c:xMode val="edge"/>
              <c:yMode val="edge"/>
              <c:x val="0.47569994894200779"/>
              <c:y val="0.95546168596177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56376"/>
        <c:crosses val="autoZero"/>
        <c:crossBetween val="midCat"/>
      </c:valAx>
      <c:valAx>
        <c:axId val="3694563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ysClr val="windowText" lastClr="000000"/>
                    </a:solidFill>
                  </a:rPr>
                  <a:t># Revision</a:t>
                </a:r>
                <a:r>
                  <a:rPr lang="en-CA" baseline="0">
                    <a:solidFill>
                      <a:sysClr val="windowText" lastClr="000000"/>
                    </a:solidFill>
                  </a:rPr>
                  <a:t> Types</a:t>
                </a:r>
                <a:endParaRPr lang="en-CA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2699773084173076E-3"/>
              <c:y val="0.31948001262153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55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9</xdr:row>
      <xdr:rowOff>157162</xdr:rowOff>
    </xdr:from>
    <xdr:to>
      <xdr:col>8</xdr:col>
      <xdr:colOff>381000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E05F47-A616-4F57-9B83-E2D3A9DD5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133349</xdr:colOff>
      <xdr:row>9</xdr:row>
      <xdr:rowOff>166686</xdr:rowOff>
    </xdr:from>
    <xdr:to>
      <xdr:col>16</xdr:col>
      <xdr:colOff>219075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B2ADE-5BB4-40DB-8BA7-D4BAABF7A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904875</xdr:colOff>
      <xdr:row>9</xdr:row>
      <xdr:rowOff>90487</xdr:rowOff>
    </xdr:from>
    <xdr:to>
      <xdr:col>6</xdr:col>
      <xdr:colOff>257175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6434E-859F-4964-BFBF-D4E3FCF75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9</xdr:row>
      <xdr:rowOff>142875</xdr:rowOff>
    </xdr:from>
    <xdr:to>
      <xdr:col>17</xdr:col>
      <xdr:colOff>133350</xdr:colOff>
      <xdr:row>28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0012A9-632C-4612-834C-8F3BD1A9D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29</xdr:row>
      <xdr:rowOff>38100</xdr:rowOff>
    </xdr:from>
    <xdr:to>
      <xdr:col>17</xdr:col>
      <xdr:colOff>152400</xdr:colOff>
      <xdr:row>47</xdr:row>
      <xdr:rowOff>95250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FD9B01F-3BD8-4043-AC61-5B9F140D3141}"/>
            </a:ext>
          </a:extLst>
        </xdr:cNvPr>
        <xdr:cNvSpPr/>
      </xdr:nvSpPr>
      <xdr:spPr>
        <a:xfrm>
          <a:off x="9048750" y="5562600"/>
          <a:ext cx="4429125" cy="3486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</xdr:colOff>
      <xdr:row>32</xdr:row>
      <xdr:rowOff>71515</xdr:rowOff>
    </xdr:from>
    <xdr:to>
      <xdr:col>13</xdr:col>
      <xdr:colOff>605117</xdr:colOff>
      <xdr:row>76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8D39BB-5BC4-4536-A7FF-9CD5055B1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95250</xdr:colOff>
      <xdr:row>68</xdr:row>
      <xdr:rowOff>90764</xdr:rowOff>
    </xdr:from>
    <xdr:to>
      <xdr:col>28</xdr:col>
      <xdr:colOff>78441</xdr:colOff>
      <xdr:row>115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71E52C-2609-40B7-8575-1BA9A3C07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442912</xdr:colOff>
      <xdr:row>3</xdr:row>
      <xdr:rowOff>133350</xdr:rowOff>
    </xdr:from>
    <xdr:to>
      <xdr:col>14</xdr:col>
      <xdr:colOff>342900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4D343-1570-442E-997E-B6C63B217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13</xdr:row>
      <xdr:rowOff>133349</xdr:rowOff>
    </xdr:from>
    <xdr:to>
      <xdr:col>19</xdr:col>
      <xdr:colOff>161925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4CAA7-2ADD-4A5A-BD52-634B5CF07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7336-CAC5-47C7-83AA-757B4C1F25E8}">
  <dimension ref="A1:Q5"/>
  <sheetViews>
    <sheetView topLeftCell="A6" workbookViewId="0">
      <selection activeCell="J37" sqref="J37"/>
    </sheetView>
  </sheetViews>
  <sheetFormatPr defaultRowHeight="15" x14ac:dyDescent="0.25"/>
  <cols>
    <col min="1" max="1" width="20.42578125" customWidth="1"/>
    <col min="15" max="15" width="19.5703125" customWidth="1"/>
  </cols>
  <sheetData>
    <row r="1" spans="1:17" x14ac:dyDescent="0.25">
      <c r="A1" s="1" t="s">
        <v>0</v>
      </c>
      <c r="B1" s="1"/>
      <c r="C1" s="1"/>
      <c r="O1" t="s">
        <v>3</v>
      </c>
    </row>
    <row r="2" spans="1:17" x14ac:dyDescent="0.25">
      <c r="A2" s="1" t="s">
        <v>2</v>
      </c>
      <c r="B2" s="1">
        <v>361</v>
      </c>
      <c r="C2" s="1">
        <f>B2/717</f>
        <v>0.50348675034867507</v>
      </c>
      <c r="O2" t="s">
        <v>2</v>
      </c>
      <c r="P2">
        <v>17</v>
      </c>
      <c r="Q2" s="1">
        <f>P2/29</f>
        <v>0.58620689655172409</v>
      </c>
    </row>
    <row r="3" spans="1:17" x14ac:dyDescent="0.25">
      <c r="A3" s="1" t="s">
        <v>1</v>
      </c>
      <c r="B3" s="1">
        <v>310</v>
      </c>
      <c r="C3" s="1">
        <f t="shared" ref="C3:C4" si="0">B3/717</f>
        <v>0.43235704323570434</v>
      </c>
      <c r="O3" t="s">
        <v>1</v>
      </c>
      <c r="P3">
        <v>12</v>
      </c>
      <c r="Q3" s="1">
        <f t="shared" ref="Q3:Q4" si="1">P3/29</f>
        <v>0.41379310344827586</v>
      </c>
    </row>
    <row r="4" spans="1:17" x14ac:dyDescent="0.25">
      <c r="A4" s="1" t="s">
        <v>83</v>
      </c>
      <c r="B4" s="1">
        <v>39</v>
      </c>
      <c r="C4" s="1">
        <f t="shared" si="0"/>
        <v>5.4393305439330547E-2</v>
      </c>
      <c r="O4" t="s">
        <v>83</v>
      </c>
      <c r="P4">
        <v>1</v>
      </c>
      <c r="Q4" s="1">
        <f t="shared" si="1"/>
        <v>3.4482758620689655E-2</v>
      </c>
    </row>
    <row r="5" spans="1:17" x14ac:dyDescent="0.25">
      <c r="A5" s="1"/>
      <c r="B5" s="1">
        <f>SUM(B2:B4)</f>
        <v>710</v>
      </c>
      <c r="C5" s="1"/>
      <c r="P5" s="1">
        <f>SUM(P2:P4)</f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9F86-6BF3-45AE-AC54-854E8E1A39A2}">
  <dimension ref="A1:O4"/>
  <sheetViews>
    <sheetView workbookViewId="0">
      <selection activeCell="F37" sqref="F37"/>
    </sheetView>
  </sheetViews>
  <sheetFormatPr defaultRowHeight="15" x14ac:dyDescent="0.25"/>
  <cols>
    <col min="1" max="1" width="22.85546875" customWidth="1"/>
    <col min="2" max="2" width="27.28515625" customWidth="1"/>
    <col min="3" max="3" width="21.7109375" customWidth="1"/>
  </cols>
  <sheetData>
    <row r="1" spans="1:15" x14ac:dyDescent="0.25">
      <c r="A1" t="s">
        <v>4</v>
      </c>
      <c r="M1" t="s">
        <v>8</v>
      </c>
    </row>
    <row r="2" spans="1:15" x14ac:dyDescent="0.25">
      <c r="A2" t="s">
        <v>5</v>
      </c>
      <c r="B2" t="s">
        <v>6</v>
      </c>
      <c r="C2" t="s">
        <v>7</v>
      </c>
      <c r="M2">
        <v>1</v>
      </c>
      <c r="N2">
        <v>2</v>
      </c>
      <c r="O2" t="s">
        <v>9</v>
      </c>
    </row>
    <row r="3" spans="1:15" x14ac:dyDescent="0.25">
      <c r="A3" s="1">
        <v>96</v>
      </c>
      <c r="B3" s="1">
        <v>9</v>
      </c>
      <c r="C3" s="1">
        <v>8</v>
      </c>
      <c r="E3">
        <v>113</v>
      </c>
      <c r="M3">
        <v>88</v>
      </c>
      <c r="N3">
        <v>39</v>
      </c>
      <c r="O3">
        <v>16</v>
      </c>
    </row>
    <row r="4" spans="1:15" x14ac:dyDescent="0.25">
      <c r="A4">
        <v>0.76991150399999997</v>
      </c>
      <c r="B4">
        <v>0.159292035</v>
      </c>
      <c r="C4">
        <v>7.0796460000000005E-2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CDA8B-9C3C-4881-A56B-DE3035B59333}">
  <dimension ref="A1:W110"/>
  <sheetViews>
    <sheetView tabSelected="1" zoomScale="70" zoomScaleNormal="70" workbookViewId="0">
      <selection activeCell="T39" sqref="T39"/>
    </sheetView>
  </sheetViews>
  <sheetFormatPr defaultRowHeight="15" x14ac:dyDescent="0.25"/>
  <cols>
    <col min="2" max="2" width="7.85546875" customWidth="1"/>
  </cols>
  <sheetData>
    <row r="1" spans="1:23" x14ac:dyDescent="0.25">
      <c r="A1" s="2" t="s">
        <v>48</v>
      </c>
      <c r="E1" s="1">
        <v>1</v>
      </c>
      <c r="L1">
        <v>369</v>
      </c>
      <c r="M1">
        <v>1</v>
      </c>
      <c r="N1" t="s">
        <v>40</v>
      </c>
      <c r="P1" s="4" t="s">
        <v>10</v>
      </c>
      <c r="R1" t="str">
        <f>_xlfn.CONCAT(P1, " (",W1,") ")</f>
        <v xml:space="preserve">369: Divide By Zero (CA) </v>
      </c>
      <c r="W1" t="s">
        <v>40</v>
      </c>
    </row>
    <row r="2" spans="1:23" x14ac:dyDescent="0.25">
      <c r="A2" s="3" t="s">
        <v>77</v>
      </c>
      <c r="E2" s="1">
        <v>1</v>
      </c>
      <c r="L2">
        <v>195</v>
      </c>
      <c r="M2">
        <v>1</v>
      </c>
      <c r="N2" t="s">
        <v>41</v>
      </c>
      <c r="P2" t="s">
        <v>11</v>
      </c>
      <c r="R2" t="str">
        <f>_xlfn.CONCAT(P2, " (",W2,") ")</f>
        <v xml:space="preserve">195: Signed to Unsigned Conversion Error (CN) </v>
      </c>
      <c r="W2" t="s">
        <v>41</v>
      </c>
    </row>
    <row r="3" spans="1:23" x14ac:dyDescent="0.25">
      <c r="A3" s="3" t="s">
        <v>76</v>
      </c>
      <c r="E3" s="1">
        <v>1</v>
      </c>
      <c r="L3">
        <v>628</v>
      </c>
      <c r="M3">
        <v>1</v>
      </c>
      <c r="N3" t="s">
        <v>43</v>
      </c>
      <c r="P3" t="s">
        <v>12</v>
      </c>
      <c r="R3" t="str">
        <f>_xlfn.CONCAT(P3, " (",W3,") ")</f>
        <v xml:space="preserve">628: Function Call with Incorrectly Specified Arguments (FN) </v>
      </c>
      <c r="W3" t="s">
        <v>43</v>
      </c>
    </row>
    <row r="4" spans="1:23" x14ac:dyDescent="0.25">
      <c r="A4" s="3" t="s">
        <v>75</v>
      </c>
      <c r="E4" s="1">
        <v>1</v>
      </c>
      <c r="L4">
        <v>683</v>
      </c>
      <c r="M4">
        <v>1</v>
      </c>
      <c r="N4" t="s">
        <v>43</v>
      </c>
      <c r="P4" t="s">
        <v>13</v>
      </c>
      <c r="R4" t="str">
        <f>_xlfn.CONCAT(P4, " (",W4,") ")</f>
        <v xml:space="preserve">683: Function Call With Incorrect Order of Arguments (FN) </v>
      </c>
      <c r="W4" t="s">
        <v>43</v>
      </c>
    </row>
    <row r="5" spans="1:23" x14ac:dyDescent="0.25">
      <c r="A5" s="3" t="s">
        <v>74</v>
      </c>
      <c r="E5" s="1">
        <v>1</v>
      </c>
      <c r="L5">
        <v>687</v>
      </c>
      <c r="M5">
        <v>1</v>
      </c>
      <c r="N5" t="s">
        <v>43</v>
      </c>
      <c r="P5" t="s">
        <v>14</v>
      </c>
      <c r="R5" t="str">
        <f>_xlfn.CONCAT(P5, " (",W5,") ")</f>
        <v xml:space="preserve">687: Function Call With Incorrectly Specified Argument Value (FN) </v>
      </c>
      <c r="W5" t="s">
        <v>43</v>
      </c>
    </row>
    <row r="6" spans="1:23" x14ac:dyDescent="0.25">
      <c r="A6" s="3" t="s">
        <v>73</v>
      </c>
      <c r="E6" s="1">
        <v>1</v>
      </c>
      <c r="L6">
        <v>590</v>
      </c>
      <c r="M6">
        <v>1</v>
      </c>
      <c r="N6" t="s">
        <v>45</v>
      </c>
      <c r="P6" t="s">
        <v>15</v>
      </c>
      <c r="R6" t="str">
        <f>_xlfn.CONCAT(P6, " (",W6,") ")</f>
        <v xml:space="preserve">590: Free of Memory not on the Heap (ME) </v>
      </c>
      <c r="W6" t="s">
        <v>45</v>
      </c>
    </row>
    <row r="7" spans="1:23" x14ac:dyDescent="0.25">
      <c r="A7" s="3" t="s">
        <v>72</v>
      </c>
      <c r="E7" s="1">
        <v>1</v>
      </c>
      <c r="L7">
        <v>762</v>
      </c>
      <c r="M7">
        <v>1</v>
      </c>
      <c r="N7" t="s">
        <v>45</v>
      </c>
      <c r="P7" t="s">
        <v>16</v>
      </c>
      <c r="R7" t="str">
        <f>_xlfn.CONCAT(P7, " (",W7,") ")</f>
        <v xml:space="preserve">762: Mismatched Memory Management Routines (ME) </v>
      </c>
      <c r="W7" t="s">
        <v>45</v>
      </c>
    </row>
    <row r="8" spans="1:23" x14ac:dyDescent="0.25">
      <c r="A8" s="3" t="s">
        <v>71</v>
      </c>
      <c r="E8" s="1">
        <v>1</v>
      </c>
      <c r="L8">
        <v>672</v>
      </c>
      <c r="M8">
        <v>1</v>
      </c>
      <c r="N8" t="s">
        <v>47</v>
      </c>
      <c r="P8" t="s">
        <v>17</v>
      </c>
      <c r="R8" t="str">
        <f>_xlfn.CONCAT(P8, " (",W8,") ")</f>
        <v xml:space="preserve">672: Operation on a Resource after Expiration or Release (RE) </v>
      </c>
      <c r="W8" t="s">
        <v>47</v>
      </c>
    </row>
    <row r="9" spans="1:23" x14ac:dyDescent="0.25">
      <c r="A9" s="3" t="s">
        <v>70</v>
      </c>
      <c r="E9" s="1">
        <v>2</v>
      </c>
      <c r="L9">
        <v>664</v>
      </c>
      <c r="M9">
        <v>2</v>
      </c>
      <c r="N9" t="s">
        <v>47</v>
      </c>
      <c r="P9" t="s">
        <v>18</v>
      </c>
      <c r="R9" t="str">
        <f>_xlfn.CONCAT(P9, " (",W9,") ")</f>
        <v xml:space="preserve">664: Improper Control of a Resource Through its Lifetime (RE) </v>
      </c>
      <c r="W9" t="s">
        <v>47</v>
      </c>
    </row>
    <row r="10" spans="1:23" x14ac:dyDescent="0.25">
      <c r="A10" s="2" t="s">
        <v>49</v>
      </c>
      <c r="E10" s="1">
        <v>3</v>
      </c>
      <c r="L10">
        <v>682</v>
      </c>
      <c r="M10">
        <v>3</v>
      </c>
      <c r="N10" t="s">
        <v>40</v>
      </c>
      <c r="P10" t="s">
        <v>19</v>
      </c>
      <c r="R10" t="str">
        <f>_xlfn.CONCAT(P10, " (",W10,") ")</f>
        <v xml:space="preserve">682: Incorrect Calculation (CA) </v>
      </c>
      <c r="W10" t="s">
        <v>40</v>
      </c>
    </row>
    <row r="11" spans="1:23" x14ac:dyDescent="0.25">
      <c r="A11" s="3" t="s">
        <v>69</v>
      </c>
      <c r="E11" s="1">
        <v>3</v>
      </c>
      <c r="L11">
        <v>704</v>
      </c>
      <c r="M11">
        <v>3</v>
      </c>
      <c r="N11" t="s">
        <v>41</v>
      </c>
      <c r="P11" t="s">
        <v>20</v>
      </c>
      <c r="R11" t="str">
        <f>_xlfn.CONCAT(P11, " (",W11,") ")</f>
        <v xml:space="preserve">704: Incorrect Type Conversion or Cast (CN) </v>
      </c>
      <c r="W11" t="s">
        <v>41</v>
      </c>
    </row>
    <row r="12" spans="1:23" x14ac:dyDescent="0.25">
      <c r="A12" s="2" t="s">
        <v>50</v>
      </c>
      <c r="E12" s="1">
        <v>3</v>
      </c>
      <c r="L12">
        <v>252</v>
      </c>
      <c r="M12">
        <v>3</v>
      </c>
      <c r="N12" t="s">
        <v>43</v>
      </c>
      <c r="P12" t="s">
        <v>21</v>
      </c>
      <c r="R12" t="str">
        <f>_xlfn.CONCAT(P12, " (",W12,") ")</f>
        <v xml:space="preserve">252: Unchecked Return Value (FN) </v>
      </c>
      <c r="W12" t="s">
        <v>43</v>
      </c>
    </row>
    <row r="13" spans="1:23" x14ac:dyDescent="0.25">
      <c r="A13" s="3" t="s">
        <v>68</v>
      </c>
      <c r="E13" s="1">
        <v>4</v>
      </c>
      <c r="F13">
        <v>1</v>
      </c>
      <c r="L13">
        <v>768</v>
      </c>
      <c r="M13">
        <v>4</v>
      </c>
      <c r="N13" t="s">
        <v>42</v>
      </c>
      <c r="P13" t="s">
        <v>22</v>
      </c>
      <c r="R13" t="str">
        <f>_xlfn.CONCAT(P13, " (",W13,") ")</f>
        <v xml:space="preserve">768: Incorrect Short Circuit Evaluation (EV) </v>
      </c>
      <c r="W13" t="s">
        <v>42</v>
      </c>
    </row>
    <row r="14" spans="1:23" x14ac:dyDescent="0.25">
      <c r="A14" s="3" t="s">
        <v>65</v>
      </c>
      <c r="E14" s="1">
        <v>4</v>
      </c>
      <c r="L14">
        <v>685</v>
      </c>
      <c r="M14">
        <v>4</v>
      </c>
      <c r="N14" t="s">
        <v>43</v>
      </c>
      <c r="P14" t="s">
        <v>23</v>
      </c>
      <c r="R14" t="str">
        <f>_xlfn.CONCAT(P14, " (",W14,") ")</f>
        <v xml:space="preserve">685: Function Call With Incorrect Number of Arguments (FN) </v>
      </c>
      <c r="W14" t="s">
        <v>43</v>
      </c>
    </row>
    <row r="15" spans="1:23" x14ac:dyDescent="0.25">
      <c r="A15" s="3" t="s">
        <v>66</v>
      </c>
      <c r="E15" s="1">
        <v>5</v>
      </c>
      <c r="L15">
        <v>783</v>
      </c>
      <c r="M15">
        <v>5</v>
      </c>
      <c r="N15" t="s">
        <v>42</v>
      </c>
      <c r="P15" t="s">
        <v>24</v>
      </c>
      <c r="R15" t="str">
        <f>_xlfn.CONCAT(P15, " (",W15,") ")</f>
        <v xml:space="preserve">783: Operator Precedence Logic Error (EV) </v>
      </c>
      <c r="W15" t="s">
        <v>42</v>
      </c>
    </row>
    <row r="16" spans="1:23" x14ac:dyDescent="0.25">
      <c r="A16" s="3" t="s">
        <v>64</v>
      </c>
      <c r="E16" s="1">
        <v>5</v>
      </c>
      <c r="L16">
        <v>190</v>
      </c>
      <c r="M16">
        <v>5</v>
      </c>
      <c r="N16" t="s">
        <v>45</v>
      </c>
      <c r="P16" t="s">
        <v>25</v>
      </c>
      <c r="R16" t="str">
        <f>_xlfn.CONCAT(P16, " (",W16,") ")</f>
        <v xml:space="preserve">190: Integer Overflow or Wraparound (ME) </v>
      </c>
      <c r="W16" t="s">
        <v>45</v>
      </c>
    </row>
    <row r="17" spans="1:23" x14ac:dyDescent="0.25">
      <c r="A17" s="2" t="s">
        <v>51</v>
      </c>
      <c r="E17" s="1">
        <v>5</v>
      </c>
      <c r="L17">
        <v>476</v>
      </c>
      <c r="M17">
        <v>5</v>
      </c>
      <c r="N17" t="s">
        <v>45</v>
      </c>
      <c r="P17" t="s">
        <v>26</v>
      </c>
      <c r="R17" t="str">
        <f>_xlfn.CONCAT(P17, " (",W17,") ")</f>
        <v xml:space="preserve">476: NULL Pointer Dereference (ME) </v>
      </c>
      <c r="W17" t="s">
        <v>45</v>
      </c>
    </row>
    <row r="18" spans="1:23" x14ac:dyDescent="0.25">
      <c r="A18" s="3" t="s">
        <v>63</v>
      </c>
      <c r="E18" s="1">
        <v>6</v>
      </c>
      <c r="L18">
        <v>401</v>
      </c>
      <c r="M18">
        <v>6</v>
      </c>
      <c r="N18" t="s">
        <v>45</v>
      </c>
      <c r="P18" t="s">
        <v>27</v>
      </c>
      <c r="R18" t="str">
        <f>_xlfn.CONCAT(P18, " (",W18,") ")</f>
        <v xml:space="preserve">401: Missing Release of Memory after Effective Lifetime (ME) </v>
      </c>
      <c r="W18" t="s">
        <v>45</v>
      </c>
    </row>
    <row r="19" spans="1:23" x14ac:dyDescent="0.25">
      <c r="A19" s="2" t="s">
        <v>52</v>
      </c>
      <c r="E19" s="1">
        <v>7</v>
      </c>
      <c r="L19">
        <v>477</v>
      </c>
      <c r="M19">
        <v>7</v>
      </c>
      <c r="N19" t="s">
        <v>43</v>
      </c>
      <c r="P19" t="s">
        <v>28</v>
      </c>
      <c r="R19" t="str">
        <f>_xlfn.CONCAT(P19, " (",W19,") ")</f>
        <v xml:space="preserve">477: Use of Obsolete Function (FN) </v>
      </c>
      <c r="W19" t="s">
        <v>43</v>
      </c>
    </row>
    <row r="20" spans="1:23" x14ac:dyDescent="0.25">
      <c r="A20" s="3" t="s">
        <v>62</v>
      </c>
      <c r="E20" s="1">
        <v>8</v>
      </c>
      <c r="L20">
        <v>467</v>
      </c>
      <c r="M20">
        <v>8</v>
      </c>
      <c r="N20" t="s">
        <v>45</v>
      </c>
      <c r="P20" t="s">
        <v>29</v>
      </c>
      <c r="R20" t="str">
        <f>_xlfn.CONCAT(P20, " (",W20,") ")</f>
        <v xml:space="preserve">467: Use of sizeof() on a Pointer Type (ME) </v>
      </c>
      <c r="W20" t="s">
        <v>45</v>
      </c>
    </row>
    <row r="21" spans="1:23" x14ac:dyDescent="0.25">
      <c r="A21" s="2" t="s">
        <v>53</v>
      </c>
      <c r="E21" s="1">
        <v>8</v>
      </c>
      <c r="L21">
        <v>561</v>
      </c>
      <c r="M21">
        <v>8</v>
      </c>
      <c r="N21" t="s">
        <v>46</v>
      </c>
      <c r="P21" t="s">
        <v>30</v>
      </c>
      <c r="R21" t="str">
        <f>_xlfn.CONCAT(P21, " (",W21,") ")</f>
        <v xml:space="preserve">561: Dead Code (RC) </v>
      </c>
      <c r="W21" t="s">
        <v>46</v>
      </c>
    </row>
    <row r="22" spans="1:23" x14ac:dyDescent="0.25">
      <c r="A22" s="2" t="s">
        <v>54</v>
      </c>
      <c r="E22" s="1">
        <v>10</v>
      </c>
      <c r="F22">
        <v>1</v>
      </c>
      <c r="L22">
        <v>665</v>
      </c>
      <c r="M22">
        <v>10</v>
      </c>
      <c r="N22" t="s">
        <v>44</v>
      </c>
      <c r="P22" t="s">
        <v>31</v>
      </c>
      <c r="R22" t="str">
        <f>_xlfn.CONCAT(P22, " (",W22,") ")</f>
        <v xml:space="preserve">665: Improper Initialization (IN) </v>
      </c>
      <c r="W22" t="s">
        <v>44</v>
      </c>
    </row>
    <row r="23" spans="1:23" x14ac:dyDescent="0.25">
      <c r="A23" s="3" t="s">
        <v>61</v>
      </c>
      <c r="E23" s="1">
        <v>11</v>
      </c>
      <c r="F23">
        <v>1</v>
      </c>
      <c r="L23">
        <v>562</v>
      </c>
      <c r="M23">
        <v>11</v>
      </c>
      <c r="N23" t="s">
        <v>45</v>
      </c>
      <c r="P23" t="s">
        <v>32</v>
      </c>
      <c r="R23" t="str">
        <f>_xlfn.CONCAT(P23, " (",W23,") ")</f>
        <v xml:space="preserve">562: Return of Stack Variable Address (ME) </v>
      </c>
      <c r="W23" t="s">
        <v>45</v>
      </c>
    </row>
    <row r="24" spans="1:23" x14ac:dyDescent="0.25">
      <c r="A24" s="3" t="s">
        <v>55</v>
      </c>
      <c r="E24" s="1">
        <v>16</v>
      </c>
      <c r="L24">
        <v>758</v>
      </c>
      <c r="M24">
        <v>16</v>
      </c>
      <c r="N24" t="s">
        <v>46</v>
      </c>
      <c r="P24" t="s">
        <v>33</v>
      </c>
      <c r="R24" t="str">
        <f>_xlfn.CONCAT(P24, " (",W24,") ")</f>
        <v xml:space="preserve">758: Reliance on Undefined Behavior (RC) </v>
      </c>
      <c r="W24" t="s">
        <v>46</v>
      </c>
    </row>
    <row r="25" spans="1:23" x14ac:dyDescent="0.25">
      <c r="A25" s="2" t="s">
        <v>56</v>
      </c>
      <c r="E25" s="1">
        <v>17</v>
      </c>
      <c r="L25">
        <v>570</v>
      </c>
      <c r="M25">
        <v>17</v>
      </c>
      <c r="N25" t="s">
        <v>42</v>
      </c>
      <c r="P25" t="s">
        <v>34</v>
      </c>
      <c r="R25" t="str">
        <f>_xlfn.CONCAT(P25, " (",W25,") ")</f>
        <v xml:space="preserve">570: Expression is Always False (EV) </v>
      </c>
      <c r="W25" t="s">
        <v>42</v>
      </c>
    </row>
    <row r="26" spans="1:23" x14ac:dyDescent="0.25">
      <c r="A26" s="3" t="s">
        <v>60</v>
      </c>
      <c r="E26" s="1">
        <v>28</v>
      </c>
      <c r="F26">
        <v>2</v>
      </c>
      <c r="L26">
        <v>788</v>
      </c>
      <c r="M26">
        <v>28</v>
      </c>
      <c r="N26" t="s">
        <v>45</v>
      </c>
      <c r="P26" t="s">
        <v>35</v>
      </c>
      <c r="R26" t="str">
        <f>_xlfn.CONCAT(P26, " (",W26,") ")</f>
        <v xml:space="preserve">788: Access of Memory Location After End of Buffer (ME) </v>
      </c>
      <c r="W26" t="s">
        <v>45</v>
      </c>
    </row>
    <row r="27" spans="1:23" x14ac:dyDescent="0.25">
      <c r="A27" s="2" t="s">
        <v>57</v>
      </c>
      <c r="E27" s="1">
        <v>30</v>
      </c>
      <c r="L27">
        <v>571</v>
      </c>
      <c r="M27">
        <v>30</v>
      </c>
      <c r="N27" t="s">
        <v>42</v>
      </c>
      <c r="P27" t="s">
        <v>36</v>
      </c>
      <c r="R27" t="str">
        <f>_xlfn.CONCAT(P27, " (",W27,") ")</f>
        <v xml:space="preserve">571: Expression is Always True (EV) </v>
      </c>
      <c r="W27" t="s">
        <v>42</v>
      </c>
    </row>
    <row r="28" spans="1:23" x14ac:dyDescent="0.25">
      <c r="A28" s="3" t="s">
        <v>67</v>
      </c>
      <c r="E28" s="1">
        <v>30</v>
      </c>
      <c r="F28">
        <v>1</v>
      </c>
      <c r="L28">
        <v>595</v>
      </c>
      <c r="M28">
        <v>30</v>
      </c>
      <c r="N28" t="s">
        <v>42</v>
      </c>
      <c r="P28" t="s">
        <v>37</v>
      </c>
      <c r="R28" t="str">
        <f>_xlfn.CONCAT(P28, " (",W28,") ")</f>
        <v xml:space="preserve">595: Comparison of Object References Instead of Contents (EV) </v>
      </c>
      <c r="W28" t="s">
        <v>42</v>
      </c>
    </row>
    <row r="29" spans="1:23" x14ac:dyDescent="0.25">
      <c r="A29" s="3" t="s">
        <v>59</v>
      </c>
      <c r="E29" s="1">
        <v>32</v>
      </c>
      <c r="F29">
        <v>2</v>
      </c>
      <c r="L29">
        <v>686</v>
      </c>
      <c r="M29">
        <v>32</v>
      </c>
      <c r="N29" t="s">
        <v>43</v>
      </c>
      <c r="P29" t="s">
        <v>38</v>
      </c>
      <c r="R29" t="str">
        <f>_xlfn.CONCAT(P29, " (",W29,") ")</f>
        <v xml:space="preserve">686: Function Call With Incorrect Argument Type (FN) </v>
      </c>
      <c r="W29" t="s">
        <v>43</v>
      </c>
    </row>
    <row r="30" spans="1:23" x14ac:dyDescent="0.25">
      <c r="A30" s="3" t="s">
        <v>58</v>
      </c>
      <c r="E30" s="1">
        <v>49</v>
      </c>
      <c r="F30">
        <v>2</v>
      </c>
      <c r="L30">
        <v>457</v>
      </c>
      <c r="M30">
        <v>49</v>
      </c>
      <c r="N30" t="s">
        <v>44</v>
      </c>
      <c r="P30" t="s">
        <v>39</v>
      </c>
      <c r="R30" t="str">
        <f>_xlfn.CONCAT(P30, " (",W30,") ")</f>
        <v xml:space="preserve">457: Use of Uninitialized Variable (IN) </v>
      </c>
      <c r="W30" t="s">
        <v>44</v>
      </c>
    </row>
    <row r="31" spans="1:23" x14ac:dyDescent="0.25">
      <c r="E31">
        <f>SUM(E1:E30)</f>
        <v>294</v>
      </c>
    </row>
    <row r="81" spans="1:6" x14ac:dyDescent="0.25">
      <c r="A81" t="s">
        <v>48</v>
      </c>
      <c r="E81">
        <v>1</v>
      </c>
    </row>
    <row r="82" spans="1:6" x14ac:dyDescent="0.25">
      <c r="A82" t="s">
        <v>77</v>
      </c>
      <c r="E82">
        <v>1</v>
      </c>
    </row>
    <row r="83" spans="1:6" x14ac:dyDescent="0.25">
      <c r="A83" t="s">
        <v>76</v>
      </c>
      <c r="E83">
        <v>1</v>
      </c>
    </row>
    <row r="84" spans="1:6" x14ac:dyDescent="0.25">
      <c r="A84" t="s">
        <v>75</v>
      </c>
      <c r="E84">
        <v>1</v>
      </c>
    </row>
    <row r="85" spans="1:6" x14ac:dyDescent="0.25">
      <c r="A85" t="s">
        <v>74</v>
      </c>
      <c r="E85">
        <v>1</v>
      </c>
    </row>
    <row r="86" spans="1:6" x14ac:dyDescent="0.25">
      <c r="A86" t="s">
        <v>73</v>
      </c>
      <c r="E86">
        <v>1</v>
      </c>
    </row>
    <row r="87" spans="1:6" x14ac:dyDescent="0.25">
      <c r="A87" t="s">
        <v>72</v>
      </c>
      <c r="E87">
        <v>1</v>
      </c>
    </row>
    <row r="88" spans="1:6" x14ac:dyDescent="0.25">
      <c r="A88" t="s">
        <v>71</v>
      </c>
      <c r="E88">
        <v>1</v>
      </c>
    </row>
    <row r="89" spans="1:6" x14ac:dyDescent="0.25">
      <c r="A89" t="s">
        <v>70</v>
      </c>
      <c r="E89">
        <v>2</v>
      </c>
    </row>
    <row r="90" spans="1:6" x14ac:dyDescent="0.25">
      <c r="A90" t="s">
        <v>49</v>
      </c>
      <c r="E90">
        <v>3</v>
      </c>
    </row>
    <row r="91" spans="1:6" x14ac:dyDescent="0.25">
      <c r="A91" t="s">
        <v>69</v>
      </c>
      <c r="E91">
        <v>3</v>
      </c>
    </row>
    <row r="92" spans="1:6" x14ac:dyDescent="0.25">
      <c r="A92" t="s">
        <v>50</v>
      </c>
      <c r="E92">
        <v>3</v>
      </c>
    </row>
    <row r="93" spans="1:6" x14ac:dyDescent="0.25">
      <c r="A93" t="s">
        <v>68</v>
      </c>
      <c r="E93">
        <v>4</v>
      </c>
      <c r="F93">
        <v>1</v>
      </c>
    </row>
    <row r="94" spans="1:6" x14ac:dyDescent="0.25">
      <c r="A94" t="s">
        <v>65</v>
      </c>
      <c r="E94">
        <v>4</v>
      </c>
    </row>
    <row r="95" spans="1:6" x14ac:dyDescent="0.25">
      <c r="A95" t="s">
        <v>66</v>
      </c>
      <c r="E95">
        <v>5</v>
      </c>
    </row>
    <row r="96" spans="1:6" x14ac:dyDescent="0.25">
      <c r="A96" t="s">
        <v>64</v>
      </c>
      <c r="E96">
        <v>5</v>
      </c>
    </row>
    <row r="97" spans="1:6" x14ac:dyDescent="0.25">
      <c r="A97" t="s">
        <v>51</v>
      </c>
      <c r="E97">
        <v>5</v>
      </c>
    </row>
    <row r="98" spans="1:6" x14ac:dyDescent="0.25">
      <c r="A98" t="s">
        <v>63</v>
      </c>
      <c r="E98">
        <v>6</v>
      </c>
    </row>
    <row r="99" spans="1:6" x14ac:dyDescent="0.25">
      <c r="A99" t="s">
        <v>52</v>
      </c>
      <c r="E99">
        <v>7</v>
      </c>
    </row>
    <row r="100" spans="1:6" x14ac:dyDescent="0.25">
      <c r="A100" t="s">
        <v>62</v>
      </c>
      <c r="E100">
        <v>8</v>
      </c>
    </row>
    <row r="101" spans="1:6" x14ac:dyDescent="0.25">
      <c r="A101" t="s">
        <v>53</v>
      </c>
      <c r="E101">
        <v>8</v>
      </c>
    </row>
    <row r="102" spans="1:6" x14ac:dyDescent="0.25">
      <c r="A102" t="s">
        <v>54</v>
      </c>
      <c r="E102">
        <v>10</v>
      </c>
      <c r="F102">
        <v>1</v>
      </c>
    </row>
    <row r="103" spans="1:6" x14ac:dyDescent="0.25">
      <c r="A103" t="s">
        <v>61</v>
      </c>
      <c r="E103">
        <v>11</v>
      </c>
      <c r="F103">
        <v>1</v>
      </c>
    </row>
    <row r="104" spans="1:6" x14ac:dyDescent="0.25">
      <c r="A104" t="s">
        <v>55</v>
      </c>
      <c r="E104">
        <v>16</v>
      </c>
    </row>
    <row r="105" spans="1:6" x14ac:dyDescent="0.25">
      <c r="A105" t="s">
        <v>56</v>
      </c>
      <c r="E105">
        <v>17</v>
      </c>
    </row>
    <row r="106" spans="1:6" x14ac:dyDescent="0.25">
      <c r="A106" t="s">
        <v>60</v>
      </c>
      <c r="E106">
        <v>28</v>
      </c>
      <c r="F106">
        <v>2</v>
      </c>
    </row>
    <row r="107" spans="1:6" x14ac:dyDescent="0.25">
      <c r="A107" t="s">
        <v>57</v>
      </c>
      <c r="E107">
        <v>30</v>
      </c>
    </row>
    <row r="108" spans="1:6" x14ac:dyDescent="0.25">
      <c r="A108" t="s">
        <v>67</v>
      </c>
      <c r="E108">
        <v>30</v>
      </c>
      <c r="F108">
        <v>1</v>
      </c>
    </row>
    <row r="109" spans="1:6" x14ac:dyDescent="0.25">
      <c r="A109" t="s">
        <v>59</v>
      </c>
      <c r="E109">
        <v>32</v>
      </c>
      <c r="F109">
        <v>2</v>
      </c>
    </row>
    <row r="110" spans="1:6" x14ac:dyDescent="0.25">
      <c r="A110" t="s">
        <v>58</v>
      </c>
      <c r="E110">
        <v>49</v>
      </c>
      <c r="F110">
        <v>2</v>
      </c>
    </row>
  </sheetData>
  <sortState xmlns:xlrd2="http://schemas.microsoft.com/office/spreadsheetml/2017/richdata2" ref="L1:N30">
    <sortCondition ref="M1:M30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F3A8F-8701-4402-9A27-DA4C7B6005CF}">
  <dimension ref="A2:E8"/>
  <sheetViews>
    <sheetView workbookViewId="0">
      <selection activeCell="F35" sqref="F35"/>
    </sheetView>
  </sheetViews>
  <sheetFormatPr defaultRowHeight="15" x14ac:dyDescent="0.25"/>
  <cols>
    <col min="2" max="2" width="13.7109375" customWidth="1"/>
  </cols>
  <sheetData>
    <row r="2" spans="1:5" x14ac:dyDescent="0.25">
      <c r="B2">
        <v>1</v>
      </c>
      <c r="C2">
        <v>2</v>
      </c>
      <c r="D2">
        <v>3</v>
      </c>
      <c r="E2">
        <v>4</v>
      </c>
    </row>
    <row r="3" spans="1:5" x14ac:dyDescent="0.25">
      <c r="A3" t="s">
        <v>78</v>
      </c>
      <c r="B3" t="s">
        <v>79</v>
      </c>
      <c r="C3" t="s">
        <v>80</v>
      </c>
      <c r="D3" t="s">
        <v>81</v>
      </c>
      <c r="E3" t="s">
        <v>82</v>
      </c>
    </row>
    <row r="4" spans="1:5" x14ac:dyDescent="0.25">
      <c r="B4">
        <v>35</v>
      </c>
      <c r="C4">
        <v>10</v>
      </c>
      <c r="D4">
        <v>82</v>
      </c>
      <c r="E4">
        <v>16</v>
      </c>
    </row>
    <row r="6" spans="1:5" x14ac:dyDescent="0.25">
      <c r="A6" t="s">
        <v>6</v>
      </c>
      <c r="D6">
        <v>9</v>
      </c>
    </row>
    <row r="7" spans="1:5" x14ac:dyDescent="0.25">
      <c r="A7" t="s">
        <v>7</v>
      </c>
      <c r="B7">
        <v>4</v>
      </c>
      <c r="C7">
        <v>1</v>
      </c>
      <c r="D7">
        <v>21</v>
      </c>
      <c r="E7">
        <v>12</v>
      </c>
    </row>
    <row r="8" spans="1:5" x14ac:dyDescent="0.25">
      <c r="A8" t="s">
        <v>5</v>
      </c>
      <c r="B8">
        <v>31</v>
      </c>
      <c r="C8">
        <v>9</v>
      </c>
      <c r="D8">
        <v>52</v>
      </c>
      <c r="E8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A052-EB8D-432B-A8AE-707E212EB310}">
  <dimension ref="A1:M10"/>
  <sheetViews>
    <sheetView topLeftCell="A11" workbookViewId="0">
      <selection activeCell="J44" sqref="J44"/>
    </sheetView>
  </sheetViews>
  <sheetFormatPr defaultRowHeight="15" x14ac:dyDescent="0.25"/>
  <cols>
    <col min="10" max="10" width="16.42578125" customWidth="1"/>
    <col min="12" max="12" width="15.7109375" customWidth="1"/>
  </cols>
  <sheetData>
    <row r="1" spans="1:13" x14ac:dyDescent="0.25">
      <c r="A1" t="s">
        <v>84</v>
      </c>
      <c r="J1" t="s">
        <v>93</v>
      </c>
      <c r="K1" t="s">
        <v>94</v>
      </c>
      <c r="L1" t="s">
        <v>96</v>
      </c>
      <c r="M1" t="s">
        <v>97</v>
      </c>
    </row>
    <row r="2" spans="1:13" x14ac:dyDescent="0.25">
      <c r="J2" t="s">
        <v>85</v>
      </c>
      <c r="K2">
        <v>6</v>
      </c>
      <c r="L2">
        <v>0</v>
      </c>
      <c r="M2">
        <v>2</v>
      </c>
    </row>
    <row r="3" spans="1:13" x14ac:dyDescent="0.25">
      <c r="J3" t="s">
        <v>86</v>
      </c>
      <c r="K3">
        <v>7</v>
      </c>
      <c r="L3">
        <v>0</v>
      </c>
      <c r="M3">
        <v>2</v>
      </c>
    </row>
    <row r="4" spans="1:13" x14ac:dyDescent="0.25">
      <c r="J4" t="s">
        <v>87</v>
      </c>
      <c r="K4">
        <v>0</v>
      </c>
      <c r="L4">
        <v>4</v>
      </c>
      <c r="M4">
        <v>5</v>
      </c>
    </row>
    <row r="5" spans="1:13" x14ac:dyDescent="0.25">
      <c r="J5" t="s">
        <v>88</v>
      </c>
      <c r="K5">
        <v>4</v>
      </c>
      <c r="L5">
        <v>4</v>
      </c>
      <c r="M5">
        <v>5</v>
      </c>
    </row>
    <row r="6" spans="1:13" x14ac:dyDescent="0.25">
      <c r="J6" t="s">
        <v>89</v>
      </c>
      <c r="K6">
        <v>5</v>
      </c>
      <c r="L6">
        <v>3</v>
      </c>
      <c r="M6">
        <v>2</v>
      </c>
    </row>
    <row r="7" spans="1:13" x14ac:dyDescent="0.25">
      <c r="J7" t="s">
        <v>90</v>
      </c>
      <c r="K7">
        <v>8</v>
      </c>
      <c r="L7">
        <v>3</v>
      </c>
      <c r="M7">
        <v>8</v>
      </c>
    </row>
    <row r="8" spans="1:13" x14ac:dyDescent="0.25">
      <c r="J8" t="s">
        <v>91</v>
      </c>
      <c r="K8">
        <v>0</v>
      </c>
      <c r="L8">
        <v>3</v>
      </c>
      <c r="M8">
        <v>2</v>
      </c>
    </row>
    <row r="9" spans="1:13" x14ac:dyDescent="0.25">
      <c r="J9" t="s">
        <v>92</v>
      </c>
      <c r="K9">
        <v>1</v>
      </c>
      <c r="L9">
        <v>1</v>
      </c>
      <c r="M9">
        <v>2</v>
      </c>
    </row>
    <row r="10" spans="1:13" x14ac:dyDescent="0.25">
      <c r="K10" t="s">
        <v>95</v>
      </c>
      <c r="L10" t="s">
        <v>98</v>
      </c>
      <c r="M10" t="s">
        <v>99</v>
      </c>
    </row>
  </sheetData>
  <sortState xmlns:xlrd2="http://schemas.microsoft.com/office/spreadsheetml/2017/richdata2" ref="A2:B31">
    <sortCondition ref="B2:B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RQ1</vt:lpstr>
      <vt:lpstr>RQ2</vt:lpstr>
      <vt:lpstr>Sheet1</vt:lpstr>
      <vt:lpstr>Sheet2</vt:lpstr>
      <vt:lpstr>bubble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</dc:creator>
  <cp:lastModifiedBy>Madhu</cp:lastModifiedBy>
  <cp:lastPrinted>2022-04-09T01:02:18Z</cp:lastPrinted>
  <dcterms:created xsi:type="dcterms:W3CDTF">2022-03-30T18:23:24Z</dcterms:created>
  <dcterms:modified xsi:type="dcterms:W3CDTF">2022-04-09T01:16:24Z</dcterms:modified>
</cp:coreProperties>
</file>