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wecaht\WeChat Files\wxid_2ecgwraykn2812\FileStorage\File\2025-03\美团数据\美团数据\"/>
    </mc:Choice>
  </mc:AlternateContent>
  <xr:revisionPtr revIDLastSave="0" documentId="13_ncr:1_{0E0B185F-79C5-453D-8B27-AA8A143E0AB9}" xr6:coauthVersionLast="47" xr6:coauthVersionMax="47" xr10:uidLastSave="{00000000-0000-0000-0000-000000000000}"/>
  <bookViews>
    <workbookView xWindow="-103" yWindow="309" windowWidth="21806" windowHeight="14194" tabRatio="552" activeTab="2" xr2:uid="{00000000-000D-0000-FFFF-FFFF00000000}"/>
  </bookViews>
  <sheets>
    <sheet name="汇总" sheetId="8" r:id="rId1"/>
    <sheet name="高碑店" sheetId="1" r:id="rId2"/>
    <sheet name="白沟" sheetId="6" r:id="rId3"/>
    <sheet name="新城" sheetId="7" state="hidden" r:id="rId4"/>
    <sheet name="新城2" sheetId="14" r:id="rId5"/>
    <sheet name="霸州" sheetId="2" r:id="rId6"/>
    <sheet name="胜芳" sheetId="5" r:id="rId7"/>
    <sheet name="霸州乡镇" sheetId="15" r:id="rId8"/>
    <sheet name="邢台" sheetId="4" r:id="rId9"/>
    <sheet name="下花园" sheetId="12" r:id="rId10"/>
    <sheet name="万全" sheetId="9" r:id="rId11"/>
    <sheet name="高碑店挂错城市" sheetId="13" r:id="rId12"/>
    <sheet name="收入合计" sheetId="10" r:id="rId13"/>
  </sheets>
  <externalReferences>
    <externalReference r:id="rId14"/>
    <externalReference r:id="rId15"/>
  </externalReferences>
  <definedNames>
    <definedName name="_xlnm._FilterDatabase" localSheetId="2" hidden="1">白沟!$A$2:$AD$34</definedName>
    <definedName name="_xlnm._FilterDatabase" localSheetId="1" hidden="1">高碑店!$A$2:$AC$34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4" i="13" l="1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AA32" i="13"/>
  <c r="AA31" i="13"/>
  <c r="AA30" i="13"/>
  <c r="AA29" i="13"/>
  <c r="AA28" i="13"/>
  <c r="AA27" i="13"/>
  <c r="AA26" i="13"/>
  <c r="AA25" i="13"/>
  <c r="AA24" i="13"/>
  <c r="AA23" i="13"/>
  <c r="AA22" i="13"/>
  <c r="AA21" i="13"/>
  <c r="AA20" i="13"/>
  <c r="AA19" i="13"/>
  <c r="AA18" i="13"/>
  <c r="AA17" i="13"/>
  <c r="AA16" i="13"/>
  <c r="AA15" i="13"/>
  <c r="AA14" i="13"/>
  <c r="AA13" i="13"/>
  <c r="AA12" i="13"/>
  <c r="AA11" i="13"/>
  <c r="AA10" i="13"/>
  <c r="AA9" i="13"/>
  <c r="AA8" i="13"/>
  <c r="AA7" i="13"/>
  <c r="AA6" i="13"/>
  <c r="AA5" i="13"/>
  <c r="AA4" i="13"/>
  <c r="AA3" i="13"/>
  <c r="AC28" i="9"/>
  <c r="AC27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8" i="9"/>
  <c r="AC7" i="9"/>
  <c r="AC6" i="9"/>
  <c r="AC5" i="9"/>
  <c r="AC4" i="9"/>
  <c r="AC3" i="9"/>
  <c r="AB28" i="12"/>
  <c r="AB27" i="12"/>
  <c r="AB26" i="12"/>
  <c r="AB25" i="12"/>
  <c r="AB24" i="12"/>
  <c r="AB23" i="12"/>
  <c r="AB22" i="12"/>
  <c r="AB21" i="12"/>
  <c r="AB20" i="12"/>
  <c r="AB19" i="12"/>
  <c r="AB18" i="12"/>
  <c r="AB17" i="12"/>
  <c r="AB16" i="12"/>
  <c r="AB15" i="12"/>
  <c r="AB14" i="12"/>
  <c r="AB13" i="12"/>
  <c r="AB12" i="12"/>
  <c r="AB11" i="12"/>
  <c r="AB10" i="12"/>
  <c r="AB9" i="12"/>
  <c r="AB8" i="12"/>
  <c r="AB7" i="12"/>
  <c r="AB6" i="12"/>
  <c r="AB5" i="12"/>
  <c r="AB4" i="12"/>
  <c r="AB3" i="12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C28" i="15"/>
  <c r="AC27" i="15"/>
  <c r="AC26" i="15"/>
  <c r="AC25" i="15"/>
  <c r="AC24" i="15"/>
  <c r="AC23" i="15"/>
  <c r="AC22" i="15"/>
  <c r="AC21" i="15"/>
  <c r="AC20" i="15"/>
  <c r="AC19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AC28" i="5"/>
  <c r="AC27" i="5"/>
  <c r="AC26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2" i="5"/>
  <c r="AC11" i="5"/>
  <c r="AC10" i="5"/>
  <c r="AC9" i="5"/>
  <c r="AC8" i="5"/>
  <c r="AC7" i="5"/>
  <c r="AC6" i="5"/>
  <c r="AC5" i="5"/>
  <c r="AC4" i="5"/>
  <c r="AC3" i="5"/>
  <c r="AD30" i="2"/>
  <c r="AD29" i="2"/>
  <c r="AD28" i="2"/>
  <c r="AC28" i="2"/>
  <c r="AD27" i="2"/>
  <c r="AC27" i="2"/>
  <c r="AD26" i="2"/>
  <c r="AC26" i="2"/>
  <c r="AD25" i="2"/>
  <c r="AC25" i="2"/>
  <c r="AD24" i="2"/>
  <c r="AC24" i="2"/>
  <c r="AD23" i="2"/>
  <c r="AC23" i="2"/>
  <c r="AD22" i="2"/>
  <c r="AC22" i="2"/>
  <c r="AD21" i="2"/>
  <c r="AC21" i="2"/>
  <c r="AD20" i="2"/>
  <c r="AC20" i="2"/>
  <c r="AD19" i="2"/>
  <c r="AC19" i="2"/>
  <c r="AD18" i="2"/>
  <c r="AC18" i="2"/>
  <c r="AD17" i="2"/>
  <c r="AC17" i="2"/>
  <c r="AD16" i="2"/>
  <c r="AC16" i="2"/>
  <c r="AD15" i="2"/>
  <c r="AC15" i="2"/>
  <c r="AD14" i="2"/>
  <c r="AC14" i="2"/>
  <c r="AD13" i="2"/>
  <c r="AC13" i="2"/>
  <c r="AD12" i="2"/>
  <c r="AC12" i="2"/>
  <c r="AD11" i="2"/>
  <c r="AC11" i="2"/>
  <c r="AD10" i="2"/>
  <c r="AC10" i="2"/>
  <c r="AD9" i="2"/>
  <c r="AC9" i="2"/>
  <c r="AD8" i="2"/>
  <c r="AC8" i="2"/>
  <c r="AD7" i="2"/>
  <c r="AC7" i="2"/>
  <c r="AD6" i="2"/>
  <c r="AC6" i="2"/>
  <c r="AD5" i="2"/>
  <c r="AC5" i="2"/>
  <c r="AD4" i="2"/>
  <c r="AC4" i="2"/>
  <c r="AD3" i="2"/>
  <c r="AC3" i="2"/>
  <c r="AC34" i="14"/>
  <c r="Z34" i="14"/>
  <c r="Y34" i="14"/>
  <c r="X34" i="14"/>
  <c r="W34" i="14"/>
  <c r="V34" i="14"/>
  <c r="U34" i="14"/>
  <c r="T34" i="14"/>
  <c r="S34" i="14"/>
  <c r="R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C34" i="14"/>
  <c r="B34" i="14"/>
  <c r="AC28" i="14"/>
  <c r="AC27" i="14"/>
  <c r="AC26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8" i="14"/>
  <c r="AC7" i="14"/>
  <c r="AC6" i="14"/>
  <c r="AC5" i="14"/>
  <c r="AC4" i="14"/>
  <c r="AC3" i="14"/>
  <c r="W34" i="7"/>
  <c r="V34" i="7"/>
  <c r="U34" i="7"/>
  <c r="T34" i="7"/>
  <c r="S34" i="7"/>
  <c r="R34" i="7"/>
  <c r="Q34" i="7"/>
  <c r="P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Y34" i="6"/>
  <c r="X34" i="6"/>
  <c r="W34" i="6"/>
  <c r="V34" i="6"/>
  <c r="U34" i="6"/>
  <c r="T34" i="6"/>
  <c r="S34" i="6"/>
  <c r="R34" i="6"/>
  <c r="P34" i="6"/>
  <c r="O34" i="6"/>
  <c r="N34" i="6"/>
  <c r="M34" i="6"/>
  <c r="L34" i="6"/>
  <c r="K34" i="6"/>
  <c r="J34" i="6"/>
  <c r="I34" i="6"/>
  <c r="H34" i="6"/>
  <c r="G34" i="6"/>
  <c r="F34" i="6"/>
  <c r="E34" i="6"/>
  <c r="C34" i="6"/>
  <c r="B34" i="6"/>
  <c r="AD30" i="6"/>
  <c r="AD29" i="6"/>
  <c r="AD28" i="6"/>
  <c r="AC28" i="6"/>
  <c r="AD27" i="6"/>
  <c r="AC27" i="6"/>
  <c r="AD26" i="6"/>
  <c r="AC26" i="6"/>
  <c r="AD25" i="6"/>
  <c r="AC25" i="6"/>
  <c r="AD24" i="6"/>
  <c r="AC24" i="6"/>
  <c r="AD23" i="6"/>
  <c r="AC23" i="6"/>
  <c r="AD22" i="6"/>
  <c r="AC22" i="6"/>
  <c r="AD21" i="6"/>
  <c r="AC21" i="6"/>
  <c r="AD20" i="6"/>
  <c r="AC20" i="6"/>
  <c r="AD19" i="6"/>
  <c r="AC19" i="6"/>
  <c r="AD18" i="6"/>
  <c r="AC18" i="6"/>
  <c r="AD17" i="6"/>
  <c r="AC17" i="6"/>
  <c r="AC16" i="6"/>
  <c r="AD16" i="1" s="1"/>
  <c r="AD15" i="6"/>
  <c r="AC15" i="6"/>
  <c r="AD14" i="6"/>
  <c r="AC14" i="6"/>
  <c r="AC13" i="6"/>
  <c r="AC12" i="6"/>
  <c r="AC11" i="6"/>
  <c r="AC10" i="6"/>
  <c r="AC9" i="6"/>
  <c r="AC8" i="6"/>
  <c r="AC7" i="6"/>
  <c r="AC6" i="6"/>
  <c r="AC5" i="6"/>
  <c r="AC4" i="6"/>
  <c r="AC3" i="6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D30" i="1"/>
  <c r="AD29" i="1"/>
  <c r="AD28" i="1"/>
  <c r="AC28" i="1"/>
  <c r="AD27" i="1"/>
  <c r="AC27" i="1"/>
  <c r="AD26" i="1"/>
  <c r="AC26" i="1"/>
  <c r="AD25" i="1"/>
  <c r="AC25" i="1"/>
  <c r="AD24" i="1"/>
  <c r="AC24" i="1"/>
  <c r="AD23" i="1"/>
  <c r="AC23" i="1"/>
  <c r="AD22" i="1"/>
  <c r="AC22" i="1"/>
  <c r="AD21" i="1"/>
  <c r="AC21" i="1"/>
  <c r="AD20" i="1"/>
  <c r="AC20" i="1"/>
  <c r="AD19" i="1"/>
  <c r="AC19" i="1"/>
  <c r="AD18" i="1"/>
  <c r="AC18" i="1"/>
  <c r="AD17" i="1"/>
  <c r="AC17" i="1"/>
  <c r="AC16" i="1"/>
  <c r="AC15" i="1"/>
  <c r="AD15" i="1" s="1"/>
  <c r="AD14" i="1"/>
  <c r="AC14" i="1"/>
  <c r="AD13" i="1"/>
  <c r="AC13" i="1"/>
  <c r="AD12" i="1"/>
  <c r="AC12" i="1"/>
  <c r="AD11" i="1"/>
  <c r="AC11" i="1"/>
  <c r="AD10" i="1"/>
  <c r="AC10" i="1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D34" i="1" l="1"/>
  <c r="AC34" i="1"/>
  <c r="AD16" i="6"/>
  <c r="AD34" i="6" s="1"/>
  <c r="AC34" i="6"/>
</calcChain>
</file>

<file path=xl/sharedStrings.xml><?xml version="1.0" encoding="utf-8"?>
<sst xmlns="http://schemas.openxmlformats.org/spreadsheetml/2006/main" count="751" uniqueCount="181">
  <si>
    <t>总商2024年7月服务费明细</t>
  </si>
  <si>
    <t>日期</t>
  </si>
  <si>
    <t>收商家服务费(元)</t>
  </si>
  <si>
    <t>企客履约服务费</t>
  </si>
  <si>
    <t>配送费(元)</t>
  </si>
  <si>
    <t>活动款(元)</t>
  </si>
  <si>
    <t>竞价考核</t>
  </si>
  <si>
    <t>罚款(元)</t>
  </si>
  <si>
    <t>雇主险(元)</t>
  </si>
  <si>
    <t>非雇主责任险(元)</t>
  </si>
  <si>
    <t>邀新奖励支出(元)</t>
  </si>
  <si>
    <t>省钱包售卖合作商承担</t>
  </si>
  <si>
    <t>省钱包售卖合作商承担-退款</t>
  </si>
  <si>
    <t>二次配送费付合作商</t>
  </si>
  <si>
    <t>二次配送费付合作商-退款</t>
  </si>
  <si>
    <t>合作商广告分成</t>
  </si>
  <si>
    <t>合作商服务费</t>
  </si>
  <si>
    <t>合作商服务费退款</t>
  </si>
  <si>
    <t>关爱基金</t>
  </si>
  <si>
    <t>商户服务费返还激励</t>
  </si>
  <si>
    <t>省钱包售卖返还</t>
  </si>
  <si>
    <t>合作商售后赔付费用</t>
  </si>
  <si>
    <t>合作商成本调账</t>
  </si>
  <si>
    <t>春节服务费</t>
  </si>
  <si>
    <t>省钱包核销美团承担</t>
  </si>
  <si>
    <t>合计</t>
  </si>
  <si>
    <t>11.1日</t>
  </si>
  <si>
    <t>11.2日</t>
  </si>
  <si>
    <t>11.3日</t>
  </si>
  <si>
    <t>11.4日</t>
  </si>
  <si>
    <t>11.5日</t>
  </si>
  <si>
    <t>11.6日</t>
  </si>
  <si>
    <t>11.7日</t>
  </si>
  <si>
    <t>11.8日</t>
  </si>
  <si>
    <t>11.9日</t>
  </si>
  <si>
    <t>11.10日</t>
  </si>
  <si>
    <t>11.11日</t>
  </si>
  <si>
    <t>11.12日</t>
  </si>
  <si>
    <t>11.13日</t>
  </si>
  <si>
    <t>11.14日</t>
  </si>
  <si>
    <t>11.15日</t>
  </si>
  <si>
    <t>11.16日</t>
  </si>
  <si>
    <t>11.17日</t>
  </si>
  <si>
    <t>11.18日</t>
  </si>
  <si>
    <t>11.19日</t>
  </si>
  <si>
    <t>11.20日</t>
  </si>
  <si>
    <t>11.21日</t>
  </si>
  <si>
    <t>11.22日</t>
  </si>
  <si>
    <t>11.23日</t>
  </si>
  <si>
    <t>11.24日</t>
  </si>
  <si>
    <t>11.25日</t>
  </si>
  <si>
    <t>11.26日</t>
  </si>
  <si>
    <t>11.27日</t>
  </si>
  <si>
    <t>11.28日</t>
  </si>
  <si>
    <t>11.29日</t>
  </si>
  <si>
    <t>11.30日</t>
  </si>
  <si>
    <t>高碑店2024年3月服务费明细</t>
  </si>
  <si>
    <t>一口价服务费(元)</t>
  </si>
  <si>
    <t>合作商奖励</t>
  </si>
  <si>
    <t>拼好饭拼单包</t>
  </si>
  <si>
    <t>经营权交易服务费</t>
  </si>
  <si>
    <t>3.1日</t>
  </si>
  <si>
    <t>3.2日</t>
  </si>
  <si>
    <t>3.3日</t>
  </si>
  <si>
    <t>3.4日</t>
  </si>
  <si>
    <t>3.5日</t>
  </si>
  <si>
    <t>3.6日</t>
  </si>
  <si>
    <t>3.7日</t>
  </si>
  <si>
    <t>3.8日</t>
  </si>
  <si>
    <t>3.9日</t>
  </si>
  <si>
    <t>3.10日</t>
  </si>
  <si>
    <t>3.11日</t>
  </si>
  <si>
    <t>3.12日</t>
  </si>
  <si>
    <t>3.13日</t>
  </si>
  <si>
    <t>3.14日</t>
  </si>
  <si>
    <t>3.15日</t>
  </si>
  <si>
    <t>3.16日</t>
  </si>
  <si>
    <t>3.17日</t>
  </si>
  <si>
    <t>3.18日</t>
  </si>
  <si>
    <t>3.19日</t>
  </si>
  <si>
    <t>3.20日</t>
  </si>
  <si>
    <t>3.21日</t>
  </si>
  <si>
    <t>3.22日</t>
  </si>
  <si>
    <t>3.23日</t>
  </si>
  <si>
    <t>3.24日</t>
  </si>
  <si>
    <t>3.25日</t>
  </si>
  <si>
    <t>3.26日</t>
  </si>
  <si>
    <t>3.27日</t>
  </si>
  <si>
    <t>3.28日</t>
  </si>
  <si>
    <t>3.29日</t>
  </si>
  <si>
    <t>3.30日</t>
  </si>
  <si>
    <t>3.31日</t>
  </si>
  <si>
    <t>新城2023年6月服务费明细</t>
  </si>
  <si>
    <t>会员售卖合作商承担款</t>
  </si>
  <si>
    <t>会员售卖合作商活动承担款-退款</t>
  </si>
  <si>
    <t>加量包售卖返还</t>
  </si>
  <si>
    <t>6.1日</t>
  </si>
  <si>
    <t>6.2日</t>
  </si>
  <si>
    <t>6.3日</t>
  </si>
  <si>
    <t>6.4日</t>
  </si>
  <si>
    <t>6.5日</t>
  </si>
  <si>
    <t>6.6日</t>
  </si>
  <si>
    <t>6.7日</t>
  </si>
  <si>
    <t>6.8日</t>
  </si>
  <si>
    <t>6.9日</t>
  </si>
  <si>
    <t>6.10日</t>
  </si>
  <si>
    <t>6.11日</t>
  </si>
  <si>
    <t>6.12日</t>
  </si>
  <si>
    <t>6.13日</t>
  </si>
  <si>
    <t>6.14日</t>
  </si>
  <si>
    <t>6.15日</t>
  </si>
  <si>
    <t>6.16日</t>
  </si>
  <si>
    <t>6.17日</t>
  </si>
  <si>
    <t>6.18日</t>
  </si>
  <si>
    <t>6.19日</t>
  </si>
  <si>
    <t>6.20日</t>
  </si>
  <si>
    <t>6.21日</t>
  </si>
  <si>
    <t>6.22日</t>
  </si>
  <si>
    <t>6.23日</t>
  </si>
  <si>
    <t>6.24日</t>
  </si>
  <si>
    <t>6.25日</t>
  </si>
  <si>
    <t>6.26日</t>
  </si>
  <si>
    <t>6.27日</t>
  </si>
  <si>
    <t>6.28日</t>
  </si>
  <si>
    <t>6.29日</t>
  </si>
  <si>
    <t>6.30日</t>
  </si>
  <si>
    <t>新城2024年4月服务费明细</t>
  </si>
  <si>
    <t>霸州2024年3月服务费明细</t>
  </si>
  <si>
    <t>胜芳2024年3月服务费明细</t>
  </si>
  <si>
    <t>信安2024年9月服务费明细</t>
  </si>
  <si>
    <t>邢台2024年3月服务费明细</t>
  </si>
  <si>
    <t>下花园2024年3月服务费明细</t>
  </si>
  <si>
    <t>万全2024年3月服务费明细</t>
  </si>
  <si>
    <t>高碑店挂错城市2025年2月服务费明细</t>
  </si>
  <si>
    <t>2.1日</t>
  </si>
  <si>
    <t>2.2日</t>
  </si>
  <si>
    <t>2.3日</t>
  </si>
  <si>
    <t>2.4日</t>
  </si>
  <si>
    <t>2.5日</t>
  </si>
  <si>
    <t>2.6日</t>
  </si>
  <si>
    <t>2.7日</t>
  </si>
  <si>
    <t>2.8日</t>
  </si>
  <si>
    <t>2.9日</t>
  </si>
  <si>
    <t>2.10日</t>
  </si>
  <si>
    <t>2.11日</t>
  </si>
  <si>
    <t>2.12日</t>
  </si>
  <si>
    <t>2.13日</t>
  </si>
  <si>
    <t>2.14日</t>
  </si>
  <si>
    <t>2.15日</t>
  </si>
  <si>
    <t>2.16日</t>
  </si>
  <si>
    <t>2.17日</t>
  </si>
  <si>
    <t>2.18日</t>
  </si>
  <si>
    <t>2.19日</t>
  </si>
  <si>
    <t>2.20日</t>
  </si>
  <si>
    <t>2.21日</t>
  </si>
  <si>
    <t>2.22日</t>
  </si>
  <si>
    <t>2.23日</t>
  </si>
  <si>
    <t>2.24日</t>
  </si>
  <si>
    <t>2.25日</t>
  </si>
  <si>
    <t>2.26日</t>
  </si>
  <si>
    <t>2.27日</t>
  </si>
  <si>
    <t>2.28日</t>
  </si>
  <si>
    <t>2.29日</t>
  </si>
  <si>
    <t>2.30日</t>
  </si>
  <si>
    <t>2.31日</t>
  </si>
  <si>
    <t>2024年3月美团外卖总商服务费收入</t>
  </si>
  <si>
    <t>费用项目</t>
  </si>
  <si>
    <t>白沟</t>
  </si>
  <si>
    <t>高碑店</t>
  </si>
  <si>
    <t>挂错城市</t>
  </si>
  <si>
    <t>下花园</t>
  </si>
  <si>
    <t>万全</t>
  </si>
  <si>
    <t>胜芳</t>
  </si>
  <si>
    <t>霸州</t>
  </si>
  <si>
    <t>辛章</t>
  </si>
  <si>
    <t>阳原</t>
  </si>
  <si>
    <t>邢台</t>
  </si>
  <si>
    <t>交易额</t>
  </si>
  <si>
    <t>订单量</t>
  </si>
  <si>
    <t>罚款</t>
  </si>
  <si>
    <t>省钱包售卖合作商承担款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</si>
</sst>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color theme="1"/>
      <name val="宋体"/>
      <charset val="134"/>
      <scheme val="minor"/>
    </font>
    <font>
      <b/>
      <sz val="10.5"/>
      <color rgb="FFFFA735"/>
      <name val="Helvetica"/>
    </font>
    <font>
      <sz val="11"/>
      <color indexed="8"/>
      <name val="宋体"/>
      <charset val="134"/>
      <scheme val="minor"/>
    </font>
    <font>
      <b/>
      <sz val="10.5"/>
      <color rgb="FF2A2A2A"/>
      <name val="Helvetica"/>
    </font>
    <font>
      <b/>
      <sz val="12"/>
      <name val="宋体"/>
      <charset val="134"/>
    </font>
    <font>
      <sz val="11"/>
      <color theme="1"/>
      <name val="宋体"/>
      <charset val="134"/>
      <scheme val="major"/>
    </font>
    <font>
      <b/>
      <sz val="10.5"/>
      <color rgb="FF2A2A2A"/>
      <name val="Helvetica"/>
      <family val="2"/>
    </font>
    <font>
      <sz val="11"/>
      <color theme="1"/>
      <name val="宋体"/>
      <charset val="134"/>
    </font>
    <font>
      <sz val="11"/>
      <color rgb="FF2A2A2A"/>
      <name val="宋体"/>
      <charset val="134"/>
    </font>
    <font>
      <sz val="10.5"/>
      <color rgb="FF2A2A2A"/>
      <name val="Helvetica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79992065187536243"/>
        <bgColor theme="9" tint="0.79992065187536243"/>
      </patternFill>
    </fill>
    <fill>
      <patternFill patternType="solid">
        <fgColor theme="9" tint="0.79998168889431442"/>
        <bgColor theme="9" tint="0.7999206518753624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3" borderId="3" xfId="0" applyNumberFormat="1" applyFont="1" applyFill="1" applyBorder="1" applyAlignment="1">
      <alignment horizontal="center" vertical="center" wrapText="1"/>
    </xf>
    <xf numFmtId="178" fontId="1" fillId="4" borderId="3" xfId="0" applyNumberFormat="1" applyFont="1" applyFill="1" applyBorder="1" applyAlignment="1">
      <alignment horizontal="center" vertical="center"/>
    </xf>
    <xf numFmtId="178" fontId="1" fillId="3" borderId="3" xfId="0" applyNumberFormat="1" applyFont="1" applyFill="1" applyBorder="1" applyAlignment="1">
      <alignment horizontal="center" vertical="center"/>
    </xf>
    <xf numFmtId="178" fontId="1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178" fontId="4" fillId="0" borderId="4" xfId="0" applyNumberFormat="1" applyFont="1" applyBorder="1" applyAlignment="1">
      <alignment horizontal="center" vertical="center" wrapText="1"/>
    </xf>
    <xf numFmtId="178" fontId="4" fillId="6" borderId="4" xfId="0" applyNumberFormat="1" applyFont="1" applyFill="1" applyBorder="1" applyAlignment="1">
      <alignment horizontal="center" vertical="center" wrapText="1"/>
    </xf>
    <xf numFmtId="178" fontId="4" fillId="7" borderId="4" xfId="0" applyNumberFormat="1" applyFont="1" applyFill="1" applyBorder="1" applyAlignment="1">
      <alignment horizontal="center" vertical="center" wrapText="1"/>
    </xf>
    <xf numFmtId="178" fontId="4" fillId="8" borderId="4" xfId="0" applyNumberFormat="1" applyFont="1" applyFill="1" applyBorder="1" applyAlignment="1">
      <alignment horizontal="center" vertical="center" wrapText="1"/>
    </xf>
    <xf numFmtId="178" fontId="11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8" fontId="3" fillId="0" borderId="4" xfId="0" applyNumberFormat="1" applyFont="1" applyBorder="1" applyAlignment="1">
      <alignment horizontal="center" vertical="center" wrapText="1"/>
    </xf>
    <xf numFmtId="178" fontId="3" fillId="0" borderId="4" xfId="0" applyNumberFormat="1" applyFont="1" applyBorder="1" applyAlignment="1">
      <alignment horizontal="center" vertical="center"/>
    </xf>
    <xf numFmtId="178" fontId="3" fillId="6" borderId="4" xfId="0" applyNumberFormat="1" applyFont="1" applyFill="1" applyBorder="1" applyAlignment="1">
      <alignment horizontal="center" vertical="center"/>
    </xf>
    <xf numFmtId="178" fontId="3" fillId="7" borderId="4" xfId="0" applyNumberFormat="1" applyFont="1" applyFill="1" applyBorder="1" applyAlignment="1">
      <alignment horizontal="center" vertical="center"/>
    </xf>
    <xf numFmtId="178" fontId="3" fillId="8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178" fontId="4" fillId="12" borderId="4" xfId="0" applyNumberFormat="1" applyFont="1" applyFill="1" applyBorder="1" applyAlignment="1">
      <alignment horizontal="center" vertical="center" wrapText="1"/>
    </xf>
    <xf numFmtId="178" fontId="4" fillId="9" borderId="4" xfId="0" applyNumberFormat="1" applyFont="1" applyFill="1" applyBorder="1" applyAlignment="1">
      <alignment horizontal="center" vertical="center" wrapText="1"/>
    </xf>
    <xf numFmtId="178" fontId="4" fillId="14" borderId="4" xfId="0" applyNumberFormat="1" applyFont="1" applyFill="1" applyBorder="1" applyAlignment="1">
      <alignment horizontal="center" vertical="center" wrapText="1"/>
    </xf>
    <xf numFmtId="178" fontId="4" fillId="15" borderId="4" xfId="0" applyNumberFormat="1" applyFont="1" applyFill="1" applyBorder="1" applyAlignment="1">
      <alignment horizontal="center" vertical="center" wrapText="1"/>
    </xf>
    <xf numFmtId="178" fontId="4" fillId="16" borderId="4" xfId="0" applyNumberFormat="1" applyFont="1" applyFill="1" applyBorder="1" applyAlignment="1">
      <alignment horizontal="center" vertical="center" wrapText="1"/>
    </xf>
    <xf numFmtId="178" fontId="4" fillId="17" borderId="4" xfId="0" applyNumberFormat="1" applyFont="1" applyFill="1" applyBorder="1" applyAlignment="1">
      <alignment horizontal="center" vertical="center" wrapText="1"/>
    </xf>
    <xf numFmtId="178" fontId="4" fillId="18" borderId="4" xfId="0" applyNumberFormat="1" applyFont="1" applyFill="1" applyBorder="1" applyAlignment="1">
      <alignment horizontal="center" vertical="center" wrapText="1"/>
    </xf>
    <xf numFmtId="178" fontId="4" fillId="19" borderId="4" xfId="0" applyNumberFormat="1" applyFont="1" applyFill="1" applyBorder="1" applyAlignment="1">
      <alignment horizontal="center" vertical="center" wrapText="1"/>
    </xf>
    <xf numFmtId="178" fontId="4" fillId="13" borderId="4" xfId="0" applyNumberFormat="1" applyFont="1" applyFill="1" applyBorder="1" applyAlignment="1">
      <alignment horizontal="center" vertical="center" wrapText="1"/>
    </xf>
    <xf numFmtId="178" fontId="4" fillId="20" borderId="4" xfId="0" applyNumberFormat="1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178" fontId="4" fillId="22" borderId="4" xfId="0" applyNumberFormat="1" applyFont="1" applyFill="1" applyBorder="1" applyAlignment="1">
      <alignment horizontal="center" vertical="center" wrapText="1"/>
    </xf>
    <xf numFmtId="178" fontId="4" fillId="10" borderId="4" xfId="0" applyNumberFormat="1" applyFont="1" applyFill="1" applyBorder="1" applyAlignment="1">
      <alignment horizontal="center" vertical="center" wrapText="1"/>
    </xf>
    <xf numFmtId="178" fontId="4" fillId="23" borderId="4" xfId="0" applyNumberFormat="1" applyFont="1" applyFill="1" applyBorder="1" applyAlignment="1">
      <alignment horizontal="center" vertical="center" wrapText="1"/>
    </xf>
    <xf numFmtId="178" fontId="4" fillId="24" borderId="4" xfId="0" applyNumberFormat="1" applyFont="1" applyFill="1" applyBorder="1" applyAlignment="1">
      <alignment horizontal="center" vertical="center" wrapText="1"/>
    </xf>
    <xf numFmtId="178" fontId="14" fillId="6" borderId="4" xfId="0" applyNumberFormat="1" applyFont="1" applyFill="1" applyBorder="1" applyAlignment="1">
      <alignment horizontal="center" vertical="center" wrapText="1"/>
    </xf>
    <xf numFmtId="178" fontId="4" fillId="25" borderId="4" xfId="0" applyNumberFormat="1" applyFont="1" applyFill="1" applyBorder="1" applyAlignment="1">
      <alignment horizontal="center" vertical="center" wrapText="1"/>
    </xf>
    <xf numFmtId="178" fontId="4" fillId="26" borderId="4" xfId="0" applyNumberFormat="1" applyFont="1" applyFill="1" applyBorder="1" applyAlignment="1">
      <alignment horizontal="center" vertical="center" wrapText="1"/>
    </xf>
    <xf numFmtId="178" fontId="4" fillId="27" borderId="4" xfId="0" applyNumberFormat="1" applyFont="1" applyFill="1" applyBorder="1" applyAlignment="1">
      <alignment horizontal="center" vertical="center" wrapText="1"/>
    </xf>
    <xf numFmtId="178" fontId="4" fillId="28" borderId="4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178" fontId="8" fillId="6" borderId="4" xfId="0" applyNumberFormat="1" applyFont="1" applyFill="1" applyBorder="1" applyAlignment="1">
      <alignment horizontal="center" vertical="center" wrapText="1"/>
    </xf>
    <xf numFmtId="178" fontId="8" fillId="1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891540</xdr:colOff>
      <xdr:row>0</xdr:row>
      <xdr:rowOff>182880</xdr:rowOff>
    </xdr:to>
    <xdr:sp macro="" textlink="">
      <xdr:nvSpPr>
        <xdr:cNvPr id="2" name="Host Control  1" hidden="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891540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</xdr:colOff>
      <xdr:row>0</xdr:row>
      <xdr:rowOff>182880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0" y="0"/>
          <a:ext cx="10160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" name="Host Control  3" hidden="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" name="Host Control  4" hidden="1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" name="Host Control  5" hidden="1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7" name="Host Control  6" hidden="1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8" name="Host Control  7" hidden="1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9" name="Host Control  8" hidden="1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0" name="Host Control  9" hidden="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1" name="Host Control  10" hidden="1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2" name="Host Control  11" hidden="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3" name="Host Control  12" hidden="1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4" name="Host Control  13" hidden="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5" name="Host Control  14" hidden="1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6" name="Host Control  15" hidden="1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7" name="Host Control  16" hidden="1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8" name="Host Control  17" hidden="1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19" name="Host Control  18" hidden="1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0" name="Host Control  19" hidden="1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1" name="Host Control  20" hidden="1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2" name="Host Control  21" hidden="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3" name="Host Control  22" hidden="1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4" name="Host Control  23" hidden="1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5" name="Host Control  24" hidden="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6" name="Host Control  25" hidden="1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7" name="Host Control  26" hidden="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8" name="Host Control  27" hidden="1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29" name="Host Control  28" hidden="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0" name="Host Control  29" hidden="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1" name="Host Control  30" hidden="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2" name="Host Control  31" hidden="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3" name="Host Control  32" hidden="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4" name="Host Control  33" hidden="1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891540</xdr:colOff>
      <xdr:row>0</xdr:row>
      <xdr:rowOff>182880</xdr:rowOff>
    </xdr:to>
    <xdr:sp macro="" textlink="">
      <xdr:nvSpPr>
        <xdr:cNvPr id="35" name="Host Control  1" hidden="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/>
      </xdr:nvSpPr>
      <xdr:spPr>
        <a:xfrm>
          <a:off x="0" y="0"/>
          <a:ext cx="891540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</xdr:colOff>
      <xdr:row>0</xdr:row>
      <xdr:rowOff>182880</xdr:rowOff>
    </xdr:to>
    <xdr:sp macro="" textlink="">
      <xdr:nvSpPr>
        <xdr:cNvPr id="36" name="Host Control  2" hidden="1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/>
      </xdr:nvSpPr>
      <xdr:spPr>
        <a:xfrm>
          <a:off x="0" y="0"/>
          <a:ext cx="10160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7" name="Host Control  3" hidden="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8" name="Host Control  4" hidden="1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39" name="Host Control  5" hidden="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0" name="Host Control  6" hidden="1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1" name="Host Control  7" hidden="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2" name="Host Control  8" hidden="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3" name="Host Control  9" hidden="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4" name="Host Control  10" hidden="1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5" name="Host Control  11" hidden="1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6" name="Host Control  12" hidden="1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7" name="Host Control  13" hidden="1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8" name="Host Control  14" hidden="1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49" name="Host Control  15" hidden="1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0" name="Host Control  16" hidden="1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1" name="Host Control  17" hidden="1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2" name="Host Control  18" hidden="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3" name="Host Control  19" hidden="1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4" name="Host Control  20" hidden="1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5" name="Host Control  21" hidden="1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6" name="Host Control  22" hidden="1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7" name="Host Control  23" hidden="1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8" name="Host Control  24" hidden="1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59" name="Host Control  25" hidden="1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0" name="Host Control  26" hidden="1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1" name="Host Control  27" hidden="1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2" name="Host Control  28" hidden="1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3" name="Host Control  29" hidden="1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4" name="Host Control  30" hidden="1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5" name="Host Control  31" hidden="1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6" name="Host Control  32" hidden="1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883285</xdr:colOff>
      <xdr:row>0</xdr:row>
      <xdr:rowOff>182880</xdr:rowOff>
    </xdr:to>
    <xdr:sp macro="" textlink="">
      <xdr:nvSpPr>
        <xdr:cNvPr id="67" name="Host Control  33" hidden="1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SpPr/>
      </xdr:nvSpPr>
      <xdr:spPr>
        <a:xfrm>
          <a:off x="0" y="0"/>
          <a:ext cx="883285" cy="18288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&#19979;&#36733;\2024.7&#26376;&#24635;&#21830;&#26381;&#21153;&#36153;-202407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/Desktop/2024.3&#26376;&#24635;&#21830;&#26381;&#21153;&#36153;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汇总"/>
      <sheetName val="高碑店"/>
      <sheetName val="白沟"/>
      <sheetName val="新城"/>
      <sheetName val="霸州"/>
      <sheetName val="胜芳"/>
      <sheetName val="辛章"/>
      <sheetName val="信安"/>
      <sheetName val="阳原"/>
      <sheetName val="邢台"/>
      <sheetName val="下花园"/>
      <sheetName val="万全"/>
      <sheetName val="高碑店挂错城市"/>
      <sheetName val="收入合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汇总"/>
      <sheetName val="高碑店"/>
      <sheetName val="白沟"/>
      <sheetName val="新城"/>
      <sheetName val="霸州"/>
      <sheetName val="胜芳"/>
      <sheetName val="辛章"/>
      <sheetName val="阳原"/>
      <sheetName val="邢台"/>
      <sheetName val="万全"/>
      <sheetName val="下花园"/>
      <sheetName val="高碑店挂错城市"/>
      <sheetName val="收入合计"/>
    </sheetNames>
    <sheetDataSet>
      <sheetData sheetId="0" refreshError="1"/>
      <sheetData sheetId="1" refreshError="1"/>
      <sheetData sheetId="2" refreshError="1">
        <row r="14">
          <cell r="X14">
            <v>0</v>
          </cell>
        </row>
        <row r="15">
          <cell r="X15">
            <v>0</v>
          </cell>
        </row>
        <row r="16">
          <cell r="X16">
            <v>0</v>
          </cell>
        </row>
        <row r="17">
          <cell r="X17">
            <v>0</v>
          </cell>
        </row>
        <row r="18">
          <cell r="X18">
            <v>0</v>
          </cell>
        </row>
        <row r="19">
          <cell r="X19">
            <v>0</v>
          </cell>
        </row>
        <row r="20">
          <cell r="X20">
            <v>0</v>
          </cell>
        </row>
        <row r="21">
          <cell r="X21">
            <v>0</v>
          </cell>
        </row>
        <row r="22">
          <cell r="X22">
            <v>0</v>
          </cell>
        </row>
        <row r="23">
          <cell r="X23">
            <v>0</v>
          </cell>
        </row>
        <row r="24">
          <cell r="X24">
            <v>0</v>
          </cell>
        </row>
        <row r="25">
          <cell r="X25">
            <v>0</v>
          </cell>
        </row>
        <row r="26">
          <cell r="X26">
            <v>0</v>
          </cell>
        </row>
        <row r="27">
          <cell r="X27">
            <v>0</v>
          </cell>
        </row>
        <row r="28">
          <cell r="X28">
            <v>0</v>
          </cell>
        </row>
        <row r="29">
          <cell r="X29">
            <v>0</v>
          </cell>
        </row>
        <row r="30">
          <cell r="X30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4">
          <cell r="X14">
            <v>0</v>
          </cell>
        </row>
        <row r="15">
          <cell r="X15">
            <v>0</v>
          </cell>
        </row>
        <row r="16">
          <cell r="X16">
            <v>0</v>
          </cell>
        </row>
        <row r="17">
          <cell r="X17">
            <v>0</v>
          </cell>
        </row>
        <row r="18">
          <cell r="X18">
            <v>0</v>
          </cell>
        </row>
        <row r="19">
          <cell r="X19">
            <v>0</v>
          </cell>
        </row>
        <row r="20">
          <cell r="X20">
            <v>0</v>
          </cell>
        </row>
        <row r="21">
          <cell r="X21">
            <v>0</v>
          </cell>
        </row>
        <row r="22">
          <cell r="X22">
            <v>0</v>
          </cell>
        </row>
        <row r="23">
          <cell r="X23">
            <v>0</v>
          </cell>
        </row>
        <row r="24">
          <cell r="X24">
            <v>0</v>
          </cell>
        </row>
        <row r="25">
          <cell r="X25">
            <v>0</v>
          </cell>
        </row>
        <row r="26">
          <cell r="X26">
            <v>0</v>
          </cell>
        </row>
        <row r="27">
          <cell r="X27">
            <v>0</v>
          </cell>
        </row>
        <row r="28">
          <cell r="X28">
            <v>0</v>
          </cell>
        </row>
        <row r="29">
          <cell r="X29">
            <v>0</v>
          </cell>
        </row>
        <row r="30">
          <cell r="X30">
            <v>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zoomScale="90" zoomScaleNormal="90" workbookViewId="0">
      <pane xSplit="1" ySplit="2" topLeftCell="B3" activePane="bottomRight" state="frozen"/>
      <selection pane="topRight"/>
      <selection pane="bottomLeft"/>
      <selection pane="bottomRight" activeCell="C33" sqref="C33"/>
    </sheetView>
  </sheetViews>
  <sheetFormatPr defaultColWidth="8.84375" defaultRowHeight="21" customHeight="1" x14ac:dyDescent="0.3"/>
  <cols>
    <col min="1" max="1" width="8.84375" style="37" customWidth="1"/>
    <col min="2" max="2" width="11.61328125" style="37" customWidth="1"/>
    <col min="3" max="3" width="11.23046875" style="37" customWidth="1"/>
    <col min="4" max="4" width="10.07421875" style="37" customWidth="1"/>
    <col min="5" max="5" width="13.4609375" style="37" customWidth="1"/>
    <col min="6" max="6" width="10.765625" style="37" customWidth="1"/>
    <col min="7" max="7" width="8.84375" style="37" customWidth="1"/>
    <col min="8" max="8" width="9.23046875" style="37" customWidth="1"/>
    <col min="9" max="9" width="7.765625" style="37" customWidth="1"/>
    <col min="10" max="10" width="8.84375" style="37" customWidth="1"/>
    <col min="11" max="11" width="12.4609375" style="37" customWidth="1"/>
    <col min="12" max="12" width="10.4609375" style="37" customWidth="1"/>
    <col min="13" max="14" width="8.84375" style="37" customWidth="1"/>
    <col min="15" max="15" width="9.69140625" style="37" customWidth="1"/>
    <col min="16" max="16" width="12.84375" style="37" customWidth="1"/>
    <col min="17" max="24" width="8.84375" style="37" customWidth="1"/>
    <col min="25" max="26" width="14.84375" style="37" customWidth="1"/>
    <col min="27" max="27" width="8.84375" style="37" customWidth="1"/>
    <col min="28" max="16384" width="8.84375" style="37"/>
  </cols>
  <sheetData>
    <row r="1" spans="1:25" ht="28" customHeight="1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72" customHeight="1" x14ac:dyDescent="0.3">
      <c r="A2" s="16" t="s">
        <v>1</v>
      </c>
      <c r="B2" s="16" t="s">
        <v>2</v>
      </c>
      <c r="C2" s="16" t="s">
        <v>3</v>
      </c>
      <c r="D2" s="17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21" t="s">
        <v>11</v>
      </c>
      <c r="L2" s="21" t="s">
        <v>12</v>
      </c>
      <c r="M2" s="17" t="s">
        <v>13</v>
      </c>
      <c r="N2" s="17" t="s">
        <v>14</v>
      </c>
      <c r="O2" s="16" t="s">
        <v>15</v>
      </c>
      <c r="P2" s="22" t="s">
        <v>16</v>
      </c>
      <c r="Q2" s="22" t="s">
        <v>17</v>
      </c>
      <c r="R2" s="16" t="s">
        <v>18</v>
      </c>
      <c r="S2" s="16" t="s">
        <v>19</v>
      </c>
      <c r="T2" s="22" t="s">
        <v>20</v>
      </c>
      <c r="U2" s="16" t="s">
        <v>21</v>
      </c>
      <c r="V2" s="16" t="s">
        <v>22</v>
      </c>
      <c r="W2" s="16" t="s">
        <v>23</v>
      </c>
      <c r="X2" s="26" t="s">
        <v>24</v>
      </c>
      <c r="Y2" s="26" t="s">
        <v>25</v>
      </c>
    </row>
    <row r="3" spans="1:25" ht="21" customHeight="1" x14ac:dyDescent="0.3">
      <c r="A3" s="37" t="s">
        <v>26</v>
      </c>
    </row>
    <row r="4" spans="1:25" ht="21" customHeight="1" x14ac:dyDescent="0.3">
      <c r="A4" s="37" t="s">
        <v>27</v>
      </c>
    </row>
    <row r="5" spans="1:25" ht="21" customHeight="1" x14ac:dyDescent="0.3">
      <c r="A5" s="37" t="s">
        <v>28</v>
      </c>
    </row>
    <row r="6" spans="1:25" ht="21" customHeight="1" x14ac:dyDescent="0.3">
      <c r="A6" s="37" t="s">
        <v>29</v>
      </c>
    </row>
    <row r="7" spans="1:25" ht="21" customHeight="1" x14ac:dyDescent="0.3">
      <c r="A7" s="37" t="s">
        <v>30</v>
      </c>
    </row>
    <row r="8" spans="1:25" ht="21" customHeight="1" x14ac:dyDescent="0.3">
      <c r="A8" s="37" t="s">
        <v>31</v>
      </c>
    </row>
    <row r="9" spans="1:25" ht="21" customHeight="1" x14ac:dyDescent="0.3">
      <c r="A9" s="37" t="s">
        <v>32</v>
      </c>
    </row>
    <row r="10" spans="1:25" ht="21" customHeight="1" x14ac:dyDescent="0.3">
      <c r="A10" s="37" t="s">
        <v>33</v>
      </c>
    </row>
    <row r="11" spans="1:25" ht="21" customHeight="1" x14ac:dyDescent="0.3">
      <c r="A11" s="37" t="s">
        <v>34</v>
      </c>
    </row>
    <row r="12" spans="1:25" ht="21" customHeight="1" x14ac:dyDescent="0.3">
      <c r="A12" s="37" t="s">
        <v>35</v>
      </c>
    </row>
    <row r="13" spans="1:25" ht="21" customHeight="1" x14ac:dyDescent="0.3">
      <c r="A13" s="37" t="s">
        <v>36</v>
      </c>
    </row>
    <row r="14" spans="1:25" ht="21" customHeight="1" x14ac:dyDescent="0.3">
      <c r="A14" s="37" t="s">
        <v>37</v>
      </c>
    </row>
    <row r="15" spans="1:25" ht="21" customHeight="1" x14ac:dyDescent="0.3">
      <c r="A15" s="37" t="s">
        <v>38</v>
      </c>
    </row>
    <row r="16" spans="1:25" ht="21" customHeight="1" x14ac:dyDescent="0.3">
      <c r="A16" s="37" t="s">
        <v>39</v>
      </c>
    </row>
    <row r="17" spans="1:25" ht="21" customHeight="1" x14ac:dyDescent="0.3">
      <c r="A17" s="37" t="s">
        <v>40</v>
      </c>
    </row>
    <row r="18" spans="1:25" ht="21" customHeight="1" x14ac:dyDescent="0.3">
      <c r="A18" s="37" t="s">
        <v>41</v>
      </c>
    </row>
    <row r="19" spans="1:25" ht="21" customHeight="1" x14ac:dyDescent="0.3">
      <c r="A19" s="37" t="s">
        <v>42</v>
      </c>
    </row>
    <row r="20" spans="1:25" ht="21" customHeight="1" x14ac:dyDescent="0.3">
      <c r="A20" s="37" t="s">
        <v>43</v>
      </c>
    </row>
    <row r="21" spans="1:25" ht="21" customHeight="1" x14ac:dyDescent="0.3">
      <c r="A21" s="37" t="s">
        <v>44</v>
      </c>
      <c r="B21" s="37">
        <f>[1]高碑店!B21+[1]白沟!B21+[1]新城!B21+[1]霸州!B21+[1]胜芳!B21+[1]辛章!B21+[1]信安!B21+[1]阳原!B21+[1]邢台!B21+[1]下花园!B21+[1]万全!B21+[1]高碑店挂错城市!B21</f>
        <v>0</v>
      </c>
      <c r="C21" s="37">
        <f>[1]高碑店!C21+[1]白沟!C21+[1]新城!C21+[1]霸州!C21+[1]胜芳!C21+[1]辛章!C21+[1]信安!C21+[1]阳原!C21+[1]邢台!C21+[1]下花园!C21+[1]万全!C21+[1]高碑店挂错城市!C21</f>
        <v>0</v>
      </c>
      <c r="D21" s="37">
        <f>[1]高碑店!D21+[1]白沟!D21+[1]新城!D21+[1]霸州!D21+[1]胜芳!D21+[1]辛章!D21+[1]信安!D21+[1]阳原!D21+[1]邢台!D21+[1]下花园!D21+[1]万全!D21+[1]高碑店挂错城市!D21</f>
        <v>0</v>
      </c>
      <c r="E21" s="37">
        <f>[1]高碑店!E21+[1]白沟!E21+[1]新城!E21+[1]霸州!E21+[1]胜芳!E21+[1]辛章!E21+[1]信安!E21+[1]阳原!E21+[1]邢台!E21+[1]下花园!E21+[1]万全!E21+[1]高碑店挂错城市!E21</f>
        <v>0</v>
      </c>
      <c r="F21" s="37">
        <f>[1]高碑店!F21+[1]白沟!F21+[1]新城!F21+[1]霸州!F21+[1]胜芳!F21+[1]辛章!F21+[1]信安!F21+[1]阳原!F21+[1]邢台!F21+[1]下花园!F21+[1]万全!F21+[1]高碑店挂错城市!F21</f>
        <v>0</v>
      </c>
      <c r="G21" s="37">
        <f>[1]高碑店!G21+[1]白沟!G21+[1]新城!G21+[1]霸州!G21+[1]胜芳!G21+[1]辛章!G21+[1]信安!G21+[1]阳原!G21+[1]邢台!G21+[1]下花园!G21+[1]万全!G21+[1]高碑店挂错城市!G21</f>
        <v>0</v>
      </c>
      <c r="H21" s="37">
        <f>[1]高碑店!H21+[1]白沟!H21+[1]新城!H21+[1]霸州!H21+[1]胜芳!H21+[1]辛章!H21+[1]信安!H21+[1]阳原!H21+[1]邢台!H21+[1]下花园!H21+[1]万全!H21+[1]高碑店挂错城市!H21</f>
        <v>0</v>
      </c>
      <c r="I21" s="37">
        <f>[1]高碑店!I21+[1]白沟!I21+[1]新城!I21+[1]霸州!I21+[1]胜芳!I21+[1]辛章!I21+[1]信安!I21+[1]阳原!I21+[1]邢台!I21+[1]下花园!I21+[1]万全!I21+[1]高碑店挂错城市!I21</f>
        <v>0</v>
      </c>
      <c r="J21" s="37">
        <f>[1]高碑店!J21+[1]白沟!J21+[1]新城!J21+[1]霸州!J21+[1]胜芳!J21+[1]辛章!J21+[1]信安!J21+[1]阳原!J21+[1]邢台!J21+[1]下花园!J21+[1]万全!J21+[1]高碑店挂错城市!J21</f>
        <v>0</v>
      </c>
      <c r="K21" s="37">
        <f>[1]高碑店!K21+[1]白沟!K21+[1]新城!K21+[1]霸州!K21+[1]胜芳!K21+[1]辛章!K21+[1]信安!K21+[1]阳原!K21+[1]邢台!K21+[1]下花园!K21+[1]万全!K21+[1]高碑店挂错城市!K21</f>
        <v>0</v>
      </c>
      <c r="L21" s="37">
        <f>[1]高碑店!L21+[1]白沟!L21+[1]新城!L21+[1]霸州!L21+[1]胜芳!L21+[1]辛章!L21+[1]信安!L21+[1]阳原!L21+[1]邢台!L21+[1]下花园!L21+[1]万全!L21+[1]高碑店挂错城市!L21</f>
        <v>0</v>
      </c>
      <c r="M21" s="37">
        <f>[1]高碑店!M21+[1]白沟!M21+[1]新城!M21+[1]霸州!M21+[1]胜芳!M21+[1]辛章!M21+[1]信安!M21+[1]阳原!M21+[1]邢台!M21+[1]下花园!M21+[1]万全!M21+[1]高碑店挂错城市!M21</f>
        <v>0</v>
      </c>
      <c r="N21" s="37">
        <f>[1]高碑店!N21+[1]白沟!N21+[1]新城!N21+[1]霸州!N21+[1]胜芳!N21+[1]辛章!N21+[1]信安!N21+[1]阳原!N21+[1]邢台!N21+[1]下花园!N21+[1]万全!N21+[1]高碑店挂错城市!N21</f>
        <v>0</v>
      </c>
      <c r="O21" s="37">
        <f>[1]高碑店!O21+[1]白沟!O21+[1]新城!O21+[1]霸州!O21+[1]胜芳!O21+[1]辛章!O21+[1]信安!O21+[1]阳原!O21+[1]邢台!O21+[1]下花园!O21+[1]万全!O21+[1]高碑店挂错城市!O21</f>
        <v>0</v>
      </c>
      <c r="P21" s="37">
        <f>[1]高碑店!P21+[1]白沟!P21+[1]新城!P21+[1]霸州!P21+[1]胜芳!P21+[1]辛章!P21+[1]信安!P21+[1]阳原!P21+[1]邢台!P21+[1]下花园!P21+[1]万全!P21+[1]高碑店挂错城市!P21</f>
        <v>0</v>
      </c>
      <c r="Q21" s="37">
        <f>[1]高碑店!Q21+[1]白沟!Q21+[1]新城!Q21+[1]霸州!Q21+[1]胜芳!Q21+[1]辛章!Q21+[1]信安!Q21+[1]阳原!Q21+[1]邢台!Q21+[1]下花园!Q21+[1]万全!Q21+[1]高碑店挂错城市!Q21</f>
        <v>0</v>
      </c>
      <c r="R21" s="37">
        <f>[1]高碑店!R21+[1]白沟!R21+[1]新城!R21+[1]霸州!R21+[1]胜芳!R21+[1]辛章!R21+[1]信安!R21+[1]阳原!R21+[1]邢台!R21+[1]下花园!R21+[1]万全!R21+[1]高碑店挂错城市!R21</f>
        <v>0</v>
      </c>
      <c r="S21" s="37">
        <f>[1]高碑店!S21+[1]白沟!S21+[1]新城!S21+[1]霸州!S21+[1]胜芳!S21+[1]辛章!S21+[1]信安!S21+[1]阳原!S21+[1]邢台!S21+[1]下花园!S21+[1]万全!S21+[1]高碑店挂错城市!S21</f>
        <v>0</v>
      </c>
      <c r="T21" s="37">
        <f>[1]高碑店!T21+[1]白沟!T21+[1]新城!T21+[1]霸州!T21+[1]胜芳!T21+[1]辛章!T21+[1]信安!T21+[1]阳原!T21+[1]邢台!T21+[1]下花园!T21+[1]万全!T21+[1]高碑店挂错城市!T21</f>
        <v>0</v>
      </c>
      <c r="U21" s="37">
        <f>[1]高碑店!U21+[1]白沟!U21+[1]新城!U21+[1]霸州!U21+[1]胜芳!U21+[1]辛章!U21+[1]信安!U21+[1]阳原!U21+[1]邢台!U21+[1]下花园!U21+[1]万全!U21+[1]高碑店挂错城市!U21</f>
        <v>0</v>
      </c>
      <c r="V21" s="37">
        <f>[1]高碑店!V21+[1]白沟!V21+[1]新城!V21+[1]霸州!V21+[1]胜芳!V21+[1]辛章!V21+[1]信安!V21+[1]阳原!V21+[1]邢台!V21+[1]下花园!V21+[1]万全!V21+[1]高碑店挂错城市!V21</f>
        <v>0</v>
      </c>
      <c r="W21" s="37">
        <f>[1]高碑店!W21+[1]白沟!W21+[1]新城!W21+[1]霸州!W21+[1]胜芳!W21+[1]辛章!W21+[1]信安!W21+[1]阳原!W21+[1]邢台!W21+[1]下花园!W21+[1]万全!W21+[1]高碑店挂错城市!W21</f>
        <v>0</v>
      </c>
      <c r="X21" s="37">
        <f>[1]高碑店!X21+[1]白沟!X21+[1]新城!X21+[1]霸州!X21+[1]胜芳!X21+[1]辛章!X21+[1]信安!X21+[1]阳原!X21+[1]邢台!X21+[1]下花园!X21+[1]万全!X21+[1]高碑店挂错城市!X21</f>
        <v>0</v>
      </c>
      <c r="Y21" s="37">
        <f t="shared" ref="Y21:Y32" si="0">SUM(B21:X21)</f>
        <v>0</v>
      </c>
    </row>
    <row r="22" spans="1:25" ht="21" customHeight="1" x14ac:dyDescent="0.3">
      <c r="A22" s="37" t="s">
        <v>45</v>
      </c>
      <c r="B22" s="37">
        <f>[1]高碑店!B22+[1]白沟!B22+[1]新城!B22+[1]霸州!B22+[1]胜芳!B22+[1]辛章!B22+[1]信安!B22+[1]阳原!B22+[1]邢台!B22+[1]下花园!B22+[1]万全!B22+[1]高碑店挂错城市!B22</f>
        <v>0</v>
      </c>
      <c r="C22" s="37">
        <f>[1]高碑店!C22+[1]白沟!C22+[1]新城!C22+[1]霸州!C22+[1]胜芳!C22+[1]辛章!C22+[1]信安!C22+[1]阳原!C22+[1]邢台!C22+[1]下花园!C22+[1]万全!C22+[1]高碑店挂错城市!C22</f>
        <v>0</v>
      </c>
      <c r="D22" s="37">
        <f>[1]高碑店!D22+[1]白沟!D22+[1]新城!D22+[1]霸州!D22+[1]胜芳!D22+[1]辛章!D22+[1]信安!D22+[1]阳原!D22+[1]邢台!D22+[1]下花园!D22+[1]万全!D22+[1]高碑店挂错城市!D22</f>
        <v>0</v>
      </c>
      <c r="E22" s="37">
        <f>[1]高碑店!E22+[1]白沟!E22+[1]新城!E22+[1]霸州!E22+[1]胜芳!E22+[1]辛章!E22+[1]信安!E22+[1]阳原!E22+[1]邢台!E22+[1]下花园!E22+[1]万全!E22+[1]高碑店挂错城市!E22</f>
        <v>0</v>
      </c>
      <c r="F22" s="37">
        <f>[1]高碑店!F22+[1]白沟!F22+[1]新城!F22+[1]霸州!F22+[1]胜芳!F22+[1]辛章!F22+[1]信安!F22+[1]阳原!F22+[1]邢台!F22+[1]下花园!F22+[1]万全!F22+[1]高碑店挂错城市!F22</f>
        <v>0</v>
      </c>
      <c r="G22" s="37">
        <f>[1]高碑店!G22+[1]白沟!G22+[1]新城!G22+[1]霸州!G22+[1]胜芳!G22+[1]辛章!G22+[1]信安!G22+[1]阳原!G22+[1]邢台!G22+[1]下花园!G22+[1]万全!G22+[1]高碑店挂错城市!G22</f>
        <v>0</v>
      </c>
      <c r="H22" s="37">
        <f>[1]高碑店!H22+[1]白沟!H22+[1]新城!H22+[1]霸州!H22+[1]胜芳!H22+[1]辛章!H22+[1]信安!H22+[1]阳原!H22+[1]邢台!H22+[1]下花园!H22+[1]万全!H22+[1]高碑店挂错城市!H22</f>
        <v>0</v>
      </c>
      <c r="I22" s="37">
        <f>[1]高碑店!I22+[1]白沟!I22+[1]新城!I22+[1]霸州!I22+[1]胜芳!I22+[1]辛章!I22+[1]信安!I22+[1]阳原!I22+[1]邢台!I22+[1]下花园!I22+[1]万全!I22+[1]高碑店挂错城市!I22</f>
        <v>0</v>
      </c>
      <c r="J22" s="37">
        <f>[1]高碑店!J22+[1]白沟!J22+[1]新城!J22+[1]霸州!J22+[1]胜芳!J22+[1]辛章!J22+[1]信安!J22+[1]阳原!J22+[1]邢台!J22+[1]下花园!J22+[1]万全!J22+[1]高碑店挂错城市!J22</f>
        <v>0</v>
      </c>
      <c r="K22" s="37">
        <f>[1]高碑店!K22+[1]白沟!K22+[1]新城!K22+[1]霸州!K22+[1]胜芳!K22+[1]辛章!K22+[1]信安!K22+[1]阳原!K22+[1]邢台!K22+[1]下花园!K22+[1]万全!K22+[1]高碑店挂错城市!K22</f>
        <v>0</v>
      </c>
      <c r="L22" s="37">
        <f>[1]高碑店!L22+[1]白沟!L22+[1]新城!L22+[1]霸州!L22+[1]胜芳!L22+[1]辛章!L22+[1]信安!L22+[1]阳原!L22+[1]邢台!L22+[1]下花园!L22+[1]万全!L22+[1]高碑店挂错城市!L22</f>
        <v>0</v>
      </c>
      <c r="M22" s="37">
        <f>[1]高碑店!M22+[1]白沟!M22+[1]新城!M22+[1]霸州!M22+[1]胜芳!M22+[1]辛章!M22+[1]信安!M22+[1]阳原!M22+[1]邢台!M22+[1]下花园!M22+[1]万全!M22+[1]高碑店挂错城市!M22</f>
        <v>0</v>
      </c>
      <c r="N22" s="37">
        <f>[1]高碑店!N22+[1]白沟!N22+[1]新城!N22+[1]霸州!N22+[1]胜芳!N22+[1]辛章!N22+[1]信安!N22+[1]阳原!N22+[1]邢台!N22+[1]下花园!N22+[1]万全!N22+[1]高碑店挂错城市!N22</f>
        <v>0</v>
      </c>
      <c r="O22" s="37">
        <f>[1]高碑店!O22+[1]白沟!O22+[1]新城!O22+[1]霸州!O22+[1]胜芳!O22+[1]辛章!O22+[1]信安!O22+[1]阳原!O22+[1]邢台!O22+[1]下花园!O22+[1]万全!O22+[1]高碑店挂错城市!O22</f>
        <v>0</v>
      </c>
      <c r="P22" s="37">
        <f>[1]高碑店!P22+[1]白沟!P22+[1]新城!P22+[1]霸州!P22+[1]胜芳!P22+[1]辛章!P22+[1]信安!P22+[1]阳原!P22+[1]邢台!P22+[1]下花园!P22+[1]万全!P22+[1]高碑店挂错城市!P22</f>
        <v>0</v>
      </c>
      <c r="Q22" s="37">
        <f>[1]高碑店!Q22+[1]白沟!Q22+[1]新城!Q22+[1]霸州!Q22+[1]胜芳!Q22+[1]辛章!Q22+[1]信安!Q22+[1]阳原!Q22+[1]邢台!Q22+[1]下花园!Q22+[1]万全!Q22+[1]高碑店挂错城市!Q22</f>
        <v>0</v>
      </c>
      <c r="R22" s="37">
        <f>[1]高碑店!R22+[1]白沟!R22+[1]新城!R22+[1]霸州!R22+[1]胜芳!R22+[1]辛章!R22+[1]信安!R22+[1]阳原!R22+[1]邢台!R22+[1]下花园!R22+[1]万全!R22+[1]高碑店挂错城市!R22</f>
        <v>0</v>
      </c>
      <c r="S22" s="37">
        <f>[1]高碑店!S22+[1]白沟!S22+[1]新城!S22+[1]霸州!S22+[1]胜芳!S22+[1]辛章!S22+[1]信安!S22+[1]阳原!S22+[1]邢台!S22+[1]下花园!S22+[1]万全!S22+[1]高碑店挂错城市!S22</f>
        <v>0</v>
      </c>
      <c r="T22" s="37">
        <f>[1]高碑店!T22+[1]白沟!T22+[1]新城!T22+[1]霸州!T22+[1]胜芳!T22+[1]辛章!T22+[1]信安!T22+[1]阳原!T22+[1]邢台!T22+[1]下花园!T22+[1]万全!T22+[1]高碑店挂错城市!T22</f>
        <v>0</v>
      </c>
      <c r="U22" s="37">
        <f>[1]高碑店!U22+[1]白沟!U22+[1]新城!U22+[1]霸州!U22+[1]胜芳!U22+[1]辛章!U22+[1]信安!U22+[1]阳原!U22+[1]邢台!U22+[1]下花园!U22+[1]万全!U22+[1]高碑店挂错城市!U22</f>
        <v>0</v>
      </c>
      <c r="V22" s="37">
        <f>[1]高碑店!V22+[1]白沟!V22+[1]新城!V22+[1]霸州!V22+[1]胜芳!V22+[1]辛章!V22+[1]信安!V22+[1]阳原!V22+[1]邢台!V22+[1]下花园!V22+[1]万全!V22+[1]高碑店挂错城市!V22</f>
        <v>0</v>
      </c>
      <c r="W22" s="37">
        <f>[1]高碑店!W22+[1]白沟!W22+[1]新城!W22+[1]霸州!W22+[1]胜芳!W22+[1]辛章!W22+[1]信安!W22+[1]阳原!W22+[1]邢台!W22+[1]下花园!W22+[1]万全!W22+[1]高碑店挂错城市!W22</f>
        <v>0</v>
      </c>
      <c r="X22" s="37">
        <f>[1]高碑店!X22+[1]白沟!X22+[1]新城!X22+[1]霸州!X22+[1]胜芳!X22+[1]辛章!X22+[1]信安!X22+[1]阳原!X22+[1]邢台!X22+[1]下花园!X22+[1]万全!X22+[1]高碑店挂错城市!X22</f>
        <v>0</v>
      </c>
      <c r="Y22" s="37">
        <f t="shared" si="0"/>
        <v>0</v>
      </c>
    </row>
    <row r="23" spans="1:25" ht="21" customHeight="1" x14ac:dyDescent="0.3">
      <c r="A23" s="37" t="s">
        <v>46</v>
      </c>
      <c r="B23" s="37">
        <f>[1]高碑店!B23+[1]白沟!B23+[1]新城!B23+[1]霸州!B23+[1]胜芳!B23+[1]辛章!B23+[1]信安!B23+[1]阳原!B23+[1]邢台!B23+[1]下花园!B23+[1]万全!B23+[1]高碑店挂错城市!B23</f>
        <v>0</v>
      </c>
      <c r="C23" s="37">
        <f>[1]高碑店!C23+[1]白沟!C23+[1]新城!C23+[1]霸州!C23+[1]胜芳!C23+[1]辛章!C23+[1]信安!C23+[1]阳原!C23+[1]邢台!C23+[1]下花园!C23+[1]万全!C23+[1]高碑店挂错城市!C23</f>
        <v>0</v>
      </c>
      <c r="D23" s="37">
        <f>[1]高碑店!D23+[1]白沟!D23+[1]新城!D23+[1]霸州!D23+[1]胜芳!D23+[1]辛章!D23+[1]信安!D23+[1]阳原!D23+[1]邢台!D23+[1]下花园!D23+[1]万全!D23+[1]高碑店挂错城市!D23</f>
        <v>0</v>
      </c>
      <c r="E23" s="37">
        <f>[1]高碑店!E23+[1]白沟!E23+[1]新城!E23+[1]霸州!E23+[1]胜芳!E23+[1]辛章!E23+[1]信安!E23+[1]阳原!E23+[1]邢台!E23+[1]下花园!E23+[1]万全!E23+[1]高碑店挂错城市!E23</f>
        <v>0</v>
      </c>
      <c r="F23" s="37">
        <f>[1]高碑店!F23+[1]白沟!F23+[1]新城!F23+[1]霸州!F23+[1]胜芳!F23+[1]辛章!F23+[1]信安!F23+[1]阳原!F23+[1]邢台!F23+[1]下花园!F23+[1]万全!F23+[1]高碑店挂错城市!F23</f>
        <v>0</v>
      </c>
      <c r="G23" s="37">
        <f>[1]高碑店!G23+[1]白沟!G23+[1]新城!G23+[1]霸州!G23+[1]胜芳!G23+[1]辛章!G23+[1]信安!G23+[1]阳原!G23+[1]邢台!G23+[1]下花园!G23+[1]万全!G23+[1]高碑店挂错城市!G23</f>
        <v>0</v>
      </c>
      <c r="H23" s="37">
        <f>[1]高碑店!H23+[1]白沟!H23+[1]新城!H23+[1]霸州!H23+[1]胜芳!H23+[1]辛章!H23+[1]信安!H23+[1]阳原!H23+[1]邢台!H23+[1]下花园!H23+[1]万全!H23+[1]高碑店挂错城市!H23</f>
        <v>0</v>
      </c>
      <c r="I23" s="37">
        <f>[1]高碑店!I23+[1]白沟!I23+[1]新城!I23+[1]霸州!I23+[1]胜芳!I23+[1]辛章!I23+[1]信安!I23+[1]阳原!I23+[1]邢台!I23+[1]下花园!I23+[1]万全!I23+[1]高碑店挂错城市!I23</f>
        <v>0</v>
      </c>
      <c r="J23" s="37">
        <f>[1]高碑店!J23+[1]白沟!J23+[1]新城!J23+[1]霸州!J23+[1]胜芳!J23+[1]辛章!J23+[1]信安!J23+[1]阳原!J23+[1]邢台!J23+[1]下花园!J23+[1]万全!J23+[1]高碑店挂错城市!J23</f>
        <v>0</v>
      </c>
      <c r="K23" s="37">
        <f>[1]高碑店!K23+[1]白沟!K23+[1]新城!K23+[1]霸州!K23+[1]胜芳!K23+[1]辛章!K23+[1]信安!K23+[1]阳原!K23+[1]邢台!K23+[1]下花园!K23+[1]万全!K23+[1]高碑店挂错城市!K23</f>
        <v>0</v>
      </c>
      <c r="L23" s="37">
        <f>[1]高碑店!L23+[1]白沟!L23+[1]新城!L23+[1]霸州!L23+[1]胜芳!L23+[1]辛章!L23+[1]信安!L23+[1]阳原!L23+[1]邢台!L23+[1]下花园!L23+[1]万全!L23+[1]高碑店挂错城市!L23</f>
        <v>0</v>
      </c>
      <c r="M23" s="37">
        <f>[1]高碑店!M23+[1]白沟!M23+[1]新城!M23+[1]霸州!M23+[1]胜芳!M23+[1]辛章!M23+[1]信安!M23+[1]阳原!M23+[1]邢台!M23+[1]下花园!M23+[1]万全!M23+[1]高碑店挂错城市!M23</f>
        <v>0</v>
      </c>
      <c r="N23" s="37">
        <f>[1]高碑店!N23+[1]白沟!N23+[1]新城!N23+[1]霸州!N23+[1]胜芳!N23+[1]辛章!N23+[1]信安!N23+[1]阳原!N23+[1]邢台!N23+[1]下花园!N23+[1]万全!N23+[1]高碑店挂错城市!N23</f>
        <v>0</v>
      </c>
      <c r="O23" s="37">
        <f>[1]高碑店!O23+[1]白沟!O23+[1]新城!O23+[1]霸州!O23+[1]胜芳!O23+[1]辛章!O23+[1]信安!O23+[1]阳原!O23+[1]邢台!O23+[1]下花园!O23+[1]万全!O23+[1]高碑店挂错城市!O23</f>
        <v>0</v>
      </c>
      <c r="P23" s="37">
        <f>[1]高碑店!P23+[1]白沟!P23+[1]新城!P23+[1]霸州!P23+[1]胜芳!P23+[1]辛章!P23+[1]信安!P23+[1]阳原!P23+[1]邢台!P23+[1]下花园!P23+[1]万全!P23+[1]高碑店挂错城市!P23</f>
        <v>0</v>
      </c>
      <c r="Q23" s="37">
        <f>[1]高碑店!Q23+[1]白沟!Q23+[1]新城!Q23+[1]霸州!Q23+[1]胜芳!Q23+[1]辛章!Q23+[1]信安!Q23+[1]阳原!Q23+[1]邢台!Q23+[1]下花园!Q23+[1]万全!Q23+[1]高碑店挂错城市!Q23</f>
        <v>0</v>
      </c>
      <c r="R23" s="37">
        <f>[1]高碑店!R23+[1]白沟!R23+[1]新城!R23+[1]霸州!R23+[1]胜芳!R23+[1]辛章!R23+[1]信安!R23+[1]阳原!R23+[1]邢台!R23+[1]下花园!R23+[1]万全!R23+[1]高碑店挂错城市!R23</f>
        <v>0</v>
      </c>
      <c r="S23" s="37">
        <f>[1]高碑店!S23+[1]白沟!S23+[1]新城!S23+[1]霸州!S23+[1]胜芳!S23+[1]辛章!S23+[1]信安!S23+[1]阳原!S23+[1]邢台!S23+[1]下花园!S23+[1]万全!S23+[1]高碑店挂错城市!S23</f>
        <v>0</v>
      </c>
      <c r="T23" s="37">
        <f>[1]高碑店!T23+[1]白沟!T23+[1]新城!T23+[1]霸州!T23+[1]胜芳!T23+[1]辛章!T23+[1]信安!T23+[1]阳原!T23+[1]邢台!T23+[1]下花园!T23+[1]万全!T23+[1]高碑店挂错城市!T23</f>
        <v>0</v>
      </c>
      <c r="U23" s="37">
        <f>[1]高碑店!U23+[1]白沟!U23+[1]新城!U23+[1]霸州!U23+[1]胜芳!U23+[1]辛章!U23+[1]信安!U23+[1]阳原!U23+[1]邢台!U23+[1]下花园!U23+[1]万全!U23+[1]高碑店挂错城市!U23</f>
        <v>0</v>
      </c>
      <c r="V23" s="37">
        <f>[1]高碑店!V23+[1]白沟!V23+[1]新城!V23+[1]霸州!V23+[1]胜芳!V23+[1]辛章!V23+[1]信安!V23+[1]阳原!V23+[1]邢台!V23+[1]下花园!V23+[1]万全!V23+[1]高碑店挂错城市!V23</f>
        <v>0</v>
      </c>
      <c r="W23" s="37">
        <f>[1]高碑店!W23+[1]白沟!W23+[1]新城!W23+[1]霸州!W23+[1]胜芳!W23+[1]辛章!W23+[1]信安!W23+[1]阳原!W23+[1]邢台!W23+[1]下花园!W23+[1]万全!W23+[1]高碑店挂错城市!W23</f>
        <v>0</v>
      </c>
      <c r="X23" s="37">
        <f>[1]高碑店!X23+[1]白沟!X23+[1]新城!X23+[1]霸州!X23+[1]胜芳!X23+[1]辛章!X23+[1]信安!X23+[1]阳原!X23+[1]邢台!X23+[1]下花园!X23+[1]万全!X23+[1]高碑店挂错城市!X23</f>
        <v>0</v>
      </c>
      <c r="Y23" s="37">
        <f t="shared" si="0"/>
        <v>0</v>
      </c>
    </row>
    <row r="24" spans="1:25" ht="21" customHeight="1" x14ac:dyDescent="0.3">
      <c r="A24" s="37" t="s">
        <v>47</v>
      </c>
      <c r="B24" s="37">
        <f>[1]高碑店!B24+[1]白沟!B24+[1]新城!B24+[1]霸州!B24+[1]胜芳!B24+[1]辛章!B24+[1]信安!B24+[1]阳原!B24+[1]邢台!B24+[1]下花园!B24+[1]万全!B24+[1]高碑店挂错城市!B24</f>
        <v>0</v>
      </c>
      <c r="C24" s="37">
        <f>[1]高碑店!C24+[1]白沟!C24+[1]新城!C24+[1]霸州!C24+[1]胜芳!C24+[1]辛章!C24+[1]信安!C24+[1]阳原!C24+[1]邢台!C24+[1]下花园!C24+[1]万全!C24+[1]高碑店挂错城市!C24</f>
        <v>0</v>
      </c>
      <c r="D24" s="37">
        <f>[1]高碑店!D24+[1]白沟!D24+[1]新城!D24+[1]霸州!D24+[1]胜芳!D24+[1]辛章!D24+[1]信安!D24+[1]阳原!D24+[1]邢台!D24+[1]下花园!D24+[1]万全!D24+[1]高碑店挂错城市!D24</f>
        <v>0</v>
      </c>
      <c r="E24" s="37">
        <f>[1]高碑店!E24+[1]白沟!E24+[1]新城!E24+[1]霸州!E24+[1]胜芳!E24+[1]辛章!E24+[1]信安!E24+[1]阳原!E24+[1]邢台!E24+[1]下花园!E24+[1]万全!E24+[1]高碑店挂错城市!E24</f>
        <v>0</v>
      </c>
      <c r="F24" s="37">
        <f>[1]高碑店!F24+[1]白沟!F24+[1]新城!F24+[1]霸州!F24+[1]胜芳!F24+[1]辛章!F24+[1]信安!F24+[1]阳原!F24+[1]邢台!F24+[1]下花园!F24+[1]万全!F24+[1]高碑店挂错城市!F24</f>
        <v>0</v>
      </c>
      <c r="G24" s="37">
        <f>[1]高碑店!G24+[1]白沟!G24+[1]新城!G24+[1]霸州!G24+[1]胜芳!G24+[1]辛章!G24+[1]信安!G24+[1]阳原!G24+[1]邢台!G24+[1]下花园!G24+[1]万全!G24+[1]高碑店挂错城市!G24</f>
        <v>0</v>
      </c>
      <c r="H24" s="37">
        <f>[1]高碑店!H24+[1]白沟!H24+[1]新城!H24+[1]霸州!H24+[1]胜芳!H24+[1]辛章!H24+[1]信安!H24+[1]阳原!H24+[1]邢台!H24+[1]下花园!H24+[1]万全!H24+[1]高碑店挂错城市!H24</f>
        <v>0</v>
      </c>
      <c r="I24" s="37">
        <f>[1]高碑店!I24+[1]白沟!I24+[1]新城!I24+[1]霸州!I24+[1]胜芳!I24+[1]辛章!I24+[1]信安!I24+[1]阳原!I24+[1]邢台!I24+[1]下花园!I24+[1]万全!I24+[1]高碑店挂错城市!I24</f>
        <v>0</v>
      </c>
      <c r="J24" s="37">
        <f>[1]高碑店!J24+[1]白沟!J24+[1]新城!J24+[1]霸州!J24+[1]胜芳!J24+[1]辛章!J24+[1]信安!J24+[1]阳原!J24+[1]邢台!J24+[1]下花园!J24+[1]万全!J24+[1]高碑店挂错城市!J24</f>
        <v>0</v>
      </c>
      <c r="K24" s="37">
        <f>[1]高碑店!K24+[1]白沟!K24+[1]新城!K24+[1]霸州!K24+[1]胜芳!K24+[1]辛章!K24+[1]信安!K24+[1]阳原!K24+[1]邢台!K24+[1]下花园!K24+[1]万全!K24+[1]高碑店挂错城市!K24</f>
        <v>0</v>
      </c>
      <c r="L24" s="37">
        <f>[1]高碑店!L24+[1]白沟!L24+[1]新城!L24+[1]霸州!L24+[1]胜芳!L24+[1]辛章!L24+[1]信安!L24+[1]阳原!L24+[1]邢台!L24+[1]下花园!L24+[1]万全!L24+[1]高碑店挂错城市!L24</f>
        <v>0</v>
      </c>
      <c r="M24" s="37">
        <f>[1]高碑店!M24+[1]白沟!M24+[1]新城!M24+[1]霸州!M24+[1]胜芳!M24+[1]辛章!M24+[1]信安!M24+[1]阳原!M24+[1]邢台!M24+[1]下花园!M24+[1]万全!M24+[1]高碑店挂错城市!M24</f>
        <v>0</v>
      </c>
      <c r="N24" s="37">
        <f>[1]高碑店!N24+[1]白沟!N24+[1]新城!N24+[1]霸州!N24+[1]胜芳!N24+[1]辛章!N24+[1]信安!N24+[1]阳原!N24+[1]邢台!N24+[1]下花园!N24+[1]万全!N24+[1]高碑店挂错城市!N24</f>
        <v>0</v>
      </c>
      <c r="O24" s="37">
        <f>[1]高碑店!O24+[1]白沟!O24+[1]新城!O24+[1]霸州!O24+[1]胜芳!O24+[1]辛章!O24+[1]信安!O24+[1]阳原!O24+[1]邢台!O24+[1]下花园!O24+[1]万全!O24+[1]高碑店挂错城市!O24</f>
        <v>0</v>
      </c>
      <c r="P24" s="37">
        <f>[1]高碑店!P24+[1]白沟!P24+[1]新城!P24+[1]霸州!P24+[1]胜芳!P24+[1]辛章!P24+[1]信安!P24+[1]阳原!P24+[1]邢台!P24+[1]下花园!P24+[1]万全!P24+[1]高碑店挂错城市!P24</f>
        <v>0</v>
      </c>
      <c r="Q24" s="37">
        <f>[1]高碑店!Q24+[1]白沟!Q24+[1]新城!Q24+[1]霸州!Q24+[1]胜芳!Q24+[1]辛章!Q24+[1]信安!Q24+[1]阳原!Q24+[1]邢台!Q24+[1]下花园!Q24+[1]万全!Q24+[1]高碑店挂错城市!Q24</f>
        <v>0</v>
      </c>
      <c r="R24" s="37">
        <f>[1]高碑店!R24+[1]白沟!R24+[1]新城!R24+[1]霸州!R24+[1]胜芳!R24+[1]辛章!R24+[1]信安!R24+[1]阳原!R24+[1]邢台!R24+[1]下花园!R24+[1]万全!R24+[1]高碑店挂错城市!R24</f>
        <v>0</v>
      </c>
      <c r="S24" s="37">
        <f>[1]高碑店!S24+[1]白沟!S24+[1]新城!S24+[1]霸州!S24+[1]胜芳!S24+[1]辛章!S24+[1]信安!S24+[1]阳原!S24+[1]邢台!S24+[1]下花园!S24+[1]万全!S24+[1]高碑店挂错城市!S24</f>
        <v>0</v>
      </c>
      <c r="T24" s="37">
        <f>[1]高碑店!T24+[1]白沟!T24+[1]新城!T24+[1]霸州!T24+[1]胜芳!T24+[1]辛章!T24+[1]信安!T24+[1]阳原!T24+[1]邢台!T24+[1]下花园!T24+[1]万全!T24+[1]高碑店挂错城市!T24</f>
        <v>0</v>
      </c>
      <c r="U24" s="37">
        <f>[1]高碑店!U24+[1]白沟!U24+[1]新城!U24+[1]霸州!U24+[1]胜芳!U24+[1]辛章!U24+[1]信安!U24+[1]阳原!U24+[1]邢台!U24+[1]下花园!U24+[1]万全!U24+[1]高碑店挂错城市!U24</f>
        <v>0</v>
      </c>
      <c r="V24" s="37">
        <f>[1]高碑店!V24+[1]白沟!V24+[1]新城!V24+[1]霸州!V24+[1]胜芳!V24+[1]辛章!V24+[1]信安!V24+[1]阳原!V24+[1]邢台!V24+[1]下花园!V24+[1]万全!V24+[1]高碑店挂错城市!V24</f>
        <v>0</v>
      </c>
      <c r="W24" s="37">
        <f>[1]高碑店!W24+[1]白沟!W24+[1]新城!W24+[1]霸州!W24+[1]胜芳!W24+[1]辛章!W24+[1]信安!W24+[1]阳原!W24+[1]邢台!W24+[1]下花园!W24+[1]万全!W24+[1]高碑店挂错城市!W24</f>
        <v>0</v>
      </c>
      <c r="X24" s="37">
        <f>[1]高碑店!X24+[1]白沟!X24+[1]新城!X24+[1]霸州!X24+[1]胜芳!X24+[1]辛章!X24+[1]信安!X24+[1]阳原!X24+[1]邢台!X24+[1]下花园!X24+[1]万全!X24+[1]高碑店挂错城市!X24</f>
        <v>0</v>
      </c>
      <c r="Y24" s="37">
        <f t="shared" si="0"/>
        <v>0</v>
      </c>
    </row>
    <row r="25" spans="1:25" ht="21" customHeight="1" x14ac:dyDescent="0.3">
      <c r="A25" s="37" t="s">
        <v>48</v>
      </c>
      <c r="B25" s="37">
        <f>[1]高碑店!B25+[1]白沟!B25+[1]新城!B25+[1]霸州!B25+[1]胜芳!B25+[1]辛章!B25+[1]信安!B25+[1]阳原!B25+[1]邢台!B25+[1]下花园!B25+[1]万全!B25+[1]高碑店挂错城市!B25</f>
        <v>0</v>
      </c>
      <c r="C25" s="37">
        <f>[1]高碑店!C25+[1]白沟!C25+[1]新城!C25+[1]霸州!C25+[1]胜芳!C25+[1]辛章!C25+[1]信安!C25+[1]阳原!C25+[1]邢台!C25+[1]下花园!C25+[1]万全!C25+[1]高碑店挂错城市!C25</f>
        <v>0</v>
      </c>
      <c r="D25" s="37">
        <f>[1]高碑店!D25+[1]白沟!D25+[1]新城!D25+[1]霸州!D25+[1]胜芳!D25+[1]辛章!D25+[1]信安!D25+[1]阳原!D25+[1]邢台!D25+[1]下花园!D25+[1]万全!D25+[1]高碑店挂错城市!D25</f>
        <v>0</v>
      </c>
      <c r="E25" s="37">
        <f>[1]高碑店!E25+[1]白沟!E25+[1]新城!E25+[1]霸州!E25+[1]胜芳!E25+[1]辛章!E25+[1]信安!E25+[1]阳原!E25+[1]邢台!E25+[1]下花园!E25+[1]万全!E25+[1]高碑店挂错城市!E25</f>
        <v>0</v>
      </c>
      <c r="F25" s="37">
        <f>[1]高碑店!F25+[1]白沟!F25+[1]新城!F25+[1]霸州!F25+[1]胜芳!F25+[1]辛章!F25+[1]信安!F25+[1]阳原!F25+[1]邢台!F25+[1]下花园!F25+[1]万全!F25+[1]高碑店挂错城市!F25</f>
        <v>0</v>
      </c>
      <c r="G25" s="37">
        <f>[1]高碑店!G25+[1]白沟!G25+[1]新城!G25+[1]霸州!G25+[1]胜芳!G25+[1]辛章!G25+[1]信安!G25+[1]阳原!G25+[1]邢台!G25+[1]下花园!G25+[1]万全!G25+[1]高碑店挂错城市!G25</f>
        <v>0</v>
      </c>
      <c r="H25" s="37">
        <f>[1]高碑店!H25+[1]白沟!H25+[1]新城!H25+[1]霸州!H25+[1]胜芳!H25+[1]辛章!H25+[1]信安!H25+[1]阳原!H25+[1]邢台!H25+[1]下花园!H25+[1]万全!H25+[1]高碑店挂错城市!H25</f>
        <v>0</v>
      </c>
      <c r="I25" s="37">
        <f>[1]高碑店!I25+[1]白沟!I25+[1]新城!I25+[1]霸州!I25+[1]胜芳!I25+[1]辛章!I25+[1]信安!I25+[1]阳原!I25+[1]邢台!I25+[1]下花园!I25+[1]万全!I25+[1]高碑店挂错城市!I25</f>
        <v>0</v>
      </c>
      <c r="J25" s="37">
        <f>[1]高碑店!J25+[1]白沟!J25+[1]新城!J25+[1]霸州!J25+[1]胜芳!J25+[1]辛章!J25+[1]信安!J25+[1]阳原!J25+[1]邢台!J25+[1]下花园!J25+[1]万全!J25+[1]高碑店挂错城市!J25</f>
        <v>0</v>
      </c>
      <c r="K25" s="37">
        <f>[1]高碑店!K25+[1]白沟!K25+[1]新城!K25+[1]霸州!K25+[1]胜芳!K25+[1]辛章!K25+[1]信安!K25+[1]阳原!K25+[1]邢台!K25+[1]下花园!K25+[1]万全!K25+[1]高碑店挂错城市!K25</f>
        <v>0</v>
      </c>
      <c r="L25" s="37">
        <f>[1]高碑店!L25+[1]白沟!L25+[1]新城!L25+[1]霸州!L25+[1]胜芳!L25+[1]辛章!L25+[1]信安!L25+[1]阳原!L25+[1]邢台!L25+[1]下花园!L25+[1]万全!L25+[1]高碑店挂错城市!L25</f>
        <v>0</v>
      </c>
      <c r="M25" s="37">
        <f>[1]高碑店!M25+[1]白沟!M25+[1]新城!M25+[1]霸州!M25+[1]胜芳!M25+[1]辛章!M25+[1]信安!M25+[1]阳原!M25+[1]邢台!M25+[1]下花园!M25+[1]万全!M25+[1]高碑店挂错城市!M25</f>
        <v>0</v>
      </c>
      <c r="N25" s="37">
        <f>[1]高碑店!N25+[1]白沟!N25+[1]新城!N25+[1]霸州!N25+[1]胜芳!N25+[1]辛章!N25+[1]信安!N25+[1]阳原!N25+[1]邢台!N25+[1]下花园!N25+[1]万全!N25+[1]高碑店挂错城市!N25</f>
        <v>0</v>
      </c>
      <c r="O25" s="37">
        <f>[1]高碑店!O25+[1]白沟!O25+[1]新城!O25+[1]霸州!O25+[1]胜芳!O25+[1]辛章!O25+[1]信安!O25+[1]阳原!O25+[1]邢台!O25+[1]下花园!O25+[1]万全!O25+[1]高碑店挂错城市!O25</f>
        <v>0</v>
      </c>
      <c r="P25" s="37">
        <f>[1]高碑店!P25+[1]白沟!P25+[1]新城!P25+[1]霸州!P25+[1]胜芳!P25+[1]辛章!P25+[1]信安!P25+[1]阳原!P25+[1]邢台!P25+[1]下花园!P25+[1]万全!P25+[1]高碑店挂错城市!P25</f>
        <v>0</v>
      </c>
      <c r="Q25" s="37">
        <f>[1]高碑店!Q25+[1]白沟!Q25+[1]新城!Q25+[1]霸州!Q25+[1]胜芳!Q25+[1]辛章!Q25+[1]信安!Q25+[1]阳原!Q25+[1]邢台!Q25+[1]下花园!Q25+[1]万全!Q25+[1]高碑店挂错城市!Q25</f>
        <v>0</v>
      </c>
      <c r="R25" s="37">
        <f>[1]高碑店!R25+[1]白沟!R25+[1]新城!R25+[1]霸州!R25+[1]胜芳!R25+[1]辛章!R25+[1]信安!R25+[1]阳原!R25+[1]邢台!R25+[1]下花园!R25+[1]万全!R25+[1]高碑店挂错城市!R25</f>
        <v>0</v>
      </c>
      <c r="S25" s="37">
        <f>[1]高碑店!S25+[1]白沟!S25+[1]新城!S25+[1]霸州!S25+[1]胜芳!S25+[1]辛章!S25+[1]信安!S25+[1]阳原!S25+[1]邢台!S25+[1]下花园!S25+[1]万全!S25+[1]高碑店挂错城市!S25</f>
        <v>0</v>
      </c>
      <c r="T25" s="37">
        <f>[1]高碑店!T25+[1]白沟!T25+[1]新城!T25+[1]霸州!T25+[1]胜芳!T25+[1]辛章!T25+[1]信安!T25+[1]阳原!T25+[1]邢台!T25+[1]下花园!T25+[1]万全!T25+[1]高碑店挂错城市!T25</f>
        <v>0</v>
      </c>
      <c r="U25" s="37">
        <f>[1]高碑店!U25+[1]白沟!U25+[1]新城!U25+[1]霸州!U25+[1]胜芳!U25+[1]辛章!U25+[1]信安!U25+[1]阳原!U25+[1]邢台!U25+[1]下花园!U25+[1]万全!U25+[1]高碑店挂错城市!U25</f>
        <v>0</v>
      </c>
      <c r="V25" s="37">
        <f>[1]高碑店!V25+[1]白沟!V25+[1]新城!V25+[1]霸州!V25+[1]胜芳!V25+[1]辛章!V25+[1]信安!V25+[1]阳原!V25+[1]邢台!V25+[1]下花园!V25+[1]万全!V25+[1]高碑店挂错城市!V25</f>
        <v>0</v>
      </c>
      <c r="W25" s="37">
        <f>[1]高碑店!W25+[1]白沟!W25+[1]新城!W25+[1]霸州!W25+[1]胜芳!W25+[1]辛章!W25+[1]信安!W25+[1]阳原!W25+[1]邢台!W25+[1]下花园!W25+[1]万全!W25+[1]高碑店挂错城市!W25</f>
        <v>0</v>
      </c>
      <c r="X25" s="37">
        <f>[1]高碑店!X25+[1]白沟!X25+[1]新城!X25+[1]霸州!X25+[1]胜芳!X25+[1]辛章!X25+[1]信安!X25+[1]阳原!X25+[1]邢台!X25+[1]下花园!X25+[1]万全!X25+[1]高碑店挂错城市!X25</f>
        <v>0</v>
      </c>
      <c r="Y25" s="37">
        <f t="shared" si="0"/>
        <v>0</v>
      </c>
    </row>
    <row r="26" spans="1:25" ht="21" customHeight="1" x14ac:dyDescent="0.3">
      <c r="A26" s="37" t="s">
        <v>49</v>
      </c>
      <c r="B26" s="37">
        <f>[1]高碑店!B26+[1]白沟!B26+[1]新城!B26+[1]霸州!B26+[1]胜芳!B26+[1]辛章!B26+[1]信安!B26+[1]阳原!B26+[1]邢台!B26+[1]下花园!B26+[1]万全!B26+[1]高碑店挂错城市!B26</f>
        <v>0</v>
      </c>
      <c r="C26" s="37">
        <f>[1]高碑店!C26+[1]白沟!C26+[1]新城!C26+[1]霸州!C26+[1]胜芳!C26+[1]辛章!C26+[1]信安!C26+[1]阳原!C26+[1]邢台!C26+[1]下花园!C26+[1]万全!C26+[1]高碑店挂错城市!C26</f>
        <v>0</v>
      </c>
      <c r="D26" s="37">
        <f>[1]高碑店!D26+[1]白沟!D26+[1]新城!D26+[1]霸州!D26+[1]胜芳!D26+[1]辛章!D26+[1]信安!D26+[1]阳原!D26+[1]邢台!D26+[1]下花园!D26+[1]万全!D26+[1]高碑店挂错城市!D26</f>
        <v>0</v>
      </c>
      <c r="E26" s="37">
        <f>[1]高碑店!E26+[1]白沟!E26+[1]新城!E26+[1]霸州!E26+[1]胜芳!E26+[1]辛章!E26+[1]信安!E26+[1]阳原!E26+[1]邢台!E26+[1]下花园!E26+[1]万全!E26+[1]高碑店挂错城市!E26</f>
        <v>0</v>
      </c>
      <c r="F26" s="37">
        <f>[1]高碑店!F26+[1]白沟!F26+[1]新城!F26+[1]霸州!F26+[1]胜芳!F26+[1]辛章!F26+[1]信安!F26+[1]阳原!F26+[1]邢台!F26+[1]下花园!F26+[1]万全!F26+[1]高碑店挂错城市!F26</f>
        <v>0</v>
      </c>
      <c r="G26" s="37">
        <f>[1]高碑店!G26+[1]白沟!G26+[1]新城!G26+[1]霸州!G26+[1]胜芳!G26+[1]辛章!G26+[1]信安!G26+[1]阳原!G26+[1]邢台!G26+[1]下花园!G26+[1]万全!G26+[1]高碑店挂错城市!G26</f>
        <v>0</v>
      </c>
      <c r="H26" s="37">
        <f>[1]高碑店!H26+[1]白沟!H26+[1]新城!H26+[1]霸州!H26+[1]胜芳!H26+[1]辛章!H26+[1]信安!H26+[1]阳原!H26+[1]邢台!H26+[1]下花园!H26+[1]万全!H26+[1]高碑店挂错城市!H26</f>
        <v>0</v>
      </c>
      <c r="I26" s="37">
        <f>[1]高碑店!I26+[1]白沟!I26+[1]新城!I26+[1]霸州!I26+[1]胜芳!I26+[1]辛章!I26+[1]信安!I26+[1]阳原!I26+[1]邢台!I26+[1]下花园!I26+[1]万全!I26+[1]高碑店挂错城市!I26</f>
        <v>0</v>
      </c>
      <c r="J26" s="37">
        <f>[1]高碑店!J26+[1]白沟!J26+[1]新城!J26+[1]霸州!J26+[1]胜芳!J26+[1]辛章!J26+[1]信安!J26+[1]阳原!J26+[1]邢台!J26+[1]下花园!J26+[1]万全!J26+[1]高碑店挂错城市!J26</f>
        <v>0</v>
      </c>
      <c r="K26" s="37">
        <f>[1]高碑店!K26+[1]白沟!K26+[1]新城!K26+[1]霸州!K26+[1]胜芳!K26+[1]辛章!K26+[1]信安!K26+[1]阳原!K26+[1]邢台!K26+[1]下花园!K26+[1]万全!K26+[1]高碑店挂错城市!K26</f>
        <v>0</v>
      </c>
      <c r="L26" s="37">
        <f>[1]高碑店!L26+[1]白沟!L26+[1]新城!L26+[1]霸州!L26+[1]胜芳!L26+[1]辛章!L26+[1]信安!L26+[1]阳原!L26+[1]邢台!L26+[1]下花园!L26+[1]万全!L26+[1]高碑店挂错城市!L26</f>
        <v>0</v>
      </c>
      <c r="M26" s="37">
        <f>[1]高碑店!M26+[1]白沟!M26+[1]新城!M26+[1]霸州!M26+[1]胜芳!M26+[1]辛章!M26+[1]信安!M26+[1]阳原!M26+[1]邢台!M26+[1]下花园!M26+[1]万全!M26+[1]高碑店挂错城市!M26</f>
        <v>0</v>
      </c>
      <c r="N26" s="37">
        <f>[1]高碑店!N26+[1]白沟!N26+[1]新城!N26+[1]霸州!N26+[1]胜芳!N26+[1]辛章!N26+[1]信安!N26+[1]阳原!N26+[1]邢台!N26+[1]下花园!N26+[1]万全!N26+[1]高碑店挂错城市!N26</f>
        <v>0</v>
      </c>
      <c r="O26" s="37">
        <f>[1]高碑店!O26+[1]白沟!O26+[1]新城!O26+[1]霸州!O26+[1]胜芳!O26+[1]辛章!O26+[1]信安!O26+[1]阳原!O26+[1]邢台!O26+[1]下花园!O26+[1]万全!O26+[1]高碑店挂错城市!O26</f>
        <v>0</v>
      </c>
      <c r="P26" s="37">
        <f>[1]高碑店!P26+[1]白沟!P26+[1]新城!P26+[1]霸州!P26+[1]胜芳!P26+[1]辛章!P26+[1]信安!P26+[1]阳原!P26+[1]邢台!P26+[1]下花园!P26+[1]万全!P26+[1]高碑店挂错城市!P26</f>
        <v>0</v>
      </c>
      <c r="Q26" s="37">
        <f>[1]高碑店!Q26+[1]白沟!Q26+[1]新城!Q26+[1]霸州!Q26+[1]胜芳!Q26+[1]辛章!Q26+[1]信安!Q26+[1]阳原!Q26+[1]邢台!Q26+[1]下花园!Q26+[1]万全!Q26+[1]高碑店挂错城市!Q26</f>
        <v>0</v>
      </c>
      <c r="R26" s="37">
        <f>[1]高碑店!R26+[1]白沟!R26+[1]新城!R26+[1]霸州!R26+[1]胜芳!R26+[1]辛章!R26+[1]信安!R26+[1]阳原!R26+[1]邢台!R26+[1]下花园!R26+[1]万全!R26+[1]高碑店挂错城市!R26</f>
        <v>0</v>
      </c>
      <c r="S26" s="37">
        <f>[1]高碑店!S26+[1]白沟!S26+[1]新城!S26+[1]霸州!S26+[1]胜芳!S26+[1]辛章!S26+[1]信安!S26+[1]阳原!S26+[1]邢台!S26+[1]下花园!S26+[1]万全!S26+[1]高碑店挂错城市!S26</f>
        <v>0</v>
      </c>
      <c r="T26" s="37">
        <f>[1]高碑店!T26+[1]白沟!T26+[1]新城!T26+[1]霸州!T26+[1]胜芳!T26+[1]辛章!T26+[1]信安!T26+[1]阳原!T26+[1]邢台!T26+[1]下花园!T26+[1]万全!T26+[1]高碑店挂错城市!T26</f>
        <v>0</v>
      </c>
      <c r="U26" s="37">
        <f>[1]高碑店!U26+[1]白沟!U26+[1]新城!U26+[1]霸州!U26+[1]胜芳!U26+[1]辛章!U26+[1]信安!U26+[1]阳原!U26+[1]邢台!U26+[1]下花园!U26+[1]万全!U26+[1]高碑店挂错城市!U26</f>
        <v>0</v>
      </c>
      <c r="V26" s="37">
        <f>[1]高碑店!V26+[1]白沟!V26+[1]新城!V26+[1]霸州!V26+[1]胜芳!V26+[1]辛章!V26+[1]信安!V26+[1]阳原!V26+[1]邢台!V26+[1]下花园!V26+[1]万全!V26+[1]高碑店挂错城市!V26</f>
        <v>0</v>
      </c>
      <c r="W26" s="37">
        <f>[1]高碑店!W26+[1]白沟!W26+[1]新城!W26+[1]霸州!W26+[1]胜芳!W26+[1]辛章!W26+[1]信安!W26+[1]阳原!W26+[1]邢台!W26+[1]下花园!W26+[1]万全!W26+[1]高碑店挂错城市!W26</f>
        <v>0</v>
      </c>
      <c r="X26" s="37">
        <f>[1]高碑店!X26+[1]白沟!X26+[1]新城!X26+[1]霸州!X26+[1]胜芳!X26+[1]辛章!X26+[1]信安!X26+[1]阳原!X26+[1]邢台!X26+[1]下花园!X26+[1]万全!X26+[1]高碑店挂错城市!X26</f>
        <v>0</v>
      </c>
      <c r="Y26" s="37">
        <f t="shared" si="0"/>
        <v>0</v>
      </c>
    </row>
    <row r="27" spans="1:25" ht="21" customHeight="1" x14ac:dyDescent="0.3">
      <c r="A27" s="37" t="s">
        <v>50</v>
      </c>
      <c r="B27" s="37">
        <f>[1]高碑店!B27+[1]白沟!B27+[1]新城!B27+[1]霸州!B27+[1]胜芳!B27+[1]辛章!B27+[1]信安!B27+[1]阳原!B27+[1]邢台!B27+[1]下花园!B27+[1]万全!B27+[1]高碑店挂错城市!B27</f>
        <v>0</v>
      </c>
      <c r="C27" s="37">
        <f>[1]高碑店!C27+[1]白沟!C27+[1]新城!C27+[1]霸州!C27+[1]胜芳!C27+[1]辛章!C27+[1]信安!C27+[1]阳原!C27+[1]邢台!C27+[1]下花园!C27+[1]万全!C27+[1]高碑店挂错城市!C27</f>
        <v>0</v>
      </c>
      <c r="D27" s="37">
        <f>[1]高碑店!D27+[1]白沟!D27+[1]新城!D27+[1]霸州!D27+[1]胜芳!D27+[1]辛章!D27+[1]信安!D27+[1]阳原!D27+[1]邢台!D27+[1]下花园!D27+[1]万全!D27+[1]高碑店挂错城市!D27</f>
        <v>0</v>
      </c>
      <c r="E27" s="37">
        <f>[1]高碑店!E27+[1]白沟!E27+[1]新城!E27+[1]霸州!E27+[1]胜芳!E27+[1]辛章!E27+[1]信安!E27+[1]阳原!E27+[1]邢台!E27+[1]下花园!E27+[1]万全!E27+[1]高碑店挂错城市!E27</f>
        <v>0</v>
      </c>
      <c r="F27" s="37">
        <f>[1]高碑店!F27+[1]白沟!F27+[1]新城!F27+[1]霸州!F27+[1]胜芳!F27+[1]辛章!F27+[1]信安!F27+[1]阳原!F27+[1]邢台!F27+[1]下花园!F27+[1]万全!F27+[1]高碑店挂错城市!F27</f>
        <v>0</v>
      </c>
      <c r="G27" s="37">
        <f>[1]高碑店!G27+[1]白沟!G27+[1]新城!G27+[1]霸州!G27+[1]胜芳!G27+[1]辛章!G27+[1]信安!G27+[1]阳原!G27+[1]邢台!G27+[1]下花园!G27+[1]万全!G27+[1]高碑店挂错城市!G27</f>
        <v>0</v>
      </c>
      <c r="H27" s="37">
        <f>[1]高碑店!H27+[1]白沟!H27+[1]新城!H27+[1]霸州!H27+[1]胜芳!H27+[1]辛章!H27+[1]信安!H27+[1]阳原!H27+[1]邢台!H27+[1]下花园!H27+[1]万全!H27+[1]高碑店挂错城市!H27</f>
        <v>0</v>
      </c>
      <c r="I27" s="37">
        <f>[1]高碑店!I27+[1]白沟!I27+[1]新城!I27+[1]霸州!I27+[1]胜芳!I27+[1]辛章!I27+[1]信安!I27+[1]阳原!I27+[1]邢台!I27+[1]下花园!I27+[1]万全!I27+[1]高碑店挂错城市!I27</f>
        <v>0</v>
      </c>
      <c r="J27" s="37">
        <f>[1]高碑店!J27+[1]白沟!J27+[1]新城!J27+[1]霸州!J27+[1]胜芳!J27+[1]辛章!J27+[1]信安!J27+[1]阳原!J27+[1]邢台!J27+[1]下花园!J27+[1]万全!J27+[1]高碑店挂错城市!J27</f>
        <v>0</v>
      </c>
      <c r="K27" s="37">
        <f>[1]高碑店!K27+[1]白沟!K27+[1]新城!K27+[1]霸州!K27+[1]胜芳!K27+[1]辛章!K27+[1]信安!K27+[1]阳原!K27+[1]邢台!K27+[1]下花园!K27+[1]万全!K27+[1]高碑店挂错城市!K27</f>
        <v>0</v>
      </c>
      <c r="L27" s="37">
        <f>[1]高碑店!L27+[1]白沟!L27+[1]新城!L27+[1]霸州!L27+[1]胜芳!L27+[1]辛章!L27+[1]信安!L27+[1]阳原!L27+[1]邢台!L27+[1]下花园!L27+[1]万全!L27+[1]高碑店挂错城市!L27</f>
        <v>0</v>
      </c>
      <c r="M27" s="37">
        <f>[1]高碑店!M27+[1]白沟!M27+[1]新城!M27+[1]霸州!M27+[1]胜芳!M27+[1]辛章!M27+[1]信安!M27+[1]阳原!M27+[1]邢台!M27+[1]下花园!M27+[1]万全!M27+[1]高碑店挂错城市!M27</f>
        <v>0</v>
      </c>
      <c r="N27" s="37">
        <f>[1]高碑店!N27+[1]白沟!N27+[1]新城!N27+[1]霸州!N27+[1]胜芳!N27+[1]辛章!N27+[1]信安!N27+[1]阳原!N27+[1]邢台!N27+[1]下花园!N27+[1]万全!N27+[1]高碑店挂错城市!N27</f>
        <v>0</v>
      </c>
      <c r="O27" s="37">
        <f>[1]高碑店!O27+[1]白沟!O27+[1]新城!O27+[1]霸州!O27+[1]胜芳!O27+[1]辛章!O27+[1]信安!O27+[1]阳原!O27+[1]邢台!O27+[1]下花园!O27+[1]万全!O27+[1]高碑店挂错城市!O27</f>
        <v>0</v>
      </c>
      <c r="P27" s="37">
        <f>[1]高碑店!P27+[1]白沟!P27+[1]新城!P27+[1]霸州!P27+[1]胜芳!P27+[1]辛章!P27+[1]信安!P27+[1]阳原!P27+[1]邢台!P27+[1]下花园!P27+[1]万全!P27+[1]高碑店挂错城市!P27</f>
        <v>0</v>
      </c>
      <c r="Q27" s="37">
        <f>[1]高碑店!Q27+[1]白沟!Q27+[1]新城!Q27+[1]霸州!Q27+[1]胜芳!Q27+[1]辛章!Q27+[1]信安!Q27+[1]阳原!Q27+[1]邢台!Q27+[1]下花园!Q27+[1]万全!Q27+[1]高碑店挂错城市!Q27</f>
        <v>0</v>
      </c>
      <c r="R27" s="37">
        <f>[1]高碑店!R27+[1]白沟!R27+[1]新城!R27+[1]霸州!R27+[1]胜芳!R27+[1]辛章!R27+[1]信安!R27+[1]阳原!R27+[1]邢台!R27+[1]下花园!R27+[1]万全!R27+[1]高碑店挂错城市!R27</f>
        <v>0</v>
      </c>
      <c r="S27" s="37">
        <f>[1]高碑店!S27+[1]白沟!S27+[1]新城!S27+[1]霸州!S27+[1]胜芳!S27+[1]辛章!S27+[1]信安!S27+[1]阳原!S27+[1]邢台!S27+[1]下花园!S27+[1]万全!S27+[1]高碑店挂错城市!S27</f>
        <v>0</v>
      </c>
      <c r="T27" s="37">
        <f>[1]高碑店!T27+[1]白沟!T27+[1]新城!T27+[1]霸州!T27+[1]胜芳!T27+[1]辛章!T27+[1]信安!T27+[1]阳原!T27+[1]邢台!T27+[1]下花园!T27+[1]万全!T27+[1]高碑店挂错城市!T27</f>
        <v>0</v>
      </c>
      <c r="U27" s="37">
        <f>[1]高碑店!U27+[1]白沟!U27+[1]新城!U27+[1]霸州!U27+[1]胜芳!U27+[1]辛章!U27+[1]信安!U27+[1]阳原!U27+[1]邢台!U27+[1]下花园!U27+[1]万全!U27+[1]高碑店挂错城市!U27</f>
        <v>0</v>
      </c>
      <c r="V27" s="37">
        <f>[1]高碑店!V27+[1]白沟!V27+[1]新城!V27+[1]霸州!V27+[1]胜芳!V27+[1]辛章!V27+[1]信安!V27+[1]阳原!V27+[1]邢台!V27+[1]下花园!V27+[1]万全!V27+[1]高碑店挂错城市!V27</f>
        <v>0</v>
      </c>
      <c r="W27" s="37">
        <f>[1]高碑店!W27+[1]白沟!W27+[1]新城!W27+[1]霸州!W27+[1]胜芳!W27+[1]辛章!W27+[1]信安!W27+[1]阳原!W27+[1]邢台!W27+[1]下花园!W27+[1]万全!W27+[1]高碑店挂错城市!W27</f>
        <v>0</v>
      </c>
      <c r="X27" s="37">
        <f>[1]高碑店!X27+[1]白沟!X27+[1]新城!X27+[1]霸州!X27+[1]胜芳!X27+[1]辛章!X27+[1]信安!X27+[1]阳原!X27+[1]邢台!X27+[1]下花园!X27+[1]万全!X27+[1]高碑店挂错城市!X27</f>
        <v>0</v>
      </c>
      <c r="Y27" s="37">
        <f t="shared" si="0"/>
        <v>0</v>
      </c>
    </row>
    <row r="28" spans="1:25" ht="21" customHeight="1" x14ac:dyDescent="0.3">
      <c r="A28" s="37" t="s">
        <v>51</v>
      </c>
      <c r="B28" s="37">
        <f>[1]高碑店!B28+[1]白沟!B28+[1]新城!B28+[1]霸州!B28+[1]胜芳!B28+[1]辛章!B28+[1]信安!B28+[1]阳原!B28+[1]邢台!B28+[1]下花园!B28+[1]万全!B28+[1]高碑店挂错城市!B28</f>
        <v>0</v>
      </c>
      <c r="C28" s="37">
        <f>[1]高碑店!C28+[1]白沟!C28+[1]新城!C28+[1]霸州!C28+[1]胜芳!C28+[1]辛章!C28+[1]信安!C28+[1]阳原!C28+[1]邢台!C28+[1]下花园!C28+[1]万全!C28+[1]高碑店挂错城市!C28</f>
        <v>0</v>
      </c>
      <c r="D28" s="37">
        <f>[1]高碑店!D28+[1]白沟!D28+[1]新城!D28+[1]霸州!D28+[1]胜芳!D28+[1]辛章!D28+[1]信安!D28+[1]阳原!D28+[1]邢台!D28+[1]下花园!D28+[1]万全!D28+[1]高碑店挂错城市!D28</f>
        <v>0</v>
      </c>
      <c r="E28" s="37">
        <f>[1]高碑店!E28+[1]白沟!E28+[1]新城!E28+[1]霸州!E28+[1]胜芳!E28+[1]辛章!E28+[1]信安!E28+[1]阳原!E28+[1]邢台!E28+[1]下花园!E28+[1]万全!E28+[1]高碑店挂错城市!E28</f>
        <v>0</v>
      </c>
      <c r="F28" s="37">
        <f>[1]高碑店!F28+[1]白沟!F28+[1]新城!F28+[1]霸州!F28+[1]胜芳!F28+[1]辛章!F28+[1]信安!F28+[1]阳原!F28+[1]邢台!F28+[1]下花园!F28+[1]万全!F28+[1]高碑店挂错城市!F28</f>
        <v>0</v>
      </c>
      <c r="G28" s="37">
        <f>[1]高碑店!G28+[1]白沟!G28+[1]新城!G28+[1]霸州!G28+[1]胜芳!G28+[1]辛章!G28+[1]信安!G28+[1]阳原!G28+[1]邢台!G28+[1]下花园!G28+[1]万全!G28+[1]高碑店挂错城市!G28</f>
        <v>0</v>
      </c>
      <c r="H28" s="37">
        <f>[1]高碑店!H28+[1]白沟!H28+[1]新城!H28+[1]霸州!H28+[1]胜芳!H28+[1]辛章!H28+[1]信安!H28+[1]阳原!H28+[1]邢台!H28+[1]下花园!H28+[1]万全!H28+[1]高碑店挂错城市!H28</f>
        <v>0</v>
      </c>
      <c r="I28" s="37">
        <f>[1]高碑店!I28+[1]白沟!I28+[1]新城!I28+[1]霸州!I28+[1]胜芳!I28+[1]辛章!I28+[1]信安!I28+[1]阳原!I28+[1]邢台!I28+[1]下花园!I28+[1]万全!I28+[1]高碑店挂错城市!I28</f>
        <v>0</v>
      </c>
      <c r="J28" s="37">
        <f>[1]高碑店!J28+[1]白沟!J28+[1]新城!J28+[1]霸州!J28+[1]胜芳!J28+[1]辛章!J28+[1]信安!J28+[1]阳原!J28+[1]邢台!J28+[1]下花园!J28+[1]万全!J28+[1]高碑店挂错城市!J28</f>
        <v>0</v>
      </c>
      <c r="K28" s="37">
        <f>[1]高碑店!K28+[1]白沟!K28+[1]新城!K28+[1]霸州!K28+[1]胜芳!K28+[1]辛章!K28+[1]信安!K28+[1]阳原!K28+[1]邢台!K28+[1]下花园!K28+[1]万全!K28+[1]高碑店挂错城市!K28</f>
        <v>0</v>
      </c>
      <c r="L28" s="37">
        <f>[1]高碑店!L28+[1]白沟!L28+[1]新城!L28+[1]霸州!L28+[1]胜芳!L28+[1]辛章!L28+[1]信安!L28+[1]阳原!L28+[1]邢台!L28+[1]下花园!L28+[1]万全!L28+[1]高碑店挂错城市!L28</f>
        <v>0</v>
      </c>
      <c r="M28" s="37">
        <f>[1]高碑店!M28+[1]白沟!M28+[1]新城!M28+[1]霸州!M28+[1]胜芳!M28+[1]辛章!M28+[1]信安!M28+[1]阳原!M28+[1]邢台!M28+[1]下花园!M28+[1]万全!M28+[1]高碑店挂错城市!M28</f>
        <v>0</v>
      </c>
      <c r="N28" s="37">
        <f>[1]高碑店!N28+[1]白沟!N28+[1]新城!N28+[1]霸州!N28+[1]胜芳!N28+[1]辛章!N28+[1]信安!N28+[1]阳原!N28+[1]邢台!N28+[1]下花园!N28+[1]万全!N28+[1]高碑店挂错城市!N28</f>
        <v>0</v>
      </c>
      <c r="O28" s="37">
        <f>[1]高碑店!O28+[1]白沟!O28+[1]新城!O28+[1]霸州!O28+[1]胜芳!O28+[1]辛章!O28+[1]信安!O28+[1]阳原!O28+[1]邢台!O28+[1]下花园!O28+[1]万全!O28+[1]高碑店挂错城市!O28</f>
        <v>0</v>
      </c>
      <c r="P28" s="37">
        <f>[1]高碑店!P28+[1]白沟!P28+[1]新城!P28+[1]霸州!P28+[1]胜芳!P28+[1]辛章!P28+[1]信安!P28+[1]阳原!P28+[1]邢台!P28+[1]下花园!P28+[1]万全!P28+[1]高碑店挂错城市!P28</f>
        <v>0</v>
      </c>
      <c r="Q28" s="37">
        <f>[1]高碑店!Q28+[1]白沟!Q28+[1]新城!Q28+[1]霸州!Q28+[1]胜芳!Q28+[1]辛章!Q28+[1]信安!Q28+[1]阳原!Q28+[1]邢台!Q28+[1]下花园!Q28+[1]万全!Q28+[1]高碑店挂错城市!Q28</f>
        <v>0</v>
      </c>
      <c r="R28" s="37">
        <f>[1]高碑店!R28+[1]白沟!R28+[1]新城!R28+[1]霸州!R28+[1]胜芳!R28+[1]辛章!R28+[1]信安!R28+[1]阳原!R28+[1]邢台!R28+[1]下花园!R28+[1]万全!R28+[1]高碑店挂错城市!R28</f>
        <v>0</v>
      </c>
      <c r="S28" s="37">
        <f>[1]高碑店!S28+[1]白沟!S28+[1]新城!S28+[1]霸州!S28+[1]胜芳!S28+[1]辛章!S28+[1]信安!S28+[1]阳原!S28+[1]邢台!S28+[1]下花园!S28+[1]万全!S28+[1]高碑店挂错城市!S28</f>
        <v>0</v>
      </c>
      <c r="T28" s="37">
        <f>[1]高碑店!T28+[1]白沟!T28+[1]新城!T28+[1]霸州!T28+[1]胜芳!T28+[1]辛章!T28+[1]信安!T28+[1]阳原!T28+[1]邢台!T28+[1]下花园!T28+[1]万全!T28+[1]高碑店挂错城市!T28</f>
        <v>0</v>
      </c>
      <c r="U28" s="37">
        <f>[1]高碑店!U28+[1]白沟!U28+[1]新城!U28+[1]霸州!U28+[1]胜芳!U28+[1]辛章!U28+[1]信安!U28+[1]阳原!U28+[1]邢台!U28+[1]下花园!U28+[1]万全!U28+[1]高碑店挂错城市!U28</f>
        <v>0</v>
      </c>
      <c r="V28" s="37">
        <f>[1]高碑店!V28+[1]白沟!V28+[1]新城!V28+[1]霸州!V28+[1]胜芳!V28+[1]辛章!V28+[1]信安!V28+[1]阳原!V28+[1]邢台!V28+[1]下花园!V28+[1]万全!V28+[1]高碑店挂错城市!V28</f>
        <v>0</v>
      </c>
      <c r="W28" s="37">
        <f>[1]高碑店!W28+[1]白沟!W28+[1]新城!W28+[1]霸州!W28+[1]胜芳!W28+[1]辛章!W28+[1]信安!W28+[1]阳原!W28+[1]邢台!W28+[1]下花园!W28+[1]万全!W28+[1]高碑店挂错城市!W28</f>
        <v>0</v>
      </c>
      <c r="X28" s="37">
        <f>[1]高碑店!X28+[1]白沟!X28+[1]新城!X28+[1]霸州!X28+[1]胜芳!X28+[1]辛章!X28+[1]信安!X28+[1]阳原!X28+[1]邢台!X28+[1]下花园!X28+[1]万全!X28+[1]高碑店挂错城市!X28</f>
        <v>0</v>
      </c>
      <c r="Y28" s="37">
        <f t="shared" si="0"/>
        <v>0</v>
      </c>
    </row>
    <row r="29" spans="1:25" ht="21" customHeight="1" x14ac:dyDescent="0.3">
      <c r="A29" s="37" t="s">
        <v>52</v>
      </c>
      <c r="B29" s="37">
        <f>[1]高碑店!B29+[1]白沟!B29+[1]新城!B29+[1]霸州!B29+[1]胜芳!B29+[1]辛章!B29+[1]信安!B29+[1]阳原!B29+[1]邢台!B29+[1]下花园!B29+[1]万全!B29+[1]高碑店挂错城市!B29</f>
        <v>0</v>
      </c>
      <c r="C29" s="37">
        <f>[1]高碑店!C29+[1]白沟!C29+[1]新城!C29+[1]霸州!C29+[1]胜芳!C29+[1]辛章!C29+[1]信安!C29+[1]阳原!C29+[1]邢台!C29+[1]下花园!C29+[1]万全!C29+[1]高碑店挂错城市!C29</f>
        <v>0</v>
      </c>
      <c r="D29" s="37">
        <f>[1]高碑店!D29+[1]白沟!D29+[1]新城!D29+[1]霸州!D29+[1]胜芳!D29+[1]辛章!D29+[1]信安!D29+[1]阳原!D29+[1]邢台!D29+[1]下花园!D29+[1]万全!D29+[1]高碑店挂错城市!D29</f>
        <v>0</v>
      </c>
      <c r="E29" s="37">
        <f>[1]高碑店!E29+[1]白沟!E29+[1]新城!E29+[1]霸州!E29+[1]胜芳!E29+[1]辛章!E29+[1]信安!E29+[1]阳原!E29+[1]邢台!E29+[1]下花园!E29+[1]万全!E29+[1]高碑店挂错城市!E29</f>
        <v>0</v>
      </c>
      <c r="F29" s="37">
        <f>[1]高碑店!F29+[1]白沟!F29+[1]新城!F29+[1]霸州!F29+[1]胜芳!F29+[1]辛章!F29+[1]信安!F29+[1]阳原!F29+[1]邢台!F29+[1]下花园!F29+[1]万全!F29+[1]高碑店挂错城市!F29</f>
        <v>0</v>
      </c>
      <c r="G29" s="37">
        <f>[1]高碑店!G29+[1]白沟!G29+[1]新城!G29+[1]霸州!G29+[1]胜芳!G29+[1]辛章!G29+[1]信安!G29+[1]阳原!G29+[1]邢台!G29+[1]下花园!G29+[1]万全!G29+[1]高碑店挂错城市!G29</f>
        <v>0</v>
      </c>
      <c r="H29" s="37">
        <f>[1]高碑店!H29+[1]白沟!H29+[1]新城!H29+[1]霸州!H29+[1]胜芳!H29+[1]辛章!H29+[1]信安!H29+[1]阳原!H29+[1]邢台!H29+[1]下花园!H29+[1]万全!H29+[1]高碑店挂错城市!H29</f>
        <v>0</v>
      </c>
      <c r="I29" s="37">
        <f>[1]高碑店!I29+[1]白沟!I29+[1]新城!I29+[1]霸州!I29+[1]胜芳!I29+[1]辛章!I29+[1]信安!I29+[1]阳原!I29+[1]邢台!I29+[1]下花园!I29+[1]万全!I29+[1]高碑店挂错城市!I29</f>
        <v>0</v>
      </c>
      <c r="J29" s="37">
        <f>[1]高碑店!J29+[1]白沟!J29+[1]新城!J29+[1]霸州!J29+[1]胜芳!J29+[1]辛章!J29+[1]信安!J29+[1]阳原!J29+[1]邢台!J29+[1]下花园!J29+[1]万全!J29+[1]高碑店挂错城市!J29</f>
        <v>0</v>
      </c>
      <c r="K29" s="37">
        <f>[1]高碑店!K29+[1]白沟!K29+[1]新城!K29+[1]霸州!K29+[1]胜芳!K29+[1]辛章!K29+[1]信安!K29+[1]阳原!K29+[1]邢台!K29+[1]下花园!K29+[1]万全!K29+[1]高碑店挂错城市!K29</f>
        <v>0</v>
      </c>
      <c r="L29" s="37">
        <f>[1]高碑店!L29+[1]白沟!L29+[1]新城!L29+[1]霸州!L29+[1]胜芳!L29+[1]辛章!L29+[1]信安!L29+[1]阳原!L29+[1]邢台!L29+[1]下花园!L29+[1]万全!L29+[1]高碑店挂错城市!L29</f>
        <v>0</v>
      </c>
      <c r="M29" s="37">
        <f>[1]高碑店!M29+[1]白沟!M29+[1]新城!M29+[1]霸州!M29+[1]胜芳!M29+[1]辛章!M29+[1]信安!M29+[1]阳原!M29+[1]邢台!M29+[1]下花园!M29+[1]万全!M29+[1]高碑店挂错城市!M29</f>
        <v>0</v>
      </c>
      <c r="N29" s="37">
        <f>[1]高碑店!N29+[1]白沟!N29+[1]新城!N29+[1]霸州!N29+[1]胜芳!N29+[1]辛章!N29+[1]信安!N29+[1]阳原!N29+[1]邢台!N29+[1]下花园!N29+[1]万全!N29+[1]高碑店挂错城市!N29</f>
        <v>0</v>
      </c>
      <c r="O29" s="37">
        <f>[1]高碑店!O29+[1]白沟!O29+[1]新城!O29+[1]霸州!O29+[1]胜芳!O29+[1]辛章!O29+[1]信安!O29+[1]阳原!O29+[1]邢台!O29+[1]下花园!O29+[1]万全!O29+[1]高碑店挂错城市!O29</f>
        <v>0</v>
      </c>
      <c r="P29" s="37">
        <f>[1]高碑店!P29+[1]白沟!P29+[1]新城!P29+[1]霸州!P29+[1]胜芳!P29+[1]辛章!P29+[1]信安!P29+[1]阳原!P29+[1]邢台!P29+[1]下花园!P29+[1]万全!P29+[1]高碑店挂错城市!P29</f>
        <v>0</v>
      </c>
      <c r="Q29" s="37">
        <f>[1]高碑店!Q29+[1]白沟!Q29+[1]新城!Q29+[1]霸州!Q29+[1]胜芳!Q29+[1]辛章!Q29+[1]信安!Q29+[1]阳原!Q29+[1]邢台!Q29+[1]下花园!Q29+[1]万全!Q29+[1]高碑店挂错城市!Q29</f>
        <v>0</v>
      </c>
      <c r="R29" s="37">
        <f>[1]高碑店!R29+[1]白沟!R29+[1]新城!R29+[1]霸州!R29+[1]胜芳!R29+[1]辛章!R29+[1]信安!R29+[1]阳原!R29+[1]邢台!R29+[1]下花园!R29+[1]万全!R29+[1]高碑店挂错城市!R29</f>
        <v>0</v>
      </c>
      <c r="S29" s="37">
        <f>[1]高碑店!S29+[1]白沟!S29+[1]新城!S29+[1]霸州!S29+[1]胜芳!S29+[1]辛章!S29+[1]信安!S29+[1]阳原!S29+[1]邢台!S29+[1]下花园!S29+[1]万全!S29+[1]高碑店挂错城市!S29</f>
        <v>0</v>
      </c>
      <c r="T29" s="37">
        <f>[1]高碑店!T29+[1]白沟!T29+[1]新城!T29+[1]霸州!T29+[1]胜芳!T29+[1]辛章!T29+[1]信安!T29+[1]阳原!T29+[1]邢台!T29+[1]下花园!T29+[1]万全!T29+[1]高碑店挂错城市!T29</f>
        <v>0</v>
      </c>
      <c r="U29" s="37">
        <f>[1]高碑店!U29+[1]白沟!U29+[1]新城!U29+[1]霸州!U29+[1]胜芳!U29+[1]辛章!U29+[1]信安!U29+[1]阳原!U29+[1]邢台!U29+[1]下花园!U29+[1]万全!U29+[1]高碑店挂错城市!U29</f>
        <v>0</v>
      </c>
      <c r="V29" s="37">
        <f>[1]高碑店!V29+[1]白沟!V29+[1]新城!V29+[1]霸州!V29+[1]胜芳!V29+[1]辛章!V29+[1]信安!V29+[1]阳原!V29+[1]邢台!V29+[1]下花园!V29+[1]万全!V29+[1]高碑店挂错城市!V29</f>
        <v>0</v>
      </c>
      <c r="W29" s="37">
        <f>[1]高碑店!W29+[1]白沟!W29+[1]新城!W29+[1]霸州!W29+[1]胜芳!W29+[1]辛章!W29+[1]信安!W29+[1]阳原!W29+[1]邢台!W29+[1]下花园!W29+[1]万全!W29+[1]高碑店挂错城市!W29</f>
        <v>0</v>
      </c>
      <c r="X29" s="37">
        <f>[1]高碑店!X29+[1]白沟!X29+[1]新城!X29+[1]霸州!X29+[1]胜芳!X29+[1]辛章!X29+[1]信安!X29+[1]阳原!X29+[1]邢台!X29+[1]下花园!X29+[1]万全!X29+[1]高碑店挂错城市!X29</f>
        <v>0</v>
      </c>
      <c r="Y29" s="37">
        <f t="shared" si="0"/>
        <v>0</v>
      </c>
    </row>
    <row r="30" spans="1:25" ht="21" customHeight="1" x14ac:dyDescent="0.3">
      <c r="A30" s="37" t="s">
        <v>53</v>
      </c>
      <c r="B30" s="37">
        <f>[1]高碑店!B30+[1]白沟!B30+[1]新城!B30+[1]霸州!B30+[1]胜芳!B30+[1]辛章!B30+[1]信安!B30+[1]阳原!B30+[1]邢台!B30+[1]下花园!B30+[1]万全!B30+[1]高碑店挂错城市!B30</f>
        <v>0</v>
      </c>
      <c r="C30" s="37">
        <f>[1]高碑店!C30+[1]白沟!C30+[1]新城!C30+[1]霸州!C30+[1]胜芳!C30+[1]辛章!C30+[1]信安!C30+[1]阳原!C30+[1]邢台!C30+[1]下花园!C30+[1]万全!C30+[1]高碑店挂错城市!C30</f>
        <v>0</v>
      </c>
      <c r="D30" s="37">
        <f>[1]高碑店!D30+[1]白沟!D30+[1]新城!D30+[1]霸州!D30+[1]胜芳!D30+[1]辛章!D30+[1]信安!D30+[1]阳原!D30+[1]邢台!D30+[1]下花园!D30+[1]万全!D30+[1]高碑店挂错城市!D30</f>
        <v>0</v>
      </c>
      <c r="E30" s="37">
        <f>[1]高碑店!E30+[1]白沟!E30+[1]新城!E30+[1]霸州!E30+[1]胜芳!E30+[1]辛章!E30+[1]信安!E30+[1]阳原!E30+[1]邢台!E30+[1]下花园!E30+[1]万全!E30+[1]高碑店挂错城市!E30</f>
        <v>0</v>
      </c>
      <c r="F30" s="37">
        <f>[1]高碑店!F30+[1]白沟!F30+[1]新城!F30+[1]霸州!F30+[1]胜芳!F30+[1]辛章!F30+[1]信安!F30+[1]阳原!F30+[1]邢台!F30+[1]下花园!F30+[1]万全!F30+[1]高碑店挂错城市!F30</f>
        <v>0</v>
      </c>
      <c r="G30" s="37">
        <f>[1]高碑店!G30+[1]白沟!G30+[1]新城!G30+[1]霸州!G30+[1]胜芳!G30+[1]辛章!G30+[1]信安!G30+[1]阳原!G30+[1]邢台!G30+[1]下花园!G30+[1]万全!G30+[1]高碑店挂错城市!G30</f>
        <v>0</v>
      </c>
      <c r="H30" s="37">
        <f>[1]高碑店!H30+[1]白沟!H30+[1]新城!H30+[1]霸州!H30+[1]胜芳!H30+[1]辛章!H30+[1]信安!H30+[1]阳原!H30+[1]邢台!H30+[1]下花园!H30+[1]万全!H30+[1]高碑店挂错城市!H30</f>
        <v>0</v>
      </c>
      <c r="I30" s="37">
        <f>[1]高碑店!I30+[1]白沟!I30+[1]新城!I30+[1]霸州!I30+[1]胜芳!I30+[1]辛章!I30+[1]信安!I30+[1]阳原!I30+[1]邢台!I30+[1]下花园!I30+[1]万全!I30+[1]高碑店挂错城市!I30</f>
        <v>0</v>
      </c>
      <c r="J30" s="37">
        <f>[1]高碑店!J30+[1]白沟!J30+[1]新城!J30+[1]霸州!J30+[1]胜芳!J30+[1]辛章!J30+[1]信安!J30+[1]阳原!J30+[1]邢台!J30+[1]下花园!J30+[1]万全!J30+[1]高碑店挂错城市!J30</f>
        <v>0</v>
      </c>
      <c r="K30" s="37">
        <f>[1]高碑店!K30+[1]白沟!K30+[1]新城!K30+[1]霸州!K30+[1]胜芳!K30+[1]辛章!K30+[1]信安!K30+[1]阳原!K30+[1]邢台!K30+[1]下花园!K30+[1]万全!K30+[1]高碑店挂错城市!K30</f>
        <v>0</v>
      </c>
      <c r="L30" s="37">
        <f>[1]高碑店!L30+[1]白沟!L30+[1]新城!L30+[1]霸州!L30+[1]胜芳!L30+[1]辛章!L30+[1]信安!L30+[1]阳原!L30+[1]邢台!L30+[1]下花园!L30+[1]万全!L30+[1]高碑店挂错城市!L30</f>
        <v>0</v>
      </c>
      <c r="M30" s="37">
        <f>[1]高碑店!M30+[1]白沟!M30+[1]新城!M30+[1]霸州!M30+[1]胜芳!M30+[1]辛章!M30+[1]信安!M30+[1]阳原!M30+[1]邢台!M30+[1]下花园!M30+[1]万全!M30+[1]高碑店挂错城市!M30</f>
        <v>0</v>
      </c>
      <c r="N30" s="37">
        <f>[1]高碑店!N30+[1]白沟!N30+[1]新城!N30+[1]霸州!N30+[1]胜芳!N30+[1]辛章!N30+[1]信安!N30+[1]阳原!N30+[1]邢台!N30+[1]下花园!N30+[1]万全!N30+[1]高碑店挂错城市!N30</f>
        <v>0</v>
      </c>
      <c r="O30" s="37">
        <f>[1]高碑店!O30+[1]白沟!O30+[1]新城!O30+[1]霸州!O30+[1]胜芳!O30+[1]辛章!O30+[1]信安!O30+[1]阳原!O30+[1]邢台!O30+[1]下花园!O30+[1]万全!O30+[1]高碑店挂错城市!O30</f>
        <v>0</v>
      </c>
      <c r="P30" s="37">
        <f>[1]高碑店!P30+[1]白沟!P30+[1]新城!P30+[1]霸州!P30+[1]胜芳!P30+[1]辛章!P30+[1]信安!P30+[1]阳原!P30+[1]邢台!P30+[1]下花园!P30+[1]万全!P30+[1]高碑店挂错城市!P30</f>
        <v>0</v>
      </c>
      <c r="Q30" s="37">
        <f>[1]高碑店!Q30+[1]白沟!Q30+[1]新城!Q30+[1]霸州!Q30+[1]胜芳!Q30+[1]辛章!Q30+[1]信安!Q30+[1]阳原!Q30+[1]邢台!Q30+[1]下花园!Q30+[1]万全!Q30+[1]高碑店挂错城市!Q30</f>
        <v>0</v>
      </c>
      <c r="R30" s="37">
        <f>[1]高碑店!R30+[1]白沟!R30+[1]新城!R30+[1]霸州!R30+[1]胜芳!R30+[1]辛章!R30+[1]信安!R30+[1]阳原!R30+[1]邢台!R30+[1]下花园!R30+[1]万全!R30+[1]高碑店挂错城市!R30</f>
        <v>0</v>
      </c>
      <c r="S30" s="37">
        <f>[1]高碑店!S30+[1]白沟!S30+[1]新城!S30+[1]霸州!S30+[1]胜芳!S30+[1]辛章!S30+[1]信安!S30+[1]阳原!S30+[1]邢台!S30+[1]下花园!S30+[1]万全!S30+[1]高碑店挂错城市!S30</f>
        <v>0</v>
      </c>
      <c r="T30" s="37">
        <f>[1]高碑店!T30+[1]白沟!T30+[1]新城!T30+[1]霸州!T30+[1]胜芳!T30+[1]辛章!T30+[1]信安!T30+[1]阳原!T30+[1]邢台!T30+[1]下花园!T30+[1]万全!T30+[1]高碑店挂错城市!T30</f>
        <v>0</v>
      </c>
      <c r="U30" s="37">
        <f>[1]高碑店!U30+[1]白沟!U30+[1]新城!U30+[1]霸州!U30+[1]胜芳!U30+[1]辛章!U30+[1]信安!U30+[1]阳原!U30+[1]邢台!U30+[1]下花园!U30+[1]万全!U30+[1]高碑店挂错城市!U30</f>
        <v>0</v>
      </c>
      <c r="V30" s="37">
        <f>[1]高碑店!V30+[1]白沟!V30+[1]新城!V30+[1]霸州!V30+[1]胜芳!V30+[1]辛章!V30+[1]信安!V30+[1]阳原!V30+[1]邢台!V30+[1]下花园!V30+[1]万全!V30+[1]高碑店挂错城市!V30</f>
        <v>0</v>
      </c>
      <c r="W30" s="37">
        <f>[1]高碑店!W30+[1]白沟!W30+[1]新城!W30+[1]霸州!W30+[1]胜芳!W30+[1]辛章!W30+[1]信安!W30+[1]阳原!W30+[1]邢台!W30+[1]下花园!W30+[1]万全!W30+[1]高碑店挂错城市!W30</f>
        <v>0</v>
      </c>
      <c r="X30" s="37">
        <f>[1]高碑店!X30+[1]白沟!X30+[1]新城!X30+[1]霸州!X30+[1]胜芳!X30+[1]辛章!X30+[1]信安!X30+[1]阳原!X30+[1]邢台!X30+[1]下花园!X30+[1]万全!X30+[1]高碑店挂错城市!X30</f>
        <v>0</v>
      </c>
      <c r="Y30" s="37">
        <f t="shared" si="0"/>
        <v>0</v>
      </c>
    </row>
    <row r="31" spans="1:25" ht="21" customHeight="1" x14ac:dyDescent="0.3">
      <c r="A31" s="37" t="s">
        <v>54</v>
      </c>
      <c r="B31" s="37">
        <f>[1]高碑店!B31+[1]白沟!B31+[1]新城!B31+[1]霸州!B31+[1]胜芳!B31+[1]辛章!B31+[1]信安!B31+[1]阳原!B31+[1]邢台!B31+[1]下花园!B31+[1]万全!B31+[1]高碑店挂错城市!B31</f>
        <v>0</v>
      </c>
      <c r="C31" s="37">
        <f>[1]高碑店!C31+[1]白沟!C31+[1]新城!C31+[1]霸州!C31+[1]胜芳!C31+[1]辛章!C31+[1]信安!C31+[1]阳原!C31+[1]邢台!C31+[1]下花园!C31+[1]万全!C31+[1]高碑店挂错城市!C31</f>
        <v>0</v>
      </c>
      <c r="D31" s="37">
        <f>[1]高碑店!D31+[1]白沟!D31+[1]新城!D31+[1]霸州!D31+[1]胜芳!D31+[1]辛章!D31+[1]信安!D31+[1]阳原!D31+[1]邢台!D31+[1]下花园!D31+[1]万全!D31+[1]高碑店挂错城市!D31</f>
        <v>0</v>
      </c>
      <c r="E31" s="37">
        <f>[1]高碑店!E31+[1]白沟!E31+[1]新城!E31+[1]霸州!E31+[1]胜芳!E31+[1]辛章!E31+[1]信安!E31+[1]阳原!E31+[1]邢台!E31+[1]下花园!E31+[1]万全!E31+[1]高碑店挂错城市!E31</f>
        <v>0</v>
      </c>
      <c r="F31" s="37">
        <f>[1]高碑店!F31+[1]白沟!F31+[1]新城!F31+[1]霸州!F31+[1]胜芳!F31+[1]辛章!F31+[1]信安!F31+[1]阳原!F31+[1]邢台!F31+[1]下花园!F31+[1]万全!F31+[1]高碑店挂错城市!F31</f>
        <v>0</v>
      </c>
      <c r="G31" s="37">
        <f>[1]高碑店!G31+[1]白沟!G31+[1]新城!G31+[1]霸州!G31+[1]胜芳!G31+[1]辛章!G31+[1]信安!G31+[1]阳原!G31+[1]邢台!G31+[1]下花园!G31+[1]万全!G31+[1]高碑店挂错城市!G31</f>
        <v>0</v>
      </c>
      <c r="H31" s="37">
        <f>[1]高碑店!H31+[1]白沟!H31+[1]新城!H31+[1]霸州!H31+[1]胜芳!H31+[1]辛章!H31+[1]信安!H31+[1]阳原!H31+[1]邢台!H31+[1]下花园!H31+[1]万全!H31+[1]高碑店挂错城市!H31</f>
        <v>0</v>
      </c>
      <c r="I31" s="37">
        <f>[1]高碑店!I31+[1]白沟!I31+[1]新城!I31+[1]霸州!I31+[1]胜芳!I31+[1]辛章!I31+[1]信安!I31+[1]阳原!I31+[1]邢台!I31+[1]下花园!I31+[1]万全!I31+[1]高碑店挂错城市!I31</f>
        <v>0</v>
      </c>
      <c r="J31" s="37">
        <f>[1]高碑店!J31+[1]白沟!J31+[1]新城!J31+[1]霸州!J31+[1]胜芳!J31+[1]辛章!J31+[1]信安!J31+[1]阳原!J31+[1]邢台!J31+[1]下花园!J31+[1]万全!J31+[1]高碑店挂错城市!J31</f>
        <v>0</v>
      </c>
      <c r="K31" s="37">
        <f>[1]高碑店!K31+[1]白沟!K31+[1]新城!K31+[1]霸州!K31+[1]胜芳!K31+[1]辛章!K31+[1]信安!K31+[1]阳原!K31+[1]邢台!K31+[1]下花园!K31+[1]万全!K31+[1]高碑店挂错城市!K31</f>
        <v>0</v>
      </c>
      <c r="L31" s="37">
        <f>[1]高碑店!L31+[1]白沟!L31+[1]新城!L31+[1]霸州!L31+[1]胜芳!L31+[1]辛章!L31+[1]信安!L31+[1]阳原!L31+[1]邢台!L31+[1]下花园!L31+[1]万全!L31+[1]高碑店挂错城市!L31</f>
        <v>0</v>
      </c>
      <c r="M31" s="37">
        <f>[1]高碑店!M31+[1]白沟!M31+[1]新城!M31+[1]霸州!M31+[1]胜芳!M31+[1]辛章!M31+[1]信安!M31+[1]阳原!M31+[1]邢台!M31+[1]下花园!M31+[1]万全!M31+[1]高碑店挂错城市!M31</f>
        <v>0</v>
      </c>
      <c r="N31" s="37">
        <f>[1]高碑店!N31+[1]白沟!N31+[1]新城!N31+[1]霸州!N31+[1]胜芳!N31+[1]辛章!N31+[1]信安!N31+[1]阳原!N31+[1]邢台!N31+[1]下花园!N31+[1]万全!N31+[1]高碑店挂错城市!N31</f>
        <v>0</v>
      </c>
      <c r="O31" s="37">
        <f>[1]高碑店!O31+[1]白沟!O31+[1]新城!O31+[1]霸州!O31+[1]胜芳!O31+[1]辛章!O31+[1]信安!O31+[1]阳原!O31+[1]邢台!O31+[1]下花园!O31+[1]万全!O31+[1]高碑店挂错城市!O31</f>
        <v>0</v>
      </c>
      <c r="P31" s="37">
        <f>[1]高碑店!P31+[1]白沟!P31+[1]新城!P31+[1]霸州!P31+[1]胜芳!P31+[1]辛章!P31+[1]信安!P31+[1]阳原!P31+[1]邢台!P31+[1]下花园!P31+[1]万全!P31+[1]高碑店挂错城市!P31</f>
        <v>0</v>
      </c>
      <c r="Q31" s="37">
        <f>[1]高碑店!Q31+[1]白沟!Q31+[1]新城!Q31+[1]霸州!Q31+[1]胜芳!Q31+[1]辛章!Q31+[1]信安!Q31+[1]阳原!Q31+[1]邢台!Q31+[1]下花园!Q31+[1]万全!Q31+[1]高碑店挂错城市!Q31</f>
        <v>0</v>
      </c>
      <c r="R31" s="37">
        <f>[1]高碑店!R31+[1]白沟!R31+[1]新城!R31+[1]霸州!R31+[1]胜芳!R31+[1]辛章!R31+[1]信安!R31+[1]阳原!R31+[1]邢台!R31+[1]下花园!R31+[1]万全!R31+[1]高碑店挂错城市!R31</f>
        <v>0</v>
      </c>
      <c r="S31" s="37">
        <f>[1]高碑店!S31+[1]白沟!S31+[1]新城!S31+[1]霸州!S31+[1]胜芳!S31+[1]辛章!S31+[1]信安!S31+[1]阳原!S31+[1]邢台!S31+[1]下花园!S31+[1]万全!S31+[1]高碑店挂错城市!S31</f>
        <v>0</v>
      </c>
      <c r="T31" s="37">
        <f>[1]高碑店!T31+[1]白沟!T31+[1]新城!T31+[1]霸州!T31+[1]胜芳!T31+[1]辛章!T31+[1]信安!T31+[1]阳原!T31+[1]邢台!T31+[1]下花园!T31+[1]万全!T31+[1]高碑店挂错城市!T31</f>
        <v>0</v>
      </c>
      <c r="U31" s="37">
        <f>[1]高碑店!U31+[1]白沟!U31+[1]新城!U31+[1]霸州!U31+[1]胜芳!U31+[1]辛章!U31+[1]信安!U31+[1]阳原!U31+[1]邢台!U31+[1]下花园!U31+[1]万全!U31+[1]高碑店挂错城市!U31</f>
        <v>0</v>
      </c>
      <c r="V31" s="37">
        <f>[1]高碑店!V31+[1]白沟!V31+[1]新城!V31+[1]霸州!V31+[1]胜芳!V31+[1]辛章!V31+[1]信安!V31+[1]阳原!V31+[1]邢台!V31+[1]下花园!V31+[1]万全!V31+[1]高碑店挂错城市!V31</f>
        <v>0</v>
      </c>
      <c r="W31" s="37">
        <f>[1]高碑店!W31+[1]白沟!W31+[1]新城!W31+[1]霸州!W31+[1]胜芳!W31+[1]辛章!W31+[1]信安!W31+[1]阳原!W31+[1]邢台!W31+[1]下花园!W31+[1]万全!W31+[1]高碑店挂错城市!W31</f>
        <v>0</v>
      </c>
      <c r="X31" s="37">
        <f>[1]高碑店!X31+[1]白沟!X31+[1]新城!X31+[1]霸州!X31+[1]胜芳!X31+[1]辛章!X31+[1]信安!X31+[1]阳原!X31+[1]邢台!X31+[1]下花园!X31+[1]万全!X31+[1]高碑店挂错城市!X31</f>
        <v>0</v>
      </c>
      <c r="Y31" s="37">
        <f t="shared" si="0"/>
        <v>0</v>
      </c>
    </row>
    <row r="32" spans="1:25" ht="21" customHeight="1" x14ac:dyDescent="0.3">
      <c r="A32" s="37" t="s">
        <v>55</v>
      </c>
      <c r="B32" s="37">
        <f>[1]高碑店!B32+[1]白沟!B32+[1]新城!B32+[1]霸州!B32+[1]胜芳!B32+[1]辛章!B32+[1]信安!B32+[1]阳原!B32+[1]邢台!B32+[1]下花园!B32+[1]万全!B32+[1]高碑店挂错城市!B32</f>
        <v>0</v>
      </c>
      <c r="C32" s="37">
        <f>[1]高碑店!C32+[1]白沟!C32+[1]新城!C32+[1]霸州!C32+[1]胜芳!C32+[1]辛章!C32+[1]信安!C32+[1]阳原!C32+[1]邢台!C32+[1]下花园!C32+[1]万全!C32+[1]高碑店挂错城市!C32</f>
        <v>0</v>
      </c>
      <c r="D32" s="37">
        <f>[1]高碑店!D32+[1]白沟!D32+[1]新城!D32+[1]霸州!D32+[1]胜芳!D32+[1]辛章!D32+[1]信安!D32+[1]阳原!D32+[1]邢台!D32+[1]下花园!D32+[1]万全!D32+[1]高碑店挂错城市!D32</f>
        <v>0</v>
      </c>
      <c r="E32" s="37">
        <f>[1]高碑店!E32+[1]白沟!E32+[1]新城!E32+[1]霸州!E32+[1]胜芳!E32+[1]辛章!E32+[1]信安!E32+[1]阳原!E32+[1]邢台!E32+[1]下花园!E32+[1]万全!E32+[1]高碑店挂错城市!E32</f>
        <v>0</v>
      </c>
      <c r="F32" s="37">
        <f>[1]高碑店!F32+[1]白沟!F32+[1]新城!F32+[1]霸州!F32+[1]胜芳!F32+[1]辛章!F32+[1]信安!F32+[1]阳原!F32+[1]邢台!F32+[1]下花园!F32+[1]万全!F32+[1]高碑店挂错城市!F32</f>
        <v>0</v>
      </c>
      <c r="G32" s="37">
        <f>[1]高碑店!G32+[1]白沟!G32+[1]新城!G32+[1]霸州!G32+[1]胜芳!G32+[1]辛章!G32+[1]信安!G32+[1]阳原!G32+[1]邢台!G32+[1]下花园!G32+[1]万全!G32+[1]高碑店挂错城市!G32</f>
        <v>0</v>
      </c>
      <c r="H32" s="37">
        <f>[1]高碑店!H32+[1]白沟!H32+[1]新城!H32+[1]霸州!H32+[1]胜芳!H32+[1]辛章!H32+[1]信安!H32+[1]阳原!H32+[1]邢台!H32+[1]下花园!H32+[1]万全!H32+[1]高碑店挂错城市!H32</f>
        <v>0</v>
      </c>
      <c r="I32" s="37">
        <f>[1]高碑店!I32+[1]白沟!I32+[1]新城!I32+[1]霸州!I32+[1]胜芳!I32+[1]辛章!I32+[1]信安!I32+[1]阳原!I32+[1]邢台!I32+[1]下花园!I32+[1]万全!I32+[1]高碑店挂错城市!I32</f>
        <v>0</v>
      </c>
      <c r="J32" s="37">
        <f>[1]高碑店!J32+[1]白沟!J32+[1]新城!J32+[1]霸州!J32+[1]胜芳!J32+[1]辛章!J32+[1]信安!J32+[1]阳原!J32+[1]邢台!J32+[1]下花园!J32+[1]万全!J32+[1]高碑店挂错城市!J32</f>
        <v>0</v>
      </c>
      <c r="K32" s="37">
        <f>[1]高碑店!K32+[1]白沟!K32+[1]新城!K32+[1]霸州!K32+[1]胜芳!K32+[1]辛章!K32+[1]信安!K32+[1]阳原!K32+[1]邢台!K32+[1]下花园!K32+[1]万全!K32+[1]高碑店挂错城市!K32</f>
        <v>0</v>
      </c>
      <c r="L32" s="37">
        <f>[1]高碑店!L32+[1]白沟!L32+[1]新城!L32+[1]霸州!L32+[1]胜芳!L32+[1]辛章!L32+[1]信安!L32+[1]阳原!L32+[1]邢台!L32+[1]下花园!L32+[1]万全!L32+[1]高碑店挂错城市!L32</f>
        <v>0</v>
      </c>
      <c r="M32" s="37">
        <f>[1]高碑店!M32+[1]白沟!M32+[1]新城!M32+[1]霸州!M32+[1]胜芳!M32+[1]辛章!M32+[1]信安!M32+[1]阳原!M32+[1]邢台!M32+[1]下花园!M32+[1]万全!M32+[1]高碑店挂错城市!M32</f>
        <v>0</v>
      </c>
      <c r="N32" s="37">
        <f>[1]高碑店!N32+[1]白沟!N32+[1]新城!N32+[1]霸州!N32+[1]胜芳!N32+[1]辛章!N32+[1]信安!N32+[1]阳原!N32+[1]邢台!N32+[1]下花园!N32+[1]万全!N32+[1]高碑店挂错城市!N32</f>
        <v>0</v>
      </c>
      <c r="O32" s="37">
        <f>[1]高碑店!O32+[1]白沟!O32+[1]新城!O32+[1]霸州!O32+[1]胜芳!O32+[1]辛章!O32+[1]信安!O32+[1]阳原!O32+[1]邢台!O32+[1]下花园!O32+[1]万全!O32+[1]高碑店挂错城市!O32</f>
        <v>0</v>
      </c>
      <c r="P32" s="37">
        <f>[1]高碑店!P32+[1]白沟!P32+[1]新城!P32+[1]霸州!P32+[1]胜芳!P32+[1]辛章!P32+[1]信安!P32+[1]阳原!P32+[1]邢台!P32+[1]下花园!P32+[1]万全!P32+[1]高碑店挂错城市!P32</f>
        <v>0</v>
      </c>
      <c r="Q32" s="37">
        <f>[1]高碑店!Q32+[1]白沟!Q32+[1]新城!Q32+[1]霸州!Q32+[1]胜芳!Q32+[1]辛章!Q32+[1]信安!Q32+[1]阳原!Q32+[1]邢台!Q32+[1]下花园!Q32+[1]万全!Q32+[1]高碑店挂错城市!Q32</f>
        <v>0</v>
      </c>
      <c r="R32" s="37">
        <f>[1]高碑店!R32+[1]白沟!R32+[1]新城!R32+[1]霸州!R32+[1]胜芳!R32+[1]辛章!R32+[1]信安!R32+[1]阳原!R32+[1]邢台!R32+[1]下花园!R32+[1]万全!R32+[1]高碑店挂错城市!R32</f>
        <v>0</v>
      </c>
      <c r="S32" s="37">
        <f>[1]高碑店!S32+[1]白沟!S32+[1]新城!S32+[1]霸州!S32+[1]胜芳!S32+[1]辛章!S32+[1]信安!S32+[1]阳原!S32+[1]邢台!S32+[1]下花园!S32+[1]万全!S32+[1]高碑店挂错城市!S32</f>
        <v>0</v>
      </c>
      <c r="T32" s="37">
        <f>[1]高碑店!T32+[1]白沟!T32+[1]新城!T32+[1]霸州!T32+[1]胜芳!T32+[1]辛章!T32+[1]信安!T32+[1]阳原!T32+[1]邢台!T32+[1]下花园!T32+[1]万全!T32+[1]高碑店挂错城市!T32</f>
        <v>0</v>
      </c>
      <c r="U32" s="37">
        <f>[1]高碑店!U32+[1]白沟!U32+[1]新城!U32+[1]霸州!U32+[1]胜芳!U32+[1]辛章!U32+[1]信安!U32+[1]阳原!U32+[1]邢台!U32+[1]下花园!U32+[1]万全!U32+[1]高碑店挂错城市!U32</f>
        <v>0</v>
      </c>
      <c r="V32" s="37">
        <f>[1]高碑店!V32+[1]白沟!V32+[1]新城!V32+[1]霸州!V32+[1]胜芳!V32+[1]辛章!V32+[1]信安!V32+[1]阳原!V32+[1]邢台!V32+[1]下花园!V32+[1]万全!V32+[1]高碑店挂错城市!V32</f>
        <v>0</v>
      </c>
      <c r="W32" s="37">
        <f>[1]高碑店!W32+[1]白沟!W32+[1]新城!W32+[1]霸州!W32+[1]胜芳!W32+[1]辛章!W32+[1]信安!W32+[1]阳原!W32+[1]邢台!W32+[1]下花园!W32+[1]万全!W32+[1]高碑店挂错城市!W32</f>
        <v>0</v>
      </c>
      <c r="X32" s="37">
        <f>[1]高碑店!X32+[1]白沟!X32+[1]新城!X32+[1]霸州!X32+[1]胜芳!X32+[1]辛章!X32+[1]信安!X32+[1]阳原!X32+[1]邢台!X32+[1]下花园!X32+[1]万全!X32+[1]高碑店挂错城市!X32</f>
        <v>0</v>
      </c>
      <c r="Y32" s="37">
        <f t="shared" si="0"/>
        <v>0</v>
      </c>
    </row>
    <row r="33" spans="2:25" ht="21" customHeight="1" x14ac:dyDescent="0.3">
      <c r="B33" s="37">
        <f t="shared" ref="B33:Y33" si="1">SUM(B3:B32)</f>
        <v>0</v>
      </c>
      <c r="C33" s="37">
        <f t="shared" si="1"/>
        <v>0</v>
      </c>
      <c r="D33" s="37">
        <f t="shared" si="1"/>
        <v>0</v>
      </c>
      <c r="E33" s="37">
        <f t="shared" si="1"/>
        <v>0</v>
      </c>
      <c r="F33" s="37">
        <f t="shared" si="1"/>
        <v>0</v>
      </c>
      <c r="G33" s="37">
        <f t="shared" si="1"/>
        <v>0</v>
      </c>
      <c r="H33" s="37">
        <f t="shared" si="1"/>
        <v>0</v>
      </c>
      <c r="I33" s="37">
        <f t="shared" si="1"/>
        <v>0</v>
      </c>
      <c r="J33" s="37">
        <f t="shared" si="1"/>
        <v>0</v>
      </c>
      <c r="K33" s="37">
        <f t="shared" si="1"/>
        <v>0</v>
      </c>
      <c r="L33" s="37">
        <f t="shared" si="1"/>
        <v>0</v>
      </c>
      <c r="M33" s="37">
        <f t="shared" si="1"/>
        <v>0</v>
      </c>
      <c r="N33" s="37">
        <f t="shared" si="1"/>
        <v>0</v>
      </c>
      <c r="O33" s="37">
        <f t="shared" si="1"/>
        <v>0</v>
      </c>
      <c r="P33" s="37">
        <f t="shared" si="1"/>
        <v>0</v>
      </c>
      <c r="Q33" s="37">
        <f t="shared" si="1"/>
        <v>0</v>
      </c>
      <c r="R33" s="37">
        <f t="shared" si="1"/>
        <v>0</v>
      </c>
      <c r="S33" s="37">
        <f t="shared" si="1"/>
        <v>0</v>
      </c>
      <c r="T33" s="37">
        <f t="shared" si="1"/>
        <v>0</v>
      </c>
      <c r="U33" s="37">
        <f t="shared" si="1"/>
        <v>0</v>
      </c>
      <c r="V33" s="37">
        <f t="shared" si="1"/>
        <v>0</v>
      </c>
      <c r="W33" s="37">
        <f t="shared" si="1"/>
        <v>0</v>
      </c>
      <c r="X33" s="37">
        <f t="shared" si="1"/>
        <v>0</v>
      </c>
      <c r="Y33" s="37">
        <f t="shared" si="1"/>
        <v>0</v>
      </c>
    </row>
  </sheetData>
  <mergeCells count="1">
    <mergeCell ref="A1:Y1"/>
  </mergeCells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"/>
  <sheetViews>
    <sheetView zoomScale="70" zoomScaleNormal="70" workbookViewId="0">
      <pane xSplit="1" ySplit="2" topLeftCell="B3" activePane="bottomRight" state="frozen"/>
      <selection pane="topRight"/>
      <selection pane="bottomLeft"/>
      <selection pane="bottomRight" activeCell="E22" sqref="E22"/>
    </sheetView>
  </sheetViews>
  <sheetFormatPr defaultColWidth="8.84375" defaultRowHeight="23.05" customHeight="1" x14ac:dyDescent="0.3"/>
  <cols>
    <col min="1" max="1" width="8.765625" style="20" customWidth="1"/>
    <col min="2" max="2" width="13" style="20"/>
    <col min="3" max="3" width="10.61328125" style="20" customWidth="1"/>
    <col min="4" max="5" width="12.3046875" style="20" customWidth="1"/>
    <col min="6" max="6" width="14.07421875" style="20" customWidth="1"/>
    <col min="7" max="7" width="10.23046875" style="20" customWidth="1"/>
    <col min="8" max="8" width="16.3046875" style="20" customWidth="1"/>
    <col min="9" max="9" width="11.84375" style="20"/>
    <col min="10" max="10" width="10.61328125" style="20" customWidth="1"/>
    <col min="11" max="11" width="8.61328125" style="20" customWidth="1"/>
    <col min="12" max="12" width="12.921875" style="20"/>
    <col min="13" max="13" width="11" style="20" customWidth="1"/>
    <col min="14" max="14" width="11.84375" style="20"/>
    <col min="15" max="15" width="8.84375" style="20"/>
    <col min="16" max="16" width="10.765625" style="20" customWidth="1"/>
    <col min="17" max="18" width="11.765625" style="20" customWidth="1"/>
    <col min="19" max="19" width="9.84375" style="20" customWidth="1"/>
    <col min="20" max="20" width="10.765625" style="20" customWidth="1"/>
    <col min="21" max="21" width="11.84375" style="20" customWidth="1"/>
    <col min="22" max="22" width="11.84375" style="20"/>
    <col min="23" max="26" width="10.61328125" style="20" customWidth="1"/>
    <col min="27" max="30" width="13" style="20"/>
    <col min="31" max="16384" width="8.84375" style="20"/>
  </cols>
  <sheetData>
    <row r="1" spans="1:30" ht="30" customHeight="1" x14ac:dyDescent="0.3">
      <c r="A1" s="40" t="s">
        <v>56</v>
      </c>
      <c r="B1" s="40"/>
      <c r="C1" s="40"/>
      <c r="D1" s="41"/>
      <c r="E1" s="41"/>
      <c r="F1" s="40"/>
      <c r="G1" s="40"/>
      <c r="H1" s="40"/>
      <c r="I1" s="40"/>
      <c r="J1" s="40"/>
      <c r="K1" s="40"/>
      <c r="L1" s="42"/>
      <c r="M1" s="42"/>
      <c r="N1" s="41"/>
      <c r="O1" s="41"/>
      <c r="P1" s="41"/>
      <c r="Q1" s="43"/>
      <c r="R1" s="43"/>
      <c r="S1" s="43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0" ht="63" customHeight="1" x14ac:dyDescent="0.3">
      <c r="A2" s="29" t="s">
        <v>1</v>
      </c>
      <c r="B2" s="65" t="s">
        <v>2</v>
      </c>
      <c r="C2" s="29" t="s">
        <v>3</v>
      </c>
      <c r="D2" s="31" t="s">
        <v>57</v>
      </c>
      <c r="E2" s="66" t="s">
        <v>4</v>
      </c>
      <c r="F2" s="50" t="s">
        <v>5</v>
      </c>
      <c r="G2" s="51" t="s">
        <v>6</v>
      </c>
      <c r="H2" s="52" t="s">
        <v>7</v>
      </c>
      <c r="I2" s="53" t="s">
        <v>8</v>
      </c>
      <c r="J2" s="54" t="s">
        <v>9</v>
      </c>
      <c r="K2" s="55" t="s">
        <v>10</v>
      </c>
      <c r="L2" s="56" t="s">
        <v>11</v>
      </c>
      <c r="M2" s="57" t="s">
        <v>12</v>
      </c>
      <c r="N2" s="58" t="s">
        <v>13</v>
      </c>
      <c r="O2" s="59" t="s">
        <v>14</v>
      </c>
      <c r="P2" s="60" t="s">
        <v>15</v>
      </c>
      <c r="Q2" s="61" t="s">
        <v>58</v>
      </c>
      <c r="R2" s="62" t="s">
        <v>16</v>
      </c>
      <c r="S2" s="63" t="s">
        <v>17</v>
      </c>
      <c r="T2" s="64" t="s">
        <v>18</v>
      </c>
      <c r="U2" s="67" t="s">
        <v>19</v>
      </c>
      <c r="V2" s="68" t="s">
        <v>20</v>
      </c>
      <c r="W2" s="69" t="s">
        <v>21</v>
      </c>
      <c r="X2" s="22" t="s">
        <v>22</v>
      </c>
      <c r="Y2" s="70" t="s">
        <v>23</v>
      </c>
      <c r="Z2" s="71" t="s">
        <v>24</v>
      </c>
      <c r="AA2" s="72" t="s">
        <v>59</v>
      </c>
      <c r="AB2" s="73" t="s">
        <v>60</v>
      </c>
      <c r="AC2" s="26" t="s">
        <v>25</v>
      </c>
    </row>
    <row r="3" spans="1:30" ht="23.05" customHeight="1" x14ac:dyDescent="0.3">
      <c r="A3" s="20" t="s">
        <v>61</v>
      </c>
      <c r="B3" s="20">
        <v>95378.270000000193</v>
      </c>
      <c r="C3" s="20">
        <v>525.70000000000005</v>
      </c>
      <c r="D3" s="20">
        <v>58</v>
      </c>
      <c r="E3" s="20">
        <v>51797.5</v>
      </c>
      <c r="F3" s="20">
        <v>-29591.619999999901</v>
      </c>
      <c r="G3" s="20">
        <v>0</v>
      </c>
      <c r="H3" s="20">
        <v>0</v>
      </c>
      <c r="I3" s="20">
        <v>-939.6</v>
      </c>
      <c r="J3" s="20">
        <v>-55</v>
      </c>
      <c r="K3" s="20">
        <v>0</v>
      </c>
      <c r="L3" s="20">
        <v>0</v>
      </c>
      <c r="M3" s="20">
        <v>0</v>
      </c>
      <c r="N3" s="20">
        <v>14.053712442010999</v>
      </c>
      <c r="O3" s="20">
        <v>-2.0076732060015798</v>
      </c>
      <c r="P3" s="20">
        <v>0</v>
      </c>
      <c r="Q3" s="20">
        <v>0</v>
      </c>
      <c r="R3" s="20">
        <v>-24571.119999999901</v>
      </c>
      <c r="S3" s="20">
        <v>63.340000000000103</v>
      </c>
      <c r="T3" s="20">
        <v>-138.29000000001901</v>
      </c>
      <c r="U3" s="20">
        <v>0</v>
      </c>
      <c r="V3" s="20">
        <v>0</v>
      </c>
      <c r="W3" s="20">
        <v>-373.97</v>
      </c>
      <c r="X3" s="20">
        <v>0</v>
      </c>
      <c r="Y3" s="20">
        <v>0</v>
      </c>
      <c r="Z3" s="20">
        <v>1129.9686721678399</v>
      </c>
      <c r="AA3" s="20">
        <v>193.99999999999801</v>
      </c>
      <c r="AB3" s="20">
        <v>0</v>
      </c>
      <c r="AC3" s="20">
        <f>SUM(B3:AB3)</f>
        <v>93489.224711404197</v>
      </c>
      <c r="AD3" s="20">
        <f>AC3+白沟!AC3+新城2!AC3+高碑店挂错城市!AA3</f>
        <v>189999.43</v>
      </c>
    </row>
    <row r="4" spans="1:30" ht="23.05" customHeight="1" x14ac:dyDescent="0.3">
      <c r="A4" s="20" t="s">
        <v>62</v>
      </c>
      <c r="B4" s="20">
        <v>98468.260000000198</v>
      </c>
      <c r="C4" s="20">
        <v>692.3</v>
      </c>
      <c r="D4" s="20">
        <v>62.6</v>
      </c>
      <c r="E4" s="20">
        <v>55139.5</v>
      </c>
      <c r="F4" s="20">
        <v>-31606.240000000002</v>
      </c>
      <c r="G4" s="20">
        <v>0</v>
      </c>
      <c r="H4" s="20">
        <v>0</v>
      </c>
      <c r="I4" s="20">
        <v>-928</v>
      </c>
      <c r="J4" s="20">
        <v>-55</v>
      </c>
      <c r="K4" s="20">
        <v>0</v>
      </c>
      <c r="L4" s="20">
        <v>0</v>
      </c>
      <c r="M4" s="20">
        <v>0</v>
      </c>
      <c r="N4" s="20">
        <v>14.210088477294599</v>
      </c>
      <c r="O4" s="20">
        <v>0</v>
      </c>
      <c r="P4" s="20">
        <v>0</v>
      </c>
      <c r="Q4" s="20">
        <v>0</v>
      </c>
      <c r="R4" s="20">
        <v>-25384.9900000001</v>
      </c>
      <c r="S4" s="20">
        <v>41.16</v>
      </c>
      <c r="T4" s="20">
        <v>-145.710000000012</v>
      </c>
      <c r="U4" s="20">
        <v>0</v>
      </c>
      <c r="V4" s="20">
        <v>0</v>
      </c>
      <c r="W4" s="20">
        <v>-309.72000000000003</v>
      </c>
      <c r="X4" s="20">
        <v>0</v>
      </c>
      <c r="Y4" s="20">
        <v>0</v>
      </c>
      <c r="Z4" s="20">
        <v>1293.4631535825399</v>
      </c>
      <c r="AA4" s="20">
        <v>214.64999999999699</v>
      </c>
      <c r="AB4" s="20">
        <v>0</v>
      </c>
      <c r="AC4" s="20">
        <f>SUM(B4:AB4)</f>
        <v>97496.483242059898</v>
      </c>
      <c r="AD4" s="20">
        <f>AC4+白沟!AC4+新城2!AC4+高碑店挂错城市!AA4</f>
        <v>195075.41</v>
      </c>
    </row>
    <row r="5" spans="1:30" ht="23.05" customHeight="1" x14ac:dyDescent="0.3">
      <c r="A5" s="20" t="s">
        <v>63</v>
      </c>
      <c r="B5" s="20">
        <v>72589</v>
      </c>
      <c r="C5" s="20">
        <v>372.3</v>
      </c>
      <c r="D5" s="20">
        <v>41.8</v>
      </c>
      <c r="E5" s="20">
        <v>41784</v>
      </c>
      <c r="F5" s="20">
        <v>-24295.699999999899</v>
      </c>
      <c r="G5" s="20">
        <v>0</v>
      </c>
      <c r="H5" s="20">
        <v>0</v>
      </c>
      <c r="I5" s="20">
        <v>-910.6</v>
      </c>
      <c r="J5" s="20">
        <v>-55</v>
      </c>
      <c r="K5" s="20">
        <v>0</v>
      </c>
      <c r="L5" s="20">
        <v>0</v>
      </c>
      <c r="M5" s="20">
        <v>0</v>
      </c>
      <c r="N5" s="20">
        <v>27.966659328434901</v>
      </c>
      <c r="O5" s="20">
        <v>0</v>
      </c>
      <c r="P5" s="20">
        <v>0</v>
      </c>
      <c r="Q5" s="20">
        <v>0</v>
      </c>
      <c r="R5" s="20">
        <v>-18199.2400000001</v>
      </c>
      <c r="S5" s="20">
        <v>49.44</v>
      </c>
      <c r="T5" s="20">
        <v>-110.47000000001999</v>
      </c>
      <c r="U5" s="20">
        <v>0</v>
      </c>
      <c r="V5" s="20">
        <v>0</v>
      </c>
      <c r="W5" s="20">
        <v>-217.37</v>
      </c>
      <c r="X5" s="20">
        <v>0</v>
      </c>
      <c r="Y5" s="20">
        <v>0</v>
      </c>
      <c r="Z5" s="20">
        <v>1258.8136813930801</v>
      </c>
      <c r="AA5" s="20">
        <v>182.599999999998</v>
      </c>
      <c r="AB5" s="20">
        <v>0</v>
      </c>
      <c r="AC5" s="20">
        <f t="shared" ref="AC5:AC28" si="0">SUM(B5:AB5)</f>
        <v>72517.540340721505</v>
      </c>
      <c r="AD5" s="20">
        <f>AC5+白沟!AC5+新城2!AC5+高碑店挂错城市!AA5</f>
        <v>150132.209999999</v>
      </c>
    </row>
    <row r="6" spans="1:30" ht="23.05" customHeight="1" x14ac:dyDescent="0.3">
      <c r="A6" s="20" t="s">
        <v>64</v>
      </c>
      <c r="B6" s="20">
        <v>74088.100000000195</v>
      </c>
      <c r="C6" s="20">
        <v>370.75</v>
      </c>
      <c r="D6" s="20">
        <v>40.700000000000003</v>
      </c>
      <c r="E6" s="20">
        <v>42653</v>
      </c>
      <c r="F6" s="20">
        <v>-25122.240000000002</v>
      </c>
      <c r="G6" s="20">
        <v>0</v>
      </c>
      <c r="H6" s="20">
        <v>0</v>
      </c>
      <c r="I6" s="20">
        <v>-896.1</v>
      </c>
      <c r="J6" s="20">
        <v>-56</v>
      </c>
      <c r="K6" s="20">
        <v>0</v>
      </c>
      <c r="L6" s="20">
        <v>0</v>
      </c>
      <c r="M6" s="20">
        <v>0</v>
      </c>
      <c r="N6" s="20">
        <v>12.9517909705345</v>
      </c>
      <c r="O6" s="20">
        <v>0</v>
      </c>
      <c r="P6" s="20">
        <v>0</v>
      </c>
      <c r="Q6" s="20">
        <v>0</v>
      </c>
      <c r="R6" s="20">
        <v>-18408.080000000002</v>
      </c>
      <c r="S6" s="20">
        <v>28.72</v>
      </c>
      <c r="T6" s="20">
        <v>-111.90000000002</v>
      </c>
      <c r="U6" s="20">
        <v>0</v>
      </c>
      <c r="V6" s="20">
        <v>0</v>
      </c>
      <c r="W6" s="20">
        <v>-323.02</v>
      </c>
      <c r="X6" s="20">
        <v>0</v>
      </c>
      <c r="Y6" s="20">
        <v>0</v>
      </c>
      <c r="Z6" s="20">
        <v>1026.2152317180401</v>
      </c>
      <c r="AA6" s="20">
        <v>194.449999999998</v>
      </c>
      <c r="AB6" s="20">
        <v>0</v>
      </c>
      <c r="AC6" s="20">
        <f t="shared" si="0"/>
        <v>73497.547022688697</v>
      </c>
      <c r="AD6" s="20">
        <f>AC6+白沟!AC6+新城2!AC6+高碑店挂错城市!AA6</f>
        <v>150575.42000000001</v>
      </c>
    </row>
    <row r="7" spans="1:30" ht="23.05" customHeight="1" x14ac:dyDescent="0.3">
      <c r="A7" s="20" t="s">
        <v>65</v>
      </c>
      <c r="B7" s="19">
        <v>75007.2300000002</v>
      </c>
      <c r="C7" s="20">
        <v>419.15</v>
      </c>
      <c r="D7" s="20">
        <v>42.4</v>
      </c>
      <c r="E7" s="20">
        <v>42735.5</v>
      </c>
      <c r="F7" s="20">
        <v>-26088.03</v>
      </c>
      <c r="G7" s="20">
        <v>0</v>
      </c>
      <c r="H7" s="20">
        <v>0</v>
      </c>
      <c r="I7" s="20">
        <v>-870</v>
      </c>
      <c r="J7" s="20">
        <v>-54</v>
      </c>
      <c r="K7" s="20">
        <v>0</v>
      </c>
      <c r="L7" s="20">
        <v>0</v>
      </c>
      <c r="M7" s="20">
        <v>0</v>
      </c>
      <c r="N7" s="20">
        <v>8.6840998245088006</v>
      </c>
      <c r="O7" s="20">
        <v>-0.49623427568621697</v>
      </c>
      <c r="P7" s="20">
        <v>0</v>
      </c>
      <c r="Q7" s="20">
        <v>0</v>
      </c>
      <c r="R7" s="20">
        <v>-18862.09</v>
      </c>
      <c r="S7" s="20">
        <v>37.01</v>
      </c>
      <c r="T7" s="20">
        <v>-113.320000000021</v>
      </c>
      <c r="U7" s="20">
        <v>0</v>
      </c>
      <c r="V7" s="20">
        <v>0</v>
      </c>
      <c r="W7" s="20">
        <v>-189.05</v>
      </c>
      <c r="X7" s="20">
        <v>0</v>
      </c>
      <c r="Y7" s="20">
        <v>0</v>
      </c>
      <c r="Z7" s="20">
        <v>1005.9462743000699</v>
      </c>
      <c r="AA7" s="20">
        <v>189.49999999999801</v>
      </c>
      <c r="AB7" s="20">
        <v>0</v>
      </c>
      <c r="AC7" s="20">
        <f t="shared" si="0"/>
        <v>73268.434139849094</v>
      </c>
      <c r="AD7" s="20">
        <f>AC7+白沟!AC7+新城2!AC7+高碑店挂错城市!AA7</f>
        <v>150117.82</v>
      </c>
    </row>
    <row r="8" spans="1:30" ht="23.05" customHeight="1" x14ac:dyDescent="0.3">
      <c r="A8" s="20" t="s">
        <v>66</v>
      </c>
      <c r="B8" s="20">
        <v>75356.640000000101</v>
      </c>
      <c r="C8" s="20">
        <v>403.35</v>
      </c>
      <c r="D8" s="20">
        <v>65.5</v>
      </c>
      <c r="E8" s="20">
        <v>43038.5</v>
      </c>
      <c r="F8" s="20">
        <v>-27438.12</v>
      </c>
      <c r="G8" s="20">
        <v>0</v>
      </c>
      <c r="H8" s="20">
        <v>0</v>
      </c>
      <c r="I8" s="20">
        <v>-881.6</v>
      </c>
      <c r="J8" s="20">
        <v>-54</v>
      </c>
      <c r="K8" s="20">
        <v>0</v>
      </c>
      <c r="L8" s="20">
        <v>0</v>
      </c>
      <c r="M8" s="20">
        <v>0</v>
      </c>
      <c r="N8" s="20">
        <v>10.3477362140751</v>
      </c>
      <c r="O8" s="20">
        <v>0</v>
      </c>
      <c r="P8" s="20">
        <v>0</v>
      </c>
      <c r="Q8" s="20">
        <v>0</v>
      </c>
      <c r="R8" s="20">
        <v>-19151.0000000002</v>
      </c>
      <c r="S8" s="20">
        <v>31.1</v>
      </c>
      <c r="T8" s="20">
        <v>-113.110000000021</v>
      </c>
      <c r="U8" s="20">
        <v>0</v>
      </c>
      <c r="V8" s="20">
        <v>0</v>
      </c>
      <c r="W8" s="20">
        <v>-108.1</v>
      </c>
      <c r="X8" s="20">
        <v>0</v>
      </c>
      <c r="Y8" s="20">
        <v>0</v>
      </c>
      <c r="Z8" s="20">
        <v>1054.6117099779301</v>
      </c>
      <c r="AA8" s="20">
        <v>184.14999999999799</v>
      </c>
      <c r="AB8" s="20">
        <v>0</v>
      </c>
      <c r="AC8" s="20">
        <f t="shared" si="0"/>
        <v>72398.269446191902</v>
      </c>
      <c r="AD8" s="20">
        <f>AC8+白沟!AC8+新城2!AC8+高碑店挂错城市!AA8</f>
        <v>149188.35</v>
      </c>
    </row>
    <row r="9" spans="1:30" ht="23.05" customHeight="1" x14ac:dyDescent="0.3">
      <c r="A9" s="20" t="s">
        <v>67</v>
      </c>
      <c r="B9" s="20">
        <v>84662.299999999799</v>
      </c>
      <c r="C9" s="20">
        <v>505</v>
      </c>
      <c r="D9" s="20">
        <v>64.8</v>
      </c>
      <c r="E9" s="20">
        <v>47101.5</v>
      </c>
      <c r="F9" s="20">
        <v>-30973.969999999699</v>
      </c>
      <c r="G9" s="20">
        <v>0</v>
      </c>
      <c r="H9" s="20">
        <v>0</v>
      </c>
      <c r="I9" s="20">
        <v>-887.4</v>
      </c>
      <c r="J9" s="20">
        <v>-54</v>
      </c>
      <c r="K9" s="20">
        <v>0</v>
      </c>
      <c r="L9" s="20">
        <v>0</v>
      </c>
      <c r="M9" s="20">
        <v>0</v>
      </c>
      <c r="N9" s="20">
        <v>12.173511416556799</v>
      </c>
      <c r="O9" s="20">
        <v>0</v>
      </c>
      <c r="P9" s="20">
        <v>0</v>
      </c>
      <c r="Q9" s="20">
        <v>0</v>
      </c>
      <c r="R9" s="20">
        <v>-21452.390000000101</v>
      </c>
      <c r="S9" s="20">
        <v>27.2</v>
      </c>
      <c r="T9" s="20">
        <v>-123.350000000026</v>
      </c>
      <c r="U9" s="20">
        <v>0</v>
      </c>
      <c r="V9" s="20">
        <v>0</v>
      </c>
      <c r="W9" s="20">
        <v>-28.14</v>
      </c>
      <c r="X9" s="20">
        <v>0</v>
      </c>
      <c r="Y9" s="20">
        <v>0</v>
      </c>
      <c r="Z9" s="20">
        <v>1075.9694706978401</v>
      </c>
      <c r="AA9" s="20">
        <v>199.39999999999799</v>
      </c>
      <c r="AB9" s="20">
        <v>0</v>
      </c>
      <c r="AC9" s="20">
        <f t="shared" si="0"/>
        <v>80129.092982114395</v>
      </c>
      <c r="AD9" s="20">
        <f>AC9+白沟!AC9+新城2!AC9+高碑店挂错城市!AA9</f>
        <v>164074.17000000001</v>
      </c>
    </row>
    <row r="10" spans="1:30" ht="23.05" customHeight="1" x14ac:dyDescent="0.3">
      <c r="A10" s="20" t="s">
        <v>68</v>
      </c>
      <c r="B10" s="20">
        <v>123141.900000001</v>
      </c>
      <c r="C10" s="20">
        <v>981.45</v>
      </c>
      <c r="D10" s="20">
        <v>85.9</v>
      </c>
      <c r="E10" s="20">
        <v>57697</v>
      </c>
      <c r="F10" s="20">
        <v>-38588.049999999697</v>
      </c>
      <c r="G10" s="20">
        <v>0</v>
      </c>
      <c r="H10" s="20">
        <v>0</v>
      </c>
      <c r="I10" s="20">
        <v>-881.6</v>
      </c>
      <c r="J10" s="20">
        <v>-54</v>
      </c>
      <c r="K10" s="20">
        <v>0</v>
      </c>
      <c r="L10" s="20">
        <v>0</v>
      </c>
      <c r="M10" s="20">
        <v>0</v>
      </c>
      <c r="N10" s="20">
        <v>28.163481959527701</v>
      </c>
      <c r="O10" s="20">
        <v>0</v>
      </c>
      <c r="P10" s="20">
        <v>0</v>
      </c>
      <c r="Q10" s="20">
        <v>0</v>
      </c>
      <c r="R10" s="20">
        <v>-33190.720000000198</v>
      </c>
      <c r="S10" s="20">
        <v>57.25</v>
      </c>
      <c r="T10" s="20">
        <v>-153.000000000006</v>
      </c>
      <c r="U10" s="20">
        <v>0</v>
      </c>
      <c r="V10" s="20">
        <v>0</v>
      </c>
      <c r="W10" s="20">
        <v>-210.55</v>
      </c>
      <c r="X10" s="20">
        <v>0</v>
      </c>
      <c r="Y10" s="20">
        <v>0</v>
      </c>
      <c r="Z10" s="20">
        <v>1171.6163523504599</v>
      </c>
      <c r="AA10" s="20">
        <v>209.799999999997</v>
      </c>
      <c r="AB10" s="20">
        <v>0</v>
      </c>
      <c r="AC10" s="20">
        <f t="shared" si="0"/>
        <v>110295.15983431099</v>
      </c>
      <c r="AD10" s="20">
        <f>AC10+白沟!AC10+新城2!AC10+高碑店挂错城市!AA10</f>
        <v>219510.12000000101</v>
      </c>
    </row>
    <row r="11" spans="1:30" ht="23.05" customHeight="1" x14ac:dyDescent="0.3">
      <c r="A11" s="20" t="s">
        <v>69</v>
      </c>
      <c r="B11" s="20">
        <v>93627.310000000201</v>
      </c>
      <c r="C11" s="20">
        <v>459.55</v>
      </c>
      <c r="D11" s="25">
        <v>67.099999999999994</v>
      </c>
      <c r="E11" s="20">
        <v>52264</v>
      </c>
      <c r="F11" s="20">
        <v>-34048.849999999802</v>
      </c>
      <c r="G11" s="20">
        <v>0</v>
      </c>
      <c r="H11" s="20">
        <v>0</v>
      </c>
      <c r="I11" s="20">
        <v>-881.6</v>
      </c>
      <c r="J11" s="20">
        <v>-54</v>
      </c>
      <c r="K11" s="20">
        <v>0</v>
      </c>
      <c r="L11" s="20">
        <v>0</v>
      </c>
      <c r="M11" s="20">
        <v>0</v>
      </c>
      <c r="N11" s="20">
        <v>13.578588538431299</v>
      </c>
      <c r="O11" s="20">
        <v>0</v>
      </c>
      <c r="P11" s="20">
        <v>0</v>
      </c>
      <c r="Q11" s="20">
        <v>0</v>
      </c>
      <c r="R11" s="20">
        <v>-24357.54</v>
      </c>
      <c r="S11" s="20">
        <v>40.11</v>
      </c>
      <c r="T11" s="20">
        <v>-138.200000000019</v>
      </c>
      <c r="U11" s="20">
        <v>0</v>
      </c>
      <c r="V11" s="20">
        <v>0</v>
      </c>
      <c r="W11" s="20">
        <v>-205.23</v>
      </c>
      <c r="X11" s="20">
        <v>0</v>
      </c>
      <c r="Y11" s="20">
        <v>0</v>
      </c>
      <c r="Z11" s="20">
        <v>1317.76681390669</v>
      </c>
      <c r="AA11" s="20">
        <v>224.09999999999599</v>
      </c>
      <c r="AB11" s="20">
        <v>0</v>
      </c>
      <c r="AC11" s="20">
        <f t="shared" si="0"/>
        <v>88328.095402445499</v>
      </c>
      <c r="AD11" s="20">
        <f>AC11+白沟!AC11+新城2!AC11+高碑店挂错城市!AA11</f>
        <v>178807.67999999999</v>
      </c>
    </row>
    <row r="12" spans="1:30" ht="23.05" customHeight="1" x14ac:dyDescent="0.3">
      <c r="A12" s="20" t="s">
        <v>70</v>
      </c>
      <c r="B12" s="20">
        <v>71343.200000000201</v>
      </c>
      <c r="C12" s="20">
        <v>365.8</v>
      </c>
      <c r="D12" s="20">
        <v>44.1</v>
      </c>
      <c r="E12" s="20">
        <v>41888</v>
      </c>
      <c r="F12" s="20">
        <v>-27307.3499999999</v>
      </c>
      <c r="G12" s="20">
        <v>0</v>
      </c>
      <c r="H12" s="20">
        <v>0</v>
      </c>
      <c r="I12" s="20">
        <v>-884.5</v>
      </c>
      <c r="J12" s="20">
        <v>-54</v>
      </c>
      <c r="K12" s="20">
        <v>0</v>
      </c>
      <c r="L12" s="20">
        <v>0</v>
      </c>
      <c r="M12" s="20">
        <v>0</v>
      </c>
      <c r="N12" s="20">
        <v>10.2042682814697</v>
      </c>
      <c r="O12" s="20">
        <v>-1.45775261163854</v>
      </c>
      <c r="P12" s="20">
        <v>0</v>
      </c>
      <c r="Q12" s="20">
        <v>0</v>
      </c>
      <c r="R12" s="20">
        <v>-17974.200000000201</v>
      </c>
      <c r="S12" s="20">
        <v>39.590000000000003</v>
      </c>
      <c r="T12" s="20">
        <v>-109.840000000019</v>
      </c>
      <c r="U12" s="20">
        <v>0</v>
      </c>
      <c r="V12" s="20">
        <v>0</v>
      </c>
      <c r="W12" s="20">
        <v>-147.80000000000001</v>
      </c>
      <c r="X12" s="20">
        <v>0</v>
      </c>
      <c r="Y12" s="20">
        <v>0</v>
      </c>
      <c r="Z12" s="20">
        <v>1166.3138503443899</v>
      </c>
      <c r="AA12" s="20">
        <v>182.74999999999801</v>
      </c>
      <c r="AB12" s="20">
        <v>0</v>
      </c>
      <c r="AC12" s="20">
        <f t="shared" si="0"/>
        <v>68560.810366014295</v>
      </c>
      <c r="AD12" s="20">
        <f>AC12+白沟!AC12+新城2!AC12+高碑店挂错城市!AA12</f>
        <v>142728.85</v>
      </c>
    </row>
    <row r="13" spans="1:30" ht="23.05" customHeight="1" x14ac:dyDescent="0.3">
      <c r="A13" s="20" t="s">
        <v>71</v>
      </c>
      <c r="B13" s="20">
        <v>73511.369999999501</v>
      </c>
      <c r="C13" s="20">
        <v>477.9</v>
      </c>
      <c r="D13" s="20">
        <v>71.5</v>
      </c>
      <c r="E13" s="20">
        <v>41844</v>
      </c>
      <c r="F13" s="20">
        <v>-27780.839999999898</v>
      </c>
      <c r="G13" s="20">
        <v>0</v>
      </c>
      <c r="H13" s="20">
        <v>0</v>
      </c>
      <c r="I13" s="20">
        <v>-887.4</v>
      </c>
      <c r="J13" s="20">
        <v>-55</v>
      </c>
      <c r="K13" s="20">
        <v>0</v>
      </c>
      <c r="L13" s="20">
        <v>0</v>
      </c>
      <c r="M13" s="20">
        <v>0</v>
      </c>
      <c r="N13" s="20">
        <v>11.168485539229801</v>
      </c>
      <c r="O13" s="20">
        <v>0</v>
      </c>
      <c r="P13" s="20">
        <v>0</v>
      </c>
      <c r="Q13" s="20">
        <v>0</v>
      </c>
      <c r="R13" s="25">
        <v>-18287.2600000001</v>
      </c>
      <c r="S13" s="20">
        <v>26.5</v>
      </c>
      <c r="T13" s="20">
        <v>-111.63000000002</v>
      </c>
      <c r="U13" s="20">
        <v>0</v>
      </c>
      <c r="V13" s="20">
        <v>0</v>
      </c>
      <c r="W13" s="20">
        <v>-126.45</v>
      </c>
      <c r="X13" s="20">
        <v>0</v>
      </c>
      <c r="Y13" s="20">
        <v>0</v>
      </c>
      <c r="Z13" s="20">
        <v>967.11315388485605</v>
      </c>
      <c r="AA13" s="20">
        <v>202.699999999998</v>
      </c>
      <c r="AB13" s="20">
        <v>0</v>
      </c>
      <c r="AC13" s="20">
        <f t="shared" si="0"/>
        <v>69863.671639423599</v>
      </c>
      <c r="AD13" s="20">
        <f>AC13+白沟!AC13+新城2!AC13+高碑店挂错城市!AA13</f>
        <v>146079.68999999901</v>
      </c>
    </row>
    <row r="14" spans="1:30" ht="23.05" customHeight="1" x14ac:dyDescent="0.3">
      <c r="A14" s="20" t="s">
        <v>72</v>
      </c>
      <c r="B14" s="20">
        <v>72185.670000000202</v>
      </c>
      <c r="C14" s="20">
        <v>464.3</v>
      </c>
      <c r="D14" s="20">
        <v>73</v>
      </c>
      <c r="E14" s="20">
        <v>41886.5</v>
      </c>
      <c r="F14" s="20">
        <v>-28198.339999999898</v>
      </c>
      <c r="G14" s="20">
        <v>0</v>
      </c>
      <c r="H14" s="20">
        <v>0</v>
      </c>
      <c r="I14" s="20">
        <v>-896.1</v>
      </c>
      <c r="J14" s="20">
        <v>-54</v>
      </c>
      <c r="K14" s="20">
        <v>-4.8259956728566404</v>
      </c>
      <c r="L14" s="20">
        <v>0</v>
      </c>
      <c r="M14" s="20">
        <v>0</v>
      </c>
      <c r="N14" s="20">
        <v>5.3085952401423002</v>
      </c>
      <c r="O14" s="20">
        <v>0</v>
      </c>
      <c r="P14" s="20">
        <v>0</v>
      </c>
      <c r="Q14" s="20">
        <v>0</v>
      </c>
      <c r="R14" s="20">
        <v>-18181.61</v>
      </c>
      <c r="S14" s="20">
        <v>26.35</v>
      </c>
      <c r="T14" s="20">
        <v>-110.49000000002</v>
      </c>
      <c r="U14" s="20">
        <v>0</v>
      </c>
      <c r="V14" s="20">
        <v>0</v>
      </c>
      <c r="W14" s="20">
        <v>-124.59</v>
      </c>
      <c r="X14" s="20">
        <v>0</v>
      </c>
      <c r="Y14" s="20">
        <v>0</v>
      </c>
      <c r="Z14" s="20">
        <v>984.77819901610599</v>
      </c>
      <c r="AA14" s="20">
        <v>195.14999999999799</v>
      </c>
      <c r="AB14" s="20">
        <v>0</v>
      </c>
      <c r="AC14" s="20">
        <f t="shared" si="0"/>
        <v>68251.100798583706</v>
      </c>
      <c r="AD14" s="20">
        <f>AC14+白沟!AC14+新城2!AC14+高碑店挂错城市!AA14</f>
        <v>142823.39000000001</v>
      </c>
    </row>
    <row r="15" spans="1:30" ht="23.05" customHeight="1" x14ac:dyDescent="0.3">
      <c r="A15" s="20" t="s">
        <v>73</v>
      </c>
      <c r="B15" s="20">
        <v>70836.290000000299</v>
      </c>
      <c r="C15" s="20">
        <v>393.35</v>
      </c>
      <c r="D15" s="20">
        <v>60.9</v>
      </c>
      <c r="E15" s="20">
        <v>40806</v>
      </c>
      <c r="F15" s="20">
        <v>-27971.5099999999</v>
      </c>
      <c r="G15" s="20">
        <v>0</v>
      </c>
      <c r="H15" s="20">
        <v>0</v>
      </c>
      <c r="I15" s="20">
        <v>-901.9</v>
      </c>
      <c r="J15" s="20">
        <v>-54</v>
      </c>
      <c r="K15" s="20">
        <v>0</v>
      </c>
      <c r="L15" s="20">
        <v>0</v>
      </c>
      <c r="M15" s="20">
        <v>0</v>
      </c>
      <c r="N15" s="20">
        <v>4.3120233130377903</v>
      </c>
      <c r="O15" s="20">
        <v>0</v>
      </c>
      <c r="P15" s="20">
        <v>0</v>
      </c>
      <c r="Q15" s="20">
        <v>0</v>
      </c>
      <c r="R15" s="20">
        <v>-18115.550000000101</v>
      </c>
      <c r="S15" s="20">
        <v>27.41</v>
      </c>
      <c r="T15" s="20">
        <v>-108.620000000019</v>
      </c>
      <c r="U15" s="20">
        <v>0</v>
      </c>
      <c r="V15" s="20">
        <v>0</v>
      </c>
      <c r="W15" s="20">
        <v>-250.86</v>
      </c>
      <c r="X15" s="20">
        <v>0</v>
      </c>
      <c r="Y15" s="20">
        <v>0</v>
      </c>
      <c r="Z15" s="20">
        <v>954.30825281943601</v>
      </c>
      <c r="AA15" s="20">
        <v>193.199999999998</v>
      </c>
      <c r="AB15" s="20">
        <v>0</v>
      </c>
      <c r="AC15" s="20">
        <f t="shared" si="0"/>
        <v>65873.330276132765</v>
      </c>
      <c r="AD15" s="20">
        <f>AC15+白沟!AC15+新城2!AC15+高碑店挂错城市!AA15</f>
        <v>139243.93000000063</v>
      </c>
    </row>
    <row r="16" spans="1:30" ht="23.05" customHeight="1" x14ac:dyDescent="0.3">
      <c r="A16" s="20" t="s">
        <v>74</v>
      </c>
      <c r="AC16" s="20">
        <f t="shared" si="0"/>
        <v>0</v>
      </c>
      <c r="AD16" s="20">
        <f>AC16+白沟!AC16+新城2!AC16+高碑店挂错城市!AA16</f>
        <v>0</v>
      </c>
    </row>
    <row r="17" spans="1:30" ht="23.05" customHeight="1" x14ac:dyDescent="0.3">
      <c r="A17" s="20" t="s">
        <v>75</v>
      </c>
      <c r="AC17" s="20">
        <f t="shared" si="0"/>
        <v>0</v>
      </c>
      <c r="AD17" s="20">
        <f>AC17+白沟!AC17+新城2!AC17+高碑店挂错城市!AA17</f>
        <v>0</v>
      </c>
    </row>
    <row r="18" spans="1:30" ht="23.05" customHeight="1" x14ac:dyDescent="0.3">
      <c r="A18" s="20" t="s">
        <v>76</v>
      </c>
      <c r="AC18" s="20">
        <f t="shared" si="0"/>
        <v>0</v>
      </c>
      <c r="AD18" s="20">
        <f>AC18+白沟!AC18+新城2!AC18+高碑店挂错城市!AA18</f>
        <v>0</v>
      </c>
    </row>
    <row r="19" spans="1:30" ht="23.05" customHeight="1" x14ac:dyDescent="0.3">
      <c r="A19" s="20" t="s">
        <v>77</v>
      </c>
      <c r="AC19" s="20">
        <f t="shared" si="0"/>
        <v>0</v>
      </c>
      <c r="AD19" s="20">
        <f>AC19+白沟!AC19+新城2!AC19+高碑店挂错城市!AA19</f>
        <v>0</v>
      </c>
    </row>
    <row r="20" spans="1:30" ht="23.05" customHeight="1" x14ac:dyDescent="0.3">
      <c r="A20" s="20" t="s">
        <v>78</v>
      </c>
      <c r="I20" s="36"/>
      <c r="AC20" s="20">
        <f t="shared" si="0"/>
        <v>0</v>
      </c>
      <c r="AD20" s="20">
        <f>AC20+白沟!AC20+新城2!AC20+高碑店挂错城市!AA20</f>
        <v>0</v>
      </c>
    </row>
    <row r="21" spans="1:30" ht="23.05" customHeight="1" x14ac:dyDescent="0.3">
      <c r="A21" s="20" t="s">
        <v>79</v>
      </c>
      <c r="AC21" s="20">
        <f t="shared" si="0"/>
        <v>0</v>
      </c>
      <c r="AD21" s="20">
        <f>AC21+白沟!AC21+新城2!AC21+高碑店挂错城市!AA21</f>
        <v>0</v>
      </c>
    </row>
    <row r="22" spans="1:30" ht="23.05" customHeight="1" x14ac:dyDescent="0.3">
      <c r="A22" s="20" t="s">
        <v>80</v>
      </c>
      <c r="AC22" s="20">
        <f t="shared" si="0"/>
        <v>0</v>
      </c>
      <c r="AD22" s="20">
        <f>AC22+白沟!AC22+新城2!AC22+高碑店挂错城市!AA22</f>
        <v>0</v>
      </c>
    </row>
    <row r="23" spans="1:30" ht="23.05" customHeight="1" x14ac:dyDescent="0.3">
      <c r="A23" s="20" t="s">
        <v>81</v>
      </c>
      <c r="B23" s="19"/>
      <c r="C23" s="19"/>
      <c r="E23" s="19"/>
      <c r="F23" s="19"/>
      <c r="G23" s="19"/>
      <c r="H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AC23" s="20">
        <f t="shared" si="0"/>
        <v>0</v>
      </c>
      <c r="AD23" s="20">
        <f>AC23+白沟!AC23+新城2!AC23+高碑店挂错城市!AA23</f>
        <v>0</v>
      </c>
    </row>
    <row r="24" spans="1:30" ht="23.05" customHeight="1" x14ac:dyDescent="0.3">
      <c r="A24" s="20" t="s">
        <v>82</v>
      </c>
      <c r="I24" s="19"/>
      <c r="AC24" s="20">
        <f t="shared" si="0"/>
        <v>0</v>
      </c>
      <c r="AD24" s="20">
        <f>AC24+白沟!AC24+新城2!AC24+高碑店挂错城市!AA24</f>
        <v>0</v>
      </c>
    </row>
    <row r="25" spans="1:30" ht="23.05" customHeight="1" x14ac:dyDescent="0.3">
      <c r="A25" s="20" t="s">
        <v>83</v>
      </c>
      <c r="AC25" s="20">
        <f t="shared" si="0"/>
        <v>0</v>
      </c>
      <c r="AD25" s="20">
        <f>AC25+白沟!AC25+新城2!AC25+高碑店挂错城市!AA25</f>
        <v>0</v>
      </c>
    </row>
    <row r="26" spans="1:30" ht="23.05" customHeight="1" x14ac:dyDescent="0.3">
      <c r="A26" s="20" t="s">
        <v>84</v>
      </c>
      <c r="AC26" s="20">
        <f t="shared" si="0"/>
        <v>0</v>
      </c>
      <c r="AD26" s="20">
        <f>AC26+白沟!AC26+新城2!AC26+高碑店挂错城市!AB26</f>
        <v>0</v>
      </c>
    </row>
    <row r="27" spans="1:30" ht="23.05" customHeight="1" x14ac:dyDescent="0.3">
      <c r="A27" s="20" t="s">
        <v>85</v>
      </c>
      <c r="AC27" s="20">
        <f t="shared" si="0"/>
        <v>0</v>
      </c>
      <c r="AD27" s="20">
        <f>AC27+白沟!AC27+新城2!AC27+高碑店挂错城市!AB27</f>
        <v>0</v>
      </c>
    </row>
    <row r="28" spans="1:30" ht="23.05" customHeight="1" x14ac:dyDescent="0.3">
      <c r="A28" s="20" t="s">
        <v>86</v>
      </c>
      <c r="AC28" s="20">
        <f t="shared" si="0"/>
        <v>0</v>
      </c>
      <c r="AD28" s="20">
        <f>AC28+白沟!AC28+新城2!AC28+高碑店挂错城市!AB28</f>
        <v>0</v>
      </c>
    </row>
    <row r="29" spans="1:30" ht="23.05" customHeight="1" x14ac:dyDescent="0.3">
      <c r="A29" s="20" t="s">
        <v>87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AD29" s="20">
        <f>AC29+白沟!AC29+新城2!AC29+高碑店挂错城市!AB29</f>
        <v>0</v>
      </c>
    </row>
    <row r="30" spans="1:30" ht="23.05" customHeight="1" x14ac:dyDescent="0.3">
      <c r="A30" s="20" t="s">
        <v>88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AD30" s="20">
        <f>AC30+白沟!AC30+新城2!AC30+高碑店挂错城市!AB30</f>
        <v>0</v>
      </c>
    </row>
    <row r="31" spans="1:30" customFormat="1" ht="23.05" customHeight="1" x14ac:dyDescent="0.3">
      <c r="A31" s="20" t="s">
        <v>89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customFormat="1" ht="23.05" customHeight="1" x14ac:dyDescent="0.3">
      <c r="A32" s="20" t="s">
        <v>90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customFormat="1" ht="23.05" customHeight="1" x14ac:dyDescent="0.3">
      <c r="A33" s="20" t="s">
        <v>91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23.05" customHeight="1" x14ac:dyDescent="0.3">
      <c r="A34" s="20" t="s">
        <v>25</v>
      </c>
      <c r="B34" s="20">
        <f>SUM(B3:B30)</f>
        <v>1080195.54</v>
      </c>
      <c r="C34" s="20">
        <f t="shared" ref="C34:AD34" si="1">SUM(C3:C30)</f>
        <v>6430.9</v>
      </c>
      <c r="D34" s="20">
        <f t="shared" si="1"/>
        <v>778.3</v>
      </c>
      <c r="E34" s="20">
        <f t="shared" si="1"/>
        <v>600635</v>
      </c>
      <c r="F34" s="20">
        <f t="shared" si="1"/>
        <v>-379010.859999999</v>
      </c>
      <c r="G34" s="20">
        <f t="shared" si="1"/>
        <v>0</v>
      </c>
      <c r="H34" s="20">
        <f t="shared" si="1"/>
        <v>0</v>
      </c>
      <c r="I34" s="20">
        <f t="shared" si="1"/>
        <v>-11646.4</v>
      </c>
      <c r="J34" s="20">
        <f t="shared" si="1"/>
        <v>-708</v>
      </c>
      <c r="K34" s="20">
        <f t="shared" si="1"/>
        <v>-4.8259956728566404</v>
      </c>
      <c r="L34" s="20">
        <f t="shared" si="1"/>
        <v>0</v>
      </c>
      <c r="M34" s="20">
        <f t="shared" si="1"/>
        <v>0</v>
      </c>
      <c r="N34" s="20">
        <f t="shared" si="1"/>
        <v>173.12304154525401</v>
      </c>
      <c r="O34" s="20">
        <f t="shared" si="1"/>
        <v>-3.9616600933263402</v>
      </c>
      <c r="P34" s="20">
        <f t="shared" si="1"/>
        <v>0</v>
      </c>
      <c r="Q34" s="20">
        <f t="shared" si="1"/>
        <v>0</v>
      </c>
      <c r="R34" s="20">
        <f t="shared" si="1"/>
        <v>-276135.79000000103</v>
      </c>
      <c r="S34" s="20">
        <f t="shared" si="1"/>
        <v>495.18</v>
      </c>
      <c r="T34" s="20">
        <f t="shared" si="1"/>
        <v>-1587.9300000002399</v>
      </c>
      <c r="U34" s="20">
        <f t="shared" si="1"/>
        <v>0</v>
      </c>
      <c r="V34" s="20">
        <f t="shared" si="1"/>
        <v>0</v>
      </c>
      <c r="W34" s="20">
        <f t="shared" si="1"/>
        <v>-2614.85</v>
      </c>
      <c r="X34" s="20">
        <f t="shared" si="1"/>
        <v>0</v>
      </c>
      <c r="Y34" s="20">
        <f t="shared" si="1"/>
        <v>0</v>
      </c>
      <c r="Z34" s="20">
        <f t="shared" si="1"/>
        <v>14406.8848161593</v>
      </c>
      <c r="AA34" s="20">
        <f t="shared" si="1"/>
        <v>2566.4499999999698</v>
      </c>
      <c r="AB34" s="20">
        <f t="shared" si="1"/>
        <v>0</v>
      </c>
      <c r="AC34" s="20">
        <f t="shared" si="1"/>
        <v>1033968.7602019405</v>
      </c>
      <c r="AD34" s="20">
        <f t="shared" si="1"/>
        <v>2118356.4699999997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4"/>
  <sheetViews>
    <sheetView tabSelected="1" zoomScale="70" zoomScaleNormal="70" workbookViewId="0">
      <pane xSplit="1" ySplit="2" topLeftCell="B3" activePane="bottomRight" state="frozen"/>
      <selection pane="topRight"/>
      <selection pane="bottomLeft"/>
      <selection pane="bottomRight" activeCell="I20" sqref="I20"/>
    </sheetView>
  </sheetViews>
  <sheetFormatPr defaultColWidth="8.84375" defaultRowHeight="23.05" customHeight="1" x14ac:dyDescent="0.3"/>
  <cols>
    <col min="1" max="1" width="8.765625" style="20" customWidth="1"/>
    <col min="2" max="2" width="13" style="20"/>
    <col min="3" max="3" width="10.61328125" style="20" customWidth="1"/>
    <col min="4" max="5" width="12.3046875" style="20" customWidth="1"/>
    <col min="6" max="6" width="14.07421875" style="20" customWidth="1"/>
    <col min="7" max="7" width="10.23046875" style="20" customWidth="1"/>
    <col min="8" max="8" width="11.84375" style="20" customWidth="1"/>
    <col min="9" max="9" width="11.84375" style="20"/>
    <col min="10" max="10" width="10.61328125" style="20" customWidth="1"/>
    <col min="11" max="11" width="8.61328125" style="20" customWidth="1"/>
    <col min="12" max="12" width="12.921875" style="20"/>
    <col min="13" max="13" width="11" style="20" customWidth="1"/>
    <col min="14" max="14" width="11.84375" style="20"/>
    <col min="15" max="15" width="13.3828125" style="20" customWidth="1"/>
    <col min="16" max="16" width="10.765625" style="20" customWidth="1"/>
    <col min="17" max="18" width="11.765625" style="20" customWidth="1"/>
    <col min="19" max="19" width="9.84375" style="20" customWidth="1"/>
    <col min="20" max="20" width="10.765625" style="20" customWidth="1"/>
    <col min="21" max="21" width="11.84375" style="20" customWidth="1"/>
    <col min="22" max="22" width="11.84375" style="20"/>
    <col min="23" max="26" width="10.61328125" style="20" customWidth="1"/>
    <col min="27" max="30" width="13" style="20"/>
    <col min="31" max="31" width="8.84375" style="20"/>
    <col min="32" max="32" width="11.4609375" style="20"/>
    <col min="33" max="16384" width="8.84375" style="20"/>
  </cols>
  <sheetData>
    <row r="1" spans="1:30" ht="30" customHeight="1" x14ac:dyDescent="0.3">
      <c r="A1" s="40" t="s">
        <v>56</v>
      </c>
      <c r="B1" s="40"/>
      <c r="C1" s="40"/>
      <c r="D1" s="41"/>
      <c r="E1" s="41"/>
      <c r="F1" s="40"/>
      <c r="G1" s="40"/>
      <c r="H1" s="40"/>
      <c r="I1" s="40"/>
      <c r="J1" s="40"/>
      <c r="K1" s="40"/>
      <c r="L1" s="42"/>
      <c r="M1" s="42"/>
      <c r="N1" s="41"/>
      <c r="O1" s="41"/>
      <c r="P1" s="41"/>
      <c r="Q1" s="43"/>
      <c r="R1" s="43"/>
      <c r="S1" s="43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0" ht="63" customHeight="1" x14ac:dyDescent="0.3">
      <c r="A2" s="29" t="s">
        <v>1</v>
      </c>
      <c r="B2" s="29" t="s">
        <v>2</v>
      </c>
      <c r="C2" s="29" t="s">
        <v>3</v>
      </c>
      <c r="D2" s="30" t="s">
        <v>57</v>
      </c>
      <c r="E2" s="30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31" t="s">
        <v>11</v>
      </c>
      <c r="M2" s="31" t="s">
        <v>12</v>
      </c>
      <c r="N2" s="30" t="s">
        <v>13</v>
      </c>
      <c r="O2" s="30" t="s">
        <v>14</v>
      </c>
      <c r="P2" s="16" t="s">
        <v>15</v>
      </c>
      <c r="Q2" s="32" t="s">
        <v>58</v>
      </c>
      <c r="R2" s="32" t="s">
        <v>16</v>
      </c>
      <c r="S2" s="32" t="s">
        <v>17</v>
      </c>
      <c r="T2" s="29" t="s">
        <v>18</v>
      </c>
      <c r="U2" s="29" t="s">
        <v>19</v>
      </c>
      <c r="V2" s="32" t="s">
        <v>20</v>
      </c>
      <c r="W2" s="29" t="s">
        <v>21</v>
      </c>
      <c r="X2" s="16" t="s">
        <v>22</v>
      </c>
      <c r="Y2" s="16" t="s">
        <v>23</v>
      </c>
      <c r="Z2" s="16" t="s">
        <v>24</v>
      </c>
      <c r="AA2" s="26" t="s">
        <v>59</v>
      </c>
      <c r="AB2" s="26" t="s">
        <v>60</v>
      </c>
      <c r="AC2" s="26" t="s">
        <v>25</v>
      </c>
    </row>
    <row r="3" spans="1:30" ht="23.05" customHeight="1" x14ac:dyDescent="0.3">
      <c r="A3" s="20" t="s">
        <v>61</v>
      </c>
      <c r="B3" s="20">
        <v>93715.4399999999</v>
      </c>
      <c r="C3" s="20">
        <v>716.9</v>
      </c>
      <c r="D3" s="20">
        <v>28.4</v>
      </c>
      <c r="E3" s="20">
        <v>49557</v>
      </c>
      <c r="F3" s="20">
        <v>-27432.0000000002</v>
      </c>
      <c r="G3" s="20">
        <v>0</v>
      </c>
      <c r="H3" s="20">
        <v>0</v>
      </c>
      <c r="I3" s="20">
        <v>-797.5</v>
      </c>
      <c r="J3" s="20">
        <v>-16</v>
      </c>
      <c r="K3" s="20">
        <v>0</v>
      </c>
      <c r="L3" s="20">
        <v>0</v>
      </c>
      <c r="M3" s="20">
        <v>0</v>
      </c>
      <c r="N3" s="20">
        <v>13.8086992470773</v>
      </c>
      <c r="O3" s="20">
        <v>-1.97267132101104</v>
      </c>
      <c r="P3" s="20">
        <v>0</v>
      </c>
      <c r="Q3" s="20">
        <v>0</v>
      </c>
      <c r="R3" s="20">
        <v>-21362.640000000101</v>
      </c>
      <c r="S3" s="20">
        <v>37.369999999999997</v>
      </c>
      <c r="T3" s="20">
        <v>-148.73000000000999</v>
      </c>
      <c r="U3" s="20">
        <v>0</v>
      </c>
      <c r="V3" s="20">
        <v>0</v>
      </c>
      <c r="W3" s="20">
        <v>-295.35000000000002</v>
      </c>
      <c r="X3" s="20">
        <v>0</v>
      </c>
      <c r="Y3" s="20">
        <v>0</v>
      </c>
      <c r="Z3" s="20">
        <v>1110.2687362480401</v>
      </c>
      <c r="AA3" s="20">
        <v>327.299999999992</v>
      </c>
      <c r="AB3" s="20">
        <v>0</v>
      </c>
      <c r="AC3" s="20">
        <f>SUM(B3:AB3)</f>
        <v>95452.294764173595</v>
      </c>
    </row>
    <row r="4" spans="1:30" ht="23.05" customHeight="1" x14ac:dyDescent="0.3">
      <c r="A4" s="20" t="s">
        <v>62</v>
      </c>
      <c r="B4" s="20">
        <v>94527.420000000202</v>
      </c>
      <c r="C4" s="20">
        <v>722.95</v>
      </c>
      <c r="D4" s="20">
        <v>38.9</v>
      </c>
      <c r="E4" s="20">
        <v>50767</v>
      </c>
      <c r="F4" s="20">
        <v>-28307.030000000101</v>
      </c>
      <c r="G4" s="20">
        <v>0</v>
      </c>
      <c r="H4" s="20">
        <v>0</v>
      </c>
      <c r="I4" s="20">
        <v>-765.6</v>
      </c>
      <c r="J4" s="20">
        <v>-16</v>
      </c>
      <c r="K4" s="20">
        <v>0</v>
      </c>
      <c r="L4" s="20">
        <v>0</v>
      </c>
      <c r="M4" s="20">
        <v>0</v>
      </c>
      <c r="N4" s="20">
        <v>13.6413804989586</v>
      </c>
      <c r="O4" s="20">
        <v>0</v>
      </c>
      <c r="P4" s="20">
        <v>0</v>
      </c>
      <c r="Q4" s="20">
        <v>0</v>
      </c>
      <c r="R4" s="20">
        <v>-21924.690000000301</v>
      </c>
      <c r="S4" s="20">
        <v>33.9</v>
      </c>
      <c r="T4" s="20">
        <v>-149.86000000000899</v>
      </c>
      <c r="U4" s="20">
        <v>0</v>
      </c>
      <c r="V4" s="20">
        <v>0</v>
      </c>
      <c r="W4" s="20">
        <v>-122.79</v>
      </c>
      <c r="X4" s="20">
        <v>0</v>
      </c>
      <c r="Y4" s="20">
        <v>0</v>
      </c>
      <c r="Z4" s="20">
        <v>1241.69691607449</v>
      </c>
      <c r="AA4" s="20">
        <v>374.39999999998901</v>
      </c>
      <c r="AB4" s="20">
        <v>0</v>
      </c>
      <c r="AC4" s="20">
        <f>SUM(B4:AB4)</f>
        <v>96433.938296573193</v>
      </c>
    </row>
    <row r="5" spans="1:30" ht="23.05" customHeight="1" x14ac:dyDescent="0.3">
      <c r="A5" s="20" t="s">
        <v>63</v>
      </c>
      <c r="B5" s="20">
        <v>74643.119999999602</v>
      </c>
      <c r="C5" s="20">
        <v>574.85</v>
      </c>
      <c r="D5" s="20">
        <v>43.8</v>
      </c>
      <c r="E5" s="20">
        <v>41508</v>
      </c>
      <c r="F5" s="20">
        <v>-23599.940000000101</v>
      </c>
      <c r="G5" s="20">
        <v>0</v>
      </c>
      <c r="H5" s="20">
        <v>0</v>
      </c>
      <c r="I5" s="20">
        <v>-788.8</v>
      </c>
      <c r="J5" s="20">
        <v>-16</v>
      </c>
      <c r="K5" s="20">
        <v>0</v>
      </c>
      <c r="L5" s="20">
        <v>0</v>
      </c>
      <c r="M5" s="20">
        <v>0</v>
      </c>
      <c r="N5" s="20">
        <v>28.758058497175501</v>
      </c>
      <c r="O5" s="20">
        <v>0</v>
      </c>
      <c r="P5" s="20">
        <v>0</v>
      </c>
      <c r="Q5" s="20">
        <v>0</v>
      </c>
      <c r="R5" s="20">
        <v>-16923.960000000101</v>
      </c>
      <c r="S5" s="20">
        <v>22.29</v>
      </c>
      <c r="T5" s="20">
        <v>-123.17000000002599</v>
      </c>
      <c r="U5" s="20">
        <v>0</v>
      </c>
      <c r="V5" s="20">
        <v>0</v>
      </c>
      <c r="W5" s="20">
        <v>-184.69</v>
      </c>
      <c r="X5" s="20">
        <v>0</v>
      </c>
      <c r="Y5" s="20">
        <v>0</v>
      </c>
      <c r="Z5" s="20">
        <v>1294.4355298718101</v>
      </c>
      <c r="AA5" s="20">
        <v>322.24999999999199</v>
      </c>
      <c r="AB5" s="20">
        <v>0</v>
      </c>
      <c r="AC5" s="20">
        <f>SUM(B5:AB5)</f>
        <v>76800.943588368304</v>
      </c>
    </row>
    <row r="6" spans="1:30" ht="23.05" customHeight="1" x14ac:dyDescent="0.3">
      <c r="A6" s="20" t="s">
        <v>64</v>
      </c>
      <c r="B6" s="20">
        <v>73871.589999999895</v>
      </c>
      <c r="C6" s="20">
        <v>724.6</v>
      </c>
      <c r="D6" s="20">
        <v>18.600000000000001</v>
      </c>
      <c r="E6" s="20">
        <v>41105.5</v>
      </c>
      <c r="F6" s="20">
        <v>-23452.870000000101</v>
      </c>
      <c r="G6" s="20">
        <v>0</v>
      </c>
      <c r="H6" s="20">
        <v>0</v>
      </c>
      <c r="I6" s="20">
        <v>-797.5</v>
      </c>
      <c r="J6" s="20">
        <v>-17</v>
      </c>
      <c r="K6" s="20">
        <v>0</v>
      </c>
      <c r="L6" s="20">
        <v>0</v>
      </c>
      <c r="M6" s="20">
        <v>0</v>
      </c>
      <c r="N6" s="20">
        <v>12.9139415417729</v>
      </c>
      <c r="O6" s="20">
        <v>0</v>
      </c>
      <c r="P6" s="20">
        <v>0</v>
      </c>
      <c r="Q6" s="20">
        <v>0</v>
      </c>
      <c r="R6" s="20">
        <v>-16563.390000000101</v>
      </c>
      <c r="S6" s="20">
        <v>24.01</v>
      </c>
      <c r="T6" s="20">
        <v>-122.940000000026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1023.21629046</v>
      </c>
      <c r="AA6" s="20">
        <v>348.39999999998997</v>
      </c>
      <c r="AB6" s="20">
        <v>0</v>
      </c>
      <c r="AC6" s="20">
        <f t="shared" ref="AC6:AC28" si="0">SUM(B6:AB6)</f>
        <v>76175.130232001393</v>
      </c>
    </row>
    <row r="7" spans="1:30" ht="23.05" customHeight="1" x14ac:dyDescent="0.3">
      <c r="A7" s="20" t="s">
        <v>65</v>
      </c>
      <c r="B7" s="20">
        <v>75300.789999999906</v>
      </c>
      <c r="C7" s="20">
        <v>384.25</v>
      </c>
      <c r="D7" s="20">
        <v>21</v>
      </c>
      <c r="E7" s="20">
        <v>42309</v>
      </c>
      <c r="F7" s="20">
        <v>-25524.190000000101</v>
      </c>
      <c r="G7" s="20">
        <v>0</v>
      </c>
      <c r="H7" s="20">
        <v>0</v>
      </c>
      <c r="I7" s="20">
        <v>-800.4</v>
      </c>
      <c r="J7" s="20">
        <v>-17</v>
      </c>
      <c r="K7" s="20">
        <v>0</v>
      </c>
      <c r="L7" s="20">
        <v>0</v>
      </c>
      <c r="M7" s="20">
        <v>0</v>
      </c>
      <c r="N7" s="20">
        <v>8.7180872727118697</v>
      </c>
      <c r="O7" s="20">
        <v>-0.49817641558353498</v>
      </c>
      <c r="P7" s="20">
        <v>0</v>
      </c>
      <c r="Q7" s="20">
        <v>0</v>
      </c>
      <c r="R7" s="20">
        <v>-16932.250000000098</v>
      </c>
      <c r="S7" s="20">
        <v>11.38</v>
      </c>
      <c r="T7" s="20">
        <v>-125.12000000002701</v>
      </c>
      <c r="U7" s="20">
        <v>0</v>
      </c>
      <c r="V7" s="20">
        <v>0</v>
      </c>
      <c r="W7" s="20">
        <v>-109.45</v>
      </c>
      <c r="X7" s="20">
        <v>0</v>
      </c>
      <c r="Y7" s="20">
        <v>0</v>
      </c>
      <c r="Z7" s="20">
        <v>1009.88330261432</v>
      </c>
      <c r="AA7" s="20">
        <v>336.84999999999098</v>
      </c>
      <c r="AB7" s="20">
        <v>0</v>
      </c>
      <c r="AC7" s="20">
        <f t="shared" si="0"/>
        <v>75872.963213471099</v>
      </c>
    </row>
    <row r="8" spans="1:30" ht="23.05" customHeight="1" x14ac:dyDescent="0.3">
      <c r="A8" s="20" t="s">
        <v>66</v>
      </c>
      <c r="B8" s="20">
        <v>76750.379999999903</v>
      </c>
      <c r="C8" s="20">
        <v>557.29999999999995</v>
      </c>
      <c r="D8" s="20">
        <v>15.1</v>
      </c>
      <c r="E8" s="20">
        <v>42447</v>
      </c>
      <c r="F8" s="20">
        <v>-26744.280000000101</v>
      </c>
      <c r="G8" s="20">
        <v>0</v>
      </c>
      <c r="H8" s="20">
        <v>0</v>
      </c>
      <c r="I8" s="20">
        <v>-806.2</v>
      </c>
      <c r="J8" s="20">
        <v>-17</v>
      </c>
      <c r="K8" s="20">
        <v>0</v>
      </c>
      <c r="L8" s="20">
        <v>0</v>
      </c>
      <c r="M8" s="20">
        <v>0</v>
      </c>
      <c r="N8" s="20">
        <v>10.539120196574901</v>
      </c>
      <c r="O8" s="20">
        <v>0</v>
      </c>
      <c r="P8" s="20">
        <v>0</v>
      </c>
      <c r="Q8" s="20">
        <v>0</v>
      </c>
      <c r="R8" s="20">
        <v>-17588.7600000001</v>
      </c>
      <c r="S8" s="20">
        <v>29.34</v>
      </c>
      <c r="T8" s="20">
        <v>-126.890000000028</v>
      </c>
      <c r="U8" s="20">
        <v>0</v>
      </c>
      <c r="V8" s="20">
        <v>0</v>
      </c>
      <c r="W8" s="20">
        <v>-77.2</v>
      </c>
      <c r="X8" s="20">
        <v>0</v>
      </c>
      <c r="Y8" s="20">
        <v>0</v>
      </c>
      <c r="Z8" s="20">
        <v>1074.1170186629299</v>
      </c>
      <c r="AA8" s="20">
        <v>351.49999999999</v>
      </c>
      <c r="AB8" s="20">
        <v>0</v>
      </c>
      <c r="AC8" s="20">
        <f t="shared" si="0"/>
        <v>75874.946138859203</v>
      </c>
    </row>
    <row r="9" spans="1:30" ht="23.05" customHeight="1" x14ac:dyDescent="0.3">
      <c r="A9" s="20" t="s">
        <v>67</v>
      </c>
      <c r="B9" s="20">
        <v>84768.46</v>
      </c>
      <c r="C9" s="20">
        <v>588</v>
      </c>
      <c r="D9" s="20">
        <v>16</v>
      </c>
      <c r="E9" s="20">
        <v>46547.5</v>
      </c>
      <c r="F9" s="20">
        <v>-30096.979999999901</v>
      </c>
      <c r="G9" s="20">
        <v>0</v>
      </c>
      <c r="H9" s="20">
        <v>0</v>
      </c>
      <c r="I9" s="20">
        <v>-812</v>
      </c>
      <c r="J9" s="20">
        <v>-17</v>
      </c>
      <c r="K9" s="20">
        <v>0</v>
      </c>
      <c r="L9" s="20">
        <v>0</v>
      </c>
      <c r="M9" s="20">
        <v>0</v>
      </c>
      <c r="N9" s="20">
        <v>12.188776061764701</v>
      </c>
      <c r="O9" s="20">
        <v>0</v>
      </c>
      <c r="P9" s="20">
        <v>0</v>
      </c>
      <c r="Q9" s="20">
        <v>0</v>
      </c>
      <c r="R9" s="20">
        <v>-19294.870000000301</v>
      </c>
      <c r="S9" s="20">
        <v>38.89</v>
      </c>
      <c r="T9" s="20">
        <v>-135.48000000002199</v>
      </c>
      <c r="U9" s="20">
        <v>0</v>
      </c>
      <c r="V9" s="20">
        <v>0</v>
      </c>
      <c r="W9" s="20">
        <v>-229.3</v>
      </c>
      <c r="X9" s="20">
        <v>0</v>
      </c>
      <c r="Y9" s="20">
        <v>0</v>
      </c>
      <c r="Z9" s="20">
        <v>1077.3186534983299</v>
      </c>
      <c r="AA9" s="20">
        <v>338.69999999999101</v>
      </c>
      <c r="AB9" s="20">
        <v>0</v>
      </c>
      <c r="AC9" s="20">
        <f t="shared" si="0"/>
        <v>82801.427429559903</v>
      </c>
    </row>
    <row r="10" spans="1:30" ht="23.05" customHeight="1" x14ac:dyDescent="0.3">
      <c r="A10" s="20" t="s">
        <v>68</v>
      </c>
      <c r="B10" s="20">
        <v>114064.5</v>
      </c>
      <c r="C10" s="20">
        <v>919.8</v>
      </c>
      <c r="D10" s="20">
        <v>39.200000000000003</v>
      </c>
      <c r="E10" s="20">
        <v>55415.5</v>
      </c>
      <c r="F10" s="20">
        <v>-36321.929999999898</v>
      </c>
      <c r="G10" s="20">
        <v>0</v>
      </c>
      <c r="H10" s="20">
        <v>0</v>
      </c>
      <c r="I10" s="20">
        <v>-829.4</v>
      </c>
      <c r="J10" s="20">
        <v>-18</v>
      </c>
      <c r="K10" s="20">
        <v>0</v>
      </c>
      <c r="L10" s="20">
        <v>0</v>
      </c>
      <c r="M10" s="20">
        <v>0</v>
      </c>
      <c r="N10" s="20">
        <v>26.087412066668701</v>
      </c>
      <c r="O10" s="20">
        <v>0</v>
      </c>
      <c r="P10" s="20">
        <v>0</v>
      </c>
      <c r="Q10" s="20">
        <v>0</v>
      </c>
      <c r="R10" s="20">
        <v>-26553.0000000004</v>
      </c>
      <c r="S10" s="20">
        <v>52.59</v>
      </c>
      <c r="T10" s="20">
        <v>-165.00999999999499</v>
      </c>
      <c r="U10" s="20">
        <v>0</v>
      </c>
      <c r="V10" s="20">
        <v>0</v>
      </c>
      <c r="W10" s="20">
        <v>-119.4</v>
      </c>
      <c r="X10" s="20">
        <v>0</v>
      </c>
      <c r="Y10" s="20">
        <v>0</v>
      </c>
      <c r="Z10" s="20">
        <v>1085.25070201676</v>
      </c>
      <c r="AA10" s="20">
        <v>359.74999999999</v>
      </c>
      <c r="AB10" s="20">
        <v>0</v>
      </c>
      <c r="AC10" s="20">
        <f t="shared" si="0"/>
        <v>107955.93811408299</v>
      </c>
    </row>
    <row r="11" spans="1:30" ht="23.05" customHeight="1" x14ac:dyDescent="0.3">
      <c r="A11" s="20" t="s">
        <v>69</v>
      </c>
      <c r="B11" s="25">
        <v>91509.679999999804</v>
      </c>
      <c r="C11" s="25">
        <v>702</v>
      </c>
      <c r="D11" s="25">
        <v>42.5</v>
      </c>
      <c r="E11" s="25">
        <v>50463.5</v>
      </c>
      <c r="F11" s="25">
        <v>-33089.429999999898</v>
      </c>
      <c r="G11" s="25">
        <v>0</v>
      </c>
      <c r="H11" s="25">
        <v>0</v>
      </c>
      <c r="I11" s="20">
        <v>-838.1</v>
      </c>
      <c r="J11" s="25">
        <v>-18</v>
      </c>
      <c r="K11" s="25">
        <v>0</v>
      </c>
      <c r="L11" s="25">
        <v>0</v>
      </c>
      <c r="M11" s="25">
        <v>0</v>
      </c>
      <c r="N11" s="19">
        <v>13.2714727359304</v>
      </c>
      <c r="O11" s="25">
        <v>0</v>
      </c>
      <c r="P11" s="25">
        <v>0</v>
      </c>
      <c r="Q11" s="20">
        <v>0</v>
      </c>
      <c r="R11" s="25">
        <v>-20931.950000000299</v>
      </c>
      <c r="S11" s="25">
        <v>31.49</v>
      </c>
      <c r="T11" s="25">
        <v>-148.68000000001001</v>
      </c>
      <c r="U11" s="25">
        <v>0</v>
      </c>
      <c r="V11" s="25">
        <v>0</v>
      </c>
      <c r="W11" s="25">
        <v>-126.18</v>
      </c>
      <c r="X11" s="25">
        <v>0</v>
      </c>
      <c r="Y11" s="25">
        <v>0</v>
      </c>
      <c r="Z11" s="19">
        <v>1287.9620215001401</v>
      </c>
      <c r="AA11" s="20">
        <v>371.099999999989</v>
      </c>
      <c r="AB11" s="20">
        <v>0</v>
      </c>
      <c r="AC11" s="20">
        <f t="shared" si="0"/>
        <v>89269.163494235705</v>
      </c>
    </row>
    <row r="12" spans="1:30" ht="23.05" customHeight="1" x14ac:dyDescent="0.3">
      <c r="A12" s="20" t="s">
        <v>70</v>
      </c>
      <c r="B12" s="20">
        <v>74740.580000000104</v>
      </c>
      <c r="C12" s="20">
        <v>601.45000000000005</v>
      </c>
      <c r="D12" s="20">
        <v>25.6</v>
      </c>
      <c r="E12" s="20">
        <v>42403</v>
      </c>
      <c r="F12" s="20">
        <v>-28056.0799999999</v>
      </c>
      <c r="G12" s="20">
        <v>0</v>
      </c>
      <c r="H12" s="20">
        <v>0</v>
      </c>
      <c r="I12" s="20">
        <v>-855.5</v>
      </c>
      <c r="J12" s="20">
        <v>-18</v>
      </c>
      <c r="K12" s="20">
        <v>0</v>
      </c>
      <c r="L12" s="20">
        <v>0</v>
      </c>
      <c r="M12" s="20">
        <v>0</v>
      </c>
      <c r="N12" s="20">
        <v>10.690197942237701</v>
      </c>
      <c r="O12" s="20">
        <v>-1.52717113460538</v>
      </c>
      <c r="P12" s="20">
        <v>0</v>
      </c>
      <c r="Q12" s="20">
        <v>0</v>
      </c>
      <c r="R12" s="20">
        <v>-16878.670000000198</v>
      </c>
      <c r="S12" s="20">
        <v>13.77</v>
      </c>
      <c r="T12" s="20">
        <v>-122.960000000026</v>
      </c>
      <c r="U12" s="20">
        <v>0</v>
      </c>
      <c r="V12" s="20">
        <v>0</v>
      </c>
      <c r="W12" s="20">
        <v>-59.19</v>
      </c>
      <c r="X12" s="20">
        <v>0</v>
      </c>
      <c r="Y12" s="20">
        <v>0</v>
      </c>
      <c r="Z12" s="20">
        <v>1221.85399080463</v>
      </c>
      <c r="AA12" s="20">
        <v>300.84999999999297</v>
      </c>
      <c r="AB12" s="20">
        <v>0</v>
      </c>
      <c r="AC12" s="20">
        <f t="shared" si="0"/>
        <v>73325.867017612298</v>
      </c>
    </row>
    <row r="13" spans="1:30" ht="23.05" customHeight="1" x14ac:dyDescent="0.3">
      <c r="A13" s="20" t="s">
        <v>71</v>
      </c>
      <c r="B13" s="20">
        <v>77108.22</v>
      </c>
      <c r="C13" s="20">
        <v>521.6</v>
      </c>
      <c r="D13" s="20">
        <v>43.8</v>
      </c>
      <c r="E13" s="20">
        <v>43297.5</v>
      </c>
      <c r="F13" s="20">
        <v>-28653.4199999999</v>
      </c>
      <c r="G13" s="20">
        <v>0</v>
      </c>
      <c r="H13" s="20">
        <v>0</v>
      </c>
      <c r="I13" s="20">
        <v>-864.2</v>
      </c>
      <c r="J13" s="20">
        <v>-18</v>
      </c>
      <c r="K13" s="20">
        <v>0</v>
      </c>
      <c r="L13" s="20">
        <v>0</v>
      </c>
      <c r="M13" s="20">
        <v>0</v>
      </c>
      <c r="N13" s="20">
        <v>11.714950218255501</v>
      </c>
      <c r="O13" s="20">
        <v>0</v>
      </c>
      <c r="P13" s="20">
        <v>0</v>
      </c>
      <c r="Q13" s="20">
        <v>0</v>
      </c>
      <c r="R13" s="20">
        <v>-17275.450000000201</v>
      </c>
      <c r="S13" s="20">
        <v>22.39</v>
      </c>
      <c r="T13" s="20">
        <v>-126.480000000028</v>
      </c>
      <c r="U13" s="20">
        <v>0</v>
      </c>
      <c r="V13" s="20">
        <v>0</v>
      </c>
      <c r="W13" s="20">
        <v>-99.38</v>
      </c>
      <c r="X13" s="20">
        <v>0</v>
      </c>
      <c r="Y13" s="20">
        <v>0</v>
      </c>
      <c r="Z13" s="20">
        <v>1014.4331935950599</v>
      </c>
      <c r="AA13" s="20">
        <v>325.799999999992</v>
      </c>
      <c r="AB13" s="20">
        <v>0</v>
      </c>
      <c r="AC13" s="20">
        <f t="shared" si="0"/>
        <v>75308.528143813193</v>
      </c>
    </row>
    <row r="14" spans="1:30" ht="23.05" customHeight="1" x14ac:dyDescent="0.3">
      <c r="A14" s="20" t="s">
        <v>72</v>
      </c>
      <c r="B14" s="20">
        <v>76661.469999999899</v>
      </c>
      <c r="C14" s="20">
        <v>349.65</v>
      </c>
      <c r="D14" s="20">
        <v>29.4</v>
      </c>
      <c r="E14" s="20">
        <v>43224.5</v>
      </c>
      <c r="F14" s="20">
        <v>-29703.29</v>
      </c>
      <c r="G14" s="20">
        <v>0</v>
      </c>
      <c r="H14" s="20">
        <v>0</v>
      </c>
      <c r="I14" s="20">
        <v>-887.4</v>
      </c>
      <c r="J14" s="20">
        <v>-18</v>
      </c>
      <c r="K14" s="20">
        <v>-5.1252266896577598</v>
      </c>
      <c r="L14" s="20">
        <v>0</v>
      </c>
      <c r="M14" s="20">
        <v>0</v>
      </c>
      <c r="N14" s="20">
        <v>5.6377493586235303</v>
      </c>
      <c r="O14" s="20">
        <v>0</v>
      </c>
      <c r="P14" s="20">
        <v>0</v>
      </c>
      <c r="Q14" s="20">
        <v>0</v>
      </c>
      <c r="R14" s="20">
        <v>-17170.760000000198</v>
      </c>
      <c r="S14" s="20">
        <v>31.59</v>
      </c>
      <c r="T14" s="20">
        <v>-126.790000000028</v>
      </c>
      <c r="U14" s="20">
        <v>0</v>
      </c>
      <c r="V14" s="20">
        <v>0</v>
      </c>
      <c r="W14" s="20">
        <v>-104.51</v>
      </c>
      <c r="X14" s="20">
        <v>0</v>
      </c>
      <c r="Y14" s="20">
        <v>0</v>
      </c>
      <c r="Z14" s="20">
        <v>1045.83838261149</v>
      </c>
      <c r="AA14" s="20">
        <v>349.649999999991</v>
      </c>
      <c r="AB14" s="20">
        <v>0</v>
      </c>
      <c r="AC14" s="20">
        <f t="shared" si="0"/>
        <v>73681.860905280104</v>
      </c>
      <c r="AD14" s="20">
        <f>AC14+[2]白沟!X14+[2]高碑店挂错城市!X14</f>
        <v>73681.860905280104</v>
      </c>
    </row>
    <row r="15" spans="1:30" ht="23.05" customHeight="1" x14ac:dyDescent="0.3">
      <c r="A15" s="20" t="s">
        <v>73</v>
      </c>
      <c r="B15" s="20">
        <v>76247.130000000398</v>
      </c>
      <c r="C15" s="20">
        <v>363.9</v>
      </c>
      <c r="D15" s="20">
        <v>45.5</v>
      </c>
      <c r="E15" s="20">
        <v>43297.5</v>
      </c>
      <c r="F15" s="20">
        <v>-30212.309999999899</v>
      </c>
      <c r="G15" s="20">
        <v>0</v>
      </c>
      <c r="H15" s="20">
        <v>0</v>
      </c>
      <c r="I15" s="20">
        <v>-878.7</v>
      </c>
      <c r="J15" s="20">
        <v>-18</v>
      </c>
      <c r="K15" s="20">
        <v>0</v>
      </c>
      <c r="L15" s="20">
        <v>0</v>
      </c>
      <c r="M15" s="20">
        <v>0</v>
      </c>
      <c r="N15" s="20">
        <v>4.6413978218258301</v>
      </c>
      <c r="O15" s="20">
        <v>0</v>
      </c>
      <c r="P15" s="20">
        <v>0</v>
      </c>
      <c r="Q15" s="20">
        <v>0</v>
      </c>
      <c r="R15" s="20">
        <v>-17463.5600000001</v>
      </c>
      <c r="S15" s="20">
        <v>33.409999999999997</v>
      </c>
      <c r="T15" s="20">
        <v>-126.710000000028</v>
      </c>
      <c r="U15" s="20">
        <v>0</v>
      </c>
      <c r="V15" s="20">
        <v>0</v>
      </c>
      <c r="W15" s="20">
        <v>-130.91999999999999</v>
      </c>
      <c r="X15" s="20">
        <v>0</v>
      </c>
      <c r="Y15" s="20">
        <v>0</v>
      </c>
      <c r="Z15" s="20">
        <v>1027.20322327435</v>
      </c>
      <c r="AA15" s="20">
        <v>323.049999999992</v>
      </c>
      <c r="AB15" s="20">
        <v>0</v>
      </c>
      <c r="AC15" s="20">
        <f t="shared" si="0"/>
        <v>72512.134621096498</v>
      </c>
      <c r="AD15" s="20">
        <f>AC15+[2]白沟!X15+[2]高碑店挂错城市!X15</f>
        <v>72512.134621096498</v>
      </c>
    </row>
    <row r="16" spans="1:30" ht="23.05" customHeight="1" x14ac:dyDescent="0.3">
      <c r="A16" s="20" t="s">
        <v>74</v>
      </c>
      <c r="AC16" s="20">
        <f t="shared" si="0"/>
        <v>0</v>
      </c>
      <c r="AD16" s="20">
        <f>AC16+[2]白沟!X16+[2]高碑店挂错城市!X16</f>
        <v>0</v>
      </c>
    </row>
    <row r="17" spans="1:30" ht="23.05" customHeight="1" x14ac:dyDescent="0.3">
      <c r="A17" s="20" t="s">
        <v>75</v>
      </c>
      <c r="Z17" s="19"/>
      <c r="AC17" s="20">
        <f t="shared" si="0"/>
        <v>0</v>
      </c>
      <c r="AD17" s="20">
        <f>AC17+[2]白沟!X17+[2]高碑店挂错城市!X17</f>
        <v>0</v>
      </c>
    </row>
    <row r="18" spans="1:30" ht="23.05" customHeight="1" x14ac:dyDescent="0.3">
      <c r="A18" s="20" t="s">
        <v>76</v>
      </c>
      <c r="AC18" s="20">
        <f t="shared" si="0"/>
        <v>0</v>
      </c>
      <c r="AD18" s="20">
        <f>AC18+[2]白沟!X18+[2]高碑店挂错城市!X18</f>
        <v>0</v>
      </c>
    </row>
    <row r="19" spans="1:30" ht="23.05" customHeight="1" x14ac:dyDescent="0.3">
      <c r="A19" s="20" t="s">
        <v>77</v>
      </c>
      <c r="AC19" s="20">
        <f t="shared" si="0"/>
        <v>0</v>
      </c>
      <c r="AD19" s="20">
        <f>AC19+[2]白沟!X19+[2]高碑店挂错城市!X19</f>
        <v>0</v>
      </c>
    </row>
    <row r="20" spans="1:30" ht="23.05" customHeight="1" x14ac:dyDescent="0.3">
      <c r="A20" s="20" t="s">
        <v>78</v>
      </c>
      <c r="AC20" s="20">
        <f t="shared" si="0"/>
        <v>0</v>
      </c>
      <c r="AD20" s="20">
        <f>AC20+[2]白沟!X20+[2]高碑店挂错城市!X20</f>
        <v>0</v>
      </c>
    </row>
    <row r="21" spans="1:30" ht="23.05" customHeight="1" x14ac:dyDescent="0.3">
      <c r="A21" s="20" t="s">
        <v>79</v>
      </c>
      <c r="AC21" s="20">
        <f t="shared" si="0"/>
        <v>0</v>
      </c>
      <c r="AD21" s="20">
        <f>AC21+[2]白沟!X21+[2]高碑店挂错城市!X21</f>
        <v>0</v>
      </c>
    </row>
    <row r="22" spans="1:30" ht="23.05" customHeight="1" x14ac:dyDescent="0.3">
      <c r="A22" s="20" t="s">
        <v>80</v>
      </c>
      <c r="AC22" s="20">
        <f t="shared" si="0"/>
        <v>0</v>
      </c>
      <c r="AD22" s="20">
        <f>AC22+[2]白沟!X22+[2]高碑店挂错城市!X22</f>
        <v>0</v>
      </c>
    </row>
    <row r="23" spans="1:30" ht="23.05" customHeight="1" x14ac:dyDescent="0.3">
      <c r="A23" s="20" t="s">
        <v>81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AC23" s="20">
        <f t="shared" si="0"/>
        <v>0</v>
      </c>
      <c r="AD23" s="20">
        <f>AC23+[2]白沟!X23+[2]高碑店挂错城市!X23</f>
        <v>0</v>
      </c>
    </row>
    <row r="24" spans="1:30" ht="23.05" customHeight="1" x14ac:dyDescent="0.3">
      <c r="A24" s="20" t="s">
        <v>82</v>
      </c>
      <c r="I24" s="19"/>
      <c r="AC24" s="20">
        <f t="shared" si="0"/>
        <v>0</v>
      </c>
      <c r="AD24" s="20">
        <f>AC24+[2]白沟!X24+[2]高碑店挂错城市!X24</f>
        <v>0</v>
      </c>
    </row>
    <row r="25" spans="1:30" ht="23.05" customHeight="1" x14ac:dyDescent="0.3">
      <c r="A25" s="20" t="s">
        <v>83</v>
      </c>
      <c r="AC25" s="20">
        <f t="shared" si="0"/>
        <v>0</v>
      </c>
      <c r="AD25" s="20">
        <f>AC25+[2]白沟!X25+[2]高碑店挂错城市!X25</f>
        <v>0</v>
      </c>
    </row>
    <row r="26" spans="1:30" ht="23.05" customHeight="1" x14ac:dyDescent="0.3">
      <c r="A26" s="20" t="s">
        <v>84</v>
      </c>
      <c r="AC26" s="20">
        <f t="shared" si="0"/>
        <v>0</v>
      </c>
      <c r="AD26" s="20">
        <f>AC26+[2]白沟!X26+[2]高碑店挂错城市!X26</f>
        <v>0</v>
      </c>
    </row>
    <row r="27" spans="1:30" ht="23.05" customHeight="1" x14ac:dyDescent="0.3">
      <c r="A27" s="20" t="s">
        <v>85</v>
      </c>
      <c r="AC27" s="20">
        <f t="shared" si="0"/>
        <v>0</v>
      </c>
      <c r="AD27" s="20">
        <f>AC27+[2]白沟!X27+[2]高碑店挂错城市!X27</f>
        <v>0</v>
      </c>
    </row>
    <row r="28" spans="1:30" ht="23.05" customHeight="1" x14ac:dyDescent="0.3">
      <c r="A28" s="20" t="s">
        <v>86</v>
      </c>
      <c r="AC28" s="20">
        <f t="shared" si="0"/>
        <v>0</v>
      </c>
      <c r="AD28" s="20">
        <f>AC28+[2]白沟!X28+[2]高碑店挂错城市!X28</f>
        <v>0</v>
      </c>
    </row>
    <row r="29" spans="1:30" ht="23.05" customHeight="1" x14ac:dyDescent="0.3">
      <c r="A29" s="20" t="s">
        <v>87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AD29" s="20">
        <f>AC29+[2]白沟!X29+[2]高碑店挂错城市!X29</f>
        <v>0</v>
      </c>
    </row>
    <row r="30" spans="1:30" ht="23.05" customHeight="1" x14ac:dyDescent="0.3">
      <c r="A30" s="20" t="s">
        <v>88</v>
      </c>
      <c r="AD30" s="20">
        <f>AC30+[2]白沟!X30+[2]高碑店挂错城市!X30</f>
        <v>0</v>
      </c>
    </row>
    <row r="31" spans="1:30" ht="23.05" customHeight="1" x14ac:dyDescent="0.3">
      <c r="A31" s="20" t="s">
        <v>89</v>
      </c>
    </row>
    <row r="32" spans="1:30" ht="23.05" customHeight="1" x14ac:dyDescent="0.3">
      <c r="A32" s="20" t="s">
        <v>90</v>
      </c>
    </row>
    <row r="33" spans="1:30" ht="23.05" customHeight="1" x14ac:dyDescent="0.3">
      <c r="A33" s="20" t="s">
        <v>91</v>
      </c>
    </row>
    <row r="34" spans="1:30" ht="23.05" customHeight="1" x14ac:dyDescent="0.3">
      <c r="B34" s="20">
        <f>SUM(B3:B30)</f>
        <v>1083908.78</v>
      </c>
      <c r="C34" s="20">
        <f>SUM(C3:C30)</f>
        <v>7727.25</v>
      </c>
      <c r="E34" s="20">
        <f t="shared" ref="E34:P34" si="1">SUM(E3:E30)</f>
        <v>592342.5</v>
      </c>
      <c r="F34" s="20">
        <f t="shared" si="1"/>
        <v>-371193.75</v>
      </c>
      <c r="G34" s="20">
        <f t="shared" si="1"/>
        <v>0</v>
      </c>
      <c r="H34" s="20">
        <f t="shared" si="1"/>
        <v>0</v>
      </c>
      <c r="I34" s="20">
        <f t="shared" si="1"/>
        <v>-10721.300000000001</v>
      </c>
      <c r="J34" s="20">
        <f t="shared" si="1"/>
        <v>-224</v>
      </c>
      <c r="K34" s="20">
        <f t="shared" si="1"/>
        <v>-5.1252266896577598</v>
      </c>
      <c r="L34" s="20">
        <f t="shared" si="1"/>
        <v>0</v>
      </c>
      <c r="M34" s="20">
        <f t="shared" si="1"/>
        <v>0</v>
      </c>
      <c r="N34" s="20">
        <f t="shared" si="1"/>
        <v>172.611243459577</v>
      </c>
      <c r="O34" s="20">
        <f t="shared" si="1"/>
        <v>-3.99801887119995</v>
      </c>
      <c r="P34" s="20">
        <f t="shared" si="1"/>
        <v>0</v>
      </c>
      <c r="R34" s="20">
        <f t="shared" ref="R34:Y34" si="2">SUM(R3:R30)</f>
        <v>-246863.95000000301</v>
      </c>
      <c r="S34" s="20">
        <f t="shared" si="2"/>
        <v>382.42</v>
      </c>
      <c r="T34" s="20">
        <f t="shared" si="2"/>
        <v>-1748.8200000002601</v>
      </c>
      <c r="U34" s="20">
        <f t="shared" si="2"/>
        <v>0</v>
      </c>
      <c r="V34" s="20">
        <f t="shared" si="2"/>
        <v>0</v>
      </c>
      <c r="W34" s="20">
        <f t="shared" si="2"/>
        <v>-1658.36</v>
      </c>
      <c r="X34" s="20">
        <f t="shared" si="2"/>
        <v>0</v>
      </c>
      <c r="Y34" s="20">
        <f t="shared" si="2"/>
        <v>0</v>
      </c>
      <c r="AC34" s="20">
        <f>SUM(AC3:AC30)</f>
        <v>1071465.1359591277</v>
      </c>
      <c r="AD34" s="20">
        <f>SUM(AD3:AD30)</f>
        <v>146193.99552637659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4"/>
  <sheetViews>
    <sheetView zoomScale="90" zoomScaleNormal="90" workbookViewId="0">
      <pane xSplit="1" ySplit="2" topLeftCell="E3" activePane="bottomRight" state="frozen"/>
      <selection pane="topRight"/>
      <selection pane="bottomLeft"/>
      <selection pane="bottomRight" activeCell="I27" sqref="I27"/>
    </sheetView>
  </sheetViews>
  <sheetFormatPr defaultColWidth="8.84375" defaultRowHeight="23.05" customHeight="1" x14ac:dyDescent="0.3"/>
  <cols>
    <col min="1" max="1" width="8.23046875" style="20" customWidth="1"/>
    <col min="2" max="2" width="12.921875" style="20"/>
    <col min="3" max="3" width="10.61328125" style="20" customWidth="1"/>
    <col min="4" max="4" width="12.921875" style="20"/>
    <col min="5" max="5" width="14" style="20"/>
    <col min="6" max="7" width="9.61328125" style="20" customWidth="1"/>
    <col min="8" max="8" width="11.84375" style="20"/>
    <col min="9" max="10" width="8.61328125" style="20" customWidth="1"/>
    <col min="11" max="11" width="12.921875" style="20"/>
    <col min="12" max="12" width="11" style="20" customWidth="1"/>
    <col min="13" max="15" width="8.84375" style="20"/>
    <col min="16" max="16" width="11.765625" style="20" customWidth="1"/>
    <col min="17" max="17" width="11.84375" style="20"/>
    <col min="18" max="18" width="9.3828125" style="20" customWidth="1"/>
    <col min="19" max="19" width="11.84375" style="20" customWidth="1"/>
    <col min="20" max="20" width="9.53515625" style="20"/>
    <col min="21" max="22" width="10.61328125" style="20" customWidth="1"/>
    <col min="23" max="24" width="12.921875" style="20"/>
    <col min="25" max="16384" width="8.84375" style="20"/>
  </cols>
  <sheetData>
    <row r="1" spans="1:23" ht="30" customHeight="1" x14ac:dyDescent="0.3">
      <c r="A1" s="40" t="s">
        <v>92</v>
      </c>
      <c r="B1" s="40"/>
      <c r="C1" s="40"/>
      <c r="D1" s="41"/>
      <c r="E1" s="40"/>
      <c r="F1" s="40"/>
      <c r="G1" s="40"/>
      <c r="H1" s="40"/>
      <c r="I1" s="40"/>
      <c r="J1" s="40"/>
      <c r="K1" s="42"/>
      <c r="L1" s="42"/>
      <c r="M1" s="41"/>
      <c r="N1" s="41"/>
      <c r="O1" s="41"/>
      <c r="P1" s="43"/>
      <c r="Q1" s="43"/>
      <c r="R1" s="40"/>
      <c r="S1" s="40"/>
      <c r="T1" s="40"/>
      <c r="U1" s="40"/>
      <c r="V1" s="40"/>
      <c r="W1" s="40"/>
    </row>
    <row r="2" spans="1:23" ht="63" customHeight="1" x14ac:dyDescent="0.3">
      <c r="A2" s="29" t="s">
        <v>1</v>
      </c>
      <c r="B2" s="29" t="s">
        <v>2</v>
      </c>
      <c r="C2" s="29" t="s">
        <v>3</v>
      </c>
      <c r="D2" s="30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31" t="s">
        <v>93</v>
      </c>
      <c r="L2" s="31" t="s">
        <v>94</v>
      </c>
      <c r="M2" s="30" t="s">
        <v>13</v>
      </c>
      <c r="N2" s="30" t="s">
        <v>14</v>
      </c>
      <c r="O2" s="16" t="s">
        <v>15</v>
      </c>
      <c r="P2" s="32" t="s">
        <v>16</v>
      </c>
      <c r="Q2" s="32" t="s">
        <v>17</v>
      </c>
      <c r="R2" s="29" t="s">
        <v>18</v>
      </c>
      <c r="S2" s="29" t="s">
        <v>19</v>
      </c>
      <c r="T2" s="32" t="s">
        <v>95</v>
      </c>
      <c r="U2" s="29" t="s">
        <v>21</v>
      </c>
      <c r="V2" s="16" t="s">
        <v>22</v>
      </c>
      <c r="W2" s="26" t="s">
        <v>25</v>
      </c>
    </row>
    <row r="3" spans="1:23" ht="23.05" customHeight="1" x14ac:dyDescent="0.3">
      <c r="A3" s="20" t="s">
        <v>96</v>
      </c>
      <c r="W3" s="20">
        <f>SUM(B3:V3)</f>
        <v>0</v>
      </c>
    </row>
    <row r="4" spans="1:23" ht="23.05" customHeight="1" x14ac:dyDescent="0.3">
      <c r="A4" s="20" t="s">
        <v>97</v>
      </c>
      <c r="W4" s="20">
        <f t="shared" ref="W4:W33" si="0">SUM(B4:V4)</f>
        <v>0</v>
      </c>
    </row>
    <row r="5" spans="1:23" ht="23.05" customHeight="1" x14ac:dyDescent="0.3">
      <c r="A5" s="20" t="s">
        <v>98</v>
      </c>
      <c r="W5" s="20">
        <f t="shared" si="0"/>
        <v>0</v>
      </c>
    </row>
    <row r="6" spans="1:23" ht="23.05" customHeight="1" x14ac:dyDescent="0.3">
      <c r="A6" s="20" t="s">
        <v>99</v>
      </c>
      <c r="W6" s="20">
        <f t="shared" si="0"/>
        <v>0</v>
      </c>
    </row>
    <row r="7" spans="1:23" ht="23.05" customHeight="1" x14ac:dyDescent="0.3">
      <c r="A7" s="20" t="s">
        <v>100</v>
      </c>
      <c r="W7" s="20">
        <f t="shared" si="0"/>
        <v>0</v>
      </c>
    </row>
    <row r="8" spans="1:23" ht="23.05" customHeight="1" x14ac:dyDescent="0.3">
      <c r="A8" s="20" t="s">
        <v>101</v>
      </c>
      <c r="W8" s="20">
        <f t="shared" si="0"/>
        <v>0</v>
      </c>
    </row>
    <row r="9" spans="1:23" ht="23.05" customHeight="1" x14ac:dyDescent="0.3">
      <c r="A9" s="20" t="s">
        <v>102</v>
      </c>
      <c r="W9" s="20">
        <f t="shared" si="0"/>
        <v>0</v>
      </c>
    </row>
    <row r="10" spans="1:23" ht="23.05" customHeight="1" x14ac:dyDescent="0.3">
      <c r="A10" s="20" t="s">
        <v>103</v>
      </c>
      <c r="W10" s="20">
        <f t="shared" si="0"/>
        <v>0</v>
      </c>
    </row>
    <row r="11" spans="1:23" ht="23.05" customHeight="1" x14ac:dyDescent="0.3">
      <c r="A11" s="20" t="s">
        <v>104</v>
      </c>
      <c r="W11" s="20">
        <f t="shared" si="0"/>
        <v>0</v>
      </c>
    </row>
    <row r="12" spans="1:23" ht="23.05" customHeight="1" x14ac:dyDescent="0.3">
      <c r="A12" s="20" t="s">
        <v>105</v>
      </c>
      <c r="W12" s="20">
        <f t="shared" si="0"/>
        <v>0</v>
      </c>
    </row>
    <row r="13" spans="1:23" ht="23.05" customHeight="1" x14ac:dyDescent="0.3">
      <c r="A13" s="20" t="s">
        <v>106</v>
      </c>
      <c r="W13" s="20">
        <f t="shared" si="0"/>
        <v>0</v>
      </c>
    </row>
    <row r="14" spans="1:23" ht="23.05" customHeight="1" x14ac:dyDescent="0.3">
      <c r="A14" s="20" t="s">
        <v>107</v>
      </c>
      <c r="W14" s="20">
        <f t="shared" si="0"/>
        <v>0</v>
      </c>
    </row>
    <row r="15" spans="1:23" ht="23.05" customHeight="1" x14ac:dyDescent="0.3">
      <c r="A15" s="20" t="s">
        <v>108</v>
      </c>
      <c r="W15" s="20">
        <f t="shared" si="0"/>
        <v>0</v>
      </c>
    </row>
    <row r="16" spans="1:23" ht="23.05" customHeight="1" x14ac:dyDescent="0.3">
      <c r="A16" s="20" t="s">
        <v>109</v>
      </c>
      <c r="W16" s="20">
        <f t="shared" si="0"/>
        <v>0</v>
      </c>
    </row>
    <row r="17" spans="1:23" ht="23.05" customHeight="1" x14ac:dyDescent="0.3">
      <c r="A17" s="20" t="s">
        <v>110</v>
      </c>
      <c r="W17" s="20">
        <f t="shared" si="0"/>
        <v>0</v>
      </c>
    </row>
    <row r="18" spans="1:23" ht="23.05" customHeight="1" x14ac:dyDescent="0.3">
      <c r="A18" s="20" t="s">
        <v>111</v>
      </c>
      <c r="W18" s="20">
        <f t="shared" si="0"/>
        <v>0</v>
      </c>
    </row>
    <row r="19" spans="1:23" ht="23.05" customHeight="1" x14ac:dyDescent="0.3">
      <c r="A19" s="20" t="s">
        <v>112</v>
      </c>
      <c r="W19" s="20">
        <f t="shared" si="0"/>
        <v>0</v>
      </c>
    </row>
    <row r="20" spans="1:23" ht="23.05" customHeight="1" x14ac:dyDescent="0.3">
      <c r="A20" s="20" t="s">
        <v>113</v>
      </c>
      <c r="W20" s="20">
        <f t="shared" si="0"/>
        <v>0</v>
      </c>
    </row>
    <row r="21" spans="1:23" ht="23.05" customHeight="1" x14ac:dyDescent="0.3">
      <c r="A21" s="20" t="s">
        <v>114</v>
      </c>
      <c r="W21" s="20">
        <f t="shared" si="0"/>
        <v>0</v>
      </c>
    </row>
    <row r="22" spans="1:23" ht="23.05" customHeight="1" x14ac:dyDescent="0.3">
      <c r="A22" s="20" t="s">
        <v>115</v>
      </c>
      <c r="W22" s="20">
        <f t="shared" si="0"/>
        <v>0</v>
      </c>
    </row>
    <row r="23" spans="1:23" ht="23.05" customHeight="1" x14ac:dyDescent="0.3">
      <c r="A23" s="20" t="s">
        <v>116</v>
      </c>
      <c r="W23" s="20">
        <f t="shared" si="0"/>
        <v>0</v>
      </c>
    </row>
    <row r="24" spans="1:23" ht="23.05" customHeight="1" x14ac:dyDescent="0.3">
      <c r="A24" s="20" t="s">
        <v>117</v>
      </c>
      <c r="W24" s="20">
        <f t="shared" si="0"/>
        <v>0</v>
      </c>
    </row>
    <row r="25" spans="1:23" ht="23.05" customHeight="1" x14ac:dyDescent="0.3">
      <c r="A25" s="20" t="s">
        <v>118</v>
      </c>
      <c r="W25" s="20">
        <f t="shared" si="0"/>
        <v>0</v>
      </c>
    </row>
    <row r="26" spans="1:23" ht="23.05" customHeight="1" x14ac:dyDescent="0.3">
      <c r="A26" s="20" t="s">
        <v>119</v>
      </c>
      <c r="W26" s="20">
        <f t="shared" si="0"/>
        <v>0</v>
      </c>
    </row>
    <row r="27" spans="1:23" ht="23.05" customHeight="1" x14ac:dyDescent="0.3">
      <c r="A27" s="20" t="s">
        <v>120</v>
      </c>
      <c r="W27" s="20">
        <f t="shared" si="0"/>
        <v>0</v>
      </c>
    </row>
    <row r="28" spans="1:23" ht="23.05" customHeight="1" x14ac:dyDescent="0.3">
      <c r="A28" s="20" t="s">
        <v>121</v>
      </c>
      <c r="W28" s="20">
        <f t="shared" si="0"/>
        <v>0</v>
      </c>
    </row>
    <row r="29" spans="1:23" ht="23.05" customHeight="1" x14ac:dyDescent="0.3">
      <c r="A29" s="20" t="s">
        <v>122</v>
      </c>
      <c r="W29" s="20">
        <f t="shared" si="0"/>
        <v>0</v>
      </c>
    </row>
    <row r="30" spans="1:23" ht="23.05" customHeight="1" x14ac:dyDescent="0.3">
      <c r="A30" s="20" t="s">
        <v>123</v>
      </c>
      <c r="W30" s="20">
        <f t="shared" si="0"/>
        <v>0</v>
      </c>
    </row>
    <row r="31" spans="1:23" ht="23.05" customHeight="1" x14ac:dyDescent="0.3">
      <c r="A31" s="20" t="s">
        <v>124</v>
      </c>
      <c r="W31" s="20">
        <f t="shared" si="0"/>
        <v>0</v>
      </c>
    </row>
    <row r="32" spans="1:23" ht="23.05" customHeight="1" x14ac:dyDescent="0.3">
      <c r="A32" s="20" t="s">
        <v>125</v>
      </c>
      <c r="W32" s="20">
        <f t="shared" si="0"/>
        <v>0</v>
      </c>
    </row>
    <row r="33" spans="2:23" ht="23.05" customHeight="1" x14ac:dyDescent="0.3">
      <c r="W33" s="20">
        <f t="shared" si="0"/>
        <v>0</v>
      </c>
    </row>
    <row r="34" spans="2:23" ht="23.05" customHeight="1" x14ac:dyDescent="0.3">
      <c r="B34" s="20">
        <f>SUM(B3:B33)</f>
        <v>0</v>
      </c>
      <c r="C34" s="20">
        <f t="shared" ref="C34:N34" si="1">SUM(C3:C33)</f>
        <v>0</v>
      </c>
      <c r="D34" s="20">
        <f t="shared" si="1"/>
        <v>0</v>
      </c>
      <c r="E34" s="20">
        <f t="shared" si="1"/>
        <v>0</v>
      </c>
      <c r="F34" s="20">
        <f t="shared" si="1"/>
        <v>0</v>
      </c>
      <c r="G34" s="20">
        <f t="shared" si="1"/>
        <v>0</v>
      </c>
      <c r="H34" s="20">
        <f t="shared" si="1"/>
        <v>0</v>
      </c>
      <c r="I34" s="20">
        <f t="shared" si="1"/>
        <v>0</v>
      </c>
      <c r="J34" s="20">
        <f t="shared" si="1"/>
        <v>0</v>
      </c>
      <c r="K34" s="20">
        <f t="shared" si="1"/>
        <v>0</v>
      </c>
      <c r="L34" s="20">
        <f t="shared" si="1"/>
        <v>0</v>
      </c>
      <c r="M34" s="20">
        <f t="shared" si="1"/>
        <v>0</v>
      </c>
      <c r="N34" s="20">
        <f t="shared" si="1"/>
        <v>0</v>
      </c>
      <c r="P34" s="20">
        <f t="shared" ref="P34:W34" si="2">SUM(P3:P33)</f>
        <v>0</v>
      </c>
      <c r="Q34" s="20">
        <f t="shared" si="2"/>
        <v>0</v>
      </c>
      <c r="R34" s="20">
        <f t="shared" si="2"/>
        <v>0</v>
      </c>
      <c r="S34" s="20">
        <f t="shared" si="2"/>
        <v>0</v>
      </c>
      <c r="T34" s="20">
        <f t="shared" si="2"/>
        <v>0</v>
      </c>
      <c r="U34" s="20">
        <f t="shared" si="2"/>
        <v>0</v>
      </c>
      <c r="V34" s="20">
        <f t="shared" si="2"/>
        <v>0</v>
      </c>
      <c r="W34" s="20">
        <f t="shared" si="2"/>
        <v>0</v>
      </c>
    </row>
  </sheetData>
  <mergeCells count="1">
    <mergeCell ref="A1:W1"/>
  </mergeCells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4"/>
  <sheetViews>
    <sheetView zoomScale="70" zoomScaleNormal="70" workbookViewId="0">
      <pane ySplit="2" topLeftCell="A3" activePane="bottomLeft" state="frozen"/>
      <selection pane="bottomLeft" activeCell="D3" sqref="D3"/>
    </sheetView>
  </sheetViews>
  <sheetFormatPr defaultColWidth="8.84375" defaultRowHeight="21" customHeight="1" x14ac:dyDescent="0.3"/>
  <cols>
    <col min="2" max="2" width="10.3828125"/>
    <col min="4" max="5" width="10.3828125"/>
    <col min="6" max="7" width="13.15234375" customWidth="1"/>
    <col min="8" max="8" width="14.07421875"/>
    <col min="9" max="9" width="9.3828125"/>
    <col min="11" max="11" width="14.07421875"/>
    <col min="14" max="14" width="12.84375"/>
    <col min="17" max="18" width="10.3828125"/>
    <col min="22" max="22" width="12.84375"/>
    <col min="23" max="23" width="9.3828125"/>
    <col min="26" max="30" width="12.84375"/>
  </cols>
  <sheetData>
    <row r="1" spans="1:29" s="15" customFormat="1" ht="38.049999999999997" customHeight="1" x14ac:dyDescent="0.3">
      <c r="A1" s="44" t="s">
        <v>126</v>
      </c>
      <c r="B1" s="44"/>
      <c r="C1" s="44"/>
      <c r="D1" s="45"/>
      <c r="E1" s="45"/>
      <c r="F1" s="44"/>
      <c r="G1" s="44"/>
      <c r="H1" s="44"/>
      <c r="I1" s="44"/>
      <c r="J1" s="44"/>
      <c r="K1" s="44"/>
      <c r="L1" s="46"/>
      <c r="M1" s="46"/>
      <c r="N1" s="45"/>
      <c r="O1" s="45"/>
      <c r="P1" s="45"/>
      <c r="Q1" s="47"/>
      <c r="R1" s="47"/>
      <c r="S1" s="47"/>
      <c r="T1" s="44"/>
      <c r="U1" s="44"/>
      <c r="V1" s="44"/>
      <c r="W1" s="44"/>
      <c r="X1" s="44"/>
      <c r="Y1" s="44"/>
      <c r="Z1" s="40"/>
      <c r="AA1" s="40"/>
      <c r="AB1" s="40"/>
      <c r="AC1" s="40"/>
    </row>
    <row r="2" spans="1:29" s="20" customFormat="1" ht="62.05" customHeight="1" x14ac:dyDescent="0.3">
      <c r="A2" s="29" t="s">
        <v>1</v>
      </c>
      <c r="B2" s="29" t="s">
        <v>2</v>
      </c>
      <c r="C2" s="29" t="s">
        <v>3</v>
      </c>
      <c r="D2" s="30" t="s">
        <v>57</v>
      </c>
      <c r="E2" s="30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31" t="s">
        <v>11</v>
      </c>
      <c r="M2" s="31" t="s">
        <v>12</v>
      </c>
      <c r="N2" s="30" t="s">
        <v>13</v>
      </c>
      <c r="O2" s="30" t="s">
        <v>14</v>
      </c>
      <c r="P2" s="16" t="s">
        <v>15</v>
      </c>
      <c r="Q2" s="32" t="s">
        <v>58</v>
      </c>
      <c r="R2" s="32" t="s">
        <v>16</v>
      </c>
      <c r="S2" s="32" t="s">
        <v>17</v>
      </c>
      <c r="T2" s="29" t="s">
        <v>18</v>
      </c>
      <c r="U2" s="29" t="s">
        <v>19</v>
      </c>
      <c r="V2" s="32" t="s">
        <v>20</v>
      </c>
      <c r="W2" s="29" t="s">
        <v>21</v>
      </c>
      <c r="X2" s="16" t="s">
        <v>22</v>
      </c>
      <c r="Y2" s="16" t="s">
        <v>23</v>
      </c>
      <c r="Z2" s="26" t="s">
        <v>24</v>
      </c>
      <c r="AA2" s="26" t="s">
        <v>59</v>
      </c>
      <c r="AB2" s="26" t="s">
        <v>60</v>
      </c>
      <c r="AC2" s="26" t="s">
        <v>25</v>
      </c>
    </row>
    <row r="3" spans="1:29" ht="21" customHeight="1" x14ac:dyDescent="0.3">
      <c r="A3" s="20" t="s">
        <v>61</v>
      </c>
      <c r="B3" s="20">
        <v>933.77</v>
      </c>
      <c r="C3" s="20"/>
      <c r="D3" s="20">
        <v>0</v>
      </c>
      <c r="E3" s="20">
        <v>554.5</v>
      </c>
      <c r="F3" s="20">
        <v>-123.57</v>
      </c>
      <c r="G3" s="20">
        <v>0</v>
      </c>
      <c r="H3" s="20">
        <v>0</v>
      </c>
      <c r="I3" s="20">
        <v>-11.6</v>
      </c>
      <c r="J3" s="20">
        <v>0</v>
      </c>
      <c r="K3" s="20">
        <v>0</v>
      </c>
      <c r="L3" s="20">
        <v>0</v>
      </c>
      <c r="M3" s="20">
        <v>0</v>
      </c>
      <c r="N3" s="20">
        <v>0.13758831091166401</v>
      </c>
      <c r="O3" s="20">
        <v>-1.9655472987380601E-2</v>
      </c>
      <c r="P3" s="20">
        <v>0</v>
      </c>
      <c r="Q3" s="20">
        <v>0</v>
      </c>
      <c r="R3" s="20">
        <v>-225.27</v>
      </c>
      <c r="S3" s="20">
        <v>0</v>
      </c>
      <c r="T3" s="20">
        <v>-1.33</v>
      </c>
      <c r="U3" s="20">
        <v>0</v>
      </c>
      <c r="V3" s="20">
        <v>0</v>
      </c>
      <c r="W3" s="20">
        <v>-79.77</v>
      </c>
      <c r="X3" s="20">
        <v>0</v>
      </c>
      <c r="Y3" s="20">
        <v>0</v>
      </c>
      <c r="Z3" s="20">
        <v>11.062591584122501</v>
      </c>
      <c r="AA3" s="20">
        <v>0</v>
      </c>
      <c r="AB3" s="20">
        <v>0</v>
      </c>
      <c r="AC3" s="20">
        <f>SUM(B3:AB3)</f>
        <v>1057.91052442205</v>
      </c>
    </row>
    <row r="4" spans="1:29" ht="21" customHeight="1" x14ac:dyDescent="0.3">
      <c r="A4" s="20" t="s">
        <v>62</v>
      </c>
      <c r="B4" s="20">
        <v>1029.24</v>
      </c>
      <c r="C4" s="20"/>
      <c r="D4" s="20">
        <v>0</v>
      </c>
      <c r="E4" s="20">
        <v>544.5</v>
      </c>
      <c r="F4" s="20">
        <v>-122.6</v>
      </c>
      <c r="G4" s="20">
        <v>0</v>
      </c>
      <c r="H4" s="20">
        <v>0</v>
      </c>
      <c r="I4" s="20">
        <v>-11.6</v>
      </c>
      <c r="J4" s="20">
        <v>0</v>
      </c>
      <c r="K4" s="20">
        <v>0</v>
      </c>
      <c r="L4" s="20">
        <v>0</v>
      </c>
      <c r="M4" s="20">
        <v>0</v>
      </c>
      <c r="N4" s="20">
        <v>0.14853102374684701</v>
      </c>
      <c r="O4" s="20">
        <v>0</v>
      </c>
      <c r="P4" s="20">
        <v>0</v>
      </c>
      <c r="Q4" s="20">
        <v>0</v>
      </c>
      <c r="R4" s="20">
        <v>-238.46</v>
      </c>
      <c r="S4" s="20">
        <v>0</v>
      </c>
      <c r="T4" s="20">
        <v>-1.32</v>
      </c>
      <c r="U4" s="20">
        <v>0</v>
      </c>
      <c r="V4" s="20">
        <v>0</v>
      </c>
      <c r="W4" s="20">
        <v>-72.900000000000006</v>
      </c>
      <c r="X4" s="20">
        <v>0</v>
      </c>
      <c r="Y4" s="20">
        <v>0</v>
      </c>
      <c r="Z4" s="20">
        <v>13.5199303429683</v>
      </c>
      <c r="AA4" s="20">
        <v>0</v>
      </c>
      <c r="AB4" s="20">
        <v>0</v>
      </c>
      <c r="AC4" s="20">
        <f>SUM(B4:AB4)</f>
        <v>1140.52846136672</v>
      </c>
    </row>
    <row r="5" spans="1:29" ht="21" customHeight="1" x14ac:dyDescent="0.3">
      <c r="A5" s="20" t="s">
        <v>63</v>
      </c>
      <c r="B5" s="20">
        <v>714.51</v>
      </c>
      <c r="C5" s="20"/>
      <c r="D5" s="20">
        <v>0</v>
      </c>
      <c r="E5" s="20">
        <v>389.5</v>
      </c>
      <c r="F5" s="20">
        <v>-126.7</v>
      </c>
      <c r="G5" s="20">
        <v>0</v>
      </c>
      <c r="H5" s="20">
        <v>0</v>
      </c>
      <c r="I5" s="20">
        <v>-11.6</v>
      </c>
      <c r="J5" s="20">
        <v>0</v>
      </c>
      <c r="K5" s="20">
        <v>0</v>
      </c>
      <c r="L5" s="20">
        <v>0</v>
      </c>
      <c r="M5" s="20">
        <v>0</v>
      </c>
      <c r="N5" s="20">
        <v>0.27528217438950803</v>
      </c>
      <c r="O5" s="20">
        <v>0</v>
      </c>
      <c r="P5" s="20">
        <v>0</v>
      </c>
      <c r="Q5" s="15">
        <v>0</v>
      </c>
      <c r="R5" s="20">
        <v>-163.72</v>
      </c>
      <c r="S5" s="20">
        <v>0</v>
      </c>
      <c r="T5" s="20">
        <v>-0.93000000000000105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12.3907887350999</v>
      </c>
      <c r="AA5" s="20">
        <v>0</v>
      </c>
      <c r="AB5" s="20">
        <v>0</v>
      </c>
      <c r="AC5" s="20">
        <f t="shared" ref="AC5:AC28" si="0">SUM(B5:AB5)</f>
        <v>813.72607090948895</v>
      </c>
    </row>
    <row r="6" spans="1:29" ht="21" customHeight="1" x14ac:dyDescent="0.3">
      <c r="A6" s="20" t="s">
        <v>64</v>
      </c>
      <c r="B6" s="20">
        <v>768.05</v>
      </c>
      <c r="C6" s="20"/>
      <c r="D6" s="20">
        <v>0</v>
      </c>
      <c r="E6" s="20">
        <v>427.5</v>
      </c>
      <c r="F6" s="20">
        <v>-122.7</v>
      </c>
      <c r="G6" s="20">
        <v>0</v>
      </c>
      <c r="H6" s="20">
        <v>0</v>
      </c>
      <c r="I6" s="20">
        <v>-5.8</v>
      </c>
      <c r="J6" s="20">
        <v>0</v>
      </c>
      <c r="K6" s="20">
        <v>0</v>
      </c>
      <c r="L6" s="20">
        <v>0</v>
      </c>
      <c r="M6" s="20">
        <v>0</v>
      </c>
      <c r="N6" s="20">
        <v>0.13426748769261199</v>
      </c>
      <c r="O6" s="20">
        <v>0</v>
      </c>
      <c r="P6" s="20">
        <v>0</v>
      </c>
      <c r="Q6" s="20">
        <v>0</v>
      </c>
      <c r="R6" s="20">
        <v>-180.68</v>
      </c>
      <c r="S6" s="20">
        <v>0</v>
      </c>
      <c r="T6" s="20">
        <v>-1.01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10.6384778219584</v>
      </c>
      <c r="AA6" s="20">
        <v>0</v>
      </c>
      <c r="AB6" s="20">
        <v>0</v>
      </c>
      <c r="AC6" s="20">
        <f t="shared" si="0"/>
        <v>896.132745309651</v>
      </c>
    </row>
    <row r="7" spans="1:29" ht="21" customHeight="1" x14ac:dyDescent="0.3">
      <c r="A7" s="20" t="s">
        <v>65</v>
      </c>
      <c r="B7" s="20">
        <v>844.84</v>
      </c>
      <c r="C7" s="20"/>
      <c r="D7" s="20">
        <v>0</v>
      </c>
      <c r="E7" s="20">
        <v>434.5</v>
      </c>
      <c r="F7" s="20">
        <v>-119</v>
      </c>
      <c r="G7" s="20">
        <v>0</v>
      </c>
      <c r="H7" s="20">
        <v>0</v>
      </c>
      <c r="I7" s="20">
        <v>-5.8</v>
      </c>
      <c r="J7" s="20">
        <v>0</v>
      </c>
      <c r="K7" s="20">
        <v>0</v>
      </c>
      <c r="L7" s="20">
        <v>0</v>
      </c>
      <c r="M7" s="20">
        <v>0</v>
      </c>
      <c r="N7" s="20">
        <v>9.7812902779345401E-2</v>
      </c>
      <c r="O7" s="20">
        <v>-5.58930873024831E-3</v>
      </c>
      <c r="P7" s="20">
        <v>0</v>
      </c>
      <c r="Q7" s="20">
        <v>0</v>
      </c>
      <c r="R7" s="20">
        <v>-194.03</v>
      </c>
      <c r="S7" s="20">
        <v>0</v>
      </c>
      <c r="T7" s="20">
        <v>-1.05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11.3304230856102</v>
      </c>
      <c r="AA7" s="20">
        <v>0</v>
      </c>
      <c r="AB7" s="20">
        <v>0</v>
      </c>
      <c r="AC7" s="20">
        <f t="shared" si="0"/>
        <v>970.88264667965996</v>
      </c>
    </row>
    <row r="8" spans="1:29" ht="21" customHeight="1" x14ac:dyDescent="0.3">
      <c r="A8" s="20" t="s">
        <v>66</v>
      </c>
      <c r="B8" s="20">
        <v>823.96</v>
      </c>
      <c r="C8" s="20"/>
      <c r="D8" s="20">
        <v>0</v>
      </c>
      <c r="E8" s="20">
        <v>409.5</v>
      </c>
      <c r="F8" s="20">
        <v>-91.7</v>
      </c>
      <c r="G8" s="20">
        <v>0</v>
      </c>
      <c r="H8" s="20">
        <v>0</v>
      </c>
      <c r="I8" s="20">
        <v>-5.8</v>
      </c>
      <c r="J8" s="20">
        <v>0</v>
      </c>
      <c r="K8" s="20">
        <v>0</v>
      </c>
      <c r="L8" s="20">
        <v>0</v>
      </c>
      <c r="M8" s="20">
        <v>0</v>
      </c>
      <c r="N8" s="20">
        <v>0.113143589349915</v>
      </c>
      <c r="O8" s="20">
        <v>0</v>
      </c>
      <c r="P8" s="20">
        <v>0</v>
      </c>
      <c r="Q8" s="20">
        <v>0</v>
      </c>
      <c r="R8" s="20">
        <v>-192.84</v>
      </c>
      <c r="S8" s="20">
        <v>0</v>
      </c>
      <c r="T8" s="20">
        <v>-0.99000000000000099</v>
      </c>
      <c r="U8" s="20">
        <v>0</v>
      </c>
      <c r="V8" s="20">
        <v>0</v>
      </c>
      <c r="W8" s="20">
        <v>-38.64</v>
      </c>
      <c r="X8" s="20">
        <v>0</v>
      </c>
      <c r="Y8" s="20">
        <v>0</v>
      </c>
      <c r="Z8" s="20">
        <v>11.531271359145199</v>
      </c>
      <c r="AA8" s="20">
        <v>0</v>
      </c>
      <c r="AB8" s="20">
        <v>0</v>
      </c>
      <c r="AC8" s="20">
        <f t="shared" si="0"/>
        <v>915.13441494849496</v>
      </c>
    </row>
    <row r="9" spans="1:29" ht="21" customHeight="1" x14ac:dyDescent="0.3">
      <c r="A9" s="20" t="s">
        <v>67</v>
      </c>
      <c r="B9" s="20">
        <v>957.74</v>
      </c>
      <c r="C9" s="20"/>
      <c r="D9" s="20">
        <v>0</v>
      </c>
      <c r="E9" s="20">
        <v>541</v>
      </c>
      <c r="F9" s="20">
        <v>-145</v>
      </c>
      <c r="G9" s="20">
        <v>0</v>
      </c>
      <c r="H9" s="20">
        <v>0</v>
      </c>
      <c r="I9" s="20">
        <v>-5.8</v>
      </c>
      <c r="J9" s="20">
        <v>0</v>
      </c>
      <c r="K9" s="20">
        <v>0</v>
      </c>
      <c r="L9" s="20">
        <v>0</v>
      </c>
      <c r="M9" s="20">
        <v>0</v>
      </c>
      <c r="N9" s="20">
        <v>0.13771252167840001</v>
      </c>
      <c r="O9" s="20">
        <v>0</v>
      </c>
      <c r="P9" s="20">
        <v>0</v>
      </c>
      <c r="Q9" s="20">
        <v>0</v>
      </c>
      <c r="R9" s="20">
        <v>-225.61</v>
      </c>
      <c r="S9" s="20">
        <v>0</v>
      </c>
      <c r="T9" s="20">
        <v>-1.25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12.1718758038248</v>
      </c>
      <c r="AA9" s="20">
        <v>0</v>
      </c>
      <c r="AB9" s="20">
        <v>0</v>
      </c>
      <c r="AC9" s="20">
        <f t="shared" si="0"/>
        <v>1133.3895883255</v>
      </c>
    </row>
    <row r="10" spans="1:29" ht="21" customHeight="1" x14ac:dyDescent="0.3">
      <c r="A10" s="20" t="s">
        <v>68</v>
      </c>
      <c r="B10" s="20">
        <v>1089.19</v>
      </c>
      <c r="C10" s="20"/>
      <c r="D10" s="20">
        <v>0</v>
      </c>
      <c r="E10" s="20">
        <v>541</v>
      </c>
      <c r="F10" s="20">
        <v>-122.7</v>
      </c>
      <c r="G10" s="20">
        <v>0</v>
      </c>
      <c r="H10" s="20">
        <v>0</v>
      </c>
      <c r="I10" s="20">
        <v>-5.8</v>
      </c>
      <c r="J10" s="20">
        <v>0</v>
      </c>
      <c r="K10" s="20">
        <v>0</v>
      </c>
      <c r="L10" s="20">
        <v>0</v>
      </c>
      <c r="M10" s="20">
        <v>0</v>
      </c>
      <c r="N10" s="20">
        <v>0.24910597380337399</v>
      </c>
      <c r="O10" s="20">
        <v>0</v>
      </c>
      <c r="P10" s="20">
        <v>0</v>
      </c>
      <c r="Q10" s="20">
        <v>0</v>
      </c>
      <c r="R10" s="20">
        <v>-252</v>
      </c>
      <c r="S10" s="20">
        <v>0</v>
      </c>
      <c r="T10" s="20">
        <v>-1.28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10.3629456327747</v>
      </c>
      <c r="AA10" s="20">
        <v>0</v>
      </c>
      <c r="AB10" s="20">
        <v>0</v>
      </c>
      <c r="AC10" s="20">
        <f t="shared" si="0"/>
        <v>1259.0220516065799</v>
      </c>
    </row>
    <row r="11" spans="1:29" ht="21" customHeight="1" x14ac:dyDescent="0.3">
      <c r="A11" s="20" t="s">
        <v>69</v>
      </c>
      <c r="B11" s="20">
        <v>1033.8599999999999</v>
      </c>
      <c r="C11" s="20"/>
      <c r="D11" s="25">
        <v>0</v>
      </c>
      <c r="E11" s="20">
        <v>545.5</v>
      </c>
      <c r="F11" s="20">
        <v>-124.4</v>
      </c>
      <c r="G11" s="20">
        <v>0</v>
      </c>
      <c r="H11" s="20">
        <v>0</v>
      </c>
      <c r="I11" s="20">
        <v>-5.8</v>
      </c>
      <c r="J11" s="20">
        <v>0</v>
      </c>
      <c r="K11" s="20">
        <v>0</v>
      </c>
      <c r="L11" s="20">
        <v>0</v>
      </c>
      <c r="M11" s="20">
        <v>0</v>
      </c>
      <c r="N11" s="20">
        <v>0.14993872563830499</v>
      </c>
      <c r="O11" s="20">
        <v>0</v>
      </c>
      <c r="P11" s="20">
        <v>0</v>
      </c>
      <c r="Q11" s="20">
        <v>0</v>
      </c>
      <c r="R11" s="20">
        <v>-252.1</v>
      </c>
      <c r="S11" s="20">
        <v>0</v>
      </c>
      <c r="T11" s="20">
        <v>-1.34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14.551164593168</v>
      </c>
      <c r="AA11" s="20">
        <v>0</v>
      </c>
      <c r="AB11" s="20">
        <v>0</v>
      </c>
      <c r="AC11" s="20">
        <f t="shared" si="0"/>
        <v>1210.4211033188101</v>
      </c>
    </row>
    <row r="12" spans="1:29" ht="21" customHeight="1" x14ac:dyDescent="0.3">
      <c r="A12" s="20" t="s">
        <v>70</v>
      </c>
      <c r="B12" s="20">
        <v>737.84</v>
      </c>
      <c r="C12" s="20"/>
      <c r="D12" s="20">
        <v>0</v>
      </c>
      <c r="E12" s="20">
        <v>396</v>
      </c>
      <c r="F12" s="20">
        <v>-106.23</v>
      </c>
      <c r="G12" s="20">
        <v>0</v>
      </c>
      <c r="H12" s="20">
        <v>0</v>
      </c>
      <c r="I12" s="20">
        <v>-5.8</v>
      </c>
      <c r="J12" s="20">
        <v>0</v>
      </c>
      <c r="K12" s="20">
        <v>0</v>
      </c>
      <c r="L12" s="20">
        <v>0</v>
      </c>
      <c r="M12" s="20">
        <v>0</v>
      </c>
      <c r="N12" s="20">
        <v>0.10553377629261999</v>
      </c>
      <c r="O12" s="20">
        <v>-1.50762537560885E-2</v>
      </c>
      <c r="P12" s="20">
        <v>0</v>
      </c>
      <c r="Q12" s="20">
        <v>0</v>
      </c>
      <c r="R12" s="20">
        <v>-178.12</v>
      </c>
      <c r="S12" s="20">
        <v>0.89</v>
      </c>
      <c r="T12" s="20">
        <v>-0.95000000000000095</v>
      </c>
      <c r="U12" s="20">
        <v>0</v>
      </c>
      <c r="V12" s="20">
        <v>0</v>
      </c>
      <c r="W12" s="20">
        <v>-13.61</v>
      </c>
      <c r="X12" s="20">
        <v>0</v>
      </c>
      <c r="Y12" s="20">
        <v>0</v>
      </c>
      <c r="Z12" s="20">
        <v>12.0621588509921</v>
      </c>
      <c r="AA12" s="20">
        <v>0</v>
      </c>
      <c r="AB12" s="20">
        <v>0</v>
      </c>
      <c r="AC12" s="20">
        <f t="shared" si="0"/>
        <v>842.17261637352897</v>
      </c>
    </row>
    <row r="13" spans="1:29" ht="21" customHeight="1" x14ac:dyDescent="0.3">
      <c r="A13" s="20" t="s">
        <v>71</v>
      </c>
      <c r="B13" s="20">
        <v>767.23</v>
      </c>
      <c r="C13" s="20"/>
      <c r="D13" s="20">
        <v>0</v>
      </c>
      <c r="E13" s="20">
        <v>428.5</v>
      </c>
      <c r="F13" s="20">
        <v>-110.42</v>
      </c>
      <c r="G13" s="20">
        <v>0</v>
      </c>
      <c r="H13" s="20">
        <v>0</v>
      </c>
      <c r="I13" s="20">
        <v>-5.8</v>
      </c>
      <c r="J13" s="20">
        <v>0</v>
      </c>
      <c r="K13" s="20">
        <v>0</v>
      </c>
      <c r="L13" s="20">
        <v>0</v>
      </c>
      <c r="M13" s="20">
        <v>0</v>
      </c>
      <c r="N13" s="20">
        <v>0.116564242514639</v>
      </c>
      <c r="O13" s="20">
        <v>0</v>
      </c>
      <c r="P13" s="20">
        <v>0</v>
      </c>
      <c r="Q13" s="20">
        <v>0</v>
      </c>
      <c r="R13" s="20">
        <v>-181.2</v>
      </c>
      <c r="S13" s="20">
        <v>0</v>
      </c>
      <c r="T13" s="20">
        <v>-1.03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10.093652520080701</v>
      </c>
      <c r="AA13" s="20">
        <v>0</v>
      </c>
      <c r="AB13" s="20">
        <v>0</v>
      </c>
      <c r="AC13" s="20">
        <f t="shared" si="0"/>
        <v>907.49021676259497</v>
      </c>
    </row>
    <row r="14" spans="1:29" ht="21" customHeight="1" x14ac:dyDescent="0.3">
      <c r="A14" s="20" t="s">
        <v>72</v>
      </c>
      <c r="B14" s="20">
        <v>729.6</v>
      </c>
      <c r="C14" s="20"/>
      <c r="D14" s="20">
        <v>0</v>
      </c>
      <c r="E14" s="20">
        <v>401.5</v>
      </c>
      <c r="F14" s="20">
        <v>-83.07</v>
      </c>
      <c r="G14" s="20">
        <v>0</v>
      </c>
      <c r="H14" s="20">
        <v>0</v>
      </c>
      <c r="I14" s="20">
        <v>-5.8</v>
      </c>
      <c r="J14" s="20">
        <v>0</v>
      </c>
      <c r="K14" s="20">
        <v>-4.8777637485614402E-2</v>
      </c>
      <c r="L14" s="20">
        <v>0</v>
      </c>
      <c r="M14" s="20">
        <v>0</v>
      </c>
      <c r="N14" s="20">
        <v>5.3655401234175899E-2</v>
      </c>
      <c r="O14" s="20">
        <v>0</v>
      </c>
      <c r="P14" s="20">
        <v>0</v>
      </c>
      <c r="Q14" s="20">
        <v>0</v>
      </c>
      <c r="R14" s="20">
        <v>-160.82</v>
      </c>
      <c r="S14" s="20">
        <v>0</v>
      </c>
      <c r="T14" s="20">
        <v>-0.94000000000000095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9.9534183724020195</v>
      </c>
      <c r="AA14" s="20">
        <v>0</v>
      </c>
      <c r="AB14" s="20">
        <v>0</v>
      </c>
      <c r="AC14" s="20">
        <f t="shared" si="0"/>
        <v>890.42829613615004</v>
      </c>
    </row>
    <row r="15" spans="1:29" ht="21" customHeight="1" x14ac:dyDescent="0.3">
      <c r="A15" s="20" t="s">
        <v>73</v>
      </c>
      <c r="B15" s="20">
        <v>765.18</v>
      </c>
      <c r="C15" s="20"/>
      <c r="D15" s="20">
        <v>0</v>
      </c>
      <c r="E15" s="20">
        <v>457.5</v>
      </c>
      <c r="F15" s="20">
        <v>-196.07</v>
      </c>
      <c r="G15" s="20">
        <v>0</v>
      </c>
      <c r="H15" s="20">
        <v>0</v>
      </c>
      <c r="I15" s="20">
        <v>-5.8</v>
      </c>
      <c r="J15" s="20">
        <v>0</v>
      </c>
      <c r="K15" s="20">
        <v>0</v>
      </c>
      <c r="L15" s="20">
        <v>0</v>
      </c>
      <c r="M15" s="20">
        <v>0</v>
      </c>
      <c r="N15" s="20">
        <v>4.6578865136362099E-2</v>
      </c>
      <c r="O15" s="20">
        <v>0</v>
      </c>
      <c r="P15" s="20">
        <v>0</v>
      </c>
      <c r="Q15" s="20">
        <v>0</v>
      </c>
      <c r="R15" s="20">
        <v>-172.44</v>
      </c>
      <c r="S15" s="20">
        <v>0.84</v>
      </c>
      <c r="T15" s="20">
        <v>-1.1000000000000001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10.3085239062121</v>
      </c>
      <c r="AA15" s="20">
        <v>0</v>
      </c>
      <c r="AB15" s="20">
        <v>0</v>
      </c>
      <c r="AC15" s="20">
        <f t="shared" si="0"/>
        <v>858.46510277134803</v>
      </c>
    </row>
    <row r="16" spans="1:29" ht="21" customHeight="1" x14ac:dyDescent="0.3">
      <c r="A16" s="20" t="s">
        <v>74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>
        <f t="shared" si="0"/>
        <v>0</v>
      </c>
    </row>
    <row r="17" spans="1:29" ht="21" customHeight="1" x14ac:dyDescent="0.3">
      <c r="A17" s="20" t="s">
        <v>75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>
        <f t="shared" si="0"/>
        <v>0</v>
      </c>
    </row>
    <row r="18" spans="1:29" s="15" customFormat="1" ht="21" customHeight="1" x14ac:dyDescent="0.3">
      <c r="A18" s="20" t="s">
        <v>76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>
        <f t="shared" si="0"/>
        <v>0</v>
      </c>
    </row>
    <row r="19" spans="1:29" ht="21" customHeight="1" x14ac:dyDescent="0.3">
      <c r="A19" s="20" t="s">
        <v>77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>
        <f t="shared" si="0"/>
        <v>0</v>
      </c>
    </row>
    <row r="20" spans="1:29" ht="21" customHeight="1" x14ac:dyDescent="0.3">
      <c r="A20" s="20" t="s">
        <v>78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>
        <f t="shared" si="0"/>
        <v>0</v>
      </c>
    </row>
    <row r="21" spans="1:29" ht="21" customHeight="1" x14ac:dyDescent="0.3">
      <c r="A21" s="20" t="s">
        <v>79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>
        <f t="shared" si="0"/>
        <v>0</v>
      </c>
    </row>
    <row r="22" spans="1:29" ht="21" customHeight="1" x14ac:dyDescent="0.3">
      <c r="A22" s="20" t="s">
        <v>80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>
        <f t="shared" si="0"/>
        <v>0</v>
      </c>
    </row>
    <row r="23" spans="1:29" ht="21" customHeight="1" x14ac:dyDescent="0.3">
      <c r="A23" s="20" t="s">
        <v>81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>
        <f t="shared" si="0"/>
        <v>0</v>
      </c>
    </row>
    <row r="24" spans="1:29" ht="21" customHeight="1" x14ac:dyDescent="0.3">
      <c r="A24" s="20" t="s">
        <v>82</v>
      </c>
      <c r="B24" s="20"/>
      <c r="C24" s="20"/>
      <c r="D24" s="20"/>
      <c r="E24" s="20"/>
      <c r="F24" s="20"/>
      <c r="G24" s="20"/>
      <c r="H24" s="20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>
        <f t="shared" si="0"/>
        <v>0</v>
      </c>
    </row>
    <row r="25" spans="1:29" ht="21" customHeight="1" x14ac:dyDescent="0.3">
      <c r="A25" s="20" t="s">
        <v>83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>
        <f t="shared" si="0"/>
        <v>0</v>
      </c>
    </row>
    <row r="26" spans="1:29" ht="21" customHeight="1" x14ac:dyDescent="0.3">
      <c r="A26" s="20" t="s">
        <v>84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>
        <f t="shared" si="0"/>
        <v>0</v>
      </c>
    </row>
    <row r="27" spans="1:29" ht="21" customHeight="1" x14ac:dyDescent="0.3">
      <c r="A27" s="20" t="s">
        <v>85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>
        <f t="shared" si="0"/>
        <v>0</v>
      </c>
    </row>
    <row r="28" spans="1:29" ht="21" customHeight="1" x14ac:dyDescent="0.3">
      <c r="A28" s="20" t="s">
        <v>86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>
        <f t="shared" si="0"/>
        <v>0</v>
      </c>
    </row>
    <row r="29" spans="1:29" ht="21" customHeight="1" x14ac:dyDescent="0.3">
      <c r="A29" s="20" t="s">
        <v>87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21" customHeight="1" x14ac:dyDescent="0.3">
      <c r="A30" s="20" t="s">
        <v>88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21" customHeight="1" x14ac:dyDescent="0.3">
      <c r="A31" s="20" t="s">
        <v>89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ht="21" customHeight="1" x14ac:dyDescent="0.3">
      <c r="A32" s="20" t="s">
        <v>90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ht="21" customHeight="1" x14ac:dyDescent="0.3">
      <c r="A33" s="20" t="s">
        <v>91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 ht="21" customHeight="1" x14ac:dyDescent="0.3">
      <c r="B34" s="35">
        <f>SUM(B3:B30)</f>
        <v>11195.01</v>
      </c>
      <c r="C34" s="35">
        <f>SUM(C3:C30)</f>
        <v>0</v>
      </c>
      <c r="D34" s="35"/>
      <c r="E34" s="35">
        <f t="shared" ref="E34:P34" si="1">SUM(E3:E30)</f>
        <v>6071</v>
      </c>
      <c r="F34" s="35">
        <f t="shared" si="1"/>
        <v>-1594.16</v>
      </c>
      <c r="G34" s="35">
        <f t="shared" si="1"/>
        <v>0</v>
      </c>
      <c r="H34" s="35">
        <f t="shared" si="1"/>
        <v>0</v>
      </c>
      <c r="I34" s="35">
        <f t="shared" si="1"/>
        <v>-92.8</v>
      </c>
      <c r="J34" s="35">
        <f t="shared" si="1"/>
        <v>0</v>
      </c>
      <c r="K34" s="35">
        <f t="shared" si="1"/>
        <v>-4.8777637485614402E-2</v>
      </c>
      <c r="L34" s="35">
        <f t="shared" si="1"/>
        <v>0</v>
      </c>
      <c r="M34" s="35">
        <f t="shared" si="1"/>
        <v>0</v>
      </c>
      <c r="N34" s="35">
        <f t="shared" si="1"/>
        <v>1.76571499516777</v>
      </c>
      <c r="O34" s="35">
        <f t="shared" si="1"/>
        <v>-4.0321035473717397E-2</v>
      </c>
      <c r="P34" s="35">
        <f t="shared" si="1"/>
        <v>0</v>
      </c>
      <c r="Q34" s="35"/>
      <c r="R34" s="35">
        <f t="shared" ref="R34:Z34" si="2">SUM(R3:R30)</f>
        <v>-2617.29</v>
      </c>
      <c r="S34" s="35">
        <f t="shared" si="2"/>
        <v>1.73</v>
      </c>
      <c r="T34" s="35">
        <f t="shared" si="2"/>
        <v>-14.52</v>
      </c>
      <c r="U34" s="35">
        <f t="shared" si="2"/>
        <v>0</v>
      </c>
      <c r="V34" s="35">
        <f t="shared" si="2"/>
        <v>0</v>
      </c>
      <c r="W34" s="35">
        <f t="shared" si="2"/>
        <v>-204.92</v>
      </c>
      <c r="X34" s="35">
        <f t="shared" si="2"/>
        <v>0</v>
      </c>
      <c r="Y34" s="35">
        <f t="shared" si="2"/>
        <v>0</v>
      </c>
      <c r="Z34" s="35">
        <f t="shared" si="2"/>
        <v>149.977222608359</v>
      </c>
      <c r="AA34" s="35"/>
      <c r="AB34" s="35"/>
      <c r="AC34" s="35">
        <f>SUM(AC3:AC30)</f>
        <v>12895.7038389306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3"/>
  <sheetViews>
    <sheetView zoomScale="70" zoomScaleNormal="70" workbookViewId="0">
      <pane xSplit="1" ySplit="2" topLeftCell="B3" activePane="bottomRight" state="frozen"/>
      <selection pane="topRight"/>
      <selection pane="bottomLeft"/>
      <selection pane="bottomRight" activeCell="R21" sqref="R21"/>
    </sheetView>
  </sheetViews>
  <sheetFormatPr defaultColWidth="8.84375" defaultRowHeight="23.05" customHeight="1" x14ac:dyDescent="0.3"/>
  <cols>
    <col min="1" max="1" width="11.3046875" style="20" customWidth="1"/>
    <col min="2" max="2" width="12.15234375" style="20" customWidth="1"/>
    <col min="3" max="3" width="10.3828125" style="20"/>
    <col min="4" max="5" width="13" style="20" customWidth="1"/>
    <col min="6" max="6" width="14.07421875" style="20" customWidth="1"/>
    <col min="7" max="7" width="13" style="20" customWidth="1"/>
    <col min="8" max="8" width="10.765625" style="20" customWidth="1"/>
    <col min="9" max="9" width="10.53515625" style="20" customWidth="1"/>
    <col min="10" max="10" width="10" style="20" customWidth="1"/>
    <col min="11" max="11" width="10.3828125" style="20" customWidth="1"/>
    <col min="12" max="12" width="12.4609375" style="20" customWidth="1"/>
    <col min="13" max="13" width="11" style="20" customWidth="1"/>
    <col min="14" max="14" width="11.07421875" style="20" customWidth="1"/>
    <col min="15" max="15" width="8.84375" style="20"/>
    <col min="16" max="16" width="10.84375" style="20" customWidth="1"/>
    <col min="17" max="18" width="11.61328125" style="20" customWidth="1"/>
    <col min="19" max="19" width="11.84375" style="20" customWidth="1"/>
    <col min="20" max="20" width="10.765625" style="20"/>
    <col min="21" max="21" width="10.3828125" style="20"/>
    <col min="22" max="22" width="12.61328125" style="20"/>
    <col min="23" max="26" width="10.765625" style="20" customWidth="1"/>
    <col min="27" max="30" width="13" style="20"/>
    <col min="31" max="16384" width="8.84375" style="20"/>
  </cols>
  <sheetData>
    <row r="1" spans="1:30" ht="30" customHeight="1" x14ac:dyDescent="0.3">
      <c r="A1" s="40" t="s">
        <v>127</v>
      </c>
      <c r="B1" s="40"/>
      <c r="C1" s="40"/>
      <c r="D1" s="41"/>
      <c r="E1" s="41"/>
      <c r="F1" s="40"/>
      <c r="G1" s="40"/>
      <c r="H1" s="40"/>
      <c r="I1" s="40"/>
      <c r="J1" s="40"/>
      <c r="K1" s="40"/>
      <c r="L1" s="42"/>
      <c r="M1" s="42"/>
      <c r="N1" s="41"/>
      <c r="O1" s="41"/>
      <c r="P1" s="41"/>
      <c r="Q1" s="43"/>
      <c r="R1" s="43"/>
      <c r="S1" s="43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0" ht="63" customHeight="1" x14ac:dyDescent="0.3">
      <c r="A2" s="29" t="s">
        <v>1</v>
      </c>
      <c r="B2" s="29" t="s">
        <v>2</v>
      </c>
      <c r="C2" s="29" t="s">
        <v>3</v>
      </c>
      <c r="D2" s="30" t="s">
        <v>4</v>
      </c>
      <c r="E2" s="30" t="s">
        <v>57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31" t="s">
        <v>11</v>
      </c>
      <c r="M2" s="31" t="s">
        <v>12</v>
      </c>
      <c r="N2" s="30" t="s">
        <v>13</v>
      </c>
      <c r="O2" s="30" t="s">
        <v>14</v>
      </c>
      <c r="P2" s="16" t="s">
        <v>15</v>
      </c>
      <c r="Q2" s="32" t="s">
        <v>58</v>
      </c>
      <c r="R2" s="32" t="s">
        <v>16</v>
      </c>
      <c r="S2" s="32" t="s">
        <v>17</v>
      </c>
      <c r="T2" s="29" t="s">
        <v>18</v>
      </c>
      <c r="U2" s="29" t="s">
        <v>19</v>
      </c>
      <c r="V2" s="32" t="s">
        <v>20</v>
      </c>
      <c r="W2" s="29" t="s">
        <v>21</v>
      </c>
      <c r="X2" s="16" t="s">
        <v>22</v>
      </c>
      <c r="Y2" s="16" t="s">
        <v>23</v>
      </c>
      <c r="Z2" s="16" t="s">
        <v>24</v>
      </c>
      <c r="AA2" s="26" t="s">
        <v>59</v>
      </c>
      <c r="AB2" s="26" t="s">
        <v>60</v>
      </c>
      <c r="AC2" s="26" t="s">
        <v>25</v>
      </c>
    </row>
    <row r="3" spans="1:30" ht="23.05" customHeight="1" x14ac:dyDescent="0.3">
      <c r="A3" s="20" t="s">
        <v>61</v>
      </c>
      <c r="B3" s="20">
        <v>82309.180000000299</v>
      </c>
      <c r="C3" s="20">
        <v>862.65</v>
      </c>
      <c r="D3" s="20">
        <v>71.599999999999994</v>
      </c>
      <c r="E3" s="20">
        <v>38898</v>
      </c>
      <c r="F3" s="20">
        <v>-24265.46</v>
      </c>
      <c r="G3" s="20">
        <v>-3386.7218399630301</v>
      </c>
      <c r="H3" s="20">
        <v>0</v>
      </c>
      <c r="I3" s="20">
        <v>-785.9</v>
      </c>
      <c r="J3" s="20">
        <v>-35</v>
      </c>
      <c r="K3" s="20">
        <v>0</v>
      </c>
      <c r="L3" s="20">
        <v>0</v>
      </c>
      <c r="M3" s="20">
        <v>0</v>
      </c>
      <c r="N3" s="20">
        <v>13.331031301025901</v>
      </c>
      <c r="O3" s="20">
        <v>-0.66655156505129598</v>
      </c>
      <c r="P3" s="20">
        <v>0</v>
      </c>
      <c r="Q3" s="20">
        <v>0</v>
      </c>
      <c r="R3" s="20">
        <v>-20850.370000000101</v>
      </c>
      <c r="S3" s="20">
        <v>25.64</v>
      </c>
      <c r="T3" s="20">
        <v>-121.820000000025</v>
      </c>
      <c r="U3" s="20">
        <v>0</v>
      </c>
      <c r="V3" s="20">
        <v>0</v>
      </c>
      <c r="W3" s="20">
        <v>-202.18</v>
      </c>
      <c r="X3" s="20">
        <v>0</v>
      </c>
      <c r="Y3" s="20">
        <v>0</v>
      </c>
      <c r="Z3" s="20">
        <v>922.02744890415704</v>
      </c>
      <c r="AA3" s="20">
        <v>210.67999999999901</v>
      </c>
      <c r="AB3" s="20">
        <v>0</v>
      </c>
      <c r="AC3" s="20">
        <f t="shared" ref="AC3:AC28" si="0">SUM(B3:AB3)</f>
        <v>73664.990088677296</v>
      </c>
      <c r="AD3" s="20">
        <f>AC3+胜芳!AC3+霸州乡镇!AC3</f>
        <v>118325.3</v>
      </c>
    </row>
    <row r="4" spans="1:30" ht="23.05" customHeight="1" x14ac:dyDescent="0.3">
      <c r="A4" s="20" t="s">
        <v>62</v>
      </c>
      <c r="B4" s="20">
        <v>80234.200000000099</v>
      </c>
      <c r="C4" s="20">
        <v>555.20000000000005</v>
      </c>
      <c r="D4" s="20">
        <v>94.6</v>
      </c>
      <c r="E4" s="20">
        <v>38809</v>
      </c>
      <c r="F4" s="20">
        <v>-24166.449999999801</v>
      </c>
      <c r="G4" s="20">
        <v>-355.06911235482897</v>
      </c>
      <c r="H4" s="20">
        <v>0</v>
      </c>
      <c r="I4" s="20">
        <v>-780.1</v>
      </c>
      <c r="J4" s="20">
        <v>-35</v>
      </c>
      <c r="K4" s="20">
        <v>0</v>
      </c>
      <c r="L4" s="20">
        <v>0</v>
      </c>
      <c r="M4" s="20">
        <v>0</v>
      </c>
      <c r="N4" s="20">
        <v>15.4403049347102</v>
      </c>
      <c r="O4" s="20">
        <v>0</v>
      </c>
      <c r="P4" s="20">
        <v>0</v>
      </c>
      <c r="Q4" s="20">
        <v>0</v>
      </c>
      <c r="R4" s="20">
        <v>-19784.91</v>
      </c>
      <c r="S4" s="20">
        <v>21.98</v>
      </c>
      <c r="T4" s="20">
        <v>-122.17000000002599</v>
      </c>
      <c r="U4" s="20">
        <v>0</v>
      </c>
      <c r="V4" s="20">
        <v>0</v>
      </c>
      <c r="W4" s="20">
        <v>-156.34</v>
      </c>
      <c r="X4" s="20">
        <v>0</v>
      </c>
      <c r="Y4" s="20">
        <v>0</v>
      </c>
      <c r="Z4" s="20">
        <v>994.91534884921896</v>
      </c>
      <c r="AA4" s="20">
        <v>249.819999999999</v>
      </c>
      <c r="AB4" s="20">
        <v>0</v>
      </c>
      <c r="AC4" s="20">
        <f t="shared" si="0"/>
        <v>75575.116541429394</v>
      </c>
      <c r="AD4" s="20">
        <f>AC4+胜芳!AC4+霸州乡镇!AC4</f>
        <v>124594.84</v>
      </c>
    </row>
    <row r="5" spans="1:30" ht="23.05" customHeight="1" x14ac:dyDescent="0.3">
      <c r="A5" s="20" t="s">
        <v>63</v>
      </c>
      <c r="B5" s="20">
        <v>65287.61</v>
      </c>
      <c r="C5" s="20">
        <v>420.2</v>
      </c>
      <c r="D5" s="20">
        <v>54.8</v>
      </c>
      <c r="E5" s="20">
        <v>31103.5</v>
      </c>
      <c r="F5" s="20">
        <v>-19051.1599999998</v>
      </c>
      <c r="G5" s="20">
        <v>-612.55370337402303</v>
      </c>
      <c r="H5" s="20">
        <v>0</v>
      </c>
      <c r="I5" s="20">
        <v>-785.9</v>
      </c>
      <c r="J5" s="20">
        <v>-35</v>
      </c>
      <c r="K5" s="20">
        <v>0</v>
      </c>
      <c r="L5" s="20">
        <v>0</v>
      </c>
      <c r="M5" s="20">
        <v>0</v>
      </c>
      <c r="N5" s="20">
        <v>3.8777811754124198</v>
      </c>
      <c r="O5" s="20">
        <v>0</v>
      </c>
      <c r="P5" s="20">
        <v>0</v>
      </c>
      <c r="Q5" s="20">
        <v>0</v>
      </c>
      <c r="R5" s="20">
        <v>-15573.3300000001</v>
      </c>
      <c r="S5" s="20">
        <v>27.45</v>
      </c>
      <c r="T5" s="20">
        <v>-98.130000000013297</v>
      </c>
      <c r="U5" s="20">
        <v>0</v>
      </c>
      <c r="V5" s="20">
        <v>0</v>
      </c>
      <c r="W5" s="20">
        <v>-181.96</v>
      </c>
      <c r="X5" s="20">
        <v>0</v>
      </c>
      <c r="Y5" s="20">
        <v>0</v>
      </c>
      <c r="Z5" s="20">
        <v>1017.70428058111</v>
      </c>
      <c r="AA5" s="20">
        <v>228.35999999999899</v>
      </c>
      <c r="AB5" s="20">
        <v>0</v>
      </c>
      <c r="AC5" s="20">
        <f t="shared" si="0"/>
        <v>61805.468358382597</v>
      </c>
      <c r="AD5" s="20">
        <f>AC5+胜芳!AC5+霸州乡镇!AC5</f>
        <v>100025.18</v>
      </c>
    </row>
    <row r="6" spans="1:30" ht="23.05" customHeight="1" x14ac:dyDescent="0.3">
      <c r="A6" s="20" t="s">
        <v>64</v>
      </c>
      <c r="B6" s="20">
        <v>64504.449999999801</v>
      </c>
      <c r="C6" s="20">
        <v>523.95000000000005</v>
      </c>
      <c r="D6" s="20">
        <v>59.2</v>
      </c>
      <c r="E6" s="20">
        <v>31011</v>
      </c>
      <c r="F6" s="20">
        <v>-19599.689999999799</v>
      </c>
      <c r="G6" s="20">
        <v>-6658.2888383484296</v>
      </c>
      <c r="H6" s="20">
        <v>0</v>
      </c>
      <c r="I6" s="20">
        <v>-783</v>
      </c>
      <c r="J6" s="20">
        <v>-35</v>
      </c>
      <c r="K6" s="20">
        <v>0</v>
      </c>
      <c r="L6" s="20">
        <v>0</v>
      </c>
      <c r="M6" s="20">
        <v>0</v>
      </c>
      <c r="N6" s="20">
        <v>5.16830019422855</v>
      </c>
      <c r="O6" s="20">
        <v>0</v>
      </c>
      <c r="P6" s="20">
        <v>0</v>
      </c>
      <c r="Q6" s="20">
        <v>0</v>
      </c>
      <c r="R6" s="20">
        <v>-15373.390000000099</v>
      </c>
      <c r="S6" s="20">
        <v>29.44</v>
      </c>
      <c r="T6" s="20">
        <v>-98.380000000013396</v>
      </c>
      <c r="U6" s="20">
        <v>0</v>
      </c>
      <c r="V6" s="20">
        <v>0</v>
      </c>
      <c r="W6" s="20">
        <v>-62.88</v>
      </c>
      <c r="X6" s="20">
        <v>0</v>
      </c>
      <c r="Y6" s="20">
        <v>0</v>
      </c>
      <c r="Z6" s="20">
        <v>847.03917920736001</v>
      </c>
      <c r="AA6" s="20">
        <v>231.849999999999</v>
      </c>
      <c r="AB6" s="20">
        <v>0</v>
      </c>
      <c r="AC6" s="20">
        <f t="shared" si="0"/>
        <v>54601.468641053099</v>
      </c>
      <c r="AD6" s="20">
        <f>AC6+胜芳!AC6+霸州乡镇!AC6</f>
        <v>88913.559999999896</v>
      </c>
    </row>
    <row r="7" spans="1:30" ht="23.05" customHeight="1" x14ac:dyDescent="0.3">
      <c r="A7" s="20" t="s">
        <v>65</v>
      </c>
      <c r="B7" s="20">
        <v>63991.1899999999</v>
      </c>
      <c r="C7" s="20">
        <v>494.1</v>
      </c>
      <c r="D7" s="20">
        <v>69.599999999999994</v>
      </c>
      <c r="E7" s="20">
        <v>31485</v>
      </c>
      <c r="F7" s="20">
        <v>-19272.8199999998</v>
      </c>
      <c r="G7" s="20">
        <v>-7302.8345281592601</v>
      </c>
      <c r="H7" s="20">
        <v>0</v>
      </c>
      <c r="I7" s="20">
        <v>-780.1</v>
      </c>
      <c r="J7" s="20">
        <v>-35</v>
      </c>
      <c r="K7" s="20">
        <v>0</v>
      </c>
      <c r="L7" s="20">
        <v>0</v>
      </c>
      <c r="M7" s="20">
        <v>0</v>
      </c>
      <c r="N7" s="20">
        <v>7.7257756795921297</v>
      </c>
      <c r="O7" s="20">
        <v>0</v>
      </c>
      <c r="P7" s="20">
        <v>0</v>
      </c>
      <c r="Q7" s="20">
        <v>0</v>
      </c>
      <c r="R7" s="20">
        <v>-15458.5700000002</v>
      </c>
      <c r="S7" s="20">
        <v>23.02</v>
      </c>
      <c r="T7" s="20">
        <v>-99.070000000013806</v>
      </c>
      <c r="U7" s="20">
        <v>0</v>
      </c>
      <c r="V7" s="20">
        <v>0</v>
      </c>
      <c r="W7" s="20">
        <v>-260.76</v>
      </c>
      <c r="X7" s="20">
        <v>0</v>
      </c>
      <c r="Y7" s="20">
        <v>0</v>
      </c>
      <c r="Z7" s="20">
        <v>837.98269723336</v>
      </c>
      <c r="AA7" s="20">
        <v>224.14999999999901</v>
      </c>
      <c r="AB7" s="20">
        <v>0</v>
      </c>
      <c r="AC7" s="20">
        <f t="shared" si="0"/>
        <v>53923.613944753597</v>
      </c>
      <c r="AD7" s="20">
        <f>AC7+胜芳!AC7+霸州乡镇!AC7</f>
        <v>88598.4899999997</v>
      </c>
    </row>
    <row r="8" spans="1:30" ht="23.05" customHeight="1" x14ac:dyDescent="0.3">
      <c r="A8" s="20" t="s">
        <v>66</v>
      </c>
      <c r="B8" s="20">
        <v>66580.889999999694</v>
      </c>
      <c r="C8" s="20">
        <v>572.54999999999995</v>
      </c>
      <c r="D8" s="20">
        <v>51</v>
      </c>
      <c r="E8" s="20">
        <v>32224</v>
      </c>
      <c r="F8" s="20">
        <v>-19900.099999999798</v>
      </c>
      <c r="G8" s="20">
        <v>-6970.6922917633201</v>
      </c>
      <c r="H8" s="20">
        <v>0</v>
      </c>
      <c r="I8" s="20">
        <v>-780.1</v>
      </c>
      <c r="J8" s="20">
        <v>-34</v>
      </c>
      <c r="K8" s="20">
        <v>0</v>
      </c>
      <c r="L8" s="20">
        <v>0</v>
      </c>
      <c r="M8" s="20">
        <v>0</v>
      </c>
      <c r="N8" s="20">
        <v>13.7057757714554</v>
      </c>
      <c r="O8" s="20">
        <v>-0.65265598911692502</v>
      </c>
      <c r="P8" s="20">
        <v>0</v>
      </c>
      <c r="Q8" s="20">
        <v>0</v>
      </c>
      <c r="R8" s="20">
        <v>-16168.4900000001</v>
      </c>
      <c r="S8" s="20">
        <v>54.93</v>
      </c>
      <c r="T8" s="20">
        <v>-101.940000000015</v>
      </c>
      <c r="U8" s="20">
        <v>0</v>
      </c>
      <c r="V8" s="20">
        <v>0</v>
      </c>
      <c r="W8" s="20">
        <v>-114.73</v>
      </c>
      <c r="X8" s="20">
        <v>0</v>
      </c>
      <c r="Y8" s="20">
        <v>0</v>
      </c>
      <c r="Z8" s="20">
        <v>889.19157269268101</v>
      </c>
      <c r="AA8" s="20">
        <v>227.07999999999899</v>
      </c>
      <c r="AB8" s="20">
        <v>0</v>
      </c>
      <c r="AC8" s="20">
        <f t="shared" si="0"/>
        <v>56542.642400711498</v>
      </c>
      <c r="AD8" s="20">
        <f>AC8+胜芳!AC8+霸州乡镇!AC8</f>
        <v>91579.279999999693</v>
      </c>
    </row>
    <row r="9" spans="1:30" ht="23.05" customHeight="1" x14ac:dyDescent="0.3">
      <c r="A9" s="20" t="s">
        <v>67</v>
      </c>
      <c r="B9" s="20">
        <v>74243.300000000294</v>
      </c>
      <c r="C9" s="20">
        <v>659.45</v>
      </c>
      <c r="D9" s="20">
        <v>72.8</v>
      </c>
      <c r="E9" s="20">
        <v>35125.5</v>
      </c>
      <c r="F9" s="20">
        <v>-22750.6899999997</v>
      </c>
      <c r="G9" s="20">
        <v>-6535.1829933344998</v>
      </c>
      <c r="H9" s="20">
        <v>0</v>
      </c>
      <c r="I9" s="20">
        <v>-777.2</v>
      </c>
      <c r="J9" s="20">
        <v>-34</v>
      </c>
      <c r="K9" s="20">
        <v>0</v>
      </c>
      <c r="L9" s="20">
        <v>0</v>
      </c>
      <c r="M9" s="20">
        <v>0</v>
      </c>
      <c r="N9" s="20">
        <v>6.4854139268597804</v>
      </c>
      <c r="O9" s="20">
        <v>0</v>
      </c>
      <c r="P9" s="20">
        <v>0</v>
      </c>
      <c r="Q9" s="20">
        <v>0</v>
      </c>
      <c r="R9" s="20">
        <v>-18388.030000000101</v>
      </c>
      <c r="S9" s="20">
        <v>23.56</v>
      </c>
      <c r="T9" s="20">
        <v>-109.480000000019</v>
      </c>
      <c r="U9" s="20">
        <v>0</v>
      </c>
      <c r="V9" s="20">
        <v>0</v>
      </c>
      <c r="W9" s="20">
        <v>-151.54</v>
      </c>
      <c r="X9" s="20">
        <v>0</v>
      </c>
      <c r="Y9" s="20">
        <v>0</v>
      </c>
      <c r="Z9" s="20">
        <v>825.96286148308104</v>
      </c>
      <c r="AA9" s="20">
        <v>232.66999999999899</v>
      </c>
      <c r="AB9" s="20">
        <v>0</v>
      </c>
      <c r="AC9" s="20">
        <f t="shared" si="0"/>
        <v>62443.6052820759</v>
      </c>
      <c r="AD9" s="20">
        <f>AC9+胜芳!AC9+霸州乡镇!AC9</f>
        <v>102762.84</v>
      </c>
    </row>
    <row r="10" spans="1:30" ht="23.05" customHeight="1" x14ac:dyDescent="0.3">
      <c r="A10" s="20" t="s">
        <v>68</v>
      </c>
      <c r="B10" s="20">
        <v>97453.640000001207</v>
      </c>
      <c r="C10" s="20">
        <v>1045.05</v>
      </c>
      <c r="D10" s="20">
        <v>97.400000000000105</v>
      </c>
      <c r="E10" s="20">
        <v>41333.5</v>
      </c>
      <c r="F10" s="20">
        <v>-26869.8499999995</v>
      </c>
      <c r="G10" s="20">
        <v>-1990.44293476402</v>
      </c>
      <c r="H10" s="20">
        <v>0</v>
      </c>
      <c r="I10" s="20">
        <v>-794.6</v>
      </c>
      <c r="J10" s="20">
        <v>-34</v>
      </c>
      <c r="K10" s="20">
        <v>0</v>
      </c>
      <c r="L10" s="20">
        <v>0</v>
      </c>
      <c r="M10" s="20">
        <v>0</v>
      </c>
      <c r="N10" s="20">
        <v>16.818624317646599</v>
      </c>
      <c r="O10" s="20">
        <v>-0.63466506859043903</v>
      </c>
      <c r="P10" s="20">
        <v>0</v>
      </c>
      <c r="Q10" s="20">
        <v>0</v>
      </c>
      <c r="R10" s="20">
        <v>-25378.19</v>
      </c>
      <c r="S10" s="20">
        <v>56.63</v>
      </c>
      <c r="T10" s="20">
        <v>-130.600000000026</v>
      </c>
      <c r="U10" s="20">
        <v>0</v>
      </c>
      <c r="V10" s="20">
        <v>0</v>
      </c>
      <c r="W10" s="20">
        <v>-223.32</v>
      </c>
      <c r="X10" s="20">
        <v>0</v>
      </c>
      <c r="Y10" s="20">
        <v>0</v>
      </c>
      <c r="Z10" s="20">
        <v>875.92030111372299</v>
      </c>
      <c r="AA10" s="20">
        <v>240.319999999999</v>
      </c>
      <c r="AB10" s="20">
        <v>0</v>
      </c>
      <c r="AC10" s="20">
        <f t="shared" si="0"/>
        <v>85697.641325600402</v>
      </c>
      <c r="AD10" s="20">
        <f>AC10+胜芳!AC10+霸州乡镇!AC10</f>
        <v>144552.330000002</v>
      </c>
    </row>
    <row r="11" spans="1:30" ht="23.05" customHeight="1" x14ac:dyDescent="0.3">
      <c r="A11" s="20" t="s">
        <v>69</v>
      </c>
      <c r="B11" s="20">
        <v>80918.600000000297</v>
      </c>
      <c r="C11" s="20">
        <v>566.95000000000005</v>
      </c>
      <c r="D11" s="20">
        <v>92.6</v>
      </c>
      <c r="E11" s="25">
        <v>39170.5</v>
      </c>
      <c r="F11" s="20">
        <v>-24574.5799999997</v>
      </c>
      <c r="G11" s="20">
        <v>0</v>
      </c>
      <c r="H11" s="20">
        <v>0</v>
      </c>
      <c r="I11" s="20">
        <v>-780.1</v>
      </c>
      <c r="J11" s="20">
        <v>-34</v>
      </c>
      <c r="K11" s="20">
        <v>0</v>
      </c>
      <c r="L11" s="20">
        <v>0</v>
      </c>
      <c r="M11" s="20">
        <v>0</v>
      </c>
      <c r="N11" s="20">
        <v>19.9007041987586</v>
      </c>
      <c r="O11" s="20">
        <v>-1.2839163999199099</v>
      </c>
      <c r="P11" s="20">
        <v>0</v>
      </c>
      <c r="Q11" s="20">
        <v>0</v>
      </c>
      <c r="R11" s="20">
        <v>-19978.750000000098</v>
      </c>
      <c r="S11" s="20">
        <v>28.88</v>
      </c>
      <c r="T11" s="20">
        <v>-123.25000000002601</v>
      </c>
      <c r="U11" s="20">
        <v>0</v>
      </c>
      <c r="V11" s="20">
        <v>0</v>
      </c>
      <c r="W11" s="20">
        <v>-35.700000000000003</v>
      </c>
      <c r="X11" s="20">
        <v>0</v>
      </c>
      <c r="Y11" s="20">
        <v>0</v>
      </c>
      <c r="Z11" s="20">
        <v>1032.4356946676</v>
      </c>
      <c r="AA11" s="20">
        <v>262.22999999999797</v>
      </c>
      <c r="AB11" s="20">
        <v>0</v>
      </c>
      <c r="AC11" s="20">
        <f t="shared" si="0"/>
        <v>76564.432482466902</v>
      </c>
      <c r="AD11" s="20">
        <f>AC11+胜芳!AC11+霸州乡镇!AC11</f>
        <v>127022.86</v>
      </c>
    </row>
    <row r="12" spans="1:30" ht="23.05" customHeight="1" x14ac:dyDescent="0.3">
      <c r="A12" s="20" t="s">
        <v>70</v>
      </c>
      <c r="B12" s="20">
        <v>61552.980000000098</v>
      </c>
      <c r="C12" s="20">
        <v>494.35</v>
      </c>
      <c r="D12" s="20">
        <v>84.9</v>
      </c>
      <c r="E12" s="20">
        <v>30301</v>
      </c>
      <c r="F12" s="20">
        <v>-19452.769999999899</v>
      </c>
      <c r="G12" s="20">
        <v>0</v>
      </c>
      <c r="H12" s="20">
        <v>0</v>
      </c>
      <c r="I12" s="20">
        <v>-785.9</v>
      </c>
      <c r="J12" s="20">
        <v>-34</v>
      </c>
      <c r="K12" s="20">
        <v>0</v>
      </c>
      <c r="L12" s="20">
        <v>0</v>
      </c>
      <c r="M12" s="20">
        <v>0</v>
      </c>
      <c r="N12" s="20">
        <v>16.6401109467248</v>
      </c>
      <c r="O12" s="20">
        <v>0</v>
      </c>
      <c r="P12" s="20">
        <v>0</v>
      </c>
      <c r="Q12" s="20">
        <v>0</v>
      </c>
      <c r="R12" s="20">
        <v>-14769.870000000201</v>
      </c>
      <c r="S12" s="20">
        <v>13.34</v>
      </c>
      <c r="T12" s="20">
        <v>-95.170000000011797</v>
      </c>
      <c r="U12" s="20">
        <v>0</v>
      </c>
      <c r="V12" s="20">
        <v>0</v>
      </c>
      <c r="W12" s="20">
        <v>-37.409999999999997</v>
      </c>
      <c r="X12" s="20">
        <v>0</v>
      </c>
      <c r="Y12" s="20">
        <v>0</v>
      </c>
      <c r="Z12" s="20">
        <v>954.93756697650804</v>
      </c>
      <c r="AA12" s="20">
        <v>203.48999999999899</v>
      </c>
      <c r="AB12" s="20">
        <v>0</v>
      </c>
      <c r="AC12" s="20">
        <f t="shared" si="0"/>
        <v>58446.517677923199</v>
      </c>
      <c r="AD12" s="20">
        <f>AC12+胜芳!AC12+霸州乡镇!AC12</f>
        <v>96667.529999999795</v>
      </c>
    </row>
    <row r="13" spans="1:30" ht="23.05" customHeight="1" x14ac:dyDescent="0.3">
      <c r="A13" s="20" t="s">
        <v>71</v>
      </c>
      <c r="B13" s="20">
        <v>63639.500000000102</v>
      </c>
      <c r="C13" s="20">
        <v>437.55</v>
      </c>
      <c r="D13" s="20">
        <v>63.4</v>
      </c>
      <c r="E13" s="20">
        <v>31035.5</v>
      </c>
      <c r="F13" s="20">
        <v>-19611.5099999999</v>
      </c>
      <c r="G13" s="20">
        <v>-7766.0735157912404</v>
      </c>
      <c r="H13" s="20">
        <v>0</v>
      </c>
      <c r="I13" s="20">
        <v>-783</v>
      </c>
      <c r="J13" s="20">
        <v>-34</v>
      </c>
      <c r="K13" s="20">
        <v>0</v>
      </c>
      <c r="L13" s="20">
        <v>0</v>
      </c>
      <c r="M13" s="20">
        <v>0</v>
      </c>
      <c r="N13" s="20">
        <v>6.3749403972448704</v>
      </c>
      <c r="O13" s="20">
        <v>0</v>
      </c>
      <c r="P13" s="20">
        <v>0</v>
      </c>
      <c r="Q13" s="20">
        <v>0</v>
      </c>
      <c r="R13" s="20">
        <v>-15039.3100000001</v>
      </c>
      <c r="S13" s="20">
        <v>15.8</v>
      </c>
      <c r="T13" s="20">
        <v>-97.810000000013105</v>
      </c>
      <c r="U13" s="20">
        <v>0</v>
      </c>
      <c r="V13" s="20">
        <v>0</v>
      </c>
      <c r="W13" s="20">
        <v>-60.3</v>
      </c>
      <c r="X13" s="20">
        <v>0</v>
      </c>
      <c r="Y13" s="20">
        <v>0</v>
      </c>
      <c r="Z13" s="20">
        <v>767.85519590774697</v>
      </c>
      <c r="AA13" s="20">
        <v>228.08999999999801</v>
      </c>
      <c r="AB13" s="20">
        <v>0</v>
      </c>
      <c r="AC13" s="20">
        <f t="shared" si="0"/>
        <v>52802.066620513797</v>
      </c>
      <c r="AD13" s="20">
        <f>AC13+胜芳!AC13+霸州乡镇!AC13</f>
        <v>87429.289999999906</v>
      </c>
    </row>
    <row r="14" spans="1:30" ht="23.05" customHeight="1" x14ac:dyDescent="0.3">
      <c r="A14" s="20" t="s">
        <v>72</v>
      </c>
      <c r="B14" s="20">
        <v>62578.589999999698</v>
      </c>
      <c r="C14" s="20">
        <v>519.1</v>
      </c>
      <c r="D14" s="20">
        <v>72.2</v>
      </c>
      <c r="E14" s="20">
        <v>31415.5</v>
      </c>
      <c r="F14" s="20">
        <v>-20563.9299999998</v>
      </c>
      <c r="G14" s="20">
        <v>-7225.44868393253</v>
      </c>
      <c r="H14" s="20">
        <v>-3420</v>
      </c>
      <c r="I14" s="20">
        <v>-788.8</v>
      </c>
      <c r="J14" s="20">
        <v>-35</v>
      </c>
      <c r="K14" s="20">
        <v>0</v>
      </c>
      <c r="L14" s="20">
        <v>0</v>
      </c>
      <c r="M14" s="20">
        <v>0</v>
      </c>
      <c r="N14" s="20">
        <v>10.242715935818699</v>
      </c>
      <c r="O14" s="20">
        <v>0</v>
      </c>
      <c r="P14" s="20">
        <v>0</v>
      </c>
      <c r="Q14" s="20">
        <v>0</v>
      </c>
      <c r="R14" s="20">
        <v>-14856.2600000001</v>
      </c>
      <c r="S14" s="20">
        <v>31.37</v>
      </c>
      <c r="T14" s="20">
        <v>-99.130000000013794</v>
      </c>
      <c r="U14" s="20">
        <v>0</v>
      </c>
      <c r="V14" s="20">
        <v>0</v>
      </c>
      <c r="W14" s="20">
        <v>-123.45</v>
      </c>
      <c r="X14" s="20">
        <v>0</v>
      </c>
      <c r="Y14" s="20">
        <v>0</v>
      </c>
      <c r="Z14" s="20">
        <v>839.06408436988897</v>
      </c>
      <c r="AA14" s="20">
        <v>236.099999999998</v>
      </c>
      <c r="AB14" s="20">
        <v>0</v>
      </c>
      <c r="AC14" s="20">
        <f t="shared" si="0"/>
        <v>48590.148116372999</v>
      </c>
      <c r="AD14" s="20">
        <f>AC14+胜芳!AC14+霸州乡镇!AC14</f>
        <v>79319.869999999806</v>
      </c>
    </row>
    <row r="15" spans="1:30" ht="23.05" customHeight="1" x14ac:dyDescent="0.3">
      <c r="A15" s="20" t="s">
        <v>73</v>
      </c>
      <c r="B15" s="20">
        <v>63249.279999999802</v>
      </c>
      <c r="C15" s="20">
        <v>637.4</v>
      </c>
      <c r="D15" s="20">
        <v>71</v>
      </c>
      <c r="E15" s="20">
        <v>31473</v>
      </c>
      <c r="F15" s="20">
        <v>-20520.389999999901</v>
      </c>
      <c r="G15" s="20">
        <v>-7906.1075739852504</v>
      </c>
      <c r="H15" s="20">
        <v>-10000</v>
      </c>
      <c r="I15" s="20">
        <v>-791.7</v>
      </c>
      <c r="J15" s="20">
        <v>-35</v>
      </c>
      <c r="K15" s="20">
        <v>0</v>
      </c>
      <c r="L15" s="20">
        <v>0</v>
      </c>
      <c r="M15" s="20">
        <v>0</v>
      </c>
      <c r="N15" s="20">
        <v>8.3881623599461896</v>
      </c>
      <c r="O15" s="20">
        <v>0</v>
      </c>
      <c r="P15" s="20">
        <v>0</v>
      </c>
      <c r="Q15" s="20">
        <v>0</v>
      </c>
      <c r="R15" s="20">
        <v>-15369.9100000001</v>
      </c>
      <c r="S15" s="20">
        <v>29.22</v>
      </c>
      <c r="T15" s="20">
        <v>-98.760000000013605</v>
      </c>
      <c r="U15" s="20">
        <v>0</v>
      </c>
      <c r="V15" s="20">
        <v>0</v>
      </c>
      <c r="W15" s="20">
        <v>-74.19</v>
      </c>
      <c r="X15" s="20">
        <v>0</v>
      </c>
      <c r="Y15" s="20">
        <v>0</v>
      </c>
      <c r="Z15" s="20">
        <v>778.57632538503594</v>
      </c>
      <c r="AA15" s="20">
        <v>226.49999999999801</v>
      </c>
      <c r="AB15" s="20">
        <v>0</v>
      </c>
      <c r="AC15" s="20">
        <f t="shared" si="0"/>
        <v>41677.306913759501</v>
      </c>
      <c r="AD15" s="20">
        <f>AC15+胜芳!AC15+霸州乡镇!AC15</f>
        <v>65254.359999999702</v>
      </c>
    </row>
    <row r="16" spans="1:30" ht="23.05" customHeight="1" x14ac:dyDescent="0.3">
      <c r="A16" s="20" t="s">
        <v>74</v>
      </c>
      <c r="I16" s="27"/>
      <c r="AC16" s="20">
        <f t="shared" si="0"/>
        <v>0</v>
      </c>
      <c r="AD16" s="20">
        <f>AC16+胜芳!AC16+霸州乡镇!AC16</f>
        <v>0</v>
      </c>
    </row>
    <row r="17" spans="1:30" ht="23.05" customHeight="1" x14ac:dyDescent="0.3">
      <c r="A17" s="20" t="s">
        <v>75</v>
      </c>
      <c r="AC17" s="20">
        <f t="shared" si="0"/>
        <v>0</v>
      </c>
      <c r="AD17" s="20">
        <f>AC17+胜芳!AC17+霸州乡镇!AC17</f>
        <v>0</v>
      </c>
    </row>
    <row r="18" spans="1:30" s="33" customFormat="1" ht="23.05" customHeight="1" x14ac:dyDescent="0.3">
      <c r="A18" s="20" t="s">
        <v>76</v>
      </c>
      <c r="E18" s="20"/>
      <c r="G18" s="34"/>
      <c r="N18" s="34"/>
      <c r="Q18" s="20"/>
      <c r="Z18" s="20"/>
      <c r="AA18" s="20"/>
      <c r="AB18" s="20"/>
      <c r="AC18" s="20">
        <f t="shared" si="0"/>
        <v>0</v>
      </c>
      <c r="AD18" s="20">
        <f>AC18+胜芳!AC18+霸州乡镇!AC18</f>
        <v>0</v>
      </c>
    </row>
    <row r="19" spans="1:30" ht="23.05" customHeight="1" x14ac:dyDescent="0.3">
      <c r="A19" s="20" t="s">
        <v>77</v>
      </c>
      <c r="I19" s="33"/>
      <c r="AC19" s="20">
        <f t="shared" si="0"/>
        <v>0</v>
      </c>
      <c r="AD19" s="20">
        <f>AC19+胜芳!AC19+霸州乡镇!AC19</f>
        <v>0</v>
      </c>
    </row>
    <row r="20" spans="1:30" ht="23.05" customHeight="1" x14ac:dyDescent="0.3">
      <c r="A20" s="20" t="s">
        <v>78</v>
      </c>
      <c r="I20" s="33"/>
      <c r="AC20" s="20">
        <f t="shared" si="0"/>
        <v>0</v>
      </c>
      <c r="AD20" s="20">
        <f>AC20+胜芳!AC20+霸州乡镇!AC20</f>
        <v>0</v>
      </c>
    </row>
    <row r="21" spans="1:30" ht="23.05" customHeight="1" x14ac:dyDescent="0.3">
      <c r="A21" s="20" t="s">
        <v>79</v>
      </c>
      <c r="AC21" s="20">
        <f t="shared" si="0"/>
        <v>0</v>
      </c>
      <c r="AD21" s="20">
        <f>AC21+胜芳!AC21+霸州乡镇!AC21</f>
        <v>0</v>
      </c>
    </row>
    <row r="22" spans="1:30" ht="23.05" customHeight="1" x14ac:dyDescent="0.3">
      <c r="A22" s="20" t="s">
        <v>80</v>
      </c>
      <c r="AC22" s="20">
        <f t="shared" si="0"/>
        <v>0</v>
      </c>
      <c r="AD22" s="20">
        <f>AC22+胜芳!AC22+霸州乡镇!AC22</f>
        <v>0</v>
      </c>
    </row>
    <row r="23" spans="1:30" ht="23.05" customHeight="1" x14ac:dyDescent="0.3">
      <c r="A23" s="20" t="s">
        <v>81</v>
      </c>
      <c r="L23" s="34"/>
      <c r="AC23" s="20">
        <f t="shared" si="0"/>
        <v>0</v>
      </c>
      <c r="AD23" s="20">
        <f>AC23+胜芳!AC23+霸州乡镇!AC23</f>
        <v>0</v>
      </c>
    </row>
    <row r="24" spans="1:30" ht="23.05" customHeight="1" x14ac:dyDescent="0.3">
      <c r="A24" s="20" t="s">
        <v>82</v>
      </c>
      <c r="AC24" s="20">
        <f t="shared" si="0"/>
        <v>0</v>
      </c>
      <c r="AD24" s="20">
        <f>AC24+胜芳!AC24+霸州乡镇!AC24</f>
        <v>0</v>
      </c>
    </row>
    <row r="25" spans="1:30" ht="23.05" customHeight="1" x14ac:dyDescent="0.3">
      <c r="A25" s="20" t="s">
        <v>83</v>
      </c>
      <c r="B25" s="19"/>
      <c r="C25" s="19"/>
      <c r="D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C25" s="20">
        <f t="shared" si="0"/>
        <v>0</v>
      </c>
      <c r="AD25" s="20">
        <f>AC25+胜芳!AC25+霸州乡镇!AC25</f>
        <v>0</v>
      </c>
    </row>
    <row r="26" spans="1:30" ht="23.05" customHeight="1" x14ac:dyDescent="0.3">
      <c r="A26" s="20" t="s">
        <v>84</v>
      </c>
      <c r="AC26" s="20">
        <f t="shared" si="0"/>
        <v>0</v>
      </c>
      <c r="AD26" s="20">
        <f>AC26+胜芳!AC26+霸州乡镇!AC26</f>
        <v>0</v>
      </c>
    </row>
    <row r="27" spans="1:30" ht="23.05" customHeight="1" x14ac:dyDescent="0.3">
      <c r="A27" s="20" t="s">
        <v>85</v>
      </c>
      <c r="AC27" s="20">
        <f t="shared" si="0"/>
        <v>0</v>
      </c>
      <c r="AD27" s="20">
        <f>AC27+胜芳!AC27+霸州乡镇!AC27</f>
        <v>0</v>
      </c>
    </row>
    <row r="28" spans="1:30" ht="23.05" customHeight="1" x14ac:dyDescent="0.3">
      <c r="A28" s="20" t="s">
        <v>86</v>
      </c>
      <c r="AC28" s="20">
        <f t="shared" si="0"/>
        <v>0</v>
      </c>
      <c r="AD28" s="20">
        <f>AC28+胜芳!AC28+霸州乡镇!AC28</f>
        <v>0</v>
      </c>
    </row>
    <row r="29" spans="1:30" ht="23.05" customHeight="1" x14ac:dyDescent="0.3">
      <c r="A29" s="20" t="s">
        <v>87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AD29" s="20">
        <f>AC29+胜芳!AC29+霸州乡镇!AC29</f>
        <v>0</v>
      </c>
    </row>
    <row r="30" spans="1:30" ht="23.05" customHeight="1" x14ac:dyDescent="0.3">
      <c r="A30" s="20" t="s">
        <v>88</v>
      </c>
      <c r="AD30" s="20">
        <f>AC30+胜芳!AC30+霸州乡镇!AC30</f>
        <v>0</v>
      </c>
    </row>
    <row r="31" spans="1:30" ht="23.05" customHeight="1" x14ac:dyDescent="0.3">
      <c r="A31" s="20" t="s">
        <v>89</v>
      </c>
    </row>
    <row r="32" spans="1:30" ht="23.05" customHeight="1" x14ac:dyDescent="0.3">
      <c r="A32" s="20" t="s">
        <v>90</v>
      </c>
    </row>
    <row r="33" spans="1:1" ht="23.05" customHeight="1" x14ac:dyDescent="0.3">
      <c r="A33" s="20" t="s">
        <v>91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3"/>
  <sheetViews>
    <sheetView zoomScale="60" zoomScaleNormal="60" workbookViewId="0">
      <pane xSplit="1" ySplit="2" topLeftCell="B3" activePane="bottomRight" state="frozen"/>
      <selection pane="topRight"/>
      <selection pane="bottomLeft"/>
      <selection pane="bottomRight" activeCell="B15" sqref="B15:AB15"/>
    </sheetView>
  </sheetViews>
  <sheetFormatPr defaultColWidth="13.765625" defaultRowHeight="23.05" customHeight="1" x14ac:dyDescent="0.3"/>
  <cols>
    <col min="1" max="1" width="13.765625" style="20" customWidth="1"/>
    <col min="2" max="16384" width="13.765625" style="20"/>
  </cols>
  <sheetData>
    <row r="1" spans="1:29" ht="30" customHeight="1" x14ac:dyDescent="0.3">
      <c r="A1" s="40" t="s">
        <v>128</v>
      </c>
      <c r="B1" s="40"/>
      <c r="C1" s="40"/>
      <c r="D1" s="41"/>
      <c r="E1" s="40"/>
      <c r="F1" s="40"/>
      <c r="G1" s="40"/>
      <c r="H1" s="40"/>
      <c r="I1" s="40"/>
      <c r="J1" s="40"/>
      <c r="K1" s="40"/>
      <c r="L1" s="42"/>
      <c r="M1" s="42"/>
      <c r="N1" s="41"/>
      <c r="O1" s="41"/>
      <c r="P1" s="41"/>
      <c r="Q1" s="43"/>
      <c r="R1" s="43"/>
      <c r="S1" s="43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29" ht="63" customHeight="1" x14ac:dyDescent="0.3">
      <c r="A2" s="29" t="s">
        <v>1</v>
      </c>
      <c r="B2" s="29" t="s">
        <v>2</v>
      </c>
      <c r="C2" s="29" t="s">
        <v>3</v>
      </c>
      <c r="D2" s="30" t="s">
        <v>4</v>
      </c>
      <c r="E2" s="29" t="s">
        <v>57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31" t="s">
        <v>11</v>
      </c>
      <c r="M2" s="31" t="s">
        <v>12</v>
      </c>
      <c r="N2" s="30" t="s">
        <v>13</v>
      </c>
      <c r="O2" s="30" t="s">
        <v>14</v>
      </c>
      <c r="P2" s="16" t="s">
        <v>15</v>
      </c>
      <c r="Q2" s="32" t="s">
        <v>58</v>
      </c>
      <c r="R2" s="32" t="s">
        <v>16</v>
      </c>
      <c r="S2" s="32" t="s">
        <v>17</v>
      </c>
      <c r="T2" s="29" t="s">
        <v>18</v>
      </c>
      <c r="U2" s="29" t="s">
        <v>19</v>
      </c>
      <c r="V2" s="32" t="s">
        <v>20</v>
      </c>
      <c r="W2" s="29" t="s">
        <v>21</v>
      </c>
      <c r="X2" s="16" t="s">
        <v>22</v>
      </c>
      <c r="Y2" s="16" t="s">
        <v>23</v>
      </c>
      <c r="Z2" s="16" t="s">
        <v>24</v>
      </c>
      <c r="AA2" s="26" t="s">
        <v>59</v>
      </c>
      <c r="AB2" s="26" t="s">
        <v>60</v>
      </c>
      <c r="AC2" s="26" t="s">
        <v>25</v>
      </c>
    </row>
    <row r="3" spans="1:29" ht="23.05" customHeight="1" x14ac:dyDescent="0.3">
      <c r="A3" s="20" t="s">
        <v>61</v>
      </c>
      <c r="B3" s="20">
        <v>41175.909999999902</v>
      </c>
      <c r="C3" s="20">
        <v>390.05</v>
      </c>
      <c r="D3" s="20">
        <v>39</v>
      </c>
      <c r="E3" s="20">
        <v>21364</v>
      </c>
      <c r="F3" s="20">
        <v>-13435.83</v>
      </c>
      <c r="G3" s="20">
        <v>-1694.2381600369699</v>
      </c>
      <c r="H3" s="20">
        <v>0</v>
      </c>
      <c r="I3" s="20">
        <v>-437.9</v>
      </c>
      <c r="J3" s="20">
        <v>-22</v>
      </c>
      <c r="K3" s="20">
        <v>0</v>
      </c>
      <c r="L3" s="20">
        <v>0</v>
      </c>
      <c r="M3" s="20">
        <v>0</v>
      </c>
      <c r="N3" s="20">
        <v>6.66896869897408</v>
      </c>
      <c r="O3" s="20">
        <v>-0.33344843494870402</v>
      </c>
      <c r="P3" s="20">
        <v>0</v>
      </c>
      <c r="Q3" s="20">
        <v>0</v>
      </c>
      <c r="R3" s="20">
        <v>-9680.4600000000592</v>
      </c>
      <c r="S3" s="20">
        <v>28.34</v>
      </c>
      <c r="T3" s="20">
        <v>-65.469999999996602</v>
      </c>
      <c r="U3" s="20">
        <v>0</v>
      </c>
      <c r="V3" s="20">
        <v>0</v>
      </c>
      <c r="W3" s="20">
        <v>-32.770000000000003</v>
      </c>
      <c r="X3" s="20">
        <v>0</v>
      </c>
      <c r="Y3" s="20">
        <v>0</v>
      </c>
      <c r="Z3" s="20">
        <v>461.25255109584299</v>
      </c>
      <c r="AA3" s="20">
        <v>91.990000000000194</v>
      </c>
      <c r="AB3" s="20">
        <v>0</v>
      </c>
      <c r="AC3" s="20">
        <f t="shared" ref="AC3:AC28" si="0">SUM(B3:AB3)</f>
        <v>38188.209911322803</v>
      </c>
    </row>
    <row r="4" spans="1:29" ht="23.05" customHeight="1" x14ac:dyDescent="0.3">
      <c r="A4" s="20" t="s">
        <v>62</v>
      </c>
      <c r="B4" s="20">
        <v>44479.709999999897</v>
      </c>
      <c r="C4" s="20">
        <v>435.65</v>
      </c>
      <c r="D4" s="20">
        <v>30.79</v>
      </c>
      <c r="E4" s="20">
        <v>22964</v>
      </c>
      <c r="F4" s="20">
        <v>-15139.7299999999</v>
      </c>
      <c r="G4" s="20">
        <v>-196.84088764517099</v>
      </c>
      <c r="H4" s="20">
        <v>0</v>
      </c>
      <c r="I4" s="20">
        <v>-452.4</v>
      </c>
      <c r="J4" s="20">
        <v>-23</v>
      </c>
      <c r="K4" s="20">
        <v>0</v>
      </c>
      <c r="L4" s="20">
        <v>0</v>
      </c>
      <c r="M4" s="20">
        <v>0</v>
      </c>
      <c r="N4" s="20">
        <v>8.5596950652898105</v>
      </c>
      <c r="O4" s="20">
        <v>0</v>
      </c>
      <c r="P4" s="20">
        <v>0</v>
      </c>
      <c r="Q4" s="20">
        <v>0</v>
      </c>
      <c r="R4" s="20">
        <v>-10230.11</v>
      </c>
      <c r="S4" s="20">
        <v>19.18</v>
      </c>
      <c r="T4" s="20">
        <v>-70.079999999999004</v>
      </c>
      <c r="U4" s="20">
        <v>0</v>
      </c>
      <c r="V4" s="20">
        <v>0</v>
      </c>
      <c r="W4" s="20">
        <v>-53.68</v>
      </c>
      <c r="X4" s="20">
        <v>0</v>
      </c>
      <c r="Y4" s="20">
        <v>0</v>
      </c>
      <c r="Z4" s="20">
        <v>551.55465115078096</v>
      </c>
      <c r="AA4" s="20">
        <v>108.77</v>
      </c>
      <c r="AB4" s="20">
        <v>0</v>
      </c>
      <c r="AC4" s="20">
        <f t="shared" si="0"/>
        <v>42432.373458570903</v>
      </c>
    </row>
    <row r="5" spans="1:29" ht="23.05" customHeight="1" x14ac:dyDescent="0.3">
      <c r="A5" s="20" t="s">
        <v>63</v>
      </c>
      <c r="B5" s="20">
        <v>35730.379999999903</v>
      </c>
      <c r="C5" s="20">
        <v>331.55</v>
      </c>
      <c r="D5" s="20">
        <v>25.2</v>
      </c>
      <c r="E5" s="20">
        <v>18466</v>
      </c>
      <c r="F5" s="20">
        <v>-13135.4299999999</v>
      </c>
      <c r="G5" s="20">
        <v>-335.23629662597699</v>
      </c>
      <c r="H5" s="20">
        <v>0</v>
      </c>
      <c r="I5" s="20">
        <v>-449.5</v>
      </c>
      <c r="J5" s="20">
        <v>-21</v>
      </c>
      <c r="K5" s="20">
        <v>0</v>
      </c>
      <c r="L5" s="20">
        <v>0</v>
      </c>
      <c r="M5" s="20">
        <v>0</v>
      </c>
      <c r="N5" s="20">
        <v>2.1222188245875802</v>
      </c>
      <c r="O5" s="20">
        <v>0</v>
      </c>
      <c r="P5" s="20">
        <v>0</v>
      </c>
      <c r="Q5" s="20">
        <v>0</v>
      </c>
      <c r="R5" s="20">
        <v>-8202.74999999998</v>
      </c>
      <c r="S5" s="20">
        <v>17.27</v>
      </c>
      <c r="T5" s="20">
        <v>-55.969999999997398</v>
      </c>
      <c r="U5" s="20">
        <v>0</v>
      </c>
      <c r="V5" s="20">
        <v>0</v>
      </c>
      <c r="W5" s="20">
        <v>-48.8</v>
      </c>
      <c r="X5" s="20">
        <v>0</v>
      </c>
      <c r="Y5" s="20">
        <v>0</v>
      </c>
      <c r="Z5" s="20">
        <v>556.96571941888703</v>
      </c>
      <c r="AA5" s="20">
        <v>104.27</v>
      </c>
      <c r="AB5" s="20">
        <v>0</v>
      </c>
      <c r="AC5" s="20">
        <f t="shared" si="0"/>
        <v>32985.071641617498</v>
      </c>
    </row>
    <row r="6" spans="1:29" ht="23.05" customHeight="1" x14ac:dyDescent="0.3">
      <c r="A6" s="20" t="s">
        <v>64</v>
      </c>
      <c r="B6" s="20">
        <v>35341.839999999902</v>
      </c>
      <c r="C6" s="20">
        <v>393.6</v>
      </c>
      <c r="D6" s="20">
        <v>18.2</v>
      </c>
      <c r="E6" s="20">
        <v>18453.5</v>
      </c>
      <c r="F6" s="20">
        <v>-12702.6699999999</v>
      </c>
      <c r="G6" s="20">
        <v>-3648.0611616515798</v>
      </c>
      <c r="H6" s="20">
        <v>0</v>
      </c>
      <c r="I6" s="20">
        <v>-449.5</v>
      </c>
      <c r="J6" s="20">
        <v>-21</v>
      </c>
      <c r="K6" s="20">
        <v>0</v>
      </c>
      <c r="L6" s="20">
        <v>0</v>
      </c>
      <c r="M6" s="20">
        <v>0</v>
      </c>
      <c r="N6" s="20">
        <v>2.83169980577145</v>
      </c>
      <c r="O6" s="20">
        <v>0</v>
      </c>
      <c r="P6" s="20">
        <v>0</v>
      </c>
      <c r="Q6" s="20">
        <v>0</v>
      </c>
      <c r="R6" s="20">
        <v>-8129.71</v>
      </c>
      <c r="S6" s="20">
        <v>6.83</v>
      </c>
      <c r="T6" s="20">
        <v>-55.969999999997398</v>
      </c>
      <c r="U6" s="20">
        <v>0</v>
      </c>
      <c r="V6" s="20">
        <v>0</v>
      </c>
      <c r="W6" s="20">
        <v>-116.34</v>
      </c>
      <c r="X6" s="20">
        <v>0</v>
      </c>
      <c r="Y6" s="20">
        <v>0</v>
      </c>
      <c r="Z6" s="20">
        <v>464.09082079264101</v>
      </c>
      <c r="AA6" s="20">
        <v>94.440000000000296</v>
      </c>
      <c r="AB6" s="20">
        <v>0</v>
      </c>
      <c r="AC6" s="20">
        <f t="shared" si="0"/>
        <v>29652.081358946802</v>
      </c>
    </row>
    <row r="7" spans="1:29" ht="23.05" customHeight="1" x14ac:dyDescent="0.3">
      <c r="A7" s="20" t="s">
        <v>65</v>
      </c>
      <c r="B7" s="20">
        <v>35402.619999999799</v>
      </c>
      <c r="C7" s="20">
        <v>408.85</v>
      </c>
      <c r="D7" s="20">
        <v>36.479999999999997</v>
      </c>
      <c r="E7" s="20">
        <v>18769.5</v>
      </c>
      <c r="F7" s="20">
        <v>-12764.91</v>
      </c>
      <c r="G7" s="20">
        <v>-4040.23547184074</v>
      </c>
      <c r="H7" s="20">
        <v>0</v>
      </c>
      <c r="I7" s="20">
        <v>-458.2</v>
      </c>
      <c r="J7" s="20">
        <v>-24</v>
      </c>
      <c r="K7" s="20">
        <v>0</v>
      </c>
      <c r="L7" s="20">
        <v>0</v>
      </c>
      <c r="M7" s="20">
        <v>0</v>
      </c>
      <c r="N7" s="20">
        <v>4.2742243204078703</v>
      </c>
      <c r="O7" s="20">
        <v>0</v>
      </c>
      <c r="P7" s="20">
        <v>0</v>
      </c>
      <c r="Q7" s="20">
        <v>0</v>
      </c>
      <c r="R7" s="20">
        <v>-8282.7399999999907</v>
      </c>
      <c r="S7" s="20">
        <v>19.13</v>
      </c>
      <c r="T7" s="20">
        <v>-56.199999999997402</v>
      </c>
      <c r="U7" s="20">
        <v>0</v>
      </c>
      <c r="V7" s="20">
        <v>0</v>
      </c>
      <c r="W7" s="20">
        <v>-101.48</v>
      </c>
      <c r="X7" s="20">
        <v>0</v>
      </c>
      <c r="Y7" s="20">
        <v>0</v>
      </c>
      <c r="Z7" s="20">
        <v>463.60730276663998</v>
      </c>
      <c r="AA7" s="20">
        <v>92.0300000000003</v>
      </c>
      <c r="AB7" s="20">
        <v>0</v>
      </c>
      <c r="AC7" s="20">
        <f t="shared" si="0"/>
        <v>29468.726055246101</v>
      </c>
    </row>
    <row r="8" spans="1:29" ht="23.05" customHeight="1" x14ac:dyDescent="0.3">
      <c r="A8" s="20" t="s">
        <v>66</v>
      </c>
      <c r="B8" s="20">
        <v>35434.3999999999</v>
      </c>
      <c r="C8" s="20">
        <v>486.25</v>
      </c>
      <c r="D8" s="20">
        <v>24.3</v>
      </c>
      <c r="E8" s="20">
        <v>18432</v>
      </c>
      <c r="F8" s="20">
        <v>-12185.5</v>
      </c>
      <c r="G8" s="20">
        <v>-3709.8077082366799</v>
      </c>
      <c r="H8" s="20">
        <v>0</v>
      </c>
      <c r="I8" s="20">
        <v>-458.2</v>
      </c>
      <c r="J8" s="20">
        <v>-25</v>
      </c>
      <c r="K8" s="20">
        <v>0</v>
      </c>
      <c r="L8" s="20">
        <v>0</v>
      </c>
      <c r="M8" s="20">
        <v>0</v>
      </c>
      <c r="N8" s="20">
        <v>7.2942242285445698</v>
      </c>
      <c r="O8" s="20">
        <v>-0.34734401088307498</v>
      </c>
      <c r="P8" s="20">
        <v>0</v>
      </c>
      <c r="Q8" s="20">
        <v>0</v>
      </c>
      <c r="R8" s="20">
        <v>-8223.7599999999602</v>
      </c>
      <c r="S8" s="20">
        <v>8.09</v>
      </c>
      <c r="T8" s="20">
        <v>-56.759999999997298</v>
      </c>
      <c r="U8" s="20">
        <v>0</v>
      </c>
      <c r="V8" s="20">
        <v>0</v>
      </c>
      <c r="W8" s="20">
        <v>-49.21</v>
      </c>
      <c r="X8" s="20">
        <v>0</v>
      </c>
      <c r="Y8" s="20">
        <v>0</v>
      </c>
      <c r="Z8" s="20">
        <v>473.22842730731901</v>
      </c>
      <c r="AA8" s="20">
        <v>96.090000000000401</v>
      </c>
      <c r="AB8" s="20">
        <v>0</v>
      </c>
      <c r="AC8" s="20">
        <f t="shared" si="0"/>
        <v>30253.067599288199</v>
      </c>
    </row>
    <row r="9" spans="1:29" ht="23.05" customHeight="1" x14ac:dyDescent="0.3">
      <c r="A9" s="20" t="s">
        <v>67</v>
      </c>
      <c r="B9" s="20">
        <v>40234.049999999901</v>
      </c>
      <c r="C9" s="20">
        <v>542.85</v>
      </c>
      <c r="D9" s="20">
        <v>24.3</v>
      </c>
      <c r="E9" s="20">
        <v>20284.5</v>
      </c>
      <c r="F9" s="20">
        <v>-13940.63</v>
      </c>
      <c r="G9" s="20">
        <v>-3541.5570066655</v>
      </c>
      <c r="H9" s="20">
        <v>0</v>
      </c>
      <c r="I9" s="20">
        <v>-458.2</v>
      </c>
      <c r="J9" s="20">
        <v>-25</v>
      </c>
      <c r="K9" s="20">
        <v>0</v>
      </c>
      <c r="L9" s="20">
        <v>0</v>
      </c>
      <c r="M9" s="20">
        <v>0</v>
      </c>
      <c r="N9" s="20">
        <v>3.5145860731402201</v>
      </c>
      <c r="O9" s="20">
        <v>0</v>
      </c>
      <c r="P9" s="20">
        <v>0</v>
      </c>
      <c r="Q9" s="20">
        <v>0</v>
      </c>
      <c r="R9" s="20">
        <v>-9410.83</v>
      </c>
      <c r="S9" s="20">
        <v>7.95</v>
      </c>
      <c r="T9" s="20">
        <v>-60.639999999996498</v>
      </c>
      <c r="U9" s="20">
        <v>0</v>
      </c>
      <c r="V9" s="20">
        <v>0</v>
      </c>
      <c r="W9" s="20">
        <v>-57.85</v>
      </c>
      <c r="X9" s="20">
        <v>0</v>
      </c>
      <c r="Y9" s="20">
        <v>0</v>
      </c>
      <c r="Z9" s="20">
        <v>447.60713851691901</v>
      </c>
      <c r="AA9" s="20">
        <v>100.98</v>
      </c>
      <c r="AB9" s="20">
        <v>0</v>
      </c>
      <c r="AC9" s="20">
        <f t="shared" si="0"/>
        <v>34151.044717924502</v>
      </c>
    </row>
    <row r="10" spans="1:29" ht="23.05" customHeight="1" x14ac:dyDescent="0.3">
      <c r="A10" s="20" t="s">
        <v>68</v>
      </c>
      <c r="B10" s="20">
        <v>56097.650000000103</v>
      </c>
      <c r="C10" s="20">
        <v>827.85</v>
      </c>
      <c r="D10" s="20">
        <v>44.8</v>
      </c>
      <c r="E10" s="20">
        <v>25967.5</v>
      </c>
      <c r="F10" s="20">
        <v>-17763.400000000001</v>
      </c>
      <c r="G10" s="20">
        <v>-1145.76706523598</v>
      </c>
      <c r="H10" s="20">
        <v>0</v>
      </c>
      <c r="I10" s="20">
        <v>-466.9</v>
      </c>
      <c r="J10" s="20">
        <v>-25</v>
      </c>
      <c r="K10" s="20">
        <v>0</v>
      </c>
      <c r="L10" s="20">
        <v>0</v>
      </c>
      <c r="M10" s="20">
        <v>0</v>
      </c>
      <c r="N10" s="20">
        <v>9.6813756823533694</v>
      </c>
      <c r="O10" s="20">
        <v>-0.36533493140956103</v>
      </c>
      <c r="P10" s="20">
        <v>0</v>
      </c>
      <c r="Q10" s="20">
        <v>0</v>
      </c>
      <c r="R10" s="20">
        <v>-13830.960000000099</v>
      </c>
      <c r="S10" s="20">
        <v>51.59</v>
      </c>
      <c r="T10" s="20">
        <v>-79.360000000003694</v>
      </c>
      <c r="U10" s="20">
        <v>0</v>
      </c>
      <c r="V10" s="20">
        <v>0</v>
      </c>
      <c r="W10" s="20">
        <v>-101.31</v>
      </c>
      <c r="X10" s="20">
        <v>0</v>
      </c>
      <c r="Y10" s="20">
        <v>0</v>
      </c>
      <c r="Z10" s="20">
        <v>504.20969888627798</v>
      </c>
      <c r="AA10" s="20">
        <v>113.88</v>
      </c>
      <c r="AB10" s="20">
        <v>0</v>
      </c>
      <c r="AC10" s="20">
        <f t="shared" si="0"/>
        <v>50204.098674401197</v>
      </c>
    </row>
    <row r="11" spans="1:29" ht="23.05" customHeight="1" x14ac:dyDescent="0.3">
      <c r="A11" s="20" t="s">
        <v>69</v>
      </c>
      <c r="B11" s="20">
        <v>45131.039999999703</v>
      </c>
      <c r="C11" s="20">
        <v>445.55</v>
      </c>
      <c r="D11" s="20">
        <v>41.08</v>
      </c>
      <c r="E11" s="25">
        <v>23734</v>
      </c>
      <c r="F11" s="20">
        <v>-15565.56</v>
      </c>
      <c r="G11" s="20">
        <v>0</v>
      </c>
      <c r="H11" s="20">
        <v>0</v>
      </c>
      <c r="I11" s="20">
        <v>-469.8</v>
      </c>
      <c r="J11" s="20">
        <v>-23</v>
      </c>
      <c r="K11" s="20">
        <v>0</v>
      </c>
      <c r="L11" s="20">
        <v>0</v>
      </c>
      <c r="M11" s="20">
        <v>0</v>
      </c>
      <c r="N11" s="20">
        <v>11.0992958012414</v>
      </c>
      <c r="O11" s="20">
        <v>-0.71608360008009098</v>
      </c>
      <c r="P11" s="20">
        <v>0</v>
      </c>
      <c r="Q11" s="20">
        <v>0</v>
      </c>
      <c r="R11" s="20">
        <v>-10659.8300000001</v>
      </c>
      <c r="S11" s="20">
        <v>23.38</v>
      </c>
      <c r="T11" s="20">
        <v>-71.619999999999706</v>
      </c>
      <c r="U11" s="20">
        <v>0</v>
      </c>
      <c r="V11" s="20">
        <v>0</v>
      </c>
      <c r="W11" s="20">
        <v>-71.59</v>
      </c>
      <c r="X11" s="20">
        <v>0</v>
      </c>
      <c r="Y11" s="20">
        <v>0</v>
      </c>
      <c r="Z11" s="20">
        <v>575.82430533240301</v>
      </c>
      <c r="AA11" s="20">
        <v>109.45</v>
      </c>
      <c r="AB11" s="20">
        <v>0</v>
      </c>
      <c r="AC11" s="20">
        <f t="shared" si="0"/>
        <v>43209.307517533198</v>
      </c>
    </row>
    <row r="12" spans="1:29" ht="23.05" customHeight="1" x14ac:dyDescent="0.3">
      <c r="A12" s="20" t="s">
        <v>70</v>
      </c>
      <c r="B12" s="20">
        <v>34622.9099999998</v>
      </c>
      <c r="C12" s="20">
        <v>317.2</v>
      </c>
      <c r="D12" s="20">
        <v>26.2</v>
      </c>
      <c r="E12" s="20">
        <v>18810.5</v>
      </c>
      <c r="F12" s="20">
        <v>-12653.27</v>
      </c>
      <c r="G12" s="20">
        <v>0</v>
      </c>
      <c r="H12" s="20">
        <v>0</v>
      </c>
      <c r="I12" s="20">
        <v>-475.6</v>
      </c>
      <c r="J12" s="20">
        <v>-23</v>
      </c>
      <c r="K12" s="20">
        <v>0</v>
      </c>
      <c r="L12" s="20">
        <v>0</v>
      </c>
      <c r="M12" s="20">
        <v>0</v>
      </c>
      <c r="N12" s="20">
        <v>9.3598890532751593</v>
      </c>
      <c r="O12" s="20">
        <v>0</v>
      </c>
      <c r="P12" s="20">
        <v>0</v>
      </c>
      <c r="Q12" s="20">
        <v>0</v>
      </c>
      <c r="R12" s="20">
        <v>-7957.3899999999803</v>
      </c>
      <c r="S12" s="20">
        <v>11.74</v>
      </c>
      <c r="T12" s="20">
        <v>-56.199999999997402</v>
      </c>
      <c r="U12" s="20">
        <v>0</v>
      </c>
      <c r="V12" s="20">
        <v>0</v>
      </c>
      <c r="W12" s="20">
        <v>-77.27</v>
      </c>
      <c r="X12" s="20">
        <v>0</v>
      </c>
      <c r="Y12" s="20">
        <v>0</v>
      </c>
      <c r="Z12" s="20">
        <v>537.142433023492</v>
      </c>
      <c r="AA12" s="20">
        <v>98.730000000000302</v>
      </c>
      <c r="AB12" s="20">
        <v>0</v>
      </c>
      <c r="AC12" s="20">
        <f t="shared" si="0"/>
        <v>33191.052322076597</v>
      </c>
    </row>
    <row r="13" spans="1:29" ht="23.05" customHeight="1" x14ac:dyDescent="0.3">
      <c r="A13" s="20" t="s">
        <v>71</v>
      </c>
      <c r="B13" s="20">
        <v>36188.099999999802</v>
      </c>
      <c r="C13" s="20">
        <v>467.35</v>
      </c>
      <c r="D13" s="20">
        <v>28.2</v>
      </c>
      <c r="E13" s="20">
        <v>19013.5</v>
      </c>
      <c r="F13" s="20">
        <v>-13327.34</v>
      </c>
      <c r="G13" s="20">
        <v>-4416.1164842087601</v>
      </c>
      <c r="H13" s="20">
        <v>0</v>
      </c>
      <c r="I13" s="20">
        <v>-484.3</v>
      </c>
      <c r="J13" s="20">
        <v>-22</v>
      </c>
      <c r="K13" s="20">
        <v>0</v>
      </c>
      <c r="L13" s="20">
        <v>0</v>
      </c>
      <c r="M13" s="20">
        <v>0</v>
      </c>
      <c r="N13" s="20">
        <v>3.6250596027551301</v>
      </c>
      <c r="O13" s="20">
        <v>0</v>
      </c>
      <c r="P13" s="20">
        <v>0</v>
      </c>
      <c r="Q13" s="20">
        <v>0</v>
      </c>
      <c r="R13" s="20">
        <v>-8406.8599999999897</v>
      </c>
      <c r="S13" s="20">
        <v>14.74</v>
      </c>
      <c r="T13" s="20">
        <v>-57.529999999997102</v>
      </c>
      <c r="U13" s="20">
        <v>0</v>
      </c>
      <c r="V13" s="20">
        <v>0</v>
      </c>
      <c r="W13" s="20">
        <v>-61.23</v>
      </c>
      <c r="X13" s="20">
        <v>0</v>
      </c>
      <c r="Y13" s="20">
        <v>0</v>
      </c>
      <c r="Z13" s="20">
        <v>436.63480409225298</v>
      </c>
      <c r="AA13" s="20">
        <v>99.490000000000407</v>
      </c>
      <c r="AB13" s="20">
        <v>0</v>
      </c>
      <c r="AC13" s="20">
        <f t="shared" si="0"/>
        <v>29476.263379486099</v>
      </c>
    </row>
    <row r="14" spans="1:29" ht="23.05" customHeight="1" x14ac:dyDescent="0.3">
      <c r="A14" s="20" t="s">
        <v>72</v>
      </c>
      <c r="B14" s="20">
        <v>35174.53</v>
      </c>
      <c r="C14" s="20">
        <v>461.9</v>
      </c>
      <c r="D14" s="20">
        <v>21</v>
      </c>
      <c r="E14" s="20">
        <v>18854</v>
      </c>
      <c r="F14" s="20">
        <v>-13055.72</v>
      </c>
      <c r="G14" s="20">
        <v>-4061.32131606747</v>
      </c>
      <c r="H14" s="20">
        <v>-3420</v>
      </c>
      <c r="I14" s="20">
        <v>-484.3</v>
      </c>
      <c r="J14" s="20">
        <v>-22</v>
      </c>
      <c r="K14" s="20">
        <v>0</v>
      </c>
      <c r="L14" s="20">
        <v>0</v>
      </c>
      <c r="M14" s="20">
        <v>0</v>
      </c>
      <c r="N14" s="20">
        <v>5.7572840641812899</v>
      </c>
      <c r="O14" s="20">
        <v>0</v>
      </c>
      <c r="P14" s="20">
        <v>0</v>
      </c>
      <c r="Q14" s="20">
        <v>0</v>
      </c>
      <c r="R14" s="20">
        <v>-7920.9799999999696</v>
      </c>
      <c r="S14" s="20">
        <v>11.67</v>
      </c>
      <c r="T14" s="20">
        <v>-57.0399999999972</v>
      </c>
      <c r="U14" s="20">
        <v>0</v>
      </c>
      <c r="V14" s="20">
        <v>0</v>
      </c>
      <c r="W14" s="20">
        <v>-44.5</v>
      </c>
      <c r="X14" s="20">
        <v>0</v>
      </c>
      <c r="Y14" s="20">
        <v>0</v>
      </c>
      <c r="Z14" s="20">
        <v>471.62591563011102</v>
      </c>
      <c r="AA14" s="20">
        <v>101.95</v>
      </c>
      <c r="AB14" s="20">
        <v>0</v>
      </c>
      <c r="AC14" s="20">
        <f t="shared" si="0"/>
        <v>26036.571883626799</v>
      </c>
    </row>
    <row r="15" spans="1:29" ht="23.05" customHeight="1" x14ac:dyDescent="0.3">
      <c r="A15" s="20" t="s">
        <v>73</v>
      </c>
      <c r="B15" s="20">
        <v>34774.6499999999</v>
      </c>
      <c r="C15" s="20">
        <v>582.35</v>
      </c>
      <c r="D15" s="20">
        <v>29.69</v>
      </c>
      <c r="E15" s="20">
        <v>18732.5</v>
      </c>
      <c r="F15" s="20">
        <v>-13424.37</v>
      </c>
      <c r="G15" s="20">
        <v>-4346.8024260147504</v>
      </c>
      <c r="H15" s="20">
        <v>-10000</v>
      </c>
      <c r="I15" s="20">
        <v>-493</v>
      </c>
      <c r="J15" s="20">
        <v>-22</v>
      </c>
      <c r="K15" s="20">
        <v>0</v>
      </c>
      <c r="L15" s="20">
        <v>0</v>
      </c>
      <c r="M15" s="20">
        <v>0</v>
      </c>
      <c r="N15" s="20">
        <v>4.6118376400538104</v>
      </c>
      <c r="O15" s="20">
        <v>0</v>
      </c>
      <c r="P15" s="20">
        <v>0</v>
      </c>
      <c r="Q15" s="20">
        <v>0</v>
      </c>
      <c r="R15" s="20">
        <v>-8077.0699999999797</v>
      </c>
      <c r="S15" s="20">
        <v>9.49</v>
      </c>
      <c r="T15" s="20">
        <v>-56.839999999997303</v>
      </c>
      <c r="U15" s="20">
        <v>0</v>
      </c>
      <c r="V15" s="20">
        <v>0</v>
      </c>
      <c r="W15" s="20">
        <v>-31.26</v>
      </c>
      <c r="X15" s="20">
        <v>0</v>
      </c>
      <c r="Y15" s="20">
        <v>0</v>
      </c>
      <c r="Z15" s="20">
        <v>428.06367461496399</v>
      </c>
      <c r="AA15" s="20">
        <v>95.050000000000196</v>
      </c>
      <c r="AB15" s="20">
        <v>0</v>
      </c>
      <c r="AC15" s="20">
        <f t="shared" si="0"/>
        <v>18205.063086240199</v>
      </c>
    </row>
    <row r="16" spans="1:29" ht="23.05" customHeight="1" x14ac:dyDescent="0.3">
      <c r="A16" s="20" t="s">
        <v>74</v>
      </c>
      <c r="AC16" s="20">
        <f t="shared" si="0"/>
        <v>0</v>
      </c>
    </row>
    <row r="17" spans="1:30" ht="23.05" customHeight="1" x14ac:dyDescent="0.3">
      <c r="A17" s="20" t="s">
        <v>75</v>
      </c>
      <c r="AC17" s="20">
        <f t="shared" si="0"/>
        <v>0</v>
      </c>
    </row>
    <row r="18" spans="1:30" s="33" customFormat="1" ht="23.05" customHeight="1" x14ac:dyDescent="0.3">
      <c r="A18" s="20" t="s">
        <v>76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>
        <f t="shared" si="0"/>
        <v>0</v>
      </c>
      <c r="AD18" s="20"/>
    </row>
    <row r="19" spans="1:30" ht="23.05" customHeight="1" x14ac:dyDescent="0.3">
      <c r="A19" s="20" t="s">
        <v>77</v>
      </c>
      <c r="AC19" s="20">
        <f t="shared" si="0"/>
        <v>0</v>
      </c>
    </row>
    <row r="20" spans="1:30" ht="23.05" customHeight="1" x14ac:dyDescent="0.3">
      <c r="A20" s="20" t="s">
        <v>78</v>
      </c>
      <c r="AC20" s="20">
        <f t="shared" si="0"/>
        <v>0</v>
      </c>
    </row>
    <row r="21" spans="1:30" ht="23.05" customHeight="1" x14ac:dyDescent="0.3">
      <c r="A21" s="20" t="s">
        <v>79</v>
      </c>
      <c r="AC21" s="20">
        <f t="shared" si="0"/>
        <v>0</v>
      </c>
    </row>
    <row r="22" spans="1:30" ht="23.05" customHeight="1" x14ac:dyDescent="0.3">
      <c r="A22" s="20" t="s">
        <v>80</v>
      </c>
      <c r="AC22" s="20">
        <f t="shared" si="0"/>
        <v>0</v>
      </c>
    </row>
    <row r="23" spans="1:30" ht="23.05" customHeight="1" x14ac:dyDescent="0.3">
      <c r="A23" s="20" t="s">
        <v>81</v>
      </c>
      <c r="AC23" s="20">
        <f t="shared" si="0"/>
        <v>0</v>
      </c>
    </row>
    <row r="24" spans="1:30" ht="23.05" customHeight="1" x14ac:dyDescent="0.3">
      <c r="A24" s="20" t="s">
        <v>82</v>
      </c>
      <c r="AC24" s="20">
        <f t="shared" si="0"/>
        <v>0</v>
      </c>
    </row>
    <row r="25" spans="1:30" ht="23.05" customHeight="1" x14ac:dyDescent="0.3">
      <c r="A25" s="20" t="s">
        <v>83</v>
      </c>
      <c r="AC25" s="20">
        <f t="shared" si="0"/>
        <v>0</v>
      </c>
    </row>
    <row r="26" spans="1:30" ht="23.05" customHeight="1" x14ac:dyDescent="0.3">
      <c r="A26" s="20" t="s">
        <v>84</v>
      </c>
      <c r="AC26" s="20">
        <f t="shared" si="0"/>
        <v>0</v>
      </c>
    </row>
    <row r="27" spans="1:30" ht="23.05" customHeight="1" x14ac:dyDescent="0.3">
      <c r="A27" s="20" t="s">
        <v>85</v>
      </c>
      <c r="AC27" s="20">
        <f t="shared" si="0"/>
        <v>0</v>
      </c>
    </row>
    <row r="28" spans="1:30" ht="23.05" customHeight="1" x14ac:dyDescent="0.3">
      <c r="A28" s="20" t="s">
        <v>86</v>
      </c>
      <c r="AC28" s="20">
        <f t="shared" si="0"/>
        <v>0</v>
      </c>
    </row>
    <row r="29" spans="1:30" ht="23.05" customHeight="1" x14ac:dyDescent="0.3">
      <c r="A29" s="20" t="s">
        <v>87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30" ht="23.05" customHeight="1" x14ac:dyDescent="0.3">
      <c r="A30" s="20" t="s">
        <v>88</v>
      </c>
    </row>
    <row r="31" spans="1:30" ht="23.05" customHeight="1" x14ac:dyDescent="0.3">
      <c r="A31" s="20" t="s">
        <v>89</v>
      </c>
    </row>
    <row r="32" spans="1:30" ht="23.05" customHeight="1" x14ac:dyDescent="0.3">
      <c r="A32" s="20" t="s">
        <v>90</v>
      </c>
    </row>
    <row r="33" spans="1:1" ht="23.05" customHeight="1" x14ac:dyDescent="0.3">
      <c r="A33" s="20" t="s">
        <v>91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3"/>
  <sheetViews>
    <sheetView zoomScale="70" zoomScaleNormal="70" workbookViewId="0">
      <pane ySplit="2" topLeftCell="A3" activePane="bottomLeft" state="frozen"/>
      <selection pane="bottomLeft" activeCell="AC3" sqref="AC3"/>
    </sheetView>
  </sheetViews>
  <sheetFormatPr defaultColWidth="8.84375" defaultRowHeight="21" customHeight="1" x14ac:dyDescent="0.3"/>
  <cols>
    <col min="2" max="2" width="11.4609375"/>
    <col min="4" max="5" width="10.3828125"/>
    <col min="6" max="7" width="13.15234375" customWidth="1"/>
    <col min="8" max="8" width="14.07421875"/>
    <col min="11" max="11" width="14.07421875"/>
    <col min="14" max="14" width="12.84375"/>
    <col min="16" max="16" width="11.4609375" customWidth="1"/>
    <col min="17" max="18" width="11.4609375"/>
    <col min="19" max="19" width="14.84375" customWidth="1"/>
    <col min="20" max="20" width="9.3828125"/>
    <col min="22" max="22" width="12.84375"/>
    <col min="23" max="24" width="10.3828125"/>
    <col min="26" max="30" width="12.84375"/>
  </cols>
  <sheetData>
    <row r="1" spans="1:29" s="15" customFormat="1" ht="38.049999999999997" customHeight="1" x14ac:dyDescent="0.3">
      <c r="A1" s="44" t="s">
        <v>129</v>
      </c>
      <c r="B1" s="44"/>
      <c r="C1" s="44"/>
      <c r="D1" s="45"/>
      <c r="E1" s="45"/>
      <c r="F1" s="44"/>
      <c r="G1" s="44"/>
      <c r="H1" s="44"/>
      <c r="I1" s="44"/>
      <c r="J1" s="44"/>
      <c r="K1" s="44"/>
      <c r="L1" s="46"/>
      <c r="M1" s="46"/>
      <c r="N1" s="45"/>
      <c r="O1" s="45"/>
      <c r="P1" s="45"/>
      <c r="Q1" s="47"/>
      <c r="R1" s="47"/>
      <c r="S1" s="47"/>
      <c r="T1" s="44"/>
      <c r="U1" s="44"/>
      <c r="V1" s="44"/>
      <c r="W1" s="44"/>
      <c r="X1" s="44"/>
      <c r="Y1" s="44"/>
      <c r="Z1" s="40"/>
      <c r="AA1" s="40"/>
      <c r="AB1" s="40"/>
      <c r="AC1" s="40"/>
    </row>
    <row r="2" spans="1:29" s="20" customFormat="1" ht="62.05" customHeight="1" x14ac:dyDescent="0.3">
      <c r="A2" s="29" t="s">
        <v>1</v>
      </c>
      <c r="B2" s="29" t="s">
        <v>2</v>
      </c>
      <c r="C2" s="29" t="s">
        <v>3</v>
      </c>
      <c r="D2" s="30" t="s">
        <v>57</v>
      </c>
      <c r="E2" s="30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31" t="s">
        <v>11</v>
      </c>
      <c r="M2" s="31" t="s">
        <v>12</v>
      </c>
      <c r="N2" s="30" t="s">
        <v>13</v>
      </c>
      <c r="O2" s="30" t="s">
        <v>14</v>
      </c>
      <c r="P2" s="16" t="s">
        <v>15</v>
      </c>
      <c r="Q2" s="32" t="s">
        <v>58</v>
      </c>
      <c r="R2" s="32" t="s">
        <v>16</v>
      </c>
      <c r="S2" s="32" t="s">
        <v>17</v>
      </c>
      <c r="T2" s="29" t="s">
        <v>18</v>
      </c>
      <c r="U2" s="29" t="s">
        <v>19</v>
      </c>
      <c r="V2" s="32" t="s">
        <v>20</v>
      </c>
      <c r="W2" s="29" t="s">
        <v>21</v>
      </c>
      <c r="X2" s="16" t="s">
        <v>22</v>
      </c>
      <c r="Y2" s="16" t="s">
        <v>23</v>
      </c>
      <c r="Z2" s="26" t="s">
        <v>24</v>
      </c>
      <c r="AA2" s="26" t="s">
        <v>59</v>
      </c>
      <c r="AB2" s="26" t="s">
        <v>60</v>
      </c>
      <c r="AC2" s="26" t="s">
        <v>25</v>
      </c>
    </row>
    <row r="3" spans="1:29" ht="21" customHeight="1" x14ac:dyDescent="0.3">
      <c r="A3" s="20" t="s">
        <v>61</v>
      </c>
      <c r="B3" s="20">
        <v>6181.3699999999899</v>
      </c>
      <c r="C3" s="20">
        <v>16.350000000000001</v>
      </c>
      <c r="D3" s="20">
        <v>1.2</v>
      </c>
      <c r="E3" s="20">
        <v>3173</v>
      </c>
      <c r="F3" s="20">
        <v>-1512.09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-1371.68</v>
      </c>
      <c r="S3" s="20">
        <v>0</v>
      </c>
      <c r="T3" s="20">
        <v>-8.7499999999998597</v>
      </c>
      <c r="U3" s="20">
        <v>0</v>
      </c>
      <c r="V3" s="20">
        <v>0</v>
      </c>
      <c r="W3" s="20">
        <v>-12.9</v>
      </c>
      <c r="X3" s="20">
        <v>0</v>
      </c>
      <c r="Y3" s="20">
        <v>0</v>
      </c>
      <c r="Z3" s="20">
        <v>0</v>
      </c>
      <c r="AA3" s="20">
        <v>5.6</v>
      </c>
      <c r="AB3" s="20">
        <v>0</v>
      </c>
      <c r="AC3" s="20">
        <f>SUM(B3:AB3)</f>
        <v>6472.0999999999904</v>
      </c>
    </row>
    <row r="4" spans="1:29" ht="21" customHeight="1" x14ac:dyDescent="0.3">
      <c r="A4" s="20" t="s">
        <v>62</v>
      </c>
      <c r="B4" s="20">
        <v>6311.35</v>
      </c>
      <c r="C4" s="20">
        <v>16.350000000000001</v>
      </c>
      <c r="D4" s="20">
        <v>0.2</v>
      </c>
      <c r="E4" s="20">
        <v>3365.5</v>
      </c>
      <c r="F4" s="20">
        <v>-1717.95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-1383</v>
      </c>
      <c r="S4" s="20">
        <v>0</v>
      </c>
      <c r="T4" s="20">
        <v>-8.8899999999998602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3.79</v>
      </c>
      <c r="AB4" s="20">
        <v>0</v>
      </c>
      <c r="AC4" s="20">
        <f t="shared" ref="AC4:AC28" si="0">SUM(B4:AB4)</f>
        <v>6587.35</v>
      </c>
    </row>
    <row r="5" spans="1:29" ht="21" customHeight="1" x14ac:dyDescent="0.3">
      <c r="A5" s="20" t="s">
        <v>63</v>
      </c>
      <c r="B5" s="20">
        <v>5095.79</v>
      </c>
      <c r="C5" s="20">
        <v>39.15</v>
      </c>
      <c r="D5" s="20">
        <v>1.6</v>
      </c>
      <c r="E5" s="20">
        <v>2695</v>
      </c>
      <c r="F5" s="20">
        <v>-1410.31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-1161.6199999999999</v>
      </c>
      <c r="S5" s="20">
        <v>2.74</v>
      </c>
      <c r="T5" s="20">
        <v>-7.3599999999998902</v>
      </c>
      <c r="U5" s="20">
        <v>0</v>
      </c>
      <c r="V5" s="20">
        <v>0</v>
      </c>
      <c r="W5" s="20">
        <v>-24.26</v>
      </c>
      <c r="X5" s="20">
        <v>0</v>
      </c>
      <c r="Y5" s="20">
        <v>0</v>
      </c>
      <c r="Z5" s="20">
        <v>0</v>
      </c>
      <c r="AA5" s="20">
        <v>3.91</v>
      </c>
      <c r="AB5" s="20">
        <v>0</v>
      </c>
      <c r="AC5" s="20">
        <f t="shared" si="0"/>
        <v>5234.6400000000003</v>
      </c>
    </row>
    <row r="6" spans="1:29" ht="21" customHeight="1" x14ac:dyDescent="0.3">
      <c r="A6" s="20" t="s">
        <v>64</v>
      </c>
      <c r="B6" s="20">
        <v>4423.87</v>
      </c>
      <c r="C6" s="20">
        <v>5.45</v>
      </c>
      <c r="D6" s="20">
        <v>1.2</v>
      </c>
      <c r="E6" s="20">
        <v>2551.5</v>
      </c>
      <c r="F6" s="20">
        <v>-1322.71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-987.099999999999</v>
      </c>
      <c r="S6" s="20">
        <v>3.8</v>
      </c>
      <c r="T6" s="20">
        <v>-6.8299999999998997</v>
      </c>
      <c r="U6" s="20">
        <v>0</v>
      </c>
      <c r="V6" s="20">
        <v>0</v>
      </c>
      <c r="W6" s="20">
        <v>-14.4</v>
      </c>
      <c r="X6" s="20">
        <v>0</v>
      </c>
      <c r="Y6" s="20">
        <v>0</v>
      </c>
      <c r="Z6" s="20">
        <v>0</v>
      </c>
      <c r="AA6" s="20">
        <v>5.23</v>
      </c>
      <c r="AB6" s="20">
        <v>0</v>
      </c>
      <c r="AC6" s="20">
        <f t="shared" si="0"/>
        <v>4660.01</v>
      </c>
    </row>
    <row r="7" spans="1:29" ht="21" customHeight="1" x14ac:dyDescent="0.3">
      <c r="A7" s="20" t="s">
        <v>65</v>
      </c>
      <c r="B7" s="20">
        <v>5036.95999999999</v>
      </c>
      <c r="C7" s="20">
        <v>32.700000000000003</v>
      </c>
      <c r="D7" s="20">
        <v>2.4</v>
      </c>
      <c r="E7" s="20">
        <v>2729.5</v>
      </c>
      <c r="F7" s="20">
        <v>-1427.58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-1122.4000000000001</v>
      </c>
      <c r="S7" s="20">
        <v>3.09</v>
      </c>
      <c r="T7" s="20">
        <v>-7.2499999999998899</v>
      </c>
      <c r="U7" s="20">
        <v>0</v>
      </c>
      <c r="V7" s="20">
        <v>0</v>
      </c>
      <c r="W7" s="20">
        <v>-44.84</v>
      </c>
      <c r="X7" s="20">
        <v>0</v>
      </c>
      <c r="Y7" s="20">
        <v>0</v>
      </c>
      <c r="Z7" s="20">
        <v>0</v>
      </c>
      <c r="AA7" s="20">
        <v>3.57</v>
      </c>
      <c r="AB7" s="20">
        <v>0</v>
      </c>
      <c r="AC7" s="20">
        <f t="shared" si="0"/>
        <v>5206.1499999999896</v>
      </c>
    </row>
    <row r="8" spans="1:29" ht="21" customHeight="1" x14ac:dyDescent="0.3">
      <c r="A8" s="20" t="s">
        <v>66</v>
      </c>
      <c r="B8" s="20">
        <v>4592.8</v>
      </c>
      <c r="C8" s="20">
        <v>44.6</v>
      </c>
      <c r="D8" s="20">
        <v>0.2</v>
      </c>
      <c r="E8" s="20">
        <v>2389.5</v>
      </c>
      <c r="F8" s="20">
        <v>-1215.8599999999999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-1028.8599999999999</v>
      </c>
      <c r="S8" s="20">
        <v>2.73</v>
      </c>
      <c r="T8" s="20">
        <v>-6.7099999999998996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5.17</v>
      </c>
      <c r="AB8" s="20">
        <v>0</v>
      </c>
      <c r="AC8" s="20">
        <f t="shared" si="0"/>
        <v>4783.57</v>
      </c>
    </row>
    <row r="9" spans="1:29" ht="21" customHeight="1" x14ac:dyDescent="0.3">
      <c r="A9" s="20" t="s">
        <v>67</v>
      </c>
      <c r="B9" s="20">
        <v>5921.19</v>
      </c>
      <c r="C9" s="20">
        <v>32.700000000000003</v>
      </c>
      <c r="D9" s="20">
        <v>1.4</v>
      </c>
      <c r="E9" s="20">
        <v>3064.5</v>
      </c>
      <c r="F9" s="20">
        <v>-1497.77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-1338.3</v>
      </c>
      <c r="S9" s="20">
        <v>0.59</v>
      </c>
      <c r="T9" s="20">
        <v>-8.1399999999998691</v>
      </c>
      <c r="U9" s="20">
        <v>0</v>
      </c>
      <c r="V9" s="20">
        <v>0</v>
      </c>
      <c r="W9" s="20">
        <v>-13.01</v>
      </c>
      <c r="X9" s="20">
        <v>0</v>
      </c>
      <c r="Y9" s="20">
        <v>0</v>
      </c>
      <c r="Z9" s="20">
        <v>0</v>
      </c>
      <c r="AA9" s="20">
        <v>5.03</v>
      </c>
      <c r="AB9" s="20">
        <v>0</v>
      </c>
      <c r="AC9" s="20">
        <f t="shared" si="0"/>
        <v>6168.19</v>
      </c>
    </row>
    <row r="10" spans="1:29" ht="21" customHeight="1" x14ac:dyDescent="0.3">
      <c r="A10" s="20" t="s">
        <v>68</v>
      </c>
      <c r="B10" s="20">
        <v>9335.68</v>
      </c>
      <c r="C10" s="20">
        <v>110</v>
      </c>
      <c r="D10" s="20">
        <v>1</v>
      </c>
      <c r="E10" s="20">
        <v>3942.5</v>
      </c>
      <c r="F10" s="20">
        <v>-2172.2199999999998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-2394.64</v>
      </c>
      <c r="S10" s="20">
        <v>10.029999999999999</v>
      </c>
      <c r="T10" s="20">
        <v>-10.349999999999801</v>
      </c>
      <c r="U10" s="20">
        <v>0</v>
      </c>
      <c r="V10" s="20">
        <v>0</v>
      </c>
      <c r="W10" s="20">
        <v>-175.52</v>
      </c>
      <c r="X10" s="20">
        <v>0</v>
      </c>
      <c r="Y10" s="20">
        <v>0</v>
      </c>
      <c r="Z10" s="20">
        <v>0</v>
      </c>
      <c r="AA10" s="20">
        <v>4.1100000000000003</v>
      </c>
      <c r="AB10" s="20">
        <v>0</v>
      </c>
      <c r="AC10" s="20">
        <f t="shared" si="0"/>
        <v>8650.59</v>
      </c>
    </row>
    <row r="11" spans="1:29" ht="21" customHeight="1" x14ac:dyDescent="0.3">
      <c r="A11" s="20" t="s">
        <v>69</v>
      </c>
      <c r="B11" s="20">
        <v>7864.46</v>
      </c>
      <c r="C11" s="20">
        <v>49.05</v>
      </c>
      <c r="D11" s="25">
        <v>2.2000000000000002</v>
      </c>
      <c r="E11" s="20">
        <v>3526</v>
      </c>
      <c r="F11" s="20">
        <v>-2119.5300000000002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-2058.2600000000002</v>
      </c>
      <c r="S11" s="20">
        <v>0.59</v>
      </c>
      <c r="T11" s="20">
        <v>-9.4799999999998406</v>
      </c>
      <c r="U11" s="20">
        <v>0</v>
      </c>
      <c r="V11" s="20">
        <v>0</v>
      </c>
      <c r="W11" s="20">
        <v>-13.65</v>
      </c>
      <c r="X11" s="20">
        <v>0</v>
      </c>
      <c r="Y11" s="20">
        <v>0</v>
      </c>
      <c r="Z11" s="20">
        <v>0</v>
      </c>
      <c r="AA11" s="20">
        <v>7.74000000000001</v>
      </c>
      <c r="AB11" s="20">
        <v>0</v>
      </c>
      <c r="AC11" s="20">
        <f t="shared" si="0"/>
        <v>7249.12</v>
      </c>
    </row>
    <row r="12" spans="1:29" ht="21" customHeight="1" x14ac:dyDescent="0.3">
      <c r="A12" s="20" t="s">
        <v>70</v>
      </c>
      <c r="B12" s="20">
        <v>5106.1400000000003</v>
      </c>
      <c r="C12" s="20">
        <v>81.75</v>
      </c>
      <c r="D12" s="20">
        <v>1.4</v>
      </c>
      <c r="E12" s="20">
        <v>2907</v>
      </c>
      <c r="F12" s="20">
        <v>-1926.65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-1120.6099999999999</v>
      </c>
      <c r="S12" s="20">
        <v>3.31</v>
      </c>
      <c r="T12" s="20">
        <v>-7.8699999999998802</v>
      </c>
      <c r="U12" s="20">
        <v>0</v>
      </c>
      <c r="V12" s="20">
        <v>0</v>
      </c>
      <c r="W12" s="20">
        <v>-20.9</v>
      </c>
      <c r="X12" s="20">
        <v>0</v>
      </c>
      <c r="Y12" s="20">
        <v>0</v>
      </c>
      <c r="Z12" s="20">
        <v>0</v>
      </c>
      <c r="AA12" s="20">
        <v>6.39</v>
      </c>
      <c r="AB12" s="20">
        <v>0</v>
      </c>
      <c r="AC12" s="20">
        <f t="shared" si="0"/>
        <v>5029.96</v>
      </c>
    </row>
    <row r="13" spans="1:29" ht="21" customHeight="1" x14ac:dyDescent="0.3">
      <c r="A13" s="20" t="s">
        <v>71</v>
      </c>
      <c r="B13" s="20">
        <v>4878.4200000000101</v>
      </c>
      <c r="C13" s="20">
        <v>82.75</v>
      </c>
      <c r="D13" s="20">
        <v>0.8</v>
      </c>
      <c r="E13" s="20">
        <v>2660</v>
      </c>
      <c r="F13" s="20">
        <v>-1404.35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-1066.68</v>
      </c>
      <c r="S13" s="20">
        <v>2.37</v>
      </c>
      <c r="T13" s="20">
        <v>-7.3099999999998904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4.96</v>
      </c>
      <c r="AB13" s="20">
        <v>0</v>
      </c>
      <c r="AC13" s="20">
        <f t="shared" si="0"/>
        <v>5150.96000000001</v>
      </c>
    </row>
    <row r="14" spans="1:29" ht="21" customHeight="1" x14ac:dyDescent="0.3">
      <c r="A14" s="20" t="s">
        <v>72</v>
      </c>
      <c r="B14" s="20">
        <v>4844.1500000000096</v>
      </c>
      <c r="C14" s="20">
        <v>50.05</v>
      </c>
      <c r="D14" s="20">
        <v>1.6</v>
      </c>
      <c r="E14" s="20">
        <v>2737.5</v>
      </c>
      <c r="F14" s="20">
        <v>-1780.54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-1060.3800000000001</v>
      </c>
      <c r="S14" s="20">
        <v>0</v>
      </c>
      <c r="T14" s="20">
        <v>-7.5599999999998797</v>
      </c>
      <c r="U14" s="20">
        <v>0</v>
      </c>
      <c r="V14" s="20">
        <v>0</v>
      </c>
      <c r="W14" s="20">
        <v>-97.33</v>
      </c>
      <c r="X14" s="20">
        <v>0</v>
      </c>
      <c r="Y14" s="20">
        <v>0</v>
      </c>
      <c r="Z14" s="20">
        <v>0</v>
      </c>
      <c r="AA14" s="20">
        <v>5.66</v>
      </c>
      <c r="AB14" s="20">
        <v>0</v>
      </c>
      <c r="AC14" s="20">
        <f t="shared" si="0"/>
        <v>4693.1500000000096</v>
      </c>
    </row>
    <row r="15" spans="1:29" ht="21" customHeight="1" x14ac:dyDescent="0.3">
      <c r="A15" s="20" t="s">
        <v>73</v>
      </c>
      <c r="B15" s="20">
        <v>5120.8599999999997</v>
      </c>
      <c r="C15" s="20">
        <v>50.05</v>
      </c>
      <c r="D15" s="20">
        <v>3.8</v>
      </c>
      <c r="E15" s="20">
        <v>3051.5</v>
      </c>
      <c r="F15" s="20">
        <v>-1720.78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-1131.3599999999999</v>
      </c>
      <c r="S15" s="20">
        <v>1.44</v>
      </c>
      <c r="T15" s="20">
        <v>-8.1899999999998698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4.67</v>
      </c>
      <c r="AB15" s="20">
        <v>0</v>
      </c>
      <c r="AC15" s="20">
        <f t="shared" si="0"/>
        <v>5371.99</v>
      </c>
    </row>
    <row r="16" spans="1:29" ht="21" customHeight="1" x14ac:dyDescent="0.3">
      <c r="A16" s="20" t="s">
        <v>74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>
        <f t="shared" si="0"/>
        <v>0</v>
      </c>
    </row>
    <row r="17" spans="1:30" ht="21" customHeight="1" x14ac:dyDescent="0.3">
      <c r="A17" s="20" t="s">
        <v>75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>
        <f t="shared" si="0"/>
        <v>0</v>
      </c>
    </row>
    <row r="18" spans="1:30" s="15" customFormat="1" ht="21" customHeight="1" x14ac:dyDescent="0.3">
      <c r="A18" s="20" t="s">
        <v>76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>
        <f t="shared" si="0"/>
        <v>0</v>
      </c>
    </row>
    <row r="19" spans="1:30" ht="21" customHeight="1" x14ac:dyDescent="0.3">
      <c r="A19" s="20" t="s">
        <v>77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>
        <f t="shared" si="0"/>
        <v>0</v>
      </c>
    </row>
    <row r="20" spans="1:30" ht="21" customHeight="1" x14ac:dyDescent="0.3">
      <c r="A20" s="20" t="s">
        <v>78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>
        <f t="shared" si="0"/>
        <v>0</v>
      </c>
    </row>
    <row r="21" spans="1:30" ht="21" customHeight="1" x14ac:dyDescent="0.3">
      <c r="A21" s="20" t="s">
        <v>79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>
        <f t="shared" si="0"/>
        <v>0</v>
      </c>
    </row>
    <row r="22" spans="1:30" ht="21" customHeight="1" x14ac:dyDescent="0.3">
      <c r="A22" s="20" t="s">
        <v>80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>
        <f t="shared" si="0"/>
        <v>0</v>
      </c>
    </row>
    <row r="23" spans="1:30" ht="21" customHeight="1" x14ac:dyDescent="0.3">
      <c r="A23" s="20" t="s">
        <v>81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>
        <f t="shared" si="0"/>
        <v>0</v>
      </c>
    </row>
    <row r="24" spans="1:30" ht="21" customHeight="1" x14ac:dyDescent="0.3">
      <c r="A24" s="20" t="s">
        <v>82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15"/>
      <c r="Y24" s="15"/>
      <c r="Z24" s="15"/>
      <c r="AA24" s="15"/>
      <c r="AB24" s="15"/>
      <c r="AC24" s="20">
        <f t="shared" si="0"/>
        <v>0</v>
      </c>
    </row>
    <row r="25" spans="1:30" ht="21" customHeight="1" x14ac:dyDescent="0.3">
      <c r="A25" s="20" t="s">
        <v>83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>
        <f t="shared" si="0"/>
        <v>0</v>
      </c>
    </row>
    <row r="26" spans="1:30" ht="21" customHeight="1" x14ac:dyDescent="0.3">
      <c r="A26" s="20" t="s">
        <v>84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>
        <f t="shared" si="0"/>
        <v>0</v>
      </c>
    </row>
    <row r="27" spans="1:30" ht="21" customHeight="1" x14ac:dyDescent="0.3">
      <c r="A27" s="20" t="s">
        <v>85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>
        <f t="shared" si="0"/>
        <v>0</v>
      </c>
    </row>
    <row r="28" spans="1:30" ht="21" customHeight="1" x14ac:dyDescent="0.3">
      <c r="A28" s="20" t="s">
        <v>86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>
        <f t="shared" si="0"/>
        <v>0</v>
      </c>
    </row>
    <row r="29" spans="1:30" ht="21" customHeight="1" x14ac:dyDescent="0.3">
      <c r="A29" s="20" t="s">
        <v>87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30" ht="21" customHeight="1" x14ac:dyDescent="0.3">
      <c r="A30" s="20" t="s">
        <v>88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21" customHeight="1" x14ac:dyDescent="0.3">
      <c r="A31" s="20" t="s">
        <v>89</v>
      </c>
    </row>
    <row r="32" spans="1:30" ht="21" customHeight="1" x14ac:dyDescent="0.3">
      <c r="A32" s="20" t="s">
        <v>90</v>
      </c>
    </row>
    <row r="33" spans="1:1" ht="21" customHeight="1" x14ac:dyDescent="0.3">
      <c r="A33" s="20" t="s">
        <v>91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3"/>
  <sheetViews>
    <sheetView zoomScale="70" zoomScaleNormal="70" workbookViewId="0">
      <pane xSplit="1" ySplit="2" topLeftCell="B3" activePane="bottomRight" state="frozen"/>
      <selection pane="topRight"/>
      <selection pane="bottomLeft"/>
      <selection pane="bottomRight" activeCell="F17" sqref="F17"/>
    </sheetView>
  </sheetViews>
  <sheetFormatPr defaultColWidth="8.84375" defaultRowHeight="23.05" customHeight="1" x14ac:dyDescent="0.3"/>
  <cols>
    <col min="1" max="1" width="11.3046875" style="15" customWidth="1"/>
    <col min="2" max="2" width="11.765625" style="15"/>
    <col min="3" max="3" width="11.4609375" style="15"/>
    <col min="4" max="5" width="11.4609375" style="15" customWidth="1"/>
    <col min="6" max="6" width="11.921875" style="15" customWidth="1"/>
    <col min="7" max="7" width="11.765625" style="15"/>
    <col min="8" max="8" width="8.3828125" style="15" customWidth="1"/>
    <col min="9" max="9" width="10.3828125" style="15"/>
    <col min="10" max="10" width="8.3828125" style="15" customWidth="1"/>
    <col min="11" max="11" width="8.84375" style="15"/>
    <col min="12" max="12" width="11.765625" style="15"/>
    <col min="13" max="13" width="10" style="15" customWidth="1"/>
    <col min="14" max="15" width="8.84375" style="15"/>
    <col min="16" max="16" width="8.84375" style="15" customWidth="1"/>
    <col min="17" max="17" width="12.84375" style="15"/>
    <col min="18" max="18" width="14.61328125" style="15" customWidth="1"/>
    <col min="19" max="19" width="12.15234375" style="15" customWidth="1"/>
    <col min="20" max="20" width="10.765625" style="15"/>
    <col min="21" max="21" width="9.3828125" style="15"/>
    <col min="22" max="22" width="10.69140625" style="15"/>
    <col min="23" max="23" width="10.3828125" style="15"/>
    <col min="24" max="25" width="9.69140625" style="15"/>
    <col min="26" max="28" width="15.61328125" style="15" customWidth="1"/>
    <col min="29" max="29" width="14" style="15"/>
    <col min="30" max="16384" width="8.84375" style="15"/>
  </cols>
  <sheetData>
    <row r="1" spans="1:29" ht="32.049999999999997" customHeight="1" x14ac:dyDescent="0.3">
      <c r="A1" s="44" t="s">
        <v>130</v>
      </c>
      <c r="B1" s="44"/>
      <c r="C1" s="44"/>
      <c r="D1" s="45"/>
      <c r="E1" s="45"/>
      <c r="F1" s="44"/>
      <c r="G1" s="44"/>
      <c r="H1" s="44"/>
      <c r="I1" s="44"/>
      <c r="J1" s="44"/>
      <c r="K1" s="44"/>
      <c r="L1" s="46"/>
      <c r="M1" s="46"/>
      <c r="N1" s="45"/>
      <c r="O1" s="45"/>
      <c r="P1" s="44"/>
      <c r="Q1" s="47"/>
      <c r="R1" s="47"/>
      <c r="S1" s="44"/>
      <c r="T1" s="44"/>
      <c r="U1" s="44"/>
      <c r="V1" s="44"/>
      <c r="W1" s="44"/>
      <c r="X1" s="44"/>
      <c r="Y1" s="44"/>
      <c r="Z1" s="40"/>
      <c r="AA1" s="40"/>
      <c r="AB1" s="40"/>
    </row>
    <row r="2" spans="1:29" ht="63" customHeight="1" x14ac:dyDescent="0.3">
      <c r="A2" s="16" t="s">
        <v>1</v>
      </c>
      <c r="B2" s="16" t="s">
        <v>2</v>
      </c>
      <c r="C2" s="16" t="s">
        <v>3</v>
      </c>
      <c r="D2" s="17" t="s">
        <v>57</v>
      </c>
      <c r="E2" s="17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21" t="s">
        <v>11</v>
      </c>
      <c r="M2" s="21" t="s">
        <v>12</v>
      </c>
      <c r="N2" s="17" t="s">
        <v>13</v>
      </c>
      <c r="O2" s="17" t="s">
        <v>14</v>
      </c>
      <c r="P2" s="16" t="s">
        <v>15</v>
      </c>
      <c r="Q2" s="22" t="s">
        <v>16</v>
      </c>
      <c r="R2" s="22" t="s">
        <v>17</v>
      </c>
      <c r="S2" s="16" t="s">
        <v>18</v>
      </c>
      <c r="T2" s="16" t="s">
        <v>19</v>
      </c>
      <c r="U2" s="22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26" t="s">
        <v>59</v>
      </c>
      <c r="AA2" s="26" t="s">
        <v>60</v>
      </c>
      <c r="AB2" s="26" t="s">
        <v>25</v>
      </c>
    </row>
    <row r="3" spans="1:29" ht="23.05" customHeight="1" x14ac:dyDescent="0.3">
      <c r="A3" s="15" t="s">
        <v>61</v>
      </c>
      <c r="B3" s="19">
        <v>194460.919999998</v>
      </c>
      <c r="C3" s="19">
        <v>6044.4489999999996</v>
      </c>
      <c r="D3" s="19">
        <v>124.2</v>
      </c>
      <c r="E3" s="19">
        <v>79193.5</v>
      </c>
      <c r="F3" s="19">
        <v>-81135.240000000194</v>
      </c>
      <c r="G3" s="19">
        <v>0</v>
      </c>
      <c r="H3" s="19">
        <v>0</v>
      </c>
      <c r="I3" s="19">
        <v>-1212.2</v>
      </c>
      <c r="J3" s="19">
        <v>-51</v>
      </c>
      <c r="K3" s="19">
        <v>0</v>
      </c>
      <c r="L3" s="19">
        <v>0</v>
      </c>
      <c r="M3" s="19">
        <v>0</v>
      </c>
      <c r="N3" s="19">
        <v>17</v>
      </c>
      <c r="O3" s="19">
        <v>0</v>
      </c>
      <c r="P3" s="19">
        <v>0</v>
      </c>
      <c r="Q3" s="19">
        <v>-61865.619999998999</v>
      </c>
      <c r="R3" s="19">
        <v>161.81</v>
      </c>
      <c r="S3" s="19">
        <v>-227.62999999993801</v>
      </c>
      <c r="T3" s="19">
        <v>0</v>
      </c>
      <c r="U3" s="19">
        <v>0</v>
      </c>
      <c r="V3" s="19">
        <v>-1128.44</v>
      </c>
      <c r="W3" s="19">
        <v>0</v>
      </c>
      <c r="X3" s="19">
        <v>0</v>
      </c>
      <c r="Y3" s="19">
        <v>3149.99</v>
      </c>
      <c r="Z3" s="20">
        <v>245.65</v>
      </c>
      <c r="AA3" s="20">
        <v>0</v>
      </c>
      <c r="AB3" s="20">
        <f>SUM(B3:AA3)</f>
        <v>137777.38899999901</v>
      </c>
    </row>
    <row r="4" spans="1:29" ht="23.05" customHeight="1" x14ac:dyDescent="0.3">
      <c r="A4" s="15" t="s">
        <v>62</v>
      </c>
      <c r="B4" s="15">
        <v>169989.359999999</v>
      </c>
      <c r="C4" s="20">
        <v>6608.6989999999996</v>
      </c>
      <c r="D4" s="15">
        <v>96.600000000000094</v>
      </c>
      <c r="E4" s="15">
        <v>77909.5</v>
      </c>
      <c r="F4" s="15">
        <v>-69939.430000000502</v>
      </c>
      <c r="G4" s="15">
        <v>0</v>
      </c>
      <c r="H4" s="15">
        <v>0</v>
      </c>
      <c r="I4" s="15">
        <v>-1223.8</v>
      </c>
      <c r="J4" s="15">
        <v>-51</v>
      </c>
      <c r="K4" s="15">
        <v>0</v>
      </c>
      <c r="L4" s="15">
        <v>0</v>
      </c>
      <c r="M4" s="15">
        <v>0</v>
      </c>
      <c r="N4" s="15">
        <v>66</v>
      </c>
      <c r="O4" s="15">
        <v>-19</v>
      </c>
      <c r="P4" s="15">
        <v>0</v>
      </c>
      <c r="Q4" s="15">
        <v>-54675.599999999104</v>
      </c>
      <c r="R4" s="15">
        <v>394.04</v>
      </c>
      <c r="S4" s="15">
        <v>-203.62999999996001</v>
      </c>
      <c r="T4" s="15">
        <v>0</v>
      </c>
      <c r="U4" s="15">
        <v>0</v>
      </c>
      <c r="V4" s="15">
        <v>-52064.2</v>
      </c>
      <c r="W4" s="15">
        <v>0</v>
      </c>
      <c r="X4" s="15">
        <v>0</v>
      </c>
      <c r="Y4" s="20">
        <v>3526.65</v>
      </c>
      <c r="Z4" s="20">
        <v>243.23</v>
      </c>
      <c r="AA4" s="20">
        <v>0</v>
      </c>
      <c r="AB4" s="20">
        <f>SUM(B4:AA4)</f>
        <v>80657.418999999398</v>
      </c>
    </row>
    <row r="5" spans="1:29" ht="23.05" customHeight="1" x14ac:dyDescent="0.3">
      <c r="A5" s="15" t="s">
        <v>63</v>
      </c>
      <c r="B5" s="15">
        <v>153999.51</v>
      </c>
      <c r="C5" s="20">
        <v>5411.9489999999996</v>
      </c>
      <c r="D5" s="20">
        <v>85.4</v>
      </c>
      <c r="E5" s="15">
        <v>65049</v>
      </c>
      <c r="F5" s="15">
        <v>-71110.840000000404</v>
      </c>
      <c r="G5" s="15">
        <v>0</v>
      </c>
      <c r="H5" s="15">
        <v>0</v>
      </c>
      <c r="I5" s="15">
        <v>-1189</v>
      </c>
      <c r="J5" s="15">
        <v>-48</v>
      </c>
      <c r="K5" s="15">
        <v>0</v>
      </c>
      <c r="L5" s="15">
        <v>0</v>
      </c>
      <c r="M5" s="15">
        <v>0</v>
      </c>
      <c r="N5" s="15">
        <v>19</v>
      </c>
      <c r="O5" s="15">
        <v>0</v>
      </c>
      <c r="P5" s="15">
        <v>0</v>
      </c>
      <c r="Q5" s="15">
        <v>-48137.269999999597</v>
      </c>
      <c r="R5" s="15">
        <v>201.52</v>
      </c>
      <c r="S5" s="15">
        <v>-190.11999999997201</v>
      </c>
      <c r="T5" s="15">
        <v>0</v>
      </c>
      <c r="U5" s="15">
        <v>0</v>
      </c>
      <c r="V5" s="15">
        <v>-10089.83</v>
      </c>
      <c r="W5" s="15">
        <v>0</v>
      </c>
      <c r="X5" s="15">
        <v>0</v>
      </c>
      <c r="Y5" s="20">
        <v>2917.72</v>
      </c>
      <c r="Z5" s="20">
        <v>240.54</v>
      </c>
      <c r="AA5" s="20">
        <v>0</v>
      </c>
      <c r="AB5" s="20">
        <f>SUM(B5:AA5)</f>
        <v>97159.578999999998</v>
      </c>
    </row>
    <row r="6" spans="1:29" ht="23.05" customHeight="1" x14ac:dyDescent="0.3">
      <c r="A6" s="15" t="s">
        <v>64</v>
      </c>
      <c r="B6" s="15">
        <v>149703.649999997</v>
      </c>
      <c r="C6" s="20">
        <v>5196.6989999999996</v>
      </c>
      <c r="D6" s="20">
        <v>86.8</v>
      </c>
      <c r="E6" s="15">
        <v>63874</v>
      </c>
      <c r="F6" s="15">
        <v>-68331.360000000204</v>
      </c>
      <c r="G6" s="15">
        <v>-463.32</v>
      </c>
      <c r="H6" s="15">
        <v>0</v>
      </c>
      <c r="I6" s="15">
        <v>-1177.4000000000001</v>
      </c>
      <c r="J6" s="15">
        <v>-49</v>
      </c>
      <c r="K6" s="15">
        <v>0</v>
      </c>
      <c r="L6" s="15">
        <v>0</v>
      </c>
      <c r="M6" s="15">
        <v>0</v>
      </c>
      <c r="N6" s="15">
        <v>21</v>
      </c>
      <c r="O6" s="15">
        <v>-5</v>
      </c>
      <c r="P6" s="15">
        <v>0</v>
      </c>
      <c r="Q6" s="15">
        <v>-46609.479999999698</v>
      </c>
      <c r="R6" s="15">
        <v>114.35</v>
      </c>
      <c r="S6" s="15">
        <v>-186.459999999975</v>
      </c>
      <c r="T6" s="15">
        <v>0</v>
      </c>
      <c r="U6" s="15">
        <v>0</v>
      </c>
      <c r="V6" s="15">
        <v>-2583.48</v>
      </c>
      <c r="W6" s="15">
        <v>0</v>
      </c>
      <c r="X6" s="15">
        <v>0</v>
      </c>
      <c r="Y6" s="20">
        <v>3175.48</v>
      </c>
      <c r="Z6" s="20">
        <v>235.9</v>
      </c>
      <c r="AA6" s="20">
        <v>0</v>
      </c>
      <c r="AB6" s="20">
        <f t="shared" ref="AB6:AB28" si="0">SUM(B6:AA6)</f>
        <v>103002.378999997</v>
      </c>
    </row>
    <row r="7" spans="1:29" ht="23.05" customHeight="1" x14ac:dyDescent="0.3">
      <c r="A7" s="15" t="s">
        <v>65</v>
      </c>
      <c r="B7" s="25">
        <v>146498.019999999</v>
      </c>
      <c r="C7" s="20">
        <v>5048.5990000000002</v>
      </c>
      <c r="D7" s="25">
        <v>94.800000000000097</v>
      </c>
      <c r="E7" s="25">
        <v>62202.5</v>
      </c>
      <c r="F7" s="25">
        <v>-67291.16</v>
      </c>
      <c r="G7" s="25">
        <v>-1700.18</v>
      </c>
      <c r="H7" s="25">
        <v>0</v>
      </c>
      <c r="I7" s="25">
        <v>-1200.5999999999999</v>
      </c>
      <c r="J7" s="25">
        <v>-49</v>
      </c>
      <c r="K7" s="25">
        <v>0</v>
      </c>
      <c r="L7" s="25">
        <v>0</v>
      </c>
      <c r="M7" s="25">
        <v>0</v>
      </c>
      <c r="N7" s="25">
        <v>8</v>
      </c>
      <c r="O7" s="25">
        <v>0</v>
      </c>
      <c r="P7" s="25">
        <v>0</v>
      </c>
      <c r="Q7" s="25">
        <v>-45453.169999999402</v>
      </c>
      <c r="R7" s="25">
        <v>119.51</v>
      </c>
      <c r="S7" s="25">
        <v>-181.17999999998</v>
      </c>
      <c r="T7" s="25">
        <v>0</v>
      </c>
      <c r="U7" s="25">
        <v>0</v>
      </c>
      <c r="V7" s="25">
        <v>-1998.24</v>
      </c>
      <c r="W7" s="25">
        <v>0</v>
      </c>
      <c r="X7" s="25">
        <v>0</v>
      </c>
      <c r="Y7" s="20">
        <v>3104.58</v>
      </c>
      <c r="Z7" s="20">
        <v>232.28</v>
      </c>
      <c r="AA7" s="20">
        <v>0</v>
      </c>
      <c r="AB7" s="20">
        <f t="shared" si="0"/>
        <v>99434.758999999598</v>
      </c>
    </row>
    <row r="8" spans="1:29" ht="23.05" customHeight="1" x14ac:dyDescent="0.3">
      <c r="A8" s="15" t="s">
        <v>66</v>
      </c>
      <c r="B8" s="15">
        <v>150825.019999999</v>
      </c>
      <c r="C8" s="20">
        <v>5174.299</v>
      </c>
      <c r="D8" s="15">
        <v>79.200000000000102</v>
      </c>
      <c r="E8" s="15">
        <v>64418</v>
      </c>
      <c r="F8" s="15">
        <v>-70232.930000000197</v>
      </c>
      <c r="G8" s="15">
        <v>-2622.6</v>
      </c>
      <c r="H8" s="15">
        <v>0</v>
      </c>
      <c r="I8" s="15">
        <v>-1203.5</v>
      </c>
      <c r="J8" s="15">
        <v>-49</v>
      </c>
      <c r="K8" s="15">
        <v>0</v>
      </c>
      <c r="L8" s="15">
        <v>0</v>
      </c>
      <c r="M8" s="15">
        <v>0</v>
      </c>
      <c r="N8" s="15">
        <v>14</v>
      </c>
      <c r="O8" s="15">
        <v>-1</v>
      </c>
      <c r="P8" s="15">
        <v>0</v>
      </c>
      <c r="Q8" s="15">
        <v>-47462.739999999401</v>
      </c>
      <c r="R8" s="15">
        <v>88.09</v>
      </c>
      <c r="S8" s="15">
        <v>-187.46999999997399</v>
      </c>
      <c r="T8" s="15">
        <v>0</v>
      </c>
      <c r="U8" s="15">
        <v>0</v>
      </c>
      <c r="V8" s="15">
        <v>-887.38</v>
      </c>
      <c r="W8" s="15">
        <v>0</v>
      </c>
      <c r="X8" s="15">
        <v>0</v>
      </c>
      <c r="Y8" s="20">
        <v>3030.14</v>
      </c>
      <c r="Z8" s="20">
        <v>235.38</v>
      </c>
      <c r="AA8" s="20">
        <v>0</v>
      </c>
      <c r="AB8" s="20">
        <f t="shared" si="0"/>
        <v>101217.508999999</v>
      </c>
    </row>
    <row r="9" spans="1:29" ht="23.05" customHeight="1" x14ac:dyDescent="0.3">
      <c r="A9" s="15" t="s">
        <v>67</v>
      </c>
      <c r="B9" s="15">
        <v>181492.71999999901</v>
      </c>
      <c r="C9" s="20">
        <v>5464.799</v>
      </c>
      <c r="D9" s="15">
        <v>131.30000000000001</v>
      </c>
      <c r="E9" s="15">
        <v>74658</v>
      </c>
      <c r="F9" s="15">
        <v>-80175.390000000305</v>
      </c>
      <c r="G9" s="15">
        <v>-413.87</v>
      </c>
      <c r="H9" s="15">
        <v>0</v>
      </c>
      <c r="I9" s="15">
        <v>-1218</v>
      </c>
      <c r="J9" s="15">
        <v>-49</v>
      </c>
      <c r="K9" s="15">
        <v>0</v>
      </c>
      <c r="L9" s="15">
        <v>0</v>
      </c>
      <c r="M9" s="15">
        <v>0</v>
      </c>
      <c r="N9" s="15">
        <v>15</v>
      </c>
      <c r="O9" s="15">
        <v>0</v>
      </c>
      <c r="P9" s="15">
        <v>0</v>
      </c>
      <c r="Q9" s="15">
        <v>-56902.309999999299</v>
      </c>
      <c r="R9" s="15">
        <v>121.13</v>
      </c>
      <c r="S9" s="15">
        <v>-214.13999999994999</v>
      </c>
      <c r="T9" s="15">
        <v>0</v>
      </c>
      <c r="U9" s="15">
        <v>0</v>
      </c>
      <c r="V9" s="15">
        <v>-795.54</v>
      </c>
      <c r="W9" s="15">
        <v>0</v>
      </c>
      <c r="X9" s="20">
        <v>0</v>
      </c>
      <c r="Y9" s="20">
        <v>3092.21</v>
      </c>
      <c r="Z9" s="20">
        <v>262.99999999999898</v>
      </c>
      <c r="AA9" s="20">
        <v>0</v>
      </c>
      <c r="AB9" s="20">
        <f t="shared" si="0"/>
        <v>125469.908999999</v>
      </c>
    </row>
    <row r="10" spans="1:29" ht="23.05" customHeight="1" x14ac:dyDescent="0.3">
      <c r="A10" s="15" t="s">
        <v>68</v>
      </c>
      <c r="B10" s="15">
        <v>248355.85999999</v>
      </c>
      <c r="C10" s="20">
        <v>7100.049</v>
      </c>
      <c r="D10" s="15">
        <v>166.1</v>
      </c>
      <c r="E10" s="15">
        <v>88484</v>
      </c>
      <c r="F10" s="15">
        <v>-93470.19</v>
      </c>
      <c r="G10" s="15">
        <v>0</v>
      </c>
      <c r="H10" s="15">
        <v>0</v>
      </c>
      <c r="I10" s="15">
        <v>-1220.9000000000001</v>
      </c>
      <c r="J10" s="15">
        <v>-50</v>
      </c>
      <c r="K10" s="15">
        <v>0</v>
      </c>
      <c r="L10" s="15">
        <v>0</v>
      </c>
      <c r="M10" s="15">
        <v>0</v>
      </c>
      <c r="N10" s="15">
        <v>49.5</v>
      </c>
      <c r="O10" s="15">
        <v>-7</v>
      </c>
      <c r="P10" s="15">
        <v>0</v>
      </c>
      <c r="Q10" s="15">
        <v>-79624.419999998499</v>
      </c>
      <c r="R10" s="15">
        <v>194.09</v>
      </c>
      <c r="S10" s="15">
        <v>-259.41999999990901</v>
      </c>
      <c r="T10" s="15">
        <v>0</v>
      </c>
      <c r="U10" s="15">
        <v>0</v>
      </c>
      <c r="V10" s="15">
        <v>-1670.88</v>
      </c>
      <c r="W10" s="15">
        <v>0</v>
      </c>
      <c r="X10" s="15">
        <v>0</v>
      </c>
      <c r="Y10" s="20">
        <v>3358.23</v>
      </c>
      <c r="Z10" s="20">
        <v>298.959999999996</v>
      </c>
      <c r="AA10" s="20">
        <v>0</v>
      </c>
      <c r="AB10" s="20">
        <f t="shared" si="0"/>
        <v>171703.97899999199</v>
      </c>
      <c r="AC10" s="28"/>
    </row>
    <row r="11" spans="1:29" ht="23.05" customHeight="1" x14ac:dyDescent="0.3">
      <c r="A11" s="15" t="s">
        <v>69</v>
      </c>
      <c r="B11" s="15">
        <v>192106.45999999699</v>
      </c>
      <c r="C11" s="20">
        <v>5705.8490000000002</v>
      </c>
      <c r="D11" s="20">
        <v>126</v>
      </c>
      <c r="E11" s="15">
        <v>80146.5</v>
      </c>
      <c r="F11" s="15">
        <v>-84565.940000000206</v>
      </c>
      <c r="G11" s="15">
        <v>0</v>
      </c>
      <c r="H11" s="15">
        <v>0</v>
      </c>
      <c r="I11" s="15">
        <v>-1212.2</v>
      </c>
      <c r="J11" s="15">
        <v>-50</v>
      </c>
      <c r="K11" s="15">
        <v>-10</v>
      </c>
      <c r="L11" s="15">
        <v>0</v>
      </c>
      <c r="M11" s="15">
        <v>0</v>
      </c>
      <c r="N11" s="15">
        <v>21</v>
      </c>
      <c r="O11" s="15">
        <v>0</v>
      </c>
      <c r="P11" s="15">
        <v>0</v>
      </c>
      <c r="Q11" s="15">
        <v>-60470.899999998699</v>
      </c>
      <c r="R11" s="15">
        <v>138.85</v>
      </c>
      <c r="S11" s="15">
        <v>-234.33999999993199</v>
      </c>
      <c r="T11" s="15">
        <v>0</v>
      </c>
      <c r="U11" s="15">
        <v>0</v>
      </c>
      <c r="V11" s="15">
        <v>-1310.67</v>
      </c>
      <c r="W11" s="15">
        <v>0</v>
      </c>
      <c r="X11" s="15">
        <v>0</v>
      </c>
      <c r="Y11" s="20">
        <v>3877.34</v>
      </c>
      <c r="Z11" s="20">
        <v>289.47999999999701</v>
      </c>
      <c r="AA11" s="20">
        <v>0</v>
      </c>
      <c r="AB11" s="20">
        <f t="shared" si="0"/>
        <v>134557.428999998</v>
      </c>
      <c r="AC11" s="28"/>
    </row>
    <row r="12" spans="1:29" ht="23.05" customHeight="1" x14ac:dyDescent="0.3">
      <c r="A12" s="15" t="s">
        <v>70</v>
      </c>
      <c r="B12" s="15">
        <v>145318.25</v>
      </c>
      <c r="C12" s="20">
        <v>4445.9989999999998</v>
      </c>
      <c r="D12" s="20">
        <v>89</v>
      </c>
      <c r="E12" s="15">
        <v>62123.5</v>
      </c>
      <c r="F12" s="15">
        <v>-68051.38</v>
      </c>
      <c r="G12" s="15">
        <v>0</v>
      </c>
      <c r="H12" s="15">
        <v>0</v>
      </c>
      <c r="I12" s="15">
        <v>-1220.9000000000001</v>
      </c>
      <c r="J12" s="15">
        <v>-48</v>
      </c>
      <c r="K12" s="15">
        <v>0</v>
      </c>
      <c r="L12" s="15">
        <v>0</v>
      </c>
      <c r="M12" s="15">
        <v>0</v>
      </c>
      <c r="N12" s="15">
        <v>19</v>
      </c>
      <c r="O12" s="15">
        <v>-1</v>
      </c>
      <c r="P12" s="15">
        <v>0</v>
      </c>
      <c r="Q12" s="15">
        <v>-44903.959999999402</v>
      </c>
      <c r="R12" s="15">
        <v>122.35</v>
      </c>
      <c r="S12" s="15">
        <v>-180.94999999998001</v>
      </c>
      <c r="T12" s="15">
        <v>0</v>
      </c>
      <c r="U12" s="15">
        <v>0</v>
      </c>
      <c r="V12" s="15">
        <v>-702.11</v>
      </c>
      <c r="W12" s="15">
        <v>0</v>
      </c>
      <c r="X12" s="20">
        <v>0</v>
      </c>
      <c r="Y12" s="20">
        <v>3678.5</v>
      </c>
      <c r="Z12" s="20">
        <v>245.16999999999899</v>
      </c>
      <c r="AA12" s="20">
        <v>0</v>
      </c>
      <c r="AB12" s="20">
        <f t="shared" si="0"/>
        <v>100933.469000001</v>
      </c>
    </row>
    <row r="13" spans="1:29" ht="23.05" customHeight="1" x14ac:dyDescent="0.3">
      <c r="A13" s="15" t="s">
        <v>71</v>
      </c>
      <c r="B13" s="25">
        <v>146358.13</v>
      </c>
      <c r="C13" s="20">
        <v>4262.6989999999996</v>
      </c>
      <c r="D13" s="20">
        <v>104.9</v>
      </c>
      <c r="E13" s="25">
        <v>62519</v>
      </c>
      <c r="F13" s="25">
        <v>-68019.289999999906</v>
      </c>
      <c r="G13" s="25">
        <v>-3181.12</v>
      </c>
      <c r="H13" s="25">
        <v>0</v>
      </c>
      <c r="I13" s="25">
        <v>-1220.9000000000001</v>
      </c>
      <c r="J13" s="25">
        <v>-48</v>
      </c>
      <c r="K13" s="25">
        <v>-20</v>
      </c>
      <c r="L13" s="25">
        <v>0</v>
      </c>
      <c r="M13" s="25">
        <v>0</v>
      </c>
      <c r="N13" s="25">
        <v>10</v>
      </c>
      <c r="O13" s="25">
        <v>-1</v>
      </c>
      <c r="P13" s="25">
        <v>0</v>
      </c>
      <c r="Q13" s="25">
        <v>-44828.729999999901</v>
      </c>
      <c r="R13" s="25">
        <v>112.77</v>
      </c>
      <c r="S13" s="25">
        <v>-180.81999999998101</v>
      </c>
      <c r="T13" s="25">
        <v>0</v>
      </c>
      <c r="U13" s="25">
        <v>0</v>
      </c>
      <c r="V13" s="25">
        <v>-627.54999999999995</v>
      </c>
      <c r="W13" s="25">
        <v>0</v>
      </c>
      <c r="X13" s="25">
        <v>0</v>
      </c>
      <c r="Y13" s="20">
        <v>3026.26</v>
      </c>
      <c r="Z13" s="20">
        <v>240.379999999999</v>
      </c>
      <c r="AA13" s="20">
        <v>0</v>
      </c>
      <c r="AB13" s="20">
        <f t="shared" si="0"/>
        <v>98506.729000000196</v>
      </c>
      <c r="AC13" s="28"/>
    </row>
    <row r="14" spans="1:29" ht="23.05" customHeight="1" x14ac:dyDescent="0.3">
      <c r="A14" s="15" t="s">
        <v>72</v>
      </c>
      <c r="B14" s="25">
        <v>145983.61999999901</v>
      </c>
      <c r="C14" s="20">
        <v>4297.8990000000003</v>
      </c>
      <c r="D14" s="20">
        <v>95.5</v>
      </c>
      <c r="E14" s="25">
        <v>62714.5</v>
      </c>
      <c r="F14" s="25">
        <v>-67343.039999999994</v>
      </c>
      <c r="G14" s="25">
        <v>-3480.61</v>
      </c>
      <c r="H14" s="25">
        <v>0</v>
      </c>
      <c r="I14" s="25">
        <v>-1218</v>
      </c>
      <c r="J14" s="25">
        <v>-49</v>
      </c>
      <c r="K14" s="25">
        <v>0</v>
      </c>
      <c r="L14" s="25">
        <v>0</v>
      </c>
      <c r="M14" s="25">
        <v>0</v>
      </c>
      <c r="N14" s="25">
        <v>20</v>
      </c>
      <c r="O14" s="25">
        <v>0</v>
      </c>
      <c r="P14" s="25">
        <v>0</v>
      </c>
      <c r="Q14" s="25">
        <v>-44609.539999999703</v>
      </c>
      <c r="R14" s="25">
        <v>92.3</v>
      </c>
      <c r="S14" s="25">
        <v>-182.50999999997899</v>
      </c>
      <c r="T14" s="25">
        <v>0</v>
      </c>
      <c r="U14" s="25">
        <v>0</v>
      </c>
      <c r="V14" s="25">
        <v>-508.32</v>
      </c>
      <c r="W14" s="25">
        <v>0</v>
      </c>
      <c r="X14" s="20">
        <v>0</v>
      </c>
      <c r="Y14" s="20">
        <v>3035.44</v>
      </c>
      <c r="Z14" s="20">
        <v>264.12999999999801</v>
      </c>
      <c r="AA14" s="20">
        <v>0</v>
      </c>
      <c r="AB14" s="20">
        <f t="shared" si="0"/>
        <v>99112.368999999293</v>
      </c>
      <c r="AC14" s="28"/>
    </row>
    <row r="15" spans="1:29" ht="23.05" customHeight="1" x14ac:dyDescent="0.3">
      <c r="A15" s="15" t="s">
        <v>73</v>
      </c>
      <c r="B15" s="15">
        <v>150227.09</v>
      </c>
      <c r="C15" s="20">
        <v>5254.1490000000003</v>
      </c>
      <c r="D15" s="20">
        <v>115.3</v>
      </c>
      <c r="E15" s="15">
        <v>64772.5</v>
      </c>
      <c r="F15" s="15">
        <v>-72200.06</v>
      </c>
      <c r="G15" s="15">
        <v>-3567.93</v>
      </c>
      <c r="H15" s="15">
        <v>0</v>
      </c>
      <c r="I15" s="15">
        <v>-1229.5999999999999</v>
      </c>
      <c r="J15" s="15">
        <v>-52</v>
      </c>
      <c r="K15" s="15">
        <v>0</v>
      </c>
      <c r="L15" s="15">
        <v>0</v>
      </c>
      <c r="M15" s="15">
        <v>0</v>
      </c>
      <c r="N15" s="15">
        <v>6</v>
      </c>
      <c r="O15" s="15">
        <v>0</v>
      </c>
      <c r="P15" s="15">
        <v>0</v>
      </c>
      <c r="Q15" s="15">
        <v>-47679.639999999701</v>
      </c>
      <c r="R15" s="15">
        <v>94.62</v>
      </c>
      <c r="S15" s="15">
        <v>-190.16999999997199</v>
      </c>
      <c r="T15" s="15">
        <v>0</v>
      </c>
      <c r="U15" s="15">
        <v>0</v>
      </c>
      <c r="V15" s="15">
        <v>-428.23</v>
      </c>
      <c r="W15" s="15">
        <v>0</v>
      </c>
      <c r="X15" s="15">
        <v>0</v>
      </c>
      <c r="Y15" s="20">
        <v>3002.94</v>
      </c>
      <c r="Z15" s="20">
        <v>263.14999999999901</v>
      </c>
      <c r="AA15" s="20">
        <v>0</v>
      </c>
      <c r="AB15" s="20">
        <f t="shared" si="0"/>
        <v>98388.119000000297</v>
      </c>
    </row>
    <row r="16" spans="1:29" ht="23.05" customHeight="1" x14ac:dyDescent="0.3">
      <c r="A16" s="15" t="s">
        <v>74</v>
      </c>
      <c r="C16" s="20"/>
      <c r="D16" s="20"/>
      <c r="Y16" s="20"/>
      <c r="Z16" s="20"/>
      <c r="AA16" s="20"/>
      <c r="AB16" s="20">
        <f t="shared" si="0"/>
        <v>0</v>
      </c>
    </row>
    <row r="17" spans="1:28" ht="23.05" customHeight="1" x14ac:dyDescent="0.3">
      <c r="A17" s="15" t="s">
        <v>75</v>
      </c>
      <c r="C17" s="20"/>
      <c r="D17" s="20"/>
      <c r="Y17" s="20"/>
      <c r="Z17" s="20"/>
      <c r="AA17" s="20"/>
      <c r="AB17" s="20">
        <f t="shared" si="0"/>
        <v>0</v>
      </c>
    </row>
    <row r="18" spans="1:28" ht="23.05" customHeight="1" x14ac:dyDescent="0.3">
      <c r="A18" s="15" t="s">
        <v>76</v>
      </c>
      <c r="C18" s="20"/>
      <c r="D18" s="20"/>
      <c r="X18" s="20"/>
      <c r="Y18" s="20"/>
      <c r="Z18" s="20"/>
      <c r="AB18" s="20">
        <f t="shared" si="0"/>
        <v>0</v>
      </c>
    </row>
    <row r="19" spans="1:28" ht="23.05" customHeight="1" x14ac:dyDescent="0.3">
      <c r="A19" s="15" t="s">
        <v>77</v>
      </c>
      <c r="C19" s="20"/>
      <c r="D19" s="20"/>
      <c r="Y19" s="20"/>
      <c r="Z19" s="20"/>
      <c r="AA19" s="20"/>
      <c r="AB19" s="20">
        <f t="shared" si="0"/>
        <v>0</v>
      </c>
    </row>
    <row r="20" spans="1:28" ht="23.05" customHeight="1" x14ac:dyDescent="0.3">
      <c r="A20" s="15" t="s">
        <v>78</v>
      </c>
      <c r="C20" s="20"/>
      <c r="D20" s="20"/>
      <c r="Y20" s="20"/>
      <c r="Z20" s="20"/>
      <c r="AA20" s="20"/>
      <c r="AB20" s="20">
        <f t="shared" si="0"/>
        <v>0</v>
      </c>
    </row>
    <row r="21" spans="1:28" ht="23.05" customHeight="1" x14ac:dyDescent="0.3">
      <c r="A21" s="15" t="s">
        <v>79</v>
      </c>
      <c r="C21" s="20"/>
      <c r="D21" s="20"/>
      <c r="Y21" s="20"/>
      <c r="Z21" s="20"/>
      <c r="AA21" s="20"/>
      <c r="AB21" s="20">
        <f t="shared" si="0"/>
        <v>0</v>
      </c>
    </row>
    <row r="22" spans="1:28" ht="23.05" customHeight="1" x14ac:dyDescent="0.3">
      <c r="A22" s="15" t="s">
        <v>80</v>
      </c>
      <c r="C22" s="20"/>
      <c r="D22" s="20"/>
      <c r="Y22" s="20"/>
      <c r="Z22" s="20"/>
      <c r="AA22" s="20"/>
      <c r="AB22" s="20">
        <f t="shared" si="0"/>
        <v>0</v>
      </c>
    </row>
    <row r="23" spans="1:28" ht="23.05" customHeight="1" x14ac:dyDescent="0.3">
      <c r="A23" s="15" t="s">
        <v>81</v>
      </c>
      <c r="C23" s="20"/>
      <c r="D23" s="20"/>
      <c r="Y23" s="20"/>
      <c r="Z23" s="20"/>
      <c r="AA23" s="20"/>
      <c r="AB23" s="20">
        <f t="shared" si="0"/>
        <v>0</v>
      </c>
    </row>
    <row r="24" spans="1:28" ht="23.05" customHeight="1" x14ac:dyDescent="0.3">
      <c r="A24" s="15" t="s">
        <v>82</v>
      </c>
      <c r="C24" s="20"/>
      <c r="D24" s="20"/>
      <c r="I24" s="25"/>
      <c r="R24" s="25"/>
      <c r="Y24" s="20"/>
      <c r="Z24" s="20"/>
      <c r="AA24" s="20"/>
      <c r="AB24" s="20">
        <f t="shared" si="0"/>
        <v>0</v>
      </c>
    </row>
    <row r="25" spans="1:28" ht="23.05" customHeight="1" x14ac:dyDescent="0.3">
      <c r="A25" s="15" t="s">
        <v>83</v>
      </c>
      <c r="C25" s="20"/>
      <c r="D25" s="20"/>
      <c r="Y25" s="20"/>
      <c r="Z25" s="20"/>
      <c r="AA25" s="20"/>
      <c r="AB25" s="20">
        <f t="shared" si="0"/>
        <v>0</v>
      </c>
    </row>
    <row r="26" spans="1:28" ht="23.05" customHeight="1" x14ac:dyDescent="0.3">
      <c r="A26" s="15" t="s">
        <v>84</v>
      </c>
      <c r="C26" s="20"/>
      <c r="D26" s="20"/>
      <c r="Y26" s="20"/>
      <c r="Z26" s="20"/>
      <c r="AA26" s="20"/>
      <c r="AB26" s="20">
        <f t="shared" si="0"/>
        <v>0</v>
      </c>
    </row>
    <row r="27" spans="1:28" ht="23.05" customHeight="1" x14ac:dyDescent="0.3">
      <c r="A27" s="15" t="s">
        <v>85</v>
      </c>
      <c r="C27" s="20"/>
      <c r="Y27" s="20"/>
      <c r="Z27" s="20"/>
      <c r="AA27" s="20"/>
      <c r="AB27" s="20">
        <f t="shared" si="0"/>
        <v>0</v>
      </c>
    </row>
    <row r="28" spans="1:28" ht="23.05" customHeight="1" x14ac:dyDescent="0.3">
      <c r="A28" s="15" t="s">
        <v>86</v>
      </c>
      <c r="C28" s="20"/>
      <c r="Y28" s="20"/>
      <c r="Z28" s="20"/>
      <c r="AA28" s="20"/>
      <c r="AB28" s="20">
        <f t="shared" si="0"/>
        <v>0</v>
      </c>
    </row>
    <row r="29" spans="1:28" ht="23.05" customHeight="1" x14ac:dyDescent="0.3">
      <c r="A29" s="15" t="s">
        <v>87</v>
      </c>
      <c r="B29" s="25"/>
      <c r="C29" s="20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0"/>
      <c r="Z29" s="20"/>
      <c r="AA29" s="20"/>
      <c r="AB29" s="20"/>
    </row>
    <row r="30" spans="1:28" ht="23.05" customHeight="1" x14ac:dyDescent="0.3">
      <c r="A30" s="15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0"/>
    </row>
    <row r="31" spans="1:28" ht="23.05" customHeight="1" x14ac:dyDescent="0.3">
      <c r="A31" s="15" t="s">
        <v>89</v>
      </c>
    </row>
    <row r="32" spans="1:28" ht="23.05" customHeight="1" x14ac:dyDescent="0.3">
      <c r="A32" s="15" t="s">
        <v>90</v>
      </c>
    </row>
    <row r="33" spans="1:1" ht="23.05" customHeight="1" x14ac:dyDescent="0.3">
      <c r="A33" s="15" t="s">
        <v>91</v>
      </c>
    </row>
  </sheetData>
  <mergeCells count="1">
    <mergeCell ref="A1:AB1"/>
  </mergeCells>
  <phoneticPr fontId="15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3"/>
  <sheetViews>
    <sheetView zoomScale="80" zoomScaleNormal="80" workbookViewId="0">
      <pane xSplit="1" ySplit="2" topLeftCell="B3" activePane="bottomRight" state="frozen"/>
      <selection pane="topRight"/>
      <selection pane="bottomLeft"/>
      <selection pane="bottomRight" activeCell="G15" sqref="G15"/>
    </sheetView>
  </sheetViews>
  <sheetFormatPr defaultColWidth="8.84375" defaultRowHeight="23.05" customHeight="1" x14ac:dyDescent="0.3"/>
  <cols>
    <col min="1" max="1" width="11.3046875" style="15" customWidth="1"/>
    <col min="2" max="2" width="11.765625" style="15"/>
    <col min="3" max="3" width="9.53515625" style="15"/>
    <col min="4" max="5" width="9.765625" style="15" customWidth="1"/>
    <col min="6" max="6" width="11.921875" style="15" customWidth="1"/>
    <col min="7" max="7" width="9.23046875" style="15" customWidth="1"/>
    <col min="8" max="8" width="7.765625" style="15" customWidth="1"/>
    <col min="9" max="9" width="10.3828125" style="15"/>
    <col min="10" max="10" width="8.61328125" style="15" customWidth="1"/>
    <col min="11" max="11" width="8.84375" style="15"/>
    <col min="12" max="12" width="11.84375" style="15"/>
    <col min="13" max="13" width="11" style="15" customWidth="1"/>
    <col min="14" max="14" width="10.3828125" style="15"/>
    <col min="15" max="16" width="8.84375" style="15"/>
    <col min="17" max="17" width="10.4609375" style="15" customWidth="1"/>
    <col min="18" max="18" width="8.84375" style="15"/>
    <col min="19" max="19" width="9.69140625" style="15"/>
    <col min="20" max="20" width="10.61328125" style="15"/>
    <col min="21" max="21" width="8.84375" style="15"/>
    <col min="22" max="25" width="9.53515625" style="15"/>
    <col min="26" max="28" width="11.765625" style="15"/>
    <col min="29" max="29" width="14" style="15"/>
    <col min="30" max="16384" width="8.84375" style="15"/>
  </cols>
  <sheetData>
    <row r="1" spans="1:28" ht="32.049999999999997" customHeight="1" x14ac:dyDescent="0.3">
      <c r="A1" s="44" t="s">
        <v>131</v>
      </c>
      <c r="B1" s="44"/>
      <c r="C1" s="44"/>
      <c r="D1" s="45"/>
      <c r="E1" s="45"/>
      <c r="F1" s="44"/>
      <c r="G1" s="44"/>
      <c r="H1" s="44"/>
      <c r="I1" s="44"/>
      <c r="J1" s="44"/>
      <c r="K1" s="44"/>
      <c r="L1" s="46"/>
      <c r="M1" s="46"/>
      <c r="N1" s="45"/>
      <c r="O1" s="45"/>
      <c r="P1" s="45"/>
      <c r="Q1" s="47"/>
      <c r="R1" s="47"/>
      <c r="S1" s="44"/>
      <c r="T1" s="44"/>
      <c r="U1" s="44"/>
      <c r="V1" s="44"/>
      <c r="W1" s="44"/>
      <c r="X1" s="44"/>
      <c r="Y1" s="44"/>
      <c r="Z1" s="40"/>
      <c r="AA1" s="40"/>
      <c r="AB1" s="40"/>
    </row>
    <row r="2" spans="1:28" ht="63" customHeight="1" x14ac:dyDescent="0.3">
      <c r="A2" s="16" t="s">
        <v>1</v>
      </c>
      <c r="B2" s="16" t="s">
        <v>2</v>
      </c>
      <c r="C2" s="16" t="s">
        <v>3</v>
      </c>
      <c r="D2" s="17" t="s">
        <v>57</v>
      </c>
      <c r="E2" s="17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21" t="s">
        <v>11</v>
      </c>
      <c r="M2" s="21" t="s">
        <v>12</v>
      </c>
      <c r="N2" s="17" t="s">
        <v>13</v>
      </c>
      <c r="O2" s="17" t="s">
        <v>14</v>
      </c>
      <c r="P2" s="16" t="s">
        <v>15</v>
      </c>
      <c r="Q2" s="22" t="s">
        <v>16</v>
      </c>
      <c r="R2" s="22" t="s">
        <v>17</v>
      </c>
      <c r="S2" s="16" t="s">
        <v>18</v>
      </c>
      <c r="T2" s="16" t="s">
        <v>19</v>
      </c>
      <c r="U2" s="22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26" t="s">
        <v>59</v>
      </c>
      <c r="AA2" s="26" t="s">
        <v>60</v>
      </c>
      <c r="AB2" s="26" t="s">
        <v>25</v>
      </c>
    </row>
    <row r="3" spans="1:28" ht="23.05" customHeight="1" x14ac:dyDescent="0.3">
      <c r="A3" s="15" t="s">
        <v>61</v>
      </c>
      <c r="B3" s="15">
        <v>7871.1400000000103</v>
      </c>
      <c r="C3" s="15">
        <v>21.45</v>
      </c>
      <c r="D3" s="15">
        <v>0.4</v>
      </c>
      <c r="E3" s="15">
        <v>3855</v>
      </c>
      <c r="F3" s="15">
        <v>-3025.7</v>
      </c>
      <c r="G3" s="15">
        <v>-365.2</v>
      </c>
      <c r="H3" s="15">
        <v>0</v>
      </c>
      <c r="I3" s="15">
        <v>-84.1</v>
      </c>
      <c r="J3" s="15">
        <v>-5</v>
      </c>
      <c r="K3" s="15">
        <v>0</v>
      </c>
      <c r="L3" s="15">
        <v>0</v>
      </c>
      <c r="M3" s="15">
        <v>0</v>
      </c>
      <c r="N3" s="15">
        <v>3</v>
      </c>
      <c r="O3" s="15">
        <v>0</v>
      </c>
      <c r="P3" s="15">
        <v>0</v>
      </c>
      <c r="Q3" s="15">
        <v>-669.92</v>
      </c>
      <c r="R3" s="15">
        <v>0.44</v>
      </c>
      <c r="S3" s="15">
        <v>-12.3199999999998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97.95</v>
      </c>
      <c r="Z3" s="15">
        <v>0</v>
      </c>
      <c r="AA3" s="15">
        <v>0</v>
      </c>
      <c r="AB3" s="15">
        <f>SUM(B3:AA3)</f>
        <v>7687.1400000000103</v>
      </c>
    </row>
    <row r="4" spans="1:28" ht="23.05" customHeight="1" x14ac:dyDescent="0.3">
      <c r="A4" s="15" t="s">
        <v>62</v>
      </c>
      <c r="B4" s="15">
        <v>7094.4500000000098</v>
      </c>
      <c r="C4" s="15">
        <v>12.3</v>
      </c>
      <c r="D4" s="15">
        <v>0.2</v>
      </c>
      <c r="E4" s="15">
        <v>3448.5</v>
      </c>
      <c r="F4" s="15">
        <v>-2464.33</v>
      </c>
      <c r="G4" s="15">
        <v>-298.13</v>
      </c>
      <c r="H4" s="15">
        <v>0</v>
      </c>
      <c r="I4" s="15">
        <v>-87</v>
      </c>
      <c r="J4" s="15">
        <v>-5</v>
      </c>
      <c r="K4" s="15">
        <v>0</v>
      </c>
      <c r="L4" s="15">
        <v>0</v>
      </c>
      <c r="M4" s="15">
        <v>0</v>
      </c>
      <c r="N4" s="15">
        <v>4</v>
      </c>
      <c r="O4" s="15">
        <v>0</v>
      </c>
      <c r="P4" s="15">
        <v>0</v>
      </c>
      <c r="Q4" s="15">
        <v>-596.99999999999898</v>
      </c>
      <c r="R4" s="15">
        <v>0</v>
      </c>
      <c r="S4" s="15">
        <v>-11.179999999999801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100.22</v>
      </c>
      <c r="Z4" s="15">
        <v>0</v>
      </c>
      <c r="AA4" s="15">
        <v>0</v>
      </c>
      <c r="AB4" s="15">
        <f>SUM(B4:AA4)</f>
        <v>7197.0300000000097</v>
      </c>
    </row>
    <row r="5" spans="1:28" ht="23.05" customHeight="1" x14ac:dyDescent="0.3">
      <c r="A5" s="15" t="s">
        <v>63</v>
      </c>
      <c r="B5" s="15">
        <v>5817.1499999999896</v>
      </c>
      <c r="C5" s="15">
        <v>20.45</v>
      </c>
      <c r="D5" s="15">
        <v>0.6</v>
      </c>
      <c r="E5" s="15">
        <v>2953.5</v>
      </c>
      <c r="F5" s="15">
        <v>-2084.56</v>
      </c>
      <c r="G5" s="15">
        <v>-396.9</v>
      </c>
      <c r="H5" s="15">
        <v>0</v>
      </c>
      <c r="I5" s="15">
        <v>-95.7</v>
      </c>
      <c r="J5" s="15">
        <v>-5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-488.01</v>
      </c>
      <c r="R5" s="15">
        <v>2.2200000000000002</v>
      </c>
      <c r="S5" s="15">
        <v>-9.4099999999998403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88.95</v>
      </c>
      <c r="Z5" s="15">
        <v>0</v>
      </c>
      <c r="AA5" s="15">
        <v>0</v>
      </c>
      <c r="AB5" s="15">
        <f>SUM(B5:AA5)</f>
        <v>5803.28999999999</v>
      </c>
    </row>
    <row r="6" spans="1:28" ht="23.05" customHeight="1" x14ac:dyDescent="0.3">
      <c r="A6" s="15" t="s">
        <v>64</v>
      </c>
      <c r="B6" s="15">
        <v>5877.1300000000101</v>
      </c>
      <c r="D6" s="15">
        <v>0.4</v>
      </c>
      <c r="E6" s="15">
        <v>3012</v>
      </c>
      <c r="F6" s="15">
        <v>-2225.31</v>
      </c>
      <c r="G6" s="15">
        <v>-711.38</v>
      </c>
      <c r="H6" s="15">
        <v>0</v>
      </c>
      <c r="I6" s="15">
        <v>-95.7</v>
      </c>
      <c r="J6" s="15">
        <v>-5</v>
      </c>
      <c r="K6" s="15">
        <v>0</v>
      </c>
      <c r="L6" s="15">
        <v>0</v>
      </c>
      <c r="M6" s="15">
        <v>0</v>
      </c>
      <c r="N6" s="15">
        <v>1</v>
      </c>
      <c r="O6" s="15">
        <v>0</v>
      </c>
      <c r="P6" s="15">
        <v>0</v>
      </c>
      <c r="Q6" s="15">
        <v>-493.75</v>
      </c>
      <c r="R6" s="15">
        <v>0.32</v>
      </c>
      <c r="S6" s="15">
        <v>-9.8199999999998404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79.040000000000006</v>
      </c>
      <c r="Z6" s="15">
        <v>0</v>
      </c>
      <c r="AA6" s="15">
        <v>0</v>
      </c>
      <c r="AB6" s="15">
        <f t="shared" ref="AB6:AB28" si="0">SUM(B6:AA6)</f>
        <v>5428.9300000000103</v>
      </c>
    </row>
    <row r="7" spans="1:28" ht="23.05" customHeight="1" x14ac:dyDescent="0.3">
      <c r="A7" s="15" t="s">
        <v>65</v>
      </c>
      <c r="B7" s="15">
        <v>6032.44</v>
      </c>
      <c r="C7" s="15">
        <v>7.65</v>
      </c>
      <c r="D7" s="15">
        <v>0.4</v>
      </c>
      <c r="E7" s="15">
        <v>2994</v>
      </c>
      <c r="F7" s="15">
        <v>-2255.5700000000002</v>
      </c>
      <c r="G7" s="15">
        <v>-694.18</v>
      </c>
      <c r="H7" s="15">
        <v>0</v>
      </c>
      <c r="I7" s="15">
        <v>-95.7</v>
      </c>
      <c r="J7" s="15">
        <v>-5</v>
      </c>
      <c r="K7" s="15">
        <v>0</v>
      </c>
      <c r="L7" s="15">
        <v>0</v>
      </c>
      <c r="M7" s="15">
        <v>0</v>
      </c>
      <c r="N7" s="15">
        <v>2</v>
      </c>
      <c r="O7" s="15">
        <v>0</v>
      </c>
      <c r="P7" s="15">
        <v>0</v>
      </c>
      <c r="Q7" s="15">
        <v>-492.909999999999</v>
      </c>
      <c r="R7" s="15">
        <v>0</v>
      </c>
      <c r="S7" s="15">
        <v>-9.7299999999998406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75.760000000000005</v>
      </c>
      <c r="Z7" s="15">
        <v>0</v>
      </c>
      <c r="AA7" s="15">
        <v>0</v>
      </c>
      <c r="AB7" s="15">
        <f t="shared" si="0"/>
        <v>5559.16</v>
      </c>
    </row>
    <row r="8" spans="1:28" ht="23.05" customHeight="1" x14ac:dyDescent="0.3">
      <c r="A8" s="15" t="s">
        <v>66</v>
      </c>
      <c r="B8" s="15">
        <v>5700.71</v>
      </c>
      <c r="D8" s="15">
        <v>0</v>
      </c>
      <c r="E8" s="15">
        <v>2822</v>
      </c>
      <c r="F8" s="15">
        <v>-2164.81</v>
      </c>
      <c r="G8" s="15">
        <v>-706.41</v>
      </c>
      <c r="H8" s="15">
        <v>0</v>
      </c>
      <c r="I8" s="15">
        <v>-95.7</v>
      </c>
      <c r="J8" s="15">
        <v>-5</v>
      </c>
      <c r="K8" s="15">
        <v>0</v>
      </c>
      <c r="L8" s="15">
        <v>0</v>
      </c>
      <c r="M8" s="15">
        <v>0</v>
      </c>
      <c r="N8" s="15">
        <v>1</v>
      </c>
      <c r="O8" s="15">
        <v>0</v>
      </c>
      <c r="P8" s="15">
        <v>0</v>
      </c>
      <c r="Q8" s="15">
        <v>-470.87999999999897</v>
      </c>
      <c r="R8" s="15">
        <v>0.43</v>
      </c>
      <c r="S8" s="15">
        <v>-9.3199999999998493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85.91</v>
      </c>
      <c r="Z8" s="15">
        <v>0</v>
      </c>
      <c r="AA8" s="15">
        <v>0</v>
      </c>
      <c r="AB8" s="15">
        <f t="shared" si="0"/>
        <v>5157.93</v>
      </c>
    </row>
    <row r="9" spans="1:28" ht="23.05" customHeight="1" x14ac:dyDescent="0.3">
      <c r="A9" s="15" t="s">
        <v>67</v>
      </c>
      <c r="B9" s="15">
        <v>6682.1700000000101</v>
      </c>
      <c r="C9" s="15">
        <v>32.75</v>
      </c>
      <c r="D9" s="15">
        <v>0.4</v>
      </c>
      <c r="E9" s="15">
        <v>3208.5</v>
      </c>
      <c r="F9" s="15">
        <v>-2224.41</v>
      </c>
      <c r="G9" s="15">
        <v>-739.72</v>
      </c>
      <c r="H9" s="15">
        <v>0</v>
      </c>
      <c r="I9" s="15">
        <v>-95.7</v>
      </c>
      <c r="J9" s="15">
        <v>-5</v>
      </c>
      <c r="K9" s="15">
        <v>0</v>
      </c>
      <c r="L9" s="15">
        <v>0</v>
      </c>
      <c r="M9" s="15">
        <v>0</v>
      </c>
      <c r="N9" s="15">
        <v>2</v>
      </c>
      <c r="O9" s="15">
        <v>0</v>
      </c>
      <c r="P9" s="15">
        <v>0</v>
      </c>
      <c r="Q9" s="15">
        <v>-544.05999999999995</v>
      </c>
      <c r="R9" s="15">
        <v>0.37</v>
      </c>
      <c r="S9" s="15">
        <v>-10.2299999999998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67.59</v>
      </c>
      <c r="Z9" s="15">
        <v>0</v>
      </c>
      <c r="AA9" s="15">
        <v>0</v>
      </c>
      <c r="AB9" s="15">
        <f t="shared" si="0"/>
        <v>6374.6600000000099</v>
      </c>
    </row>
    <row r="10" spans="1:28" ht="23.05" customHeight="1" x14ac:dyDescent="0.3">
      <c r="A10" s="15" t="s">
        <v>68</v>
      </c>
      <c r="B10" s="15">
        <v>10258.23</v>
      </c>
      <c r="D10" s="15">
        <v>2</v>
      </c>
      <c r="E10" s="15">
        <v>4364</v>
      </c>
      <c r="F10" s="15">
        <v>-2962.28</v>
      </c>
      <c r="G10" s="15">
        <v>-618.37</v>
      </c>
      <c r="H10" s="15">
        <v>0</v>
      </c>
      <c r="I10" s="15">
        <v>-95.7</v>
      </c>
      <c r="J10" s="15">
        <v>-5</v>
      </c>
      <c r="K10" s="15">
        <v>0</v>
      </c>
      <c r="L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-856.51999999999805</v>
      </c>
      <c r="R10" s="15">
        <v>1.65</v>
      </c>
      <c r="S10" s="15">
        <v>-14.269999999999699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83.9</v>
      </c>
      <c r="Z10" s="15">
        <v>0</v>
      </c>
      <c r="AA10" s="15">
        <v>0</v>
      </c>
      <c r="AB10" s="15">
        <f t="shared" si="0"/>
        <v>10158.64</v>
      </c>
    </row>
    <row r="11" spans="1:28" ht="23.05" customHeight="1" x14ac:dyDescent="0.3">
      <c r="A11" s="15" t="s">
        <v>69</v>
      </c>
      <c r="B11" s="15">
        <v>7668.42</v>
      </c>
      <c r="D11" s="15">
        <v>0</v>
      </c>
      <c r="E11" s="15">
        <v>3657</v>
      </c>
      <c r="F11" s="15">
        <v>-2354.9899999999898</v>
      </c>
      <c r="G11" s="15">
        <v>-29.49</v>
      </c>
      <c r="H11" s="15">
        <v>0</v>
      </c>
      <c r="I11" s="15">
        <v>-95.7</v>
      </c>
      <c r="J11" s="15">
        <v>-5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-631.63</v>
      </c>
      <c r="R11" s="15">
        <v>0</v>
      </c>
      <c r="S11" s="15">
        <v>-11.9599999999998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117.91</v>
      </c>
      <c r="Z11" s="15">
        <v>0</v>
      </c>
      <c r="AA11" s="15">
        <v>0</v>
      </c>
      <c r="AB11" s="15">
        <f t="shared" si="0"/>
        <v>8314.5600000000104</v>
      </c>
    </row>
    <row r="12" spans="1:28" ht="23.05" customHeight="1" x14ac:dyDescent="0.3">
      <c r="A12" s="15" t="s">
        <v>70</v>
      </c>
      <c r="B12" s="25">
        <v>5688.81</v>
      </c>
      <c r="C12" s="25"/>
      <c r="D12" s="25">
        <v>0.4</v>
      </c>
      <c r="E12" s="25">
        <v>2974</v>
      </c>
      <c r="F12" s="25">
        <v>-1846.66</v>
      </c>
      <c r="G12" s="25">
        <v>-356.19</v>
      </c>
      <c r="H12" s="25">
        <v>0</v>
      </c>
      <c r="I12" s="25">
        <v>-95.7</v>
      </c>
      <c r="J12" s="25">
        <v>-5</v>
      </c>
      <c r="K12" s="25">
        <v>0</v>
      </c>
      <c r="L12" s="25">
        <v>0</v>
      </c>
      <c r="M12" s="25">
        <v>0</v>
      </c>
      <c r="N12" s="25">
        <v>5</v>
      </c>
      <c r="O12" s="25">
        <v>0</v>
      </c>
      <c r="P12" s="25">
        <v>0</v>
      </c>
      <c r="Q12" s="25">
        <v>-471.17</v>
      </c>
      <c r="R12" s="25">
        <v>0</v>
      </c>
      <c r="S12" s="25">
        <v>-9.5099999999998399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15">
        <v>86.69</v>
      </c>
      <c r="Z12" s="15">
        <v>0</v>
      </c>
      <c r="AA12" s="15">
        <v>0</v>
      </c>
      <c r="AB12" s="15">
        <f t="shared" si="0"/>
        <v>5970.67</v>
      </c>
    </row>
    <row r="13" spans="1:28" ht="23.05" customHeight="1" x14ac:dyDescent="0.3">
      <c r="A13" s="15" t="s">
        <v>71</v>
      </c>
      <c r="B13" s="15">
        <v>6158.21000000001</v>
      </c>
      <c r="C13" s="15">
        <v>5.15</v>
      </c>
      <c r="D13" s="15">
        <v>0.4</v>
      </c>
      <c r="E13" s="15">
        <v>3087</v>
      </c>
      <c r="F13" s="15">
        <v>-2123.2600000000002</v>
      </c>
      <c r="G13" s="15">
        <v>-738.71</v>
      </c>
      <c r="H13" s="15">
        <v>0</v>
      </c>
      <c r="I13" s="15">
        <v>-95.7</v>
      </c>
      <c r="J13" s="15">
        <v>-5</v>
      </c>
      <c r="K13" s="15">
        <v>0</v>
      </c>
      <c r="L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-515.20000000000095</v>
      </c>
      <c r="R13" s="15">
        <v>1.55</v>
      </c>
      <c r="S13" s="15">
        <v>-10.1099999999998</v>
      </c>
      <c r="T13" s="15">
        <v>0</v>
      </c>
      <c r="U13" s="15">
        <v>0</v>
      </c>
      <c r="V13" s="15">
        <v>-53.5</v>
      </c>
      <c r="W13" s="15">
        <v>0</v>
      </c>
      <c r="X13" s="15">
        <v>0</v>
      </c>
      <c r="Y13" s="15">
        <v>70.040000000000006</v>
      </c>
      <c r="Z13" s="15">
        <v>0</v>
      </c>
      <c r="AA13" s="15">
        <v>0</v>
      </c>
      <c r="AB13" s="15">
        <f t="shared" si="0"/>
        <v>5781.8700000000099</v>
      </c>
    </row>
    <row r="14" spans="1:28" ht="23.05" customHeight="1" x14ac:dyDescent="0.3">
      <c r="A14" s="15" t="s">
        <v>72</v>
      </c>
      <c r="B14" s="15">
        <v>5954.81</v>
      </c>
      <c r="C14" s="15">
        <v>12.8</v>
      </c>
      <c r="D14" s="15">
        <v>2.2000000000000002</v>
      </c>
      <c r="E14" s="15">
        <v>3099.5</v>
      </c>
      <c r="F14" s="15">
        <v>-2475.35</v>
      </c>
      <c r="G14" s="15">
        <v>-668.44</v>
      </c>
      <c r="H14" s="15">
        <v>0</v>
      </c>
      <c r="I14" s="15">
        <v>-95.7</v>
      </c>
      <c r="J14" s="15">
        <v>-5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-517.79999999999995</v>
      </c>
      <c r="R14" s="15">
        <v>1.99</v>
      </c>
      <c r="S14" s="15">
        <v>-10.0399999999998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74.5</v>
      </c>
      <c r="Z14" s="15">
        <v>0</v>
      </c>
      <c r="AA14" s="15">
        <v>0</v>
      </c>
      <c r="AB14" s="15">
        <f t="shared" si="0"/>
        <v>5373.47</v>
      </c>
    </row>
    <row r="15" spans="1:28" ht="23.05" customHeight="1" x14ac:dyDescent="0.3">
      <c r="A15" s="15" t="s">
        <v>73</v>
      </c>
      <c r="B15" s="25">
        <v>5779.17</v>
      </c>
      <c r="C15" s="25">
        <v>10.3</v>
      </c>
      <c r="D15" s="25">
        <v>2.4</v>
      </c>
      <c r="E15" s="25">
        <v>2991.5</v>
      </c>
      <c r="F15" s="25">
        <v>-2254.92</v>
      </c>
      <c r="G15" s="25">
        <v>-653.38</v>
      </c>
      <c r="H15" s="25">
        <v>0</v>
      </c>
      <c r="I15" s="25">
        <v>-95.7</v>
      </c>
      <c r="J15" s="25">
        <v>-5</v>
      </c>
      <c r="K15" s="25">
        <v>0</v>
      </c>
      <c r="L15" s="25">
        <v>0</v>
      </c>
      <c r="M15" s="25">
        <v>0</v>
      </c>
      <c r="N15" s="25">
        <v>1</v>
      </c>
      <c r="O15" s="25">
        <v>0</v>
      </c>
      <c r="P15" s="25">
        <v>0</v>
      </c>
      <c r="Q15" s="25">
        <v>-485.39</v>
      </c>
      <c r="R15" s="25">
        <v>1.49</v>
      </c>
      <c r="S15" s="25">
        <v>-9.6499999999998405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15">
        <v>75.040000000000006</v>
      </c>
      <c r="Z15" s="15">
        <v>0</v>
      </c>
      <c r="AA15" s="15">
        <v>0</v>
      </c>
      <c r="AB15" s="15">
        <f t="shared" si="0"/>
        <v>5356.86</v>
      </c>
    </row>
    <row r="16" spans="1:28" ht="23.05" customHeight="1" x14ac:dyDescent="0.3">
      <c r="A16" s="15" t="s">
        <v>74</v>
      </c>
      <c r="AB16" s="15">
        <f t="shared" si="0"/>
        <v>0</v>
      </c>
    </row>
    <row r="17" spans="1:28" ht="23.05" customHeight="1" x14ac:dyDescent="0.3">
      <c r="A17" s="15" t="s">
        <v>75</v>
      </c>
      <c r="G17" s="27"/>
      <c r="AB17" s="15">
        <f t="shared" si="0"/>
        <v>0</v>
      </c>
    </row>
    <row r="18" spans="1:28" ht="23.05" customHeight="1" x14ac:dyDescent="0.3">
      <c r="A18" s="15" t="s">
        <v>76</v>
      </c>
      <c r="AB18" s="15">
        <f t="shared" si="0"/>
        <v>0</v>
      </c>
    </row>
    <row r="19" spans="1:28" ht="23.05" customHeight="1" x14ac:dyDescent="0.3">
      <c r="A19" s="15" t="s">
        <v>77</v>
      </c>
      <c r="M19" s="23"/>
      <c r="AB19" s="15">
        <f t="shared" si="0"/>
        <v>0</v>
      </c>
    </row>
    <row r="20" spans="1:28" ht="23.05" customHeight="1" x14ac:dyDescent="0.3">
      <c r="A20" s="15" t="s">
        <v>78</v>
      </c>
      <c r="L20" s="23"/>
      <c r="AB20" s="15">
        <f t="shared" si="0"/>
        <v>0</v>
      </c>
    </row>
    <row r="21" spans="1:28" ht="23.05" customHeight="1" x14ac:dyDescent="0.3">
      <c r="A21" s="15" t="s">
        <v>79</v>
      </c>
      <c r="L21" s="20"/>
      <c r="AB21" s="15">
        <f t="shared" si="0"/>
        <v>0</v>
      </c>
    </row>
    <row r="22" spans="1:28" ht="23.05" customHeight="1" x14ac:dyDescent="0.3">
      <c r="A22" s="15" t="s">
        <v>80</v>
      </c>
      <c r="L22" s="23"/>
      <c r="AB22" s="15">
        <f t="shared" si="0"/>
        <v>0</v>
      </c>
    </row>
    <row r="23" spans="1:28" ht="23.05" customHeight="1" x14ac:dyDescent="0.3">
      <c r="A23" s="15" t="s">
        <v>81</v>
      </c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9"/>
      <c r="R23" s="20"/>
      <c r="S23" s="20"/>
      <c r="T23" s="20"/>
      <c r="U23" s="20"/>
      <c r="V23" s="20"/>
      <c r="W23" s="20"/>
      <c r="X23" s="20"/>
      <c r="AB23" s="15">
        <f t="shared" si="0"/>
        <v>0</v>
      </c>
    </row>
    <row r="24" spans="1:28" ht="23.05" customHeight="1" x14ac:dyDescent="0.3">
      <c r="A24" s="15" t="s">
        <v>82</v>
      </c>
      <c r="AB24" s="15">
        <f t="shared" si="0"/>
        <v>0</v>
      </c>
    </row>
    <row r="25" spans="1:28" ht="23.05" customHeight="1" x14ac:dyDescent="0.3">
      <c r="A25" s="15" t="s">
        <v>83</v>
      </c>
      <c r="Q25" s="25"/>
      <c r="AB25" s="15">
        <f t="shared" si="0"/>
        <v>0</v>
      </c>
    </row>
    <row r="26" spans="1:28" ht="23.05" customHeight="1" x14ac:dyDescent="0.3">
      <c r="A26" s="15" t="s">
        <v>84</v>
      </c>
      <c r="AB26" s="15">
        <f t="shared" si="0"/>
        <v>0</v>
      </c>
    </row>
    <row r="27" spans="1:28" ht="23.05" customHeight="1" x14ac:dyDescent="0.3">
      <c r="A27" s="15" t="s">
        <v>85</v>
      </c>
      <c r="AB27" s="15">
        <f t="shared" si="0"/>
        <v>0</v>
      </c>
    </row>
    <row r="28" spans="1:28" ht="23.05" customHeight="1" x14ac:dyDescent="0.3">
      <c r="A28" s="15" t="s">
        <v>86</v>
      </c>
      <c r="AB28" s="15">
        <f t="shared" si="0"/>
        <v>0</v>
      </c>
    </row>
    <row r="29" spans="1:28" ht="23.05" customHeight="1" x14ac:dyDescent="0.3">
      <c r="A29" s="15" t="s">
        <v>87</v>
      </c>
    </row>
    <row r="30" spans="1:28" ht="23.05" customHeight="1" x14ac:dyDescent="0.3">
      <c r="A30" s="15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8" ht="23.05" customHeight="1" x14ac:dyDescent="0.3">
      <c r="A31" s="15" t="s">
        <v>89</v>
      </c>
    </row>
    <row r="32" spans="1:28" ht="23.05" customHeight="1" x14ac:dyDescent="0.3">
      <c r="A32" s="15" t="s">
        <v>90</v>
      </c>
    </row>
    <row r="33" spans="1:1" ht="23.05" customHeight="1" x14ac:dyDescent="0.3">
      <c r="A33" s="15" t="s">
        <v>91</v>
      </c>
    </row>
  </sheetData>
  <mergeCells count="1">
    <mergeCell ref="A1:AB1"/>
  </mergeCells>
  <phoneticPr fontId="1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3"/>
  <sheetViews>
    <sheetView zoomScale="70" zoomScaleNormal="70" workbookViewId="0">
      <pane xSplit="1" ySplit="2" topLeftCell="B3" activePane="bottomRight" state="frozen"/>
      <selection pane="topRight"/>
      <selection pane="bottomLeft"/>
      <selection pane="bottomRight" activeCell="G15" sqref="G15"/>
    </sheetView>
  </sheetViews>
  <sheetFormatPr defaultColWidth="8.84375" defaultRowHeight="23.05" customHeight="1" x14ac:dyDescent="0.3"/>
  <cols>
    <col min="1" max="1" width="11.3046875" style="15" customWidth="1"/>
    <col min="2" max="2" width="11.765625" style="15"/>
    <col min="3" max="3" width="9.53515625" style="15"/>
    <col min="4" max="5" width="11.765625" style="15"/>
    <col min="6" max="6" width="11.921875" style="15" customWidth="1"/>
    <col min="7" max="7" width="11.765625" style="15"/>
    <col min="8" max="8" width="15.69140625" style="15" customWidth="1"/>
    <col min="9" max="9" width="9.3828125" style="15" customWidth="1"/>
    <col min="10" max="10" width="10.3828125" style="15"/>
    <col min="11" max="11" width="8.84375" style="15"/>
    <col min="12" max="12" width="11.84375" style="15"/>
    <col min="13" max="13" width="11" style="15" customWidth="1"/>
    <col min="14" max="14" width="10.3828125" style="15"/>
    <col min="15" max="16" width="8.84375" style="15"/>
    <col min="17" max="18" width="12.84375" style="15"/>
    <col min="19" max="19" width="8.84375" style="15"/>
    <col min="20" max="20" width="9.69140625" style="15"/>
    <col min="21" max="21" width="10.61328125" style="15"/>
    <col min="22" max="22" width="8.84375" style="15"/>
    <col min="23" max="26" width="9.53515625" style="15"/>
    <col min="27" max="29" width="11.765625" style="15"/>
    <col min="30" max="30" width="14" style="15"/>
    <col min="31" max="16384" width="8.84375" style="15"/>
  </cols>
  <sheetData>
    <row r="1" spans="1:29" ht="32.049999999999997" customHeight="1" x14ac:dyDescent="0.3">
      <c r="A1" s="44" t="s">
        <v>132</v>
      </c>
      <c r="B1" s="44"/>
      <c r="C1" s="44"/>
      <c r="D1" s="45"/>
      <c r="E1" s="45"/>
      <c r="F1" s="44"/>
      <c r="G1" s="44"/>
      <c r="H1" s="44"/>
      <c r="I1" s="44"/>
      <c r="J1" s="44"/>
      <c r="K1" s="44"/>
      <c r="L1" s="46"/>
      <c r="M1" s="46"/>
      <c r="N1" s="45"/>
      <c r="O1" s="45"/>
      <c r="P1" s="45"/>
      <c r="Q1" s="47"/>
      <c r="R1" s="47"/>
      <c r="S1" s="47"/>
      <c r="T1" s="44"/>
      <c r="U1" s="44"/>
      <c r="V1" s="44"/>
      <c r="W1" s="44"/>
      <c r="X1" s="44"/>
      <c r="Y1" s="44"/>
      <c r="Z1" s="44"/>
      <c r="AA1" s="40"/>
      <c r="AB1" s="40"/>
      <c r="AC1" s="40"/>
    </row>
    <row r="2" spans="1:29" ht="63" customHeight="1" x14ac:dyDescent="0.3">
      <c r="A2" s="16" t="s">
        <v>1</v>
      </c>
      <c r="B2" s="16" t="s">
        <v>2</v>
      </c>
      <c r="C2" s="16" t="s">
        <v>3</v>
      </c>
      <c r="D2" s="17" t="s">
        <v>57</v>
      </c>
      <c r="E2" s="17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21" t="s">
        <v>11</v>
      </c>
      <c r="M2" s="21" t="s">
        <v>12</v>
      </c>
      <c r="N2" s="17" t="s">
        <v>13</v>
      </c>
      <c r="O2" s="17" t="s">
        <v>14</v>
      </c>
      <c r="P2" s="16" t="s">
        <v>15</v>
      </c>
      <c r="Q2" s="22" t="s">
        <v>58</v>
      </c>
      <c r="R2" s="22" t="s">
        <v>16</v>
      </c>
      <c r="S2" s="22" t="s">
        <v>17</v>
      </c>
      <c r="T2" s="16" t="s">
        <v>18</v>
      </c>
      <c r="U2" s="16" t="s">
        <v>19</v>
      </c>
      <c r="V2" s="22" t="s">
        <v>20</v>
      </c>
      <c r="W2" s="16" t="s">
        <v>21</v>
      </c>
      <c r="X2" s="16" t="s">
        <v>22</v>
      </c>
      <c r="Y2" s="16" t="s">
        <v>23</v>
      </c>
      <c r="Z2" s="16" t="s">
        <v>24</v>
      </c>
      <c r="AA2" s="26" t="s">
        <v>59</v>
      </c>
      <c r="AB2" s="26" t="s">
        <v>60</v>
      </c>
      <c r="AC2" s="26" t="s">
        <v>25</v>
      </c>
    </row>
    <row r="3" spans="1:29" ht="23.05" customHeight="1" x14ac:dyDescent="0.3">
      <c r="A3" s="15" t="s">
        <v>61</v>
      </c>
      <c r="B3" s="15">
        <v>21493.69</v>
      </c>
      <c r="C3" s="15">
        <v>36.049999999999997</v>
      </c>
      <c r="D3" s="15">
        <v>2.2000000000000002</v>
      </c>
      <c r="E3" s="15">
        <v>10590.9</v>
      </c>
      <c r="F3" s="15">
        <v>-6793.0700000000097</v>
      </c>
      <c r="G3" s="15">
        <v>-1549.12</v>
      </c>
      <c r="H3" s="15">
        <v>0</v>
      </c>
      <c r="I3" s="15">
        <v>-252.3</v>
      </c>
      <c r="J3" s="15">
        <v>-14</v>
      </c>
      <c r="K3" s="15">
        <v>0</v>
      </c>
      <c r="L3" s="15">
        <v>0</v>
      </c>
      <c r="M3" s="15">
        <v>0</v>
      </c>
      <c r="N3" s="15">
        <v>6</v>
      </c>
      <c r="O3" s="15">
        <v>0</v>
      </c>
      <c r="P3" s="15">
        <v>0</v>
      </c>
      <c r="Q3" s="15">
        <v>0</v>
      </c>
      <c r="R3" s="15">
        <v>-3639.15</v>
      </c>
      <c r="S3" s="15">
        <v>3.87</v>
      </c>
      <c r="T3" s="15">
        <v>-32.570000000002103</v>
      </c>
      <c r="U3" s="15">
        <v>0</v>
      </c>
      <c r="V3" s="15">
        <v>0</v>
      </c>
      <c r="W3" s="15">
        <v>-31.05</v>
      </c>
      <c r="X3" s="15">
        <v>0</v>
      </c>
      <c r="Y3" s="15">
        <v>0</v>
      </c>
      <c r="Z3" s="15">
        <v>278.79000000000002</v>
      </c>
      <c r="AA3" s="15">
        <v>0</v>
      </c>
      <c r="AB3" s="15">
        <v>0</v>
      </c>
      <c r="AC3" s="15">
        <f>SUM(B3:AB3)</f>
        <v>20100.240000000002</v>
      </c>
    </row>
    <row r="4" spans="1:29" ht="23.05" customHeight="1" x14ac:dyDescent="0.3">
      <c r="A4" s="15" t="s">
        <v>62</v>
      </c>
      <c r="B4" s="15">
        <v>21929.67</v>
      </c>
      <c r="C4" s="15">
        <v>56.65</v>
      </c>
      <c r="D4" s="15">
        <v>1.8</v>
      </c>
      <c r="E4" s="15">
        <v>11131.7</v>
      </c>
      <c r="F4" s="15">
        <v>-7289.4700000000203</v>
      </c>
      <c r="G4" s="15">
        <v>-400.39</v>
      </c>
      <c r="H4" s="15">
        <v>0</v>
      </c>
      <c r="I4" s="15">
        <v>-255.2</v>
      </c>
      <c r="J4" s="15">
        <v>-14</v>
      </c>
      <c r="K4" s="15">
        <v>0</v>
      </c>
      <c r="L4" s="15">
        <v>0</v>
      </c>
      <c r="M4" s="15">
        <v>0</v>
      </c>
      <c r="N4" s="15">
        <v>4</v>
      </c>
      <c r="O4" s="15">
        <v>-1</v>
      </c>
      <c r="P4" s="15">
        <v>0</v>
      </c>
      <c r="Q4" s="15">
        <v>0</v>
      </c>
      <c r="R4" s="15">
        <v>-3738.1400000000099</v>
      </c>
      <c r="S4" s="15">
        <v>2.39</v>
      </c>
      <c r="T4" s="15">
        <v>-34.730000000001702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326.32</v>
      </c>
      <c r="AA4" s="15">
        <v>0</v>
      </c>
      <c r="AB4" s="15">
        <v>0</v>
      </c>
      <c r="AC4" s="15">
        <f>SUM(B4:AB4)</f>
        <v>21719.599999999999</v>
      </c>
    </row>
    <row r="5" spans="1:29" ht="23.05" customHeight="1" x14ac:dyDescent="0.3">
      <c r="A5" s="15" t="s">
        <v>63</v>
      </c>
      <c r="B5" s="15">
        <v>17593.5</v>
      </c>
      <c r="C5" s="15">
        <v>37.049999999999997</v>
      </c>
      <c r="D5" s="15">
        <v>1</v>
      </c>
      <c r="E5" s="15">
        <v>9078.5000000000091</v>
      </c>
      <c r="F5" s="15">
        <v>-6295.4700000000103</v>
      </c>
      <c r="G5" s="15">
        <v>-306.36</v>
      </c>
      <c r="H5" s="15">
        <v>0</v>
      </c>
      <c r="I5" s="15">
        <v>-252.3</v>
      </c>
      <c r="J5" s="15">
        <v>-14</v>
      </c>
      <c r="K5" s="15">
        <v>0</v>
      </c>
      <c r="L5" s="15">
        <v>0</v>
      </c>
      <c r="M5" s="15">
        <v>0</v>
      </c>
      <c r="N5" s="15">
        <v>1</v>
      </c>
      <c r="O5" s="15">
        <v>0</v>
      </c>
      <c r="P5" s="15">
        <v>0</v>
      </c>
      <c r="Q5" s="15">
        <v>0</v>
      </c>
      <c r="R5" s="15">
        <v>-2955.02</v>
      </c>
      <c r="S5" s="15">
        <v>3.34</v>
      </c>
      <c r="T5" s="15">
        <v>-28.0300000000016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335.44</v>
      </c>
      <c r="AA5" s="15">
        <v>0</v>
      </c>
      <c r="AB5" s="15">
        <v>0</v>
      </c>
      <c r="AC5" s="15">
        <f>SUM(B5:AB5)</f>
        <v>17198.650000000001</v>
      </c>
    </row>
    <row r="6" spans="1:29" ht="23.05" customHeight="1" x14ac:dyDescent="0.3">
      <c r="A6" s="15" t="s">
        <v>64</v>
      </c>
      <c r="B6" s="15">
        <v>16003.4399999999</v>
      </c>
      <c r="C6" s="15">
        <v>25.75</v>
      </c>
      <c r="D6" s="15">
        <v>1.4</v>
      </c>
      <c r="E6" s="15">
        <v>8480.7000000000098</v>
      </c>
      <c r="F6" s="15">
        <v>-5919.69</v>
      </c>
      <c r="G6" s="15">
        <v>-1529.56</v>
      </c>
      <c r="H6" s="15">
        <v>0</v>
      </c>
      <c r="I6" s="15">
        <v>-249.4</v>
      </c>
      <c r="J6" s="15">
        <v>-14</v>
      </c>
      <c r="K6" s="15">
        <v>0</v>
      </c>
      <c r="L6" s="15">
        <v>0</v>
      </c>
      <c r="M6" s="15">
        <v>0</v>
      </c>
      <c r="N6" s="15">
        <v>5</v>
      </c>
      <c r="O6" s="15">
        <v>0</v>
      </c>
      <c r="P6" s="15">
        <v>0</v>
      </c>
      <c r="Q6" s="15">
        <v>0</v>
      </c>
      <c r="R6" s="15">
        <v>-2730.57</v>
      </c>
      <c r="S6" s="15">
        <v>12.76</v>
      </c>
      <c r="T6" s="15">
        <v>-25.9500000000013</v>
      </c>
      <c r="U6" s="15">
        <v>0</v>
      </c>
      <c r="V6" s="15">
        <v>0</v>
      </c>
      <c r="W6" s="15">
        <v>-27.63</v>
      </c>
      <c r="X6" s="15">
        <v>0</v>
      </c>
      <c r="Y6" s="15">
        <v>0</v>
      </c>
      <c r="Z6" s="15">
        <v>299.11</v>
      </c>
      <c r="AA6" s="15">
        <v>0</v>
      </c>
      <c r="AB6" s="15">
        <v>0</v>
      </c>
      <c r="AC6" s="15">
        <f t="shared" ref="AC6:AC28" si="0">SUM(B6:AB6)</f>
        <v>14331.359999999901</v>
      </c>
    </row>
    <row r="7" spans="1:29" ht="23.05" customHeight="1" x14ac:dyDescent="0.3">
      <c r="A7" s="15" t="s">
        <v>65</v>
      </c>
      <c r="B7" s="15">
        <v>16197.98</v>
      </c>
      <c r="C7" s="15">
        <v>52.5</v>
      </c>
      <c r="D7" s="15">
        <v>0.6</v>
      </c>
      <c r="E7" s="15">
        <v>8401.4000000000106</v>
      </c>
      <c r="F7" s="15">
        <v>-5950.29000000001</v>
      </c>
      <c r="G7" s="15">
        <v>-1843.98</v>
      </c>
      <c r="H7" s="15">
        <v>0</v>
      </c>
      <c r="I7" s="15">
        <v>-249.4</v>
      </c>
      <c r="J7" s="15">
        <v>-14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-2739.5899999999901</v>
      </c>
      <c r="S7" s="15">
        <v>2.1</v>
      </c>
      <c r="T7" s="15">
        <v>-25.960000000001301</v>
      </c>
      <c r="U7" s="15">
        <v>0</v>
      </c>
      <c r="V7" s="15">
        <v>0</v>
      </c>
      <c r="W7" s="15">
        <v>-18.78</v>
      </c>
      <c r="X7" s="15">
        <v>0</v>
      </c>
      <c r="Y7" s="15">
        <v>0</v>
      </c>
      <c r="Z7" s="15">
        <v>260.19</v>
      </c>
      <c r="AA7" s="15">
        <v>0</v>
      </c>
      <c r="AB7" s="15">
        <v>0</v>
      </c>
      <c r="AC7" s="15">
        <f t="shared" si="0"/>
        <v>14072.77</v>
      </c>
    </row>
    <row r="8" spans="1:29" ht="23.05" customHeight="1" x14ac:dyDescent="0.3">
      <c r="A8" s="15" t="s">
        <v>66</v>
      </c>
      <c r="B8" s="15">
        <v>16625.97</v>
      </c>
      <c r="C8" s="15">
        <v>25.75</v>
      </c>
      <c r="D8" s="15">
        <v>0.8</v>
      </c>
      <c r="E8" s="15">
        <v>8438.7000000000207</v>
      </c>
      <c r="F8" s="15">
        <v>-6099.13</v>
      </c>
      <c r="G8" s="15">
        <v>-1828.78</v>
      </c>
      <c r="H8" s="15">
        <v>0</v>
      </c>
      <c r="I8" s="15">
        <v>-249.4</v>
      </c>
      <c r="J8" s="15">
        <v>-14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-2776.3500000000099</v>
      </c>
      <c r="S8" s="15">
        <v>2.29</v>
      </c>
      <c r="T8" s="15">
        <v>-25.760000000001199</v>
      </c>
      <c r="U8" s="15">
        <v>0</v>
      </c>
      <c r="V8" s="15">
        <v>0</v>
      </c>
      <c r="W8" s="15">
        <v>-37.549999999999997</v>
      </c>
      <c r="X8" s="15">
        <v>0</v>
      </c>
      <c r="Y8" s="15">
        <v>0</v>
      </c>
      <c r="Z8" s="15">
        <v>279.01</v>
      </c>
      <c r="AA8" s="15">
        <v>0</v>
      </c>
      <c r="AB8" s="15">
        <v>0</v>
      </c>
      <c r="AC8" s="15">
        <f t="shared" si="0"/>
        <v>14341.55</v>
      </c>
    </row>
    <row r="9" spans="1:29" ht="23.05" customHeight="1" x14ac:dyDescent="0.3">
      <c r="A9" s="15" t="s">
        <v>67</v>
      </c>
      <c r="B9" s="15">
        <v>18640.28</v>
      </c>
      <c r="C9" s="15">
        <v>56.65</v>
      </c>
      <c r="D9" s="15">
        <v>0.2</v>
      </c>
      <c r="E9" s="15">
        <v>9517.9000000000106</v>
      </c>
      <c r="F9" s="15">
        <v>-6650.3400000000202</v>
      </c>
      <c r="G9" s="15">
        <v>-1781.23</v>
      </c>
      <c r="H9" s="15">
        <v>0</v>
      </c>
      <c r="I9" s="15">
        <v>-249.4</v>
      </c>
      <c r="J9" s="15">
        <v>-14</v>
      </c>
      <c r="K9" s="15">
        <v>0</v>
      </c>
      <c r="L9" s="15">
        <v>0</v>
      </c>
      <c r="M9" s="15">
        <v>0</v>
      </c>
      <c r="N9" s="15">
        <v>3</v>
      </c>
      <c r="O9" s="15">
        <v>0</v>
      </c>
      <c r="P9" s="15">
        <v>0</v>
      </c>
      <c r="Q9" s="15">
        <v>0</v>
      </c>
      <c r="R9" s="15">
        <v>-3084.4100000000099</v>
      </c>
      <c r="S9" s="15">
        <v>0</v>
      </c>
      <c r="T9" s="15">
        <v>-29.2400000000018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282.64</v>
      </c>
      <c r="AA9" s="15">
        <v>0</v>
      </c>
      <c r="AB9" s="15">
        <v>0</v>
      </c>
      <c r="AC9" s="15">
        <f t="shared" si="0"/>
        <v>16692.05</v>
      </c>
    </row>
    <row r="10" spans="1:29" ht="23.05" customHeight="1" x14ac:dyDescent="0.3">
      <c r="A10" s="15" t="s">
        <v>68</v>
      </c>
      <c r="B10" s="15">
        <v>27534.57</v>
      </c>
      <c r="C10" s="15">
        <v>66.95</v>
      </c>
      <c r="D10" s="15">
        <v>1.6</v>
      </c>
      <c r="E10" s="15">
        <v>12001.4</v>
      </c>
      <c r="F10" s="15">
        <v>-8365.8600000000406</v>
      </c>
      <c r="G10" s="15">
        <v>-1362.66</v>
      </c>
      <c r="H10" s="15">
        <v>0</v>
      </c>
      <c r="I10" s="15">
        <v>-249.4</v>
      </c>
      <c r="J10" s="15">
        <v>-14</v>
      </c>
      <c r="K10" s="15">
        <v>0</v>
      </c>
      <c r="L10" s="15">
        <v>0</v>
      </c>
      <c r="M10" s="15">
        <v>0</v>
      </c>
      <c r="N10" s="15">
        <v>8.6</v>
      </c>
      <c r="O10" s="15">
        <v>0</v>
      </c>
      <c r="P10" s="15">
        <v>0</v>
      </c>
      <c r="Q10" s="15">
        <v>0</v>
      </c>
      <c r="R10" s="15">
        <v>-4740.6300000000201</v>
      </c>
      <c r="S10" s="15">
        <v>18.41</v>
      </c>
      <c r="T10" s="15">
        <v>-36.9700000000012</v>
      </c>
      <c r="U10" s="15">
        <v>0</v>
      </c>
      <c r="V10" s="15">
        <v>0</v>
      </c>
      <c r="W10" s="15">
        <v>-18.399999999999999</v>
      </c>
      <c r="X10" s="15">
        <v>0</v>
      </c>
      <c r="Y10" s="15">
        <v>0</v>
      </c>
      <c r="Z10" s="15">
        <v>283.66000000000003</v>
      </c>
      <c r="AA10" s="15">
        <v>0</v>
      </c>
      <c r="AB10" s="15">
        <v>0</v>
      </c>
      <c r="AC10" s="15">
        <f t="shared" si="0"/>
        <v>25127.269999999899</v>
      </c>
    </row>
    <row r="11" spans="1:29" ht="23.05" customHeight="1" x14ac:dyDescent="0.3">
      <c r="A11" s="15" t="s">
        <v>69</v>
      </c>
      <c r="B11" s="15">
        <v>21868.68</v>
      </c>
      <c r="C11" s="15">
        <v>25.75</v>
      </c>
      <c r="D11" s="15">
        <v>0.2</v>
      </c>
      <c r="E11" s="15">
        <v>10485.9</v>
      </c>
      <c r="F11" s="15">
        <v>-7278.3200000000297</v>
      </c>
      <c r="G11" s="15">
        <v>0</v>
      </c>
      <c r="H11" s="15">
        <v>0</v>
      </c>
      <c r="I11" s="15">
        <v>-249.4</v>
      </c>
      <c r="J11" s="15">
        <v>-14</v>
      </c>
      <c r="K11" s="15">
        <v>0</v>
      </c>
      <c r="L11" s="15">
        <v>0</v>
      </c>
      <c r="M11" s="15">
        <v>0</v>
      </c>
      <c r="N11" s="15">
        <v>2</v>
      </c>
      <c r="O11" s="15">
        <v>0</v>
      </c>
      <c r="P11" s="15">
        <v>0</v>
      </c>
      <c r="Q11" s="15">
        <v>0</v>
      </c>
      <c r="R11" s="15">
        <v>-3704.77</v>
      </c>
      <c r="S11" s="15">
        <v>7.59</v>
      </c>
      <c r="T11" s="15">
        <v>-32.860000000002003</v>
      </c>
      <c r="U11" s="15">
        <v>0</v>
      </c>
      <c r="V11" s="15">
        <v>0</v>
      </c>
      <c r="W11" s="15">
        <v>-137.72999999999999</v>
      </c>
      <c r="X11" s="15">
        <v>0</v>
      </c>
      <c r="Y11" s="15">
        <v>0</v>
      </c>
      <c r="Z11" s="15">
        <v>302.93</v>
      </c>
      <c r="AA11" s="15">
        <v>0</v>
      </c>
      <c r="AB11" s="15">
        <v>0</v>
      </c>
      <c r="AC11" s="15">
        <f t="shared" si="0"/>
        <v>21275.97</v>
      </c>
    </row>
    <row r="12" spans="1:29" ht="23.05" customHeight="1" x14ac:dyDescent="0.3">
      <c r="A12" s="15" t="s">
        <v>70</v>
      </c>
      <c r="B12" s="25">
        <v>15893.69</v>
      </c>
      <c r="C12" s="25">
        <v>41.2</v>
      </c>
      <c r="D12" s="25">
        <v>0.2</v>
      </c>
      <c r="E12" s="25">
        <v>8126.7000000000098</v>
      </c>
      <c r="F12" s="25">
        <v>-5787.21</v>
      </c>
      <c r="G12" s="25">
        <v>-343.37</v>
      </c>
      <c r="H12" s="25">
        <v>0</v>
      </c>
      <c r="I12" s="25">
        <v>-249.4</v>
      </c>
      <c r="J12" s="25">
        <v>-14</v>
      </c>
      <c r="K12" s="25">
        <v>0</v>
      </c>
      <c r="L12" s="25">
        <v>0</v>
      </c>
      <c r="M12" s="25">
        <v>0</v>
      </c>
      <c r="N12" s="25">
        <v>1</v>
      </c>
      <c r="O12" s="25">
        <v>0</v>
      </c>
      <c r="P12" s="25">
        <v>0</v>
      </c>
      <c r="Q12" s="15">
        <v>0</v>
      </c>
      <c r="R12" s="25">
        <v>-2664.33</v>
      </c>
      <c r="S12" s="25">
        <v>2.5299999999999998</v>
      </c>
      <c r="T12" s="25">
        <v>-25.140000000001098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15">
        <v>268.11</v>
      </c>
      <c r="AA12" s="15">
        <v>0</v>
      </c>
      <c r="AB12" s="15">
        <v>0</v>
      </c>
      <c r="AC12" s="15">
        <f t="shared" si="0"/>
        <v>15249.98</v>
      </c>
    </row>
    <row r="13" spans="1:29" ht="23.05" customHeight="1" x14ac:dyDescent="0.3">
      <c r="A13" s="15" t="s">
        <v>71</v>
      </c>
      <c r="B13" s="25">
        <v>16702.7</v>
      </c>
      <c r="C13" s="25">
        <v>20.6</v>
      </c>
      <c r="D13" s="15">
        <v>0.6</v>
      </c>
      <c r="E13" s="25">
        <v>8710.2000000000098</v>
      </c>
      <c r="F13" s="25">
        <v>-6602.1500000000096</v>
      </c>
      <c r="G13" s="25">
        <v>-1936.52</v>
      </c>
      <c r="H13" s="25">
        <v>0</v>
      </c>
      <c r="I13" s="25">
        <v>-249.4</v>
      </c>
      <c r="J13" s="25">
        <v>-14</v>
      </c>
      <c r="K13" s="25">
        <v>0</v>
      </c>
      <c r="L13" s="25">
        <v>0</v>
      </c>
      <c r="M13" s="25">
        <v>0</v>
      </c>
      <c r="N13" s="25">
        <v>3</v>
      </c>
      <c r="O13" s="25">
        <v>0</v>
      </c>
      <c r="P13" s="25">
        <v>0</v>
      </c>
      <c r="Q13" s="25">
        <v>0</v>
      </c>
      <c r="R13" s="15">
        <v>-2829.5</v>
      </c>
      <c r="S13" s="25">
        <v>3.9</v>
      </c>
      <c r="T13" s="25">
        <v>-26.760000000001401</v>
      </c>
      <c r="U13" s="25">
        <v>0</v>
      </c>
      <c r="V13" s="25">
        <v>0</v>
      </c>
      <c r="W13" s="25">
        <v>-12.26</v>
      </c>
      <c r="X13" s="25">
        <v>0</v>
      </c>
      <c r="Y13" s="25">
        <v>0</v>
      </c>
      <c r="Z13" s="25">
        <v>263.26</v>
      </c>
      <c r="AA13" s="15">
        <v>0</v>
      </c>
      <c r="AB13" s="15">
        <v>0</v>
      </c>
      <c r="AC13" s="15">
        <f t="shared" si="0"/>
        <v>14033.67</v>
      </c>
    </row>
    <row r="14" spans="1:29" ht="23.05" customHeight="1" x14ac:dyDescent="0.3">
      <c r="A14" s="15" t="s">
        <v>72</v>
      </c>
      <c r="B14" s="25">
        <v>16045.0199999999</v>
      </c>
      <c r="C14" s="25">
        <v>25.75</v>
      </c>
      <c r="D14" s="15">
        <v>2.8</v>
      </c>
      <c r="E14" s="25">
        <v>8500.8000000000193</v>
      </c>
      <c r="F14" s="25">
        <v>-6451.5500000000102</v>
      </c>
      <c r="G14" s="25">
        <v>-1703.26</v>
      </c>
      <c r="H14" s="25">
        <v>0</v>
      </c>
      <c r="I14" s="25">
        <v>-249.4</v>
      </c>
      <c r="J14" s="25">
        <v>-14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15">
        <v>0</v>
      </c>
      <c r="R14" s="25">
        <v>-2719.45</v>
      </c>
      <c r="S14" s="25">
        <v>0.64</v>
      </c>
      <c r="T14" s="25">
        <v>-26.4500000000013</v>
      </c>
      <c r="U14" s="25">
        <v>0</v>
      </c>
      <c r="V14" s="25">
        <v>0</v>
      </c>
      <c r="W14" s="25">
        <v>-31.33</v>
      </c>
      <c r="X14" s="25">
        <v>0</v>
      </c>
      <c r="Y14" s="25">
        <v>0</v>
      </c>
      <c r="Z14" s="15">
        <v>268.64</v>
      </c>
      <c r="AA14" s="15">
        <v>0</v>
      </c>
      <c r="AB14" s="15">
        <v>0</v>
      </c>
      <c r="AC14" s="15">
        <f t="shared" si="0"/>
        <v>13648.209999999901</v>
      </c>
    </row>
    <row r="15" spans="1:29" ht="23.05" customHeight="1" x14ac:dyDescent="0.3">
      <c r="A15" s="15" t="s">
        <v>73</v>
      </c>
      <c r="B15" s="15">
        <v>16415.63</v>
      </c>
      <c r="C15" s="15">
        <v>25.75</v>
      </c>
      <c r="D15" s="15">
        <v>0.6</v>
      </c>
      <c r="E15" s="15">
        <v>8464.9000000000106</v>
      </c>
      <c r="F15" s="15">
        <v>-6491.8900000000103</v>
      </c>
      <c r="G15" s="15">
        <v>-1844.04</v>
      </c>
      <c r="H15" s="15">
        <v>0</v>
      </c>
      <c r="I15" s="15">
        <v>-246.5</v>
      </c>
      <c r="J15" s="15">
        <v>-14</v>
      </c>
      <c r="K15" s="15">
        <v>0</v>
      </c>
      <c r="L15" s="15">
        <v>0</v>
      </c>
      <c r="M15" s="15">
        <v>0</v>
      </c>
      <c r="N15" s="15">
        <v>5</v>
      </c>
      <c r="O15" s="15">
        <v>0</v>
      </c>
      <c r="P15" s="15">
        <v>0</v>
      </c>
      <c r="Q15" s="15">
        <v>0</v>
      </c>
      <c r="R15" s="15">
        <v>-2774.1800000000098</v>
      </c>
      <c r="S15" s="15">
        <v>3.4</v>
      </c>
      <c r="T15" s="15">
        <v>-26.210000000001301</v>
      </c>
      <c r="U15" s="15">
        <v>0</v>
      </c>
      <c r="V15" s="15">
        <v>0</v>
      </c>
      <c r="W15" s="15">
        <v>-19.399999999999999</v>
      </c>
      <c r="X15" s="15">
        <v>0</v>
      </c>
      <c r="Y15" s="15">
        <v>0</v>
      </c>
      <c r="Z15" s="15">
        <v>269.49</v>
      </c>
      <c r="AA15" s="15">
        <v>0</v>
      </c>
      <c r="AB15" s="15">
        <v>0</v>
      </c>
      <c r="AC15" s="15">
        <f t="shared" si="0"/>
        <v>13768.55</v>
      </c>
    </row>
    <row r="16" spans="1:29" ht="23.05" customHeight="1" x14ac:dyDescent="0.3">
      <c r="A16" s="15" t="s">
        <v>74</v>
      </c>
      <c r="AC16" s="15">
        <f t="shared" si="0"/>
        <v>0</v>
      </c>
    </row>
    <row r="17" spans="1:29" ht="23.05" customHeight="1" x14ac:dyDescent="0.3">
      <c r="A17" s="15" t="s">
        <v>75</v>
      </c>
      <c r="AC17" s="15">
        <f t="shared" si="0"/>
        <v>0</v>
      </c>
    </row>
    <row r="18" spans="1:29" ht="23.05" customHeight="1" x14ac:dyDescent="0.3">
      <c r="A18" s="15" t="s">
        <v>76</v>
      </c>
      <c r="AC18" s="15">
        <f t="shared" si="0"/>
        <v>0</v>
      </c>
    </row>
    <row r="19" spans="1:29" ht="23.05" customHeight="1" x14ac:dyDescent="0.3">
      <c r="A19" s="15" t="s">
        <v>77</v>
      </c>
      <c r="M19" s="23"/>
      <c r="AC19" s="15">
        <f t="shared" si="0"/>
        <v>0</v>
      </c>
    </row>
    <row r="20" spans="1:29" ht="23.05" customHeight="1" x14ac:dyDescent="0.3">
      <c r="A20" s="15" t="s">
        <v>78</v>
      </c>
      <c r="M20" s="23"/>
      <c r="AC20" s="15">
        <f t="shared" si="0"/>
        <v>0</v>
      </c>
    </row>
    <row r="21" spans="1:29" ht="23.05" customHeight="1" x14ac:dyDescent="0.3">
      <c r="A21" s="15" t="s">
        <v>79</v>
      </c>
      <c r="M21" s="20"/>
      <c r="AC21" s="15">
        <f t="shared" si="0"/>
        <v>0</v>
      </c>
    </row>
    <row r="22" spans="1:29" ht="23.05" customHeight="1" x14ac:dyDescent="0.3">
      <c r="A22" s="15" t="s">
        <v>80</v>
      </c>
      <c r="M22" s="23"/>
      <c r="AC22" s="15">
        <f t="shared" si="0"/>
        <v>0</v>
      </c>
    </row>
    <row r="23" spans="1:29" ht="23.05" customHeight="1" x14ac:dyDescent="0.3">
      <c r="A23" s="15" t="s">
        <v>81</v>
      </c>
      <c r="B23" s="19"/>
      <c r="C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9"/>
      <c r="T23" s="20"/>
      <c r="U23" s="20"/>
      <c r="V23" s="20"/>
      <c r="W23" s="20"/>
      <c r="X23" s="20"/>
      <c r="Y23" s="20"/>
      <c r="Z23" s="20"/>
      <c r="AC23" s="15">
        <f t="shared" si="0"/>
        <v>0</v>
      </c>
    </row>
    <row r="24" spans="1:29" ht="23.05" customHeight="1" x14ac:dyDescent="0.3">
      <c r="A24" s="15" t="s">
        <v>82</v>
      </c>
      <c r="AC24" s="15">
        <f t="shared" si="0"/>
        <v>0</v>
      </c>
    </row>
    <row r="25" spans="1:29" ht="23.05" customHeight="1" x14ac:dyDescent="0.3">
      <c r="A25" s="15" t="s">
        <v>83</v>
      </c>
      <c r="S25" s="25"/>
      <c r="AC25" s="15">
        <f t="shared" si="0"/>
        <v>0</v>
      </c>
    </row>
    <row r="26" spans="1:29" ht="23.05" customHeight="1" x14ac:dyDescent="0.3">
      <c r="A26" s="15" t="s">
        <v>84</v>
      </c>
      <c r="AC26" s="15">
        <f t="shared" si="0"/>
        <v>0</v>
      </c>
    </row>
    <row r="27" spans="1:29" ht="23.05" customHeight="1" x14ac:dyDescent="0.3">
      <c r="A27" s="15" t="s">
        <v>85</v>
      </c>
      <c r="AC27" s="15">
        <f t="shared" si="0"/>
        <v>0</v>
      </c>
    </row>
    <row r="28" spans="1:29" ht="23.05" customHeight="1" x14ac:dyDescent="0.3">
      <c r="A28" s="15" t="s">
        <v>86</v>
      </c>
      <c r="AC28" s="15">
        <f t="shared" si="0"/>
        <v>0</v>
      </c>
    </row>
    <row r="29" spans="1:29" ht="23.05" customHeight="1" x14ac:dyDescent="0.3">
      <c r="A29" s="15" t="s">
        <v>87</v>
      </c>
    </row>
    <row r="30" spans="1:29" ht="23.05" customHeight="1" x14ac:dyDescent="0.3">
      <c r="A30" s="15" t="s">
        <v>88</v>
      </c>
    </row>
    <row r="31" spans="1:29" ht="23.05" customHeight="1" x14ac:dyDescent="0.3">
      <c r="A31" s="15" t="s">
        <v>89</v>
      </c>
    </row>
    <row r="32" spans="1:29" ht="23.05" customHeight="1" x14ac:dyDescent="0.3">
      <c r="A32" s="15" t="s">
        <v>90</v>
      </c>
    </row>
    <row r="33" spans="1:1" ht="23.05" customHeight="1" x14ac:dyDescent="0.3">
      <c r="A33" s="15" t="s">
        <v>91</v>
      </c>
    </row>
  </sheetData>
  <mergeCells count="1">
    <mergeCell ref="A1:AC1"/>
  </mergeCells>
  <phoneticPr fontId="15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zoomScale="80" zoomScaleNormal="80" workbookViewId="0">
      <pane xSplit="1" ySplit="2" topLeftCell="B4" activePane="bottomRight" state="frozen"/>
      <selection pane="topRight"/>
      <selection pane="bottomLeft"/>
      <selection pane="bottomRight" activeCell="U16" sqref="U16"/>
    </sheetView>
  </sheetViews>
  <sheetFormatPr defaultColWidth="8.84375" defaultRowHeight="23.05" customHeight="1" x14ac:dyDescent="0.3"/>
  <cols>
    <col min="1" max="1" width="11.3046875" style="15" customWidth="1"/>
    <col min="2" max="2" width="11.765625" style="15"/>
    <col min="3" max="3" width="9.53515625" style="15"/>
    <col min="4" max="4" width="9.765625" style="15" customWidth="1"/>
    <col min="5" max="5" width="11.921875" style="15" customWidth="1"/>
    <col min="6" max="6" width="9.23046875" style="15" customWidth="1"/>
    <col min="7" max="7" width="7.765625" style="15" customWidth="1"/>
    <col min="8" max="8" width="10.3828125" style="15"/>
    <col min="9" max="9" width="8.61328125" style="15" customWidth="1"/>
    <col min="10" max="10" width="8.84375" style="15"/>
    <col min="11" max="11" width="11.84375" style="15"/>
    <col min="12" max="12" width="11" style="15" customWidth="1"/>
    <col min="13" max="13" width="10.3828125" style="15"/>
    <col min="14" max="15" width="8.84375" style="15"/>
    <col min="16" max="16" width="10.4609375" style="15" customWidth="1"/>
    <col min="17" max="17" width="8.84375" style="15"/>
    <col min="18" max="18" width="9.69140625" style="15"/>
    <col min="19" max="19" width="10.61328125" style="15"/>
    <col min="20" max="20" width="8.84375" style="15"/>
    <col min="21" max="23" width="9.53515625" style="15"/>
    <col min="24" max="27" width="11.765625" style="15"/>
    <col min="28" max="28" width="14" style="15"/>
    <col min="29" max="16384" width="8.84375" style="15"/>
  </cols>
  <sheetData>
    <row r="1" spans="1:27" ht="32.049999999999997" customHeight="1" x14ac:dyDescent="0.3">
      <c r="A1" s="44" t="s">
        <v>133</v>
      </c>
      <c r="B1" s="44"/>
      <c r="C1" s="44"/>
      <c r="D1" s="45"/>
      <c r="E1" s="44"/>
      <c r="F1" s="44"/>
      <c r="G1" s="44"/>
      <c r="H1" s="44"/>
      <c r="I1" s="44"/>
      <c r="J1" s="44"/>
      <c r="K1" s="46"/>
      <c r="L1" s="46"/>
      <c r="M1" s="45"/>
      <c r="N1" s="45"/>
      <c r="O1" s="45"/>
      <c r="P1" s="47"/>
      <c r="Q1" s="47"/>
      <c r="R1" s="44"/>
      <c r="S1" s="44"/>
      <c r="T1" s="44"/>
      <c r="U1" s="44"/>
      <c r="V1" s="44"/>
      <c r="W1" s="44"/>
      <c r="X1" s="40"/>
      <c r="Y1" s="40"/>
      <c r="Z1" s="40"/>
      <c r="AA1" s="40"/>
    </row>
    <row r="2" spans="1:27" ht="63" customHeight="1" x14ac:dyDescent="0.3">
      <c r="A2" s="16" t="s">
        <v>1</v>
      </c>
      <c r="B2" s="16" t="s">
        <v>2</v>
      </c>
      <c r="C2" s="16" t="s">
        <v>3</v>
      </c>
      <c r="D2" s="17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21" t="s">
        <v>11</v>
      </c>
      <c r="L2" s="21" t="s">
        <v>12</v>
      </c>
      <c r="M2" s="17" t="s">
        <v>13</v>
      </c>
      <c r="N2" s="17" t="s">
        <v>14</v>
      </c>
      <c r="O2" s="16" t="s">
        <v>15</v>
      </c>
      <c r="P2" s="22" t="s">
        <v>16</v>
      </c>
      <c r="Q2" s="22" t="s">
        <v>17</v>
      </c>
      <c r="R2" s="16" t="s">
        <v>18</v>
      </c>
      <c r="S2" s="16" t="s">
        <v>19</v>
      </c>
      <c r="T2" s="22" t="s">
        <v>20</v>
      </c>
      <c r="U2" s="16" t="s">
        <v>21</v>
      </c>
      <c r="V2" s="16" t="s">
        <v>22</v>
      </c>
      <c r="W2" s="16" t="s">
        <v>23</v>
      </c>
      <c r="X2" s="26" t="s">
        <v>24</v>
      </c>
      <c r="Y2" s="26" t="s">
        <v>59</v>
      </c>
      <c r="Z2" s="26" t="s">
        <v>60</v>
      </c>
      <c r="AA2" s="26" t="s">
        <v>25</v>
      </c>
    </row>
    <row r="3" spans="1:27" ht="23.05" customHeight="1" x14ac:dyDescent="0.3">
      <c r="A3" s="15" t="s">
        <v>134</v>
      </c>
      <c r="AA3" s="15">
        <f t="shared" ref="AA3:AA32" si="0">SUM(B3:Z3)</f>
        <v>0</v>
      </c>
    </row>
    <row r="4" spans="1:27" ht="23.05" customHeight="1" x14ac:dyDescent="0.3">
      <c r="A4" s="15" t="s">
        <v>135</v>
      </c>
      <c r="B4" s="15">
        <v>2.2000000000000002</v>
      </c>
      <c r="D4" s="15">
        <v>0</v>
      </c>
      <c r="E4" s="15">
        <v>4</v>
      </c>
      <c r="F4" s="15">
        <v>-0.8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-0.93</v>
      </c>
      <c r="Q4" s="15">
        <v>0</v>
      </c>
      <c r="R4" s="15">
        <v>-0.01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f t="shared" si="0"/>
        <v>4.46</v>
      </c>
    </row>
    <row r="5" spans="1:27" ht="23.05" customHeight="1" x14ac:dyDescent="0.3">
      <c r="A5" s="15" t="s">
        <v>136</v>
      </c>
      <c r="AA5" s="15">
        <f t="shared" si="0"/>
        <v>0</v>
      </c>
    </row>
    <row r="6" spans="1:27" ht="23.05" customHeight="1" x14ac:dyDescent="0.3">
      <c r="A6" s="15" t="s">
        <v>137</v>
      </c>
      <c r="B6" s="15">
        <v>5.5</v>
      </c>
      <c r="D6" s="15">
        <v>0</v>
      </c>
      <c r="E6" s="15">
        <v>4</v>
      </c>
      <c r="F6" s="15">
        <v>-0.8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-2.08</v>
      </c>
      <c r="Q6" s="15">
        <v>0</v>
      </c>
      <c r="R6" s="15">
        <v>-0.01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f t="shared" si="0"/>
        <v>6.61</v>
      </c>
    </row>
    <row r="7" spans="1:27" ht="23.05" customHeight="1" x14ac:dyDescent="0.3">
      <c r="A7" s="15" t="s">
        <v>138</v>
      </c>
      <c r="B7" s="15">
        <v>3.86</v>
      </c>
      <c r="D7" s="15">
        <v>0</v>
      </c>
      <c r="E7" s="15">
        <v>4</v>
      </c>
      <c r="F7" s="15">
        <v>-0.8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-1.51</v>
      </c>
      <c r="Q7" s="15">
        <v>0</v>
      </c>
      <c r="R7" s="15">
        <v>-0.01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f t="shared" si="0"/>
        <v>5.54</v>
      </c>
    </row>
    <row r="8" spans="1:27" ht="23.05" customHeight="1" x14ac:dyDescent="0.3">
      <c r="A8" s="15" t="s">
        <v>139</v>
      </c>
      <c r="AA8" s="15">
        <f t="shared" si="0"/>
        <v>0</v>
      </c>
    </row>
    <row r="9" spans="1:27" ht="23.05" customHeight="1" x14ac:dyDescent="0.3">
      <c r="A9" s="15" t="s">
        <v>140</v>
      </c>
      <c r="B9" s="15">
        <v>6.45</v>
      </c>
      <c r="D9" s="15">
        <v>0</v>
      </c>
      <c r="E9" s="15">
        <v>8</v>
      </c>
      <c r="F9" s="15">
        <v>-1.6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-2.57</v>
      </c>
      <c r="Q9" s="15">
        <v>0</v>
      </c>
      <c r="R9" s="15">
        <v>-0.02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f t="shared" si="0"/>
        <v>10.26</v>
      </c>
    </row>
    <row r="10" spans="1:27" ht="23.05" customHeight="1" x14ac:dyDescent="0.3">
      <c r="A10" s="15" t="s">
        <v>141</v>
      </c>
      <c r="AA10" s="15">
        <f t="shared" si="0"/>
        <v>0</v>
      </c>
    </row>
    <row r="11" spans="1:27" ht="23.05" customHeight="1" x14ac:dyDescent="0.3">
      <c r="A11" s="15" t="s">
        <v>142</v>
      </c>
      <c r="AA11" s="15">
        <f t="shared" si="0"/>
        <v>0</v>
      </c>
    </row>
    <row r="12" spans="1:27" ht="23.05" customHeight="1" x14ac:dyDescent="0.3">
      <c r="A12" s="15" t="s">
        <v>143</v>
      </c>
      <c r="AA12" s="15">
        <f t="shared" si="0"/>
        <v>0</v>
      </c>
    </row>
    <row r="13" spans="1:27" ht="23.05" customHeight="1" x14ac:dyDescent="0.3">
      <c r="A13" s="15" t="s">
        <v>144</v>
      </c>
      <c r="AA13" s="15">
        <f t="shared" si="0"/>
        <v>0</v>
      </c>
    </row>
    <row r="14" spans="1:27" ht="23.05" customHeight="1" x14ac:dyDescent="0.3">
      <c r="A14" s="15" t="s">
        <v>145</v>
      </c>
      <c r="AA14" s="15">
        <f t="shared" si="0"/>
        <v>0</v>
      </c>
    </row>
    <row r="15" spans="1:27" ht="23.05" customHeight="1" x14ac:dyDescent="0.3">
      <c r="A15" s="15" t="s">
        <v>146</v>
      </c>
      <c r="AA15" s="15">
        <f t="shared" si="0"/>
        <v>0</v>
      </c>
    </row>
    <row r="16" spans="1:27" ht="23.05" customHeight="1" x14ac:dyDescent="0.3">
      <c r="A16" s="15" t="s">
        <v>147</v>
      </c>
      <c r="AA16" s="15">
        <f t="shared" si="0"/>
        <v>0</v>
      </c>
    </row>
    <row r="17" spans="1:27" ht="23.05" customHeight="1" x14ac:dyDescent="0.3">
      <c r="A17" s="15" t="s">
        <v>148</v>
      </c>
      <c r="F17" s="18"/>
      <c r="AA17" s="15">
        <f t="shared" si="0"/>
        <v>0</v>
      </c>
    </row>
    <row r="18" spans="1:27" ht="23.05" customHeight="1" x14ac:dyDescent="0.3">
      <c r="A18" s="15" t="s">
        <v>149</v>
      </c>
      <c r="AA18" s="15">
        <f t="shared" si="0"/>
        <v>0</v>
      </c>
    </row>
    <row r="19" spans="1:27" ht="23.05" customHeight="1" x14ac:dyDescent="0.3">
      <c r="A19" s="15" t="s">
        <v>150</v>
      </c>
      <c r="L19" s="23"/>
      <c r="AA19" s="15">
        <f t="shared" si="0"/>
        <v>0</v>
      </c>
    </row>
    <row r="20" spans="1:27" ht="23.05" customHeight="1" x14ac:dyDescent="0.3">
      <c r="A20" s="15" t="s">
        <v>151</v>
      </c>
      <c r="K20" s="24"/>
      <c r="AA20" s="15">
        <f t="shared" si="0"/>
        <v>0</v>
      </c>
    </row>
    <row r="21" spans="1:27" ht="23.05" customHeight="1" x14ac:dyDescent="0.3">
      <c r="A21" s="15" t="s">
        <v>152</v>
      </c>
      <c r="K21" s="20"/>
      <c r="AA21" s="15">
        <f t="shared" si="0"/>
        <v>0</v>
      </c>
    </row>
    <row r="22" spans="1:27" ht="23.05" customHeight="1" x14ac:dyDescent="0.3">
      <c r="A22" s="15" t="s">
        <v>153</v>
      </c>
      <c r="K22" s="24"/>
      <c r="AA22" s="15">
        <f t="shared" si="0"/>
        <v>0</v>
      </c>
    </row>
    <row r="23" spans="1:27" ht="23.05" customHeight="1" x14ac:dyDescent="0.3">
      <c r="A23" s="15" t="s">
        <v>154</v>
      </c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9"/>
      <c r="Q23" s="20"/>
      <c r="R23" s="20"/>
      <c r="S23" s="20"/>
      <c r="T23" s="20"/>
      <c r="U23" s="20"/>
      <c r="V23" s="20"/>
      <c r="AA23" s="15">
        <f t="shared" si="0"/>
        <v>0</v>
      </c>
    </row>
    <row r="24" spans="1:27" ht="23.05" customHeight="1" x14ac:dyDescent="0.3">
      <c r="A24" s="15" t="s">
        <v>155</v>
      </c>
      <c r="AA24" s="15">
        <f t="shared" si="0"/>
        <v>0</v>
      </c>
    </row>
    <row r="25" spans="1:27" ht="23.05" customHeight="1" x14ac:dyDescent="0.3">
      <c r="A25" s="15" t="s">
        <v>156</v>
      </c>
      <c r="P25" s="25"/>
      <c r="AA25" s="15">
        <f t="shared" si="0"/>
        <v>0</v>
      </c>
    </row>
    <row r="26" spans="1:27" ht="23.05" customHeight="1" x14ac:dyDescent="0.3">
      <c r="A26" s="15" t="s">
        <v>157</v>
      </c>
      <c r="AA26" s="15">
        <f t="shared" si="0"/>
        <v>0</v>
      </c>
    </row>
    <row r="27" spans="1:27" ht="23.05" customHeight="1" x14ac:dyDescent="0.3">
      <c r="A27" s="15" t="s">
        <v>158</v>
      </c>
      <c r="M27" s="20"/>
      <c r="S27" s="20"/>
      <c r="W27" s="20"/>
      <c r="X27" s="20"/>
      <c r="AA27" s="15">
        <f t="shared" si="0"/>
        <v>0</v>
      </c>
    </row>
    <row r="28" spans="1:27" ht="23.05" customHeight="1" x14ac:dyDescent="0.3">
      <c r="A28" s="15" t="s">
        <v>159</v>
      </c>
      <c r="AA28" s="15">
        <f t="shared" si="0"/>
        <v>0</v>
      </c>
    </row>
    <row r="29" spans="1:27" ht="23.05" customHeight="1" x14ac:dyDescent="0.3">
      <c r="A29" s="15" t="s">
        <v>160</v>
      </c>
      <c r="M29" s="20"/>
      <c r="N29" s="20"/>
      <c r="T29" s="20"/>
      <c r="X29" s="20"/>
      <c r="Y29" s="20"/>
      <c r="AA29" s="15">
        <f t="shared" si="0"/>
        <v>0</v>
      </c>
    </row>
    <row r="30" spans="1:27" ht="23.05" customHeight="1" x14ac:dyDescent="0.3">
      <c r="A30" s="15" t="s">
        <v>161</v>
      </c>
      <c r="AA30" s="15">
        <f t="shared" si="0"/>
        <v>0</v>
      </c>
    </row>
    <row r="31" spans="1:27" ht="23.05" customHeight="1" x14ac:dyDescent="0.3">
      <c r="A31" s="15" t="s">
        <v>162</v>
      </c>
      <c r="AA31" s="15">
        <f t="shared" si="0"/>
        <v>0</v>
      </c>
    </row>
    <row r="32" spans="1:27" ht="23.05" customHeight="1" x14ac:dyDescent="0.3">
      <c r="A32" s="15" t="s">
        <v>163</v>
      </c>
      <c r="AA32" s="15">
        <f t="shared" si="0"/>
        <v>0</v>
      </c>
    </row>
    <row r="33" spans="1:27" ht="23.05" customHeight="1" x14ac:dyDescent="0.3">
      <c r="A33" s="15" t="s">
        <v>164</v>
      </c>
    </row>
    <row r="34" spans="1:27" ht="23.05" customHeight="1" x14ac:dyDescent="0.3">
      <c r="B34" s="15">
        <f t="shared" ref="B34:AA34" si="1">SUM(B3:B33)</f>
        <v>18.010000000000002</v>
      </c>
      <c r="C34" s="15">
        <f t="shared" si="1"/>
        <v>0</v>
      </c>
      <c r="D34" s="15">
        <f t="shared" si="1"/>
        <v>0</v>
      </c>
      <c r="E34" s="15">
        <f t="shared" si="1"/>
        <v>20</v>
      </c>
      <c r="F34" s="15">
        <f t="shared" si="1"/>
        <v>-4</v>
      </c>
      <c r="G34" s="15">
        <f t="shared" si="1"/>
        <v>0</v>
      </c>
      <c r="H34" s="15">
        <f t="shared" si="1"/>
        <v>0</v>
      </c>
      <c r="I34" s="15">
        <f t="shared" si="1"/>
        <v>0</v>
      </c>
      <c r="J34" s="15">
        <f t="shared" si="1"/>
        <v>0</v>
      </c>
      <c r="K34" s="15">
        <f t="shared" si="1"/>
        <v>0</v>
      </c>
      <c r="L34" s="15">
        <f t="shared" si="1"/>
        <v>0</v>
      </c>
      <c r="M34" s="15">
        <f t="shared" si="1"/>
        <v>0</v>
      </c>
      <c r="N34" s="15">
        <f t="shared" si="1"/>
        <v>0</v>
      </c>
      <c r="O34" s="15">
        <f t="shared" si="1"/>
        <v>0</v>
      </c>
      <c r="P34" s="15">
        <f t="shared" si="1"/>
        <v>-7.09</v>
      </c>
      <c r="Q34" s="15">
        <f t="shared" si="1"/>
        <v>0</v>
      </c>
      <c r="R34" s="15">
        <f t="shared" si="1"/>
        <v>-0.05</v>
      </c>
      <c r="S34" s="15">
        <f t="shared" si="1"/>
        <v>0</v>
      </c>
      <c r="T34" s="15">
        <f t="shared" si="1"/>
        <v>0</v>
      </c>
      <c r="U34" s="15">
        <f t="shared" si="1"/>
        <v>0</v>
      </c>
      <c r="V34" s="15">
        <f t="shared" si="1"/>
        <v>0</v>
      </c>
      <c r="W34" s="15">
        <f t="shared" si="1"/>
        <v>0</v>
      </c>
      <c r="X34" s="15">
        <f t="shared" si="1"/>
        <v>0</v>
      </c>
      <c r="Y34" s="15">
        <f t="shared" si="1"/>
        <v>0</v>
      </c>
      <c r="Z34" s="15">
        <f t="shared" si="1"/>
        <v>0</v>
      </c>
      <c r="AA34" s="15">
        <f t="shared" si="1"/>
        <v>26.87</v>
      </c>
    </row>
  </sheetData>
  <mergeCells count="1">
    <mergeCell ref="A1:AA1"/>
  </mergeCells>
  <phoneticPr fontId="1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3"/>
  <sheetViews>
    <sheetView workbookViewId="0">
      <pane ySplit="2" topLeftCell="A3" activePane="bottomLeft" state="frozen"/>
      <selection pane="bottomLeft" activeCell="F17" sqref="F17"/>
    </sheetView>
  </sheetViews>
  <sheetFormatPr defaultColWidth="14.07421875" defaultRowHeight="28" customHeight="1" x14ac:dyDescent="0.3"/>
  <cols>
    <col min="1" max="1" width="17.69140625" style="2" customWidth="1"/>
    <col min="2" max="3" width="14.07421875" style="1" customWidth="1"/>
    <col min="4" max="4" width="12.23046875" style="1" customWidth="1"/>
    <col min="5" max="5" width="14.07421875" style="1" customWidth="1"/>
    <col min="6" max="16384" width="14.07421875" style="1"/>
  </cols>
  <sheetData>
    <row r="1" spans="1:12" ht="34" customHeight="1" x14ac:dyDescent="0.3">
      <c r="A1" s="48" t="s">
        <v>165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28" customHeight="1" x14ac:dyDescent="0.3">
      <c r="A2" s="3" t="s">
        <v>166</v>
      </c>
      <c r="B2" s="4" t="s">
        <v>167</v>
      </c>
      <c r="C2" s="4" t="s">
        <v>168</v>
      </c>
      <c r="D2" s="4" t="s">
        <v>169</v>
      </c>
      <c r="E2" s="4" t="s">
        <v>170</v>
      </c>
      <c r="F2" s="4" t="s">
        <v>171</v>
      </c>
      <c r="G2" s="4" t="s">
        <v>172</v>
      </c>
      <c r="H2" s="4" t="s">
        <v>173</v>
      </c>
      <c r="I2" s="4" t="s">
        <v>174</v>
      </c>
      <c r="J2" s="4" t="s">
        <v>175</v>
      </c>
      <c r="K2" s="4" t="s">
        <v>176</v>
      </c>
      <c r="L2" s="4" t="s">
        <v>25</v>
      </c>
    </row>
    <row r="3" spans="1:12" ht="28" customHeight="1" x14ac:dyDescent="0.3">
      <c r="A3" s="5" t="s">
        <v>177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8" customHeight="1" x14ac:dyDescent="0.3">
      <c r="A4" s="8" t="s">
        <v>178</v>
      </c>
      <c r="B4" s="9"/>
      <c r="C4" s="9"/>
      <c r="D4" s="9"/>
      <c r="E4" s="9"/>
      <c r="F4" s="9"/>
      <c r="G4" s="9"/>
      <c r="H4" s="9"/>
      <c r="I4" s="9"/>
      <c r="J4" s="9"/>
      <c r="K4" s="9"/>
      <c r="L4" s="14"/>
    </row>
    <row r="5" spans="1:12" ht="28" customHeight="1" x14ac:dyDescent="0.3">
      <c r="A5" s="5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8" customHeight="1" x14ac:dyDescent="0.3">
      <c r="A6" s="5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8" customHeight="1" x14ac:dyDescent="0.3">
      <c r="A7" s="8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4"/>
    </row>
    <row r="8" spans="1:12" ht="28" customHeight="1" x14ac:dyDescent="0.3">
      <c r="A8" s="5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8" customHeight="1" x14ac:dyDescent="0.3">
      <c r="A9" s="8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4"/>
    </row>
    <row r="10" spans="1:12" ht="28" customHeight="1" x14ac:dyDescent="0.3">
      <c r="A10" s="5" t="s">
        <v>179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8" customHeight="1" x14ac:dyDescent="0.3">
      <c r="A11" s="11" t="s">
        <v>8</v>
      </c>
      <c r="B11" s="12"/>
      <c r="C11" s="12"/>
      <c r="D11" s="12"/>
      <c r="E11" s="12"/>
      <c r="F11" s="13"/>
      <c r="G11" s="12"/>
      <c r="H11" s="12"/>
      <c r="I11" s="12"/>
      <c r="J11" s="13"/>
      <c r="K11" s="13"/>
      <c r="L11" s="12"/>
    </row>
    <row r="12" spans="1:12" ht="28" customHeight="1" x14ac:dyDescent="0.3">
      <c r="A12" s="5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28" customHeight="1" x14ac:dyDescent="0.3">
      <c r="A13" s="8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4"/>
    </row>
    <row r="14" spans="1:12" ht="28" customHeight="1" x14ac:dyDescent="0.3">
      <c r="A14" s="5" t="s">
        <v>180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</row>
    <row r="15" spans="1:12" ht="28" customHeight="1" x14ac:dyDescent="0.3">
      <c r="A15" s="5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</row>
    <row r="16" spans="1:12" ht="28" customHeight="1" x14ac:dyDescent="0.3">
      <c r="A16" s="8" t="s">
        <v>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1:12" ht="28" customHeight="1" x14ac:dyDescent="0.3">
      <c r="A17" s="5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28" customHeight="1" x14ac:dyDescent="0.3">
      <c r="A18" s="8" t="s">
        <v>18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4"/>
    </row>
    <row r="19" spans="1:12" ht="28" customHeight="1" x14ac:dyDescent="0.3">
      <c r="A19" s="5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7"/>
    </row>
    <row r="20" spans="1:12" ht="28" customHeight="1" x14ac:dyDescent="0.3">
      <c r="A20" s="5" t="s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</row>
    <row r="21" spans="1:12" ht="28" customHeight="1" x14ac:dyDescent="0.3">
      <c r="A21" s="5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7"/>
    </row>
    <row r="22" spans="1:12" ht="28" customHeight="1" x14ac:dyDescent="0.3">
      <c r="A22" s="8" t="s">
        <v>23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2"/>
    </row>
    <row r="23" spans="1:12" ht="28" customHeight="1" x14ac:dyDescent="0.3">
      <c r="A23" s="5" t="s">
        <v>25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</sheetData>
  <mergeCells count="1">
    <mergeCell ref="A1:L1"/>
  </mergeCells>
  <phoneticPr fontId="15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高碑店</vt:lpstr>
      <vt:lpstr>白沟</vt:lpstr>
      <vt:lpstr>新城</vt:lpstr>
      <vt:lpstr>新城2</vt:lpstr>
      <vt:lpstr>霸州</vt:lpstr>
      <vt:lpstr>胜芳</vt:lpstr>
      <vt:lpstr>霸州乡镇</vt:lpstr>
      <vt:lpstr>邢台</vt:lpstr>
      <vt:lpstr>下花园</vt:lpstr>
      <vt:lpstr>万全</vt:lpstr>
      <vt:lpstr>高碑店挂错城市</vt:lpstr>
      <vt:lpstr>收入合计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宙琛 于</cp:lastModifiedBy>
  <dcterms:created xsi:type="dcterms:W3CDTF">2023-02-04T03:31:00Z</dcterms:created>
  <dcterms:modified xsi:type="dcterms:W3CDTF">2025-03-25T12:54:35Z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692CC64EDA8A4FA9A7B15125391BCCED_13</vt:lpwstr>
  </property>
  <property fmtid="{D5CDD505-2E9C-101B-9397-08002B2CF9AE}" pid="3" name="KSOReadingLayout">
    <vt:bool>true</vt:bool>
  </property>
  <property fmtid="{D5CDD505-2E9C-101B-9397-08002B2CF9AE}" pid="4" name="KSOProductBuildVer">
    <vt:lpwstr>2052-12.1.0.16120</vt:lpwstr>
  </property>
  <property fmtid="{D5CDD505-2E9C-101B-9397-08002B2CF9AE}" pid="5" name="f">
    <vt:lpwstr>2024.3月总商服务费-20240308.xlsx</vt:lpwstr>
  </property>
  <property fmtid="{D5CDD505-2E9C-101B-9397-08002B2CF9AE}" pid="6" name="o">
    <vt:lpwstr>ORG_INFO</vt:lpwstr>
  </property>
  <property fmtid="{D5CDD505-2E9C-101B-9397-08002B2CF9AE}" pid="7" name="d">
    <vt:lpwstr>XM</vt:lpwstr>
  </property>
  <property fmtid="{D5CDD505-2E9C-101B-9397-08002B2CF9AE}" pid="8" name="i">
    <vt:lpwstr>1</vt:lpwstr>
  </property>
  <property fmtid="{D5CDD505-2E9C-101B-9397-08002B2CF9AE}" pid="9" name="s">
    <vt:lpwstr>b53c6feb236c070dd7cc1acf74c28e178eb48280</vt:lpwstr>
  </property>
</Properties>
</file>