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sawal\Desktop\Stocks\"/>
    </mc:Choice>
  </mc:AlternateContent>
  <xr:revisionPtr revIDLastSave="0" documentId="13_ncr:1_{A1966E6C-98C6-47C7-A257-EAA1BCC9D35A}" xr6:coauthVersionLast="44" xr6:coauthVersionMax="44" xr10:uidLastSave="{00000000-0000-0000-0000-000000000000}"/>
  <bookViews>
    <workbookView xWindow="-110" yWindow="-110" windowWidth="19420" windowHeight="10420" activeTab="1" xr2:uid="{E4B6B9A2-C8E3-4D53-81E3-EC11F1692780}"/>
  </bookViews>
  <sheets>
    <sheet name="Sheet1" sheetId="1" r:id="rId1"/>
    <sheet name="Sheet2" sheetId="2" r:id="rId2"/>
  </sheets>
  <definedNames>
    <definedName name="_xlnm._FilterDatabase" localSheetId="1" hidden="1">Sheet2!$K$1:$K$20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4" i="2" l="1"/>
  <c r="L14" i="2"/>
  <c r="L21" i="2"/>
  <c r="L20" i="2"/>
  <c r="H21" i="2"/>
  <c r="K21" i="2" s="1"/>
  <c r="H22" i="2"/>
  <c r="K22" i="2" s="1"/>
  <c r="L22" i="2" s="1"/>
  <c r="H23" i="2"/>
  <c r="K23" i="2"/>
  <c r="L23" i="2" s="1"/>
  <c r="H14" i="2"/>
  <c r="K14" i="2" s="1"/>
  <c r="J7" i="2"/>
  <c r="J3" i="2"/>
  <c r="J17" i="2"/>
  <c r="J16" i="2"/>
  <c r="J4" i="2"/>
  <c r="J13" i="2"/>
  <c r="J15" i="2"/>
  <c r="J20" i="2"/>
  <c r="J10" i="2"/>
  <c r="J2" i="2"/>
  <c r="J12" i="2"/>
  <c r="J5" i="2"/>
  <c r="J6" i="2"/>
  <c r="J11" i="2"/>
  <c r="J9" i="2"/>
  <c r="J8" i="2"/>
  <c r="J18" i="2"/>
  <c r="H7" i="2"/>
  <c r="H3" i="2"/>
  <c r="H17" i="2"/>
  <c r="H16" i="2"/>
  <c r="H4" i="2"/>
  <c r="H13" i="2"/>
  <c r="H15" i="2"/>
  <c r="H20" i="2"/>
  <c r="H10" i="2"/>
  <c r="H2" i="2"/>
  <c r="H24" i="2" s="1"/>
  <c r="H12" i="2"/>
  <c r="H5" i="2"/>
  <c r="H6" i="2"/>
  <c r="H11" i="2"/>
  <c r="H9" i="2"/>
  <c r="H8" i="2"/>
  <c r="H18" i="2"/>
  <c r="C6" i="1"/>
  <c r="C5" i="1"/>
  <c r="C4" i="1"/>
  <c r="C3" i="1"/>
  <c r="K24" i="2" l="1"/>
  <c r="K25" i="2" s="1"/>
  <c r="K8" i="2"/>
  <c r="L8" i="2" s="1"/>
  <c r="K5" i="2"/>
  <c r="L5" i="2" s="1"/>
  <c r="K20" i="2"/>
  <c r="K7" i="2"/>
  <c r="L7" i="2" s="1"/>
  <c r="K16" i="2"/>
  <c r="L16" i="2" s="1"/>
  <c r="K2" i="2"/>
  <c r="L2" i="2" s="1"/>
  <c r="K9" i="2"/>
  <c r="L9" i="2" s="1"/>
  <c r="K12" i="2"/>
  <c r="L12" i="2" s="1"/>
  <c r="K15" i="2"/>
  <c r="L15" i="2" s="1"/>
  <c r="K17" i="2"/>
  <c r="L17" i="2" s="1"/>
  <c r="K13" i="2"/>
  <c r="L13" i="2" s="1"/>
  <c r="K3" i="2"/>
  <c r="L3" i="2" s="1"/>
  <c r="K6" i="2"/>
  <c r="L6" i="2" s="1"/>
  <c r="K11" i="2"/>
  <c r="L11" i="2" s="1"/>
  <c r="K18" i="2"/>
  <c r="L18" i="2" s="1"/>
  <c r="K10" i="2"/>
  <c r="L10" i="2" s="1"/>
  <c r="K4" i="2"/>
  <c r="L4" i="2" s="1"/>
  <c r="L24" i="2" l="1"/>
</calcChain>
</file>

<file path=xl/sharedStrings.xml><?xml version="1.0" encoding="utf-8"?>
<sst xmlns="http://schemas.openxmlformats.org/spreadsheetml/2006/main" count="75" uniqueCount="53">
  <si>
    <t>Total</t>
  </si>
  <si>
    <t>Fundrise</t>
  </si>
  <si>
    <t>RobinHood</t>
  </si>
  <si>
    <t>Vanguard</t>
  </si>
  <si>
    <t>Apple</t>
  </si>
  <si>
    <t>AAPL</t>
  </si>
  <si>
    <t>FDX</t>
  </si>
  <si>
    <t>CGX</t>
  </si>
  <si>
    <t>FB</t>
  </si>
  <si>
    <t>NKE</t>
  </si>
  <si>
    <t>BA</t>
  </si>
  <si>
    <t>DIS</t>
  </si>
  <si>
    <t>BABA</t>
  </si>
  <si>
    <t>VOO</t>
  </si>
  <si>
    <t>VZ</t>
  </si>
  <si>
    <t>OXY</t>
  </si>
  <si>
    <t>AMTD</t>
  </si>
  <si>
    <t>DAL</t>
  </si>
  <si>
    <t>DUK</t>
  </si>
  <si>
    <t>MMM</t>
  </si>
  <si>
    <t>CVS</t>
  </si>
  <si>
    <t>LVGO</t>
  </si>
  <si>
    <t>Fedex</t>
  </si>
  <si>
    <t>Nike</t>
  </si>
  <si>
    <t>Facebook</t>
  </si>
  <si>
    <t>Boeing</t>
  </si>
  <si>
    <t>Disney</t>
  </si>
  <si>
    <t>Alibaba</t>
  </si>
  <si>
    <t>Verizon</t>
  </si>
  <si>
    <t>TD Ameritade</t>
  </si>
  <si>
    <t>Delta</t>
  </si>
  <si>
    <t>Duke</t>
  </si>
  <si>
    <t>Livongo</t>
  </si>
  <si>
    <t>Canopy Growth</t>
  </si>
  <si>
    <t>Occidental Petroleum</t>
  </si>
  <si>
    <t>Stocks</t>
  </si>
  <si>
    <t>Symbol</t>
  </si>
  <si>
    <t>3M</t>
  </si>
  <si>
    <t>Quantity</t>
  </si>
  <si>
    <t>Bought Price</t>
  </si>
  <si>
    <t>Current Price</t>
  </si>
  <si>
    <t>Type of stock</t>
  </si>
  <si>
    <t>Return</t>
  </si>
  <si>
    <t>Sector</t>
  </si>
  <si>
    <t>WHY?</t>
  </si>
  <si>
    <t>Netflix</t>
  </si>
  <si>
    <t>NFLX</t>
  </si>
  <si>
    <t>No</t>
  </si>
  <si>
    <t>Return_P</t>
  </si>
  <si>
    <t>GDP</t>
  </si>
  <si>
    <t>Turnaround</t>
  </si>
  <si>
    <t>Growth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</si>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</sst>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2" borderId="0" xfId="0" applyFill="1"/>
    <xf numFmtId="9" fontId="0" fillId="0" borderId="0" xfId="1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0" fillId="2" borderId="0" xfId="1" applyFont="1" applyFill="1"/>
    <xf numFmtId="0" fontId="0" fillId="0" borderId="0" xfId="0" applyFill="1" applyAlignment="1">
      <alignment horizontal="center" vertical="center"/>
    </xf>
    <xf numFmtId="0" fontId="0" fillId="0" borderId="0" xfId="0" applyFill="1"/>
    <xf numFmtId="9" fontId="0" fillId="0" borderId="0" xfId="1" applyFont="1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9" fontId="0" fillId="3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4F0E5-D42E-45C6-ADE1-1194CDA6A735}">
  <dimension ref="A2:C6"/>
  <sheetViews>
    <sheetView workbookViewId="0">
      <selection activeCell="A8" sqref="A8"/>
    </sheetView>
  </sheetViews>
  <sheetFormatPr defaultRowHeight="14.5" x14ac:dyDescent="0.35"/>
  <sheetData>
    <row r="2" spans="1:3" x14ac:dyDescent="0.35">
      <c r="A2" t="s">
        <v>0</v>
      </c>
      <c r="B2">
        <v>47045</v>
      </c>
    </row>
    <row r="3" spans="1:3" x14ac:dyDescent="0.35">
      <c r="A3" t="s">
        <v>1</v>
      </c>
      <c r="B3">
        <v>1843</v>
      </c>
      <c r="C3">
        <f>B3/B2%</f>
        <v>3.9175257731958766</v>
      </c>
    </row>
    <row r="4" spans="1:3" x14ac:dyDescent="0.35">
      <c r="A4" t="s">
        <v>2</v>
      </c>
      <c r="B4">
        <v>11296</v>
      </c>
      <c r="C4">
        <f>B4/B2%</f>
        <v>24.011053246891276</v>
      </c>
    </row>
    <row r="5" spans="1:3" x14ac:dyDescent="0.35">
      <c r="A5" t="s">
        <v>3</v>
      </c>
      <c r="B5">
        <v>29108</v>
      </c>
      <c r="C5">
        <f>B5/B2%</f>
        <v>61.872675098310133</v>
      </c>
    </row>
    <row r="6" spans="1:3" x14ac:dyDescent="0.35">
      <c r="A6" t="s">
        <v>3</v>
      </c>
      <c r="B6">
        <v>4796</v>
      </c>
      <c r="C6">
        <f>B6/B2%</f>
        <v>10.194494632798385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B8FE-B71C-4DC5-A866-FFB0872E517D}">
  <dimension ref="A1:N25"/>
  <sheetViews>
    <sheetView tabSelected="1" workbookViewId="0">
      <selection activeCell="M8" sqref="M8"/>
    </sheetView>
  </sheetViews>
  <sheetFormatPr defaultRowHeight="14.5" x14ac:dyDescent="0.35"/>
  <cols>
    <col min="1" max="1" width="8.7265625" style="4"/>
    <col min="2" max="2" width="18.81640625" bestFit="1" customWidth="1"/>
    <col min="5" max="5" width="11.90625" bestFit="1" customWidth="1"/>
    <col min="7" max="7" width="11.1796875" bestFit="1" customWidth="1"/>
    <col min="8" max="8" width="6.81640625" customWidth="1"/>
    <col min="9" max="9" width="11.81640625" bestFit="1" customWidth="1"/>
  </cols>
  <sheetData>
    <row r="1" spans="1:14" x14ac:dyDescent="0.35">
      <c r="A1" s="4" t="s">
        <v>47</v>
      </c>
      <c r="B1" s="1" t="s">
        <v>35</v>
      </c>
      <c r="C1" s="1" t="s">
        <v>36</v>
      </c>
      <c r="D1" s="1" t="s">
        <v>43</v>
      </c>
      <c r="E1" s="1" t="s">
        <v>41</v>
      </c>
      <c r="F1" s="1" t="s">
        <v>38</v>
      </c>
      <c r="G1" s="1" t="s">
        <v>39</v>
      </c>
      <c r="H1" s="1" t="s">
        <v>0</v>
      </c>
      <c r="I1" s="1" t="s">
        <v>40</v>
      </c>
      <c r="J1" s="1" t="s">
        <v>0</v>
      </c>
      <c r="K1" s="1" t="s">
        <v>42</v>
      </c>
      <c r="L1" s="1" t="s">
        <v>48</v>
      </c>
      <c r="M1" s="1" t="s">
        <v>44</v>
      </c>
      <c r="N1" s="1" t="s">
        <v>49</v>
      </c>
    </row>
    <row r="2" spans="1:14" x14ac:dyDescent="0.35">
      <c r="A2" s="5">
        <v>4</v>
      </c>
      <c r="B2" s="2" t="s">
        <v>34</v>
      </c>
      <c r="C2" s="2" t="s">
        <v>15</v>
      </c>
      <c r="D2" s="2"/>
      <c r="E2" s="2" t="s">
        <v>51</v>
      </c>
      <c r="F2" s="2">
        <v>2</v>
      </c>
      <c r="G2" s="2">
        <v>58</v>
      </c>
      <c r="H2" s="2">
        <f>F2*G2</f>
        <v>116</v>
      </c>
      <c r="I2" s="2">
        <v>12</v>
      </c>
      <c r="J2" s="2">
        <f>F2*I2</f>
        <v>24</v>
      </c>
      <c r="K2" s="2">
        <f>J2-H2</f>
        <v>-92</v>
      </c>
      <c r="L2" s="6">
        <f>K2/H2</f>
        <v>-0.7931034482758621</v>
      </c>
      <c r="M2" s="2"/>
      <c r="N2" s="2"/>
    </row>
    <row r="3" spans="1:14" s="2" customFormat="1" x14ac:dyDescent="0.35">
      <c r="A3" s="5">
        <v>2</v>
      </c>
      <c r="B3" s="2" t="s">
        <v>33</v>
      </c>
      <c r="C3" s="2" t="s">
        <v>7</v>
      </c>
      <c r="E3" s="2" t="s">
        <v>51</v>
      </c>
      <c r="F3" s="2">
        <v>10</v>
      </c>
      <c r="G3" s="2">
        <v>37</v>
      </c>
      <c r="H3" s="2">
        <f>F3*G3</f>
        <v>370</v>
      </c>
      <c r="I3" s="2">
        <v>16</v>
      </c>
      <c r="J3" s="2">
        <f>F3*I3</f>
        <v>160</v>
      </c>
      <c r="K3" s="2">
        <f>J3-H3</f>
        <v>-210</v>
      </c>
      <c r="L3" s="6">
        <f>K3/H3</f>
        <v>-0.56756756756756754</v>
      </c>
    </row>
    <row r="4" spans="1:14" x14ac:dyDescent="0.35">
      <c r="A4" s="4">
        <v>1</v>
      </c>
      <c r="B4" t="s">
        <v>25</v>
      </c>
      <c r="C4" t="s">
        <v>10</v>
      </c>
      <c r="E4" t="s">
        <v>50</v>
      </c>
      <c r="F4">
        <v>2</v>
      </c>
      <c r="G4">
        <v>352</v>
      </c>
      <c r="H4">
        <f>F4*G4</f>
        <v>704</v>
      </c>
      <c r="I4">
        <v>171</v>
      </c>
      <c r="J4">
        <f>F4*I4</f>
        <v>342</v>
      </c>
      <c r="K4">
        <f>J4-H4</f>
        <v>-362</v>
      </c>
      <c r="L4" s="3">
        <f>K4/H4</f>
        <v>-0.51420454545454541</v>
      </c>
      <c r="N4">
        <v>2.5</v>
      </c>
    </row>
    <row r="5" spans="1:14" s="2" customFormat="1" x14ac:dyDescent="0.35">
      <c r="A5" s="4">
        <v>3</v>
      </c>
      <c r="B5" t="s">
        <v>30</v>
      </c>
      <c r="C5" t="s">
        <v>17</v>
      </c>
      <c r="D5"/>
      <c r="E5" t="s">
        <v>50</v>
      </c>
      <c r="F5">
        <v>31</v>
      </c>
      <c r="G5">
        <v>37</v>
      </c>
      <c r="H5">
        <f>F5*G5</f>
        <v>1147</v>
      </c>
      <c r="I5">
        <v>31</v>
      </c>
      <c r="J5">
        <f>F5*I5</f>
        <v>961</v>
      </c>
      <c r="K5">
        <f>J5-H5</f>
        <v>-186</v>
      </c>
      <c r="L5" s="3">
        <f>K5/H5</f>
        <v>-0.16216216216216217</v>
      </c>
      <c r="M5"/>
      <c r="N5"/>
    </row>
    <row r="6" spans="1:14" s="8" customFormat="1" x14ac:dyDescent="0.35">
      <c r="A6" s="7">
        <v>5</v>
      </c>
      <c r="B6" s="8" t="s">
        <v>31</v>
      </c>
      <c r="C6" s="8" t="s">
        <v>18</v>
      </c>
      <c r="E6" s="8" t="s">
        <v>52</v>
      </c>
      <c r="F6" s="8">
        <v>5</v>
      </c>
      <c r="G6" s="8">
        <v>95</v>
      </c>
      <c r="H6" s="8">
        <f>F6*G6</f>
        <v>475</v>
      </c>
      <c r="I6" s="8">
        <v>81</v>
      </c>
      <c r="J6" s="8">
        <f>F6*I6</f>
        <v>405</v>
      </c>
      <c r="K6" s="8">
        <f>J6-H6</f>
        <v>-70</v>
      </c>
      <c r="L6" s="9">
        <f>K6/H6</f>
        <v>-0.14736842105263157</v>
      </c>
    </row>
    <row r="7" spans="1:14" x14ac:dyDescent="0.35">
      <c r="A7" s="4">
        <v>6</v>
      </c>
      <c r="B7" t="s">
        <v>22</v>
      </c>
      <c r="C7" t="s">
        <v>6</v>
      </c>
      <c r="E7" t="s">
        <v>52</v>
      </c>
      <c r="F7">
        <v>2</v>
      </c>
      <c r="G7">
        <v>243</v>
      </c>
      <c r="H7">
        <f>F7*G7</f>
        <v>486</v>
      </c>
      <c r="I7">
        <v>227</v>
      </c>
      <c r="J7">
        <f>F7*I7</f>
        <v>454</v>
      </c>
      <c r="K7">
        <f>J7-H7</f>
        <v>-32</v>
      </c>
      <c r="L7" s="3">
        <f>K7/H7</f>
        <v>-6.584362139917696E-2</v>
      </c>
    </row>
    <row r="8" spans="1:14" x14ac:dyDescent="0.35">
      <c r="A8" s="4">
        <v>7</v>
      </c>
      <c r="B8" t="s">
        <v>32</v>
      </c>
      <c r="C8" t="s">
        <v>21</v>
      </c>
      <c r="E8" t="s">
        <v>51</v>
      </c>
      <c r="F8">
        <v>4</v>
      </c>
      <c r="G8">
        <v>134</v>
      </c>
      <c r="H8">
        <f>F8*G8</f>
        <v>536</v>
      </c>
      <c r="I8">
        <v>126</v>
      </c>
      <c r="J8">
        <f>F8*I8</f>
        <v>504</v>
      </c>
      <c r="K8">
        <f>J8-H8</f>
        <v>-32</v>
      </c>
      <c r="L8" s="3">
        <f>K8/H8</f>
        <v>-5.9701492537313432E-2</v>
      </c>
    </row>
    <row r="9" spans="1:14" x14ac:dyDescent="0.35">
      <c r="A9" s="4">
        <v>8</v>
      </c>
      <c r="B9" t="s">
        <v>20</v>
      </c>
      <c r="C9" t="s">
        <v>20</v>
      </c>
      <c r="E9" t="s">
        <v>52</v>
      </c>
      <c r="F9">
        <v>2</v>
      </c>
      <c r="G9">
        <v>57</v>
      </c>
      <c r="H9">
        <f>F9*G9</f>
        <v>114</v>
      </c>
      <c r="I9">
        <v>60</v>
      </c>
      <c r="J9">
        <f>F9*I9</f>
        <v>120</v>
      </c>
      <c r="K9">
        <f>J9-H9</f>
        <v>6</v>
      </c>
      <c r="L9" s="3">
        <f>K9/H9</f>
        <v>5.2631578947368418E-2</v>
      </c>
    </row>
    <row r="10" spans="1:14" x14ac:dyDescent="0.35">
      <c r="A10" s="4">
        <v>10</v>
      </c>
      <c r="B10" t="s">
        <v>28</v>
      </c>
      <c r="C10" t="s">
        <v>14</v>
      </c>
      <c r="E10" t="s">
        <v>52</v>
      </c>
      <c r="F10">
        <v>10</v>
      </c>
      <c r="G10">
        <v>55</v>
      </c>
      <c r="H10">
        <f>F10*G10</f>
        <v>550</v>
      </c>
      <c r="I10">
        <v>60</v>
      </c>
      <c r="J10">
        <f>F10*I10</f>
        <v>600</v>
      </c>
      <c r="K10">
        <f>J10-H10</f>
        <v>50</v>
      </c>
      <c r="L10" s="3">
        <f>K10/H10</f>
        <v>9.0909090909090912E-2</v>
      </c>
    </row>
    <row r="11" spans="1:14" x14ac:dyDescent="0.35">
      <c r="A11" s="4">
        <v>9</v>
      </c>
      <c r="B11" t="s">
        <v>37</v>
      </c>
      <c r="C11" t="s">
        <v>19</v>
      </c>
      <c r="E11" t="s">
        <v>52</v>
      </c>
      <c r="F11">
        <v>2</v>
      </c>
      <c r="G11">
        <v>146</v>
      </c>
      <c r="H11">
        <f>F11*G11</f>
        <v>292</v>
      </c>
      <c r="I11">
        <v>167</v>
      </c>
      <c r="J11">
        <f>F11*I11</f>
        <v>334</v>
      </c>
      <c r="K11">
        <f>J11-H11</f>
        <v>42</v>
      </c>
      <c r="L11" s="3">
        <f>K11/H11</f>
        <v>0.14383561643835616</v>
      </c>
    </row>
    <row r="12" spans="1:14" x14ac:dyDescent="0.35">
      <c r="A12" s="4">
        <v>12</v>
      </c>
      <c r="B12" t="s">
        <v>29</v>
      </c>
      <c r="C12" t="s">
        <v>16</v>
      </c>
      <c r="E12" t="s">
        <v>51</v>
      </c>
      <c r="F12">
        <v>20</v>
      </c>
      <c r="G12">
        <v>34</v>
      </c>
      <c r="H12">
        <f>F12*G12</f>
        <v>680</v>
      </c>
      <c r="I12">
        <v>39</v>
      </c>
      <c r="J12">
        <f>F12*I12</f>
        <v>780</v>
      </c>
      <c r="K12">
        <f>J12-H12</f>
        <v>100</v>
      </c>
      <c r="L12" s="3">
        <f>K12/H12</f>
        <v>0.14705882352941177</v>
      </c>
    </row>
    <row r="13" spans="1:14" x14ac:dyDescent="0.35">
      <c r="A13" s="4">
        <v>17</v>
      </c>
      <c r="B13" t="s">
        <v>26</v>
      </c>
      <c r="C13" t="s">
        <v>11</v>
      </c>
      <c r="E13" t="s">
        <v>51</v>
      </c>
      <c r="F13">
        <v>10</v>
      </c>
      <c r="G13">
        <v>103</v>
      </c>
      <c r="H13">
        <f>F13*G13</f>
        <v>1030</v>
      </c>
      <c r="I13">
        <v>132</v>
      </c>
      <c r="J13">
        <f>F13*I13</f>
        <v>1320</v>
      </c>
      <c r="K13">
        <f>J13-H13</f>
        <v>290</v>
      </c>
      <c r="L13" s="3">
        <f>K13/H13</f>
        <v>0.28155339805825241</v>
      </c>
    </row>
    <row r="14" spans="1:14" s="11" customFormat="1" x14ac:dyDescent="0.35">
      <c r="A14" s="10">
        <v>14</v>
      </c>
      <c r="B14" s="11" t="s">
        <v>45</v>
      </c>
      <c r="C14" s="11" t="s">
        <v>46</v>
      </c>
      <c r="E14" s="11" t="s">
        <v>51</v>
      </c>
      <c r="F14" s="11">
        <v>1</v>
      </c>
      <c r="G14" s="11">
        <v>397</v>
      </c>
      <c r="H14" s="11">
        <f>F14*G14</f>
        <v>397</v>
      </c>
      <c r="I14" s="11">
        <v>1</v>
      </c>
      <c r="J14" s="11">
        <v>512</v>
      </c>
      <c r="K14" s="11">
        <f>J14-H14</f>
        <v>115</v>
      </c>
      <c r="L14" s="12">
        <f>K14/H14</f>
        <v>0.28967254408060455</v>
      </c>
    </row>
    <row r="15" spans="1:14" s="11" customFormat="1" x14ac:dyDescent="0.35">
      <c r="A15" s="10">
        <v>11</v>
      </c>
      <c r="B15" s="11" t="s">
        <v>27</v>
      </c>
      <c r="C15" s="11" t="s">
        <v>12</v>
      </c>
      <c r="E15" s="11" t="s">
        <v>51</v>
      </c>
      <c r="F15" s="11">
        <v>1</v>
      </c>
      <c r="G15" s="11">
        <v>208</v>
      </c>
      <c r="H15" s="11">
        <f>F15*G15</f>
        <v>208</v>
      </c>
      <c r="I15" s="11">
        <v>280</v>
      </c>
      <c r="J15" s="11">
        <f>F15*I15</f>
        <v>280</v>
      </c>
      <c r="K15" s="11">
        <f>J15-H15</f>
        <v>72</v>
      </c>
      <c r="L15" s="12">
        <f>K15/H15</f>
        <v>0.34615384615384615</v>
      </c>
    </row>
    <row r="16" spans="1:14" s="8" customFormat="1" x14ac:dyDescent="0.35">
      <c r="A16" s="7">
        <v>15</v>
      </c>
      <c r="B16" s="8" t="s">
        <v>23</v>
      </c>
      <c r="C16" s="8" t="s">
        <v>9</v>
      </c>
      <c r="E16" s="8" t="s">
        <v>52</v>
      </c>
      <c r="F16" s="8">
        <v>3</v>
      </c>
      <c r="G16" s="8">
        <v>77</v>
      </c>
      <c r="H16" s="8">
        <f>F16*G16</f>
        <v>231</v>
      </c>
      <c r="I16" s="8">
        <v>118</v>
      </c>
      <c r="J16" s="8">
        <f>F16*I16</f>
        <v>354</v>
      </c>
      <c r="K16" s="8">
        <f>J16-H16</f>
        <v>123</v>
      </c>
      <c r="L16" s="9">
        <f>K16/H16</f>
        <v>0.53246753246753242</v>
      </c>
    </row>
    <row r="17" spans="1:12" s="11" customFormat="1" x14ac:dyDescent="0.35">
      <c r="A17" s="10">
        <v>13</v>
      </c>
      <c r="B17" s="11" t="s">
        <v>24</v>
      </c>
      <c r="C17" s="11" t="s">
        <v>8</v>
      </c>
      <c r="E17" s="11" t="s">
        <v>51</v>
      </c>
      <c r="F17" s="11">
        <v>1</v>
      </c>
      <c r="G17" s="11">
        <v>178</v>
      </c>
      <c r="H17" s="11">
        <f>F17*G17</f>
        <v>178</v>
      </c>
      <c r="I17" s="11">
        <v>284</v>
      </c>
      <c r="J17" s="11">
        <f>F17*I17</f>
        <v>284</v>
      </c>
      <c r="K17" s="11">
        <f>J17-H17</f>
        <v>106</v>
      </c>
      <c r="L17" s="12">
        <f>K17/H17</f>
        <v>0.5955056179775281</v>
      </c>
    </row>
    <row r="18" spans="1:12" s="11" customFormat="1" x14ac:dyDescent="0.35">
      <c r="A18" s="10">
        <v>16</v>
      </c>
      <c r="B18" s="11" t="s">
        <v>4</v>
      </c>
      <c r="C18" s="11" t="s">
        <v>5</v>
      </c>
      <c r="E18" s="11" t="s">
        <v>51</v>
      </c>
      <c r="F18" s="11">
        <v>4</v>
      </c>
      <c r="G18" s="11">
        <v>57</v>
      </c>
      <c r="H18" s="11">
        <f>F18*G18</f>
        <v>228</v>
      </c>
      <c r="I18" s="11">
        <v>120</v>
      </c>
      <c r="J18" s="11">
        <f>F18*I18</f>
        <v>480</v>
      </c>
      <c r="K18" s="11">
        <f>J18-H18</f>
        <v>252</v>
      </c>
      <c r="L18" s="12">
        <f>K18/H18</f>
        <v>1.1052631578947369</v>
      </c>
    </row>
    <row r="19" spans="1:12" x14ac:dyDescent="0.35">
      <c r="J19" s="1"/>
      <c r="K19" s="1"/>
    </row>
    <row r="20" spans="1:12" x14ac:dyDescent="0.35">
      <c r="B20" t="s">
        <v>13</v>
      </c>
      <c r="C20" t="s">
        <v>13</v>
      </c>
      <c r="F20">
        <v>10</v>
      </c>
      <c r="G20">
        <v>265</v>
      </c>
      <c r="H20">
        <f>F20*G20</f>
        <v>2650</v>
      </c>
      <c r="I20">
        <v>315</v>
      </c>
      <c r="J20">
        <f>F20*I20</f>
        <v>3150</v>
      </c>
      <c r="K20">
        <f>J20-H20</f>
        <v>500</v>
      </c>
      <c r="L20" s="3">
        <f>K20/H20</f>
        <v>0.18867924528301888</v>
      </c>
    </row>
    <row r="21" spans="1:12" x14ac:dyDescent="0.35">
      <c r="B21" t="s">
        <v>1</v>
      </c>
      <c r="F21">
        <v>1</v>
      </c>
      <c r="G21">
        <v>1600</v>
      </c>
      <c r="H21">
        <f t="shared" ref="H21:H23" si="0">F21*G21</f>
        <v>1600</v>
      </c>
      <c r="I21">
        <v>1</v>
      </c>
      <c r="J21">
        <v>1852</v>
      </c>
      <c r="K21">
        <f t="shared" ref="K21:K24" si="1">J21-H21</f>
        <v>252</v>
      </c>
      <c r="L21" s="3">
        <f t="shared" ref="L21:L24" si="2">K21/H21</f>
        <v>0.1575</v>
      </c>
    </row>
    <row r="22" spans="1:12" x14ac:dyDescent="0.35">
      <c r="B22" t="s">
        <v>3</v>
      </c>
      <c r="F22">
        <v>1</v>
      </c>
      <c r="G22">
        <v>3000</v>
      </c>
      <c r="H22">
        <f t="shared" si="0"/>
        <v>3000</v>
      </c>
      <c r="I22">
        <v>1</v>
      </c>
      <c r="J22">
        <v>4264</v>
      </c>
      <c r="K22">
        <f t="shared" si="1"/>
        <v>1264</v>
      </c>
      <c r="L22" s="3">
        <f t="shared" si="2"/>
        <v>0.42133333333333334</v>
      </c>
    </row>
    <row r="23" spans="1:12" x14ac:dyDescent="0.35">
      <c r="B23" t="s">
        <v>3</v>
      </c>
      <c r="F23">
        <v>1</v>
      </c>
      <c r="G23">
        <v>25415</v>
      </c>
      <c r="H23">
        <f t="shared" si="0"/>
        <v>25415</v>
      </c>
      <c r="I23">
        <v>1</v>
      </c>
      <c r="J23">
        <v>29108</v>
      </c>
      <c r="K23">
        <f t="shared" si="1"/>
        <v>3693</v>
      </c>
      <c r="L23" s="3">
        <f t="shared" si="2"/>
        <v>0.14530788904190439</v>
      </c>
    </row>
    <row r="24" spans="1:12" x14ac:dyDescent="0.35">
      <c r="H24" s="1">
        <f>SUM(H2:H23)</f>
        <v>40407</v>
      </c>
      <c r="J24" s="1">
        <f>SUM(J2:J23)</f>
        <v>46288</v>
      </c>
      <c r="K24">
        <f t="shared" si="1"/>
        <v>5881</v>
      </c>
      <c r="L24" s="3">
        <f t="shared" si="2"/>
        <v>0.14554408889548839</v>
      </c>
    </row>
    <row r="25" spans="1:12" x14ac:dyDescent="0.35">
      <c r="K25" s="3">
        <f>K24/H24</f>
        <v>0.14554408889548839</v>
      </c>
    </row>
  </sheetData>
  <autoFilter ref="K1:K20" xr:uid="{F890EB8D-FE61-4F26-8D11-C62EB107BB3D}"/>
  <sortState xmlns:xlrd2="http://schemas.microsoft.com/office/spreadsheetml/2017/richdata2" ref="A2:N18">
    <sortCondition ref="L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Disawal, Sagar</dc:creator>
  <cp:lastModifiedBy>Disawal, Sagar</cp:lastModifiedBy>
  <dcterms:created xsi:type="dcterms:W3CDTF">2020-09-04T18:12:49Z</dcterms:created>
  <dcterms:modified xsi:type="dcterms:W3CDTF">2020-09-05T13:30:08Z</dcterms:modified>
</cp:coreProperties>
</file>