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batu\gh\dateroll\dateroll\tests\"/>
    </mc:Choice>
  </mc:AlternateContent>
  <xr:revisionPtr revIDLastSave="0" documentId="13_ncr:1_{E94C1C12-1ABD-43C8-9A63-9F1BAD084FAF}" xr6:coauthVersionLast="47" xr6:coauthVersionMax="47" xr10:uidLastSave="{00000000-0000-0000-0000-000000000000}"/>
  <bookViews>
    <workbookView xWindow="-120" yWindow="-120" windowWidth="29040" windowHeight="15840" xr2:uid="{41C17D60-4722-4875-B647-88904F0DF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3" i="1" l="1"/>
  <c r="P78" i="1"/>
  <c r="P73" i="1"/>
  <c r="P70" i="1"/>
  <c r="P71" i="1"/>
  <c r="P69" i="1"/>
  <c r="P68" i="1"/>
  <c r="P58" i="1"/>
  <c r="P57" i="1"/>
  <c r="P55" i="1"/>
  <c r="P53" i="1"/>
  <c r="P47" i="1"/>
  <c r="P46" i="1"/>
  <c r="P45" i="1"/>
  <c r="P44" i="1"/>
  <c r="P37" i="1"/>
  <c r="P36" i="1"/>
  <c r="P18" i="1"/>
  <c r="P22" i="1"/>
  <c r="L22" i="1"/>
  <c r="K22" i="1"/>
  <c r="J22" i="1"/>
  <c r="L18" i="1"/>
  <c r="K18" i="1"/>
  <c r="J18" i="1"/>
  <c r="H34" i="1"/>
  <c r="H35" i="1"/>
  <c r="H36" i="1"/>
  <c r="H37" i="1"/>
  <c r="H38" i="1"/>
  <c r="H39" i="1"/>
  <c r="H40" i="1"/>
  <c r="H41" i="1"/>
  <c r="H42" i="1"/>
  <c r="H43" i="1"/>
  <c r="O34" i="1"/>
  <c r="O35" i="1"/>
  <c r="O36" i="1"/>
  <c r="O37" i="1"/>
  <c r="O38" i="1"/>
  <c r="O39" i="1"/>
  <c r="O40" i="1"/>
  <c r="O41" i="1"/>
  <c r="O42" i="1"/>
  <c r="O43" i="1"/>
  <c r="P17" i="1"/>
  <c r="K17" i="1"/>
  <c r="P30" i="1"/>
  <c r="L30" i="1"/>
  <c r="K30" i="1"/>
  <c r="P4" i="1"/>
  <c r="P43" i="1"/>
  <c r="P42" i="1"/>
  <c r="P41" i="1"/>
  <c r="P40" i="1"/>
  <c r="P39" i="1"/>
  <c r="P38" i="1"/>
  <c r="P35" i="1"/>
  <c r="P34" i="1"/>
  <c r="J31" i="1"/>
  <c r="K2" i="1"/>
  <c r="J2" i="1"/>
  <c r="I2" i="1"/>
  <c r="O3" i="1"/>
  <c r="O4" i="1"/>
  <c r="O5" i="1"/>
  <c r="O7" i="1"/>
  <c r="O8" i="1"/>
  <c r="O9" i="1"/>
  <c r="O10" i="1"/>
  <c r="O11" i="1"/>
  <c r="O12" i="1"/>
  <c r="O13" i="1"/>
  <c r="O16" i="1"/>
  <c r="O17" i="1"/>
  <c r="O18" i="1"/>
  <c r="O19" i="1"/>
  <c r="O20" i="1"/>
  <c r="O21" i="1"/>
  <c r="O22" i="1"/>
  <c r="O26" i="1"/>
  <c r="O27" i="1"/>
  <c r="O28" i="1"/>
  <c r="O29" i="1"/>
  <c r="O2" i="1"/>
  <c r="P23" i="1"/>
  <c r="P24" i="1"/>
  <c r="P25" i="1"/>
  <c r="P21" i="1"/>
  <c r="J29" i="1"/>
  <c r="P29" i="1" s="1"/>
  <c r="J30" i="1"/>
  <c r="K31" i="1"/>
  <c r="P31" i="1" s="1"/>
  <c r="J32" i="1"/>
  <c r="P32" i="1" s="1"/>
  <c r="J33" i="1"/>
  <c r="K33" i="1" s="1"/>
  <c r="P33" i="1" s="1"/>
  <c r="P20" i="1"/>
  <c r="P12" i="1"/>
  <c r="P9" i="1"/>
  <c r="P8" i="1"/>
  <c r="P6" i="1"/>
  <c r="J13" i="1"/>
  <c r="P13" i="1" s="1"/>
  <c r="J12" i="1"/>
  <c r="K3" i="1"/>
  <c r="P3" i="1" s="1"/>
  <c r="J11" i="1"/>
  <c r="K11" i="1" s="1"/>
  <c r="P11" i="1" s="1"/>
  <c r="J7" i="1"/>
  <c r="K7" i="1" s="1"/>
  <c r="L7" i="1" s="1"/>
  <c r="M7" i="1" s="1"/>
  <c r="P7" i="1" s="1"/>
  <c r="J6" i="1"/>
  <c r="K6" i="1" s="1"/>
  <c r="I3" i="1"/>
  <c r="I4" i="1"/>
  <c r="I5" i="1"/>
  <c r="P5" i="1" s="1"/>
  <c r="I6" i="1"/>
  <c r="I7" i="1"/>
  <c r="I8" i="1"/>
  <c r="I9" i="1"/>
  <c r="I10" i="1"/>
  <c r="J10" i="1" s="1"/>
  <c r="K10" i="1" s="1"/>
  <c r="P10" i="1" s="1"/>
  <c r="I11" i="1"/>
  <c r="I12" i="1"/>
  <c r="I13" i="1"/>
  <c r="I14" i="1"/>
  <c r="J14" i="1" s="1"/>
  <c r="K14" i="1" s="1"/>
  <c r="P14" i="1" s="1"/>
  <c r="I15" i="1"/>
  <c r="J15" i="1" s="1"/>
  <c r="K15" i="1" s="1"/>
  <c r="L15" i="1" s="1"/>
  <c r="M15" i="1" s="1"/>
  <c r="P15" i="1" s="1"/>
  <c r="I16" i="1"/>
  <c r="J16" i="1" s="1"/>
  <c r="P16" i="1" s="1"/>
  <c r="I17" i="1"/>
  <c r="J17" i="1" s="1"/>
  <c r="I18" i="1"/>
  <c r="I19" i="1"/>
  <c r="P19" i="1" s="1"/>
  <c r="I20" i="1"/>
  <c r="I21" i="1"/>
  <c r="I22" i="1"/>
  <c r="I23" i="1"/>
  <c r="I24" i="1"/>
  <c r="I25" i="1"/>
  <c r="I26" i="1"/>
  <c r="J26" i="1" s="1"/>
  <c r="K26" i="1" s="1"/>
  <c r="L26" i="1" s="1"/>
  <c r="P26" i="1" s="1"/>
  <c r="I27" i="1"/>
  <c r="J27" i="1" s="1"/>
  <c r="K27" i="1" s="1"/>
  <c r="L27" i="1" s="1"/>
  <c r="P27" i="1" s="1"/>
  <c r="I28" i="1"/>
  <c r="J28" i="1" s="1"/>
  <c r="P28" i="1" s="1"/>
  <c r="I29" i="1"/>
  <c r="I30" i="1"/>
  <c r="I31" i="1"/>
  <c r="I32" i="1"/>
  <c r="I33" i="1"/>
  <c r="J3" i="1"/>
  <c r="P2" i="1"/>
  <c r="H3" i="1"/>
  <c r="H4" i="1"/>
  <c r="H5" i="1"/>
  <c r="H6" i="1"/>
  <c r="O6" i="1" s="1"/>
  <c r="H7" i="1"/>
  <c r="H8" i="1"/>
  <c r="H9" i="1"/>
  <c r="H10" i="1"/>
  <c r="H11" i="1"/>
  <c r="H12" i="1"/>
  <c r="H13" i="1"/>
  <c r="H14" i="1"/>
  <c r="O14" i="1" s="1"/>
  <c r="H15" i="1"/>
  <c r="O15" i="1" s="1"/>
  <c r="H16" i="1"/>
  <c r="H17" i="1"/>
  <c r="H18" i="1"/>
  <c r="H19" i="1"/>
  <c r="H20" i="1"/>
  <c r="H21" i="1"/>
  <c r="H22" i="1"/>
  <c r="H23" i="1"/>
  <c r="O23" i="1" s="1"/>
  <c r="H24" i="1"/>
  <c r="O24" i="1" s="1"/>
  <c r="H25" i="1"/>
  <c r="O25" i="1" s="1"/>
  <c r="H26" i="1"/>
  <c r="H27" i="1"/>
  <c r="H28" i="1"/>
  <c r="H29" i="1"/>
  <c r="H30" i="1"/>
  <c r="O30" i="1" s="1"/>
  <c r="H31" i="1"/>
  <c r="O31" i="1" s="1"/>
  <c r="H32" i="1"/>
  <c r="O32" i="1" s="1"/>
  <c r="H33" i="1"/>
  <c r="O33" i="1" s="1"/>
  <c r="H2" i="1"/>
</calcChain>
</file>

<file path=xl/sharedStrings.xml><?xml version="1.0" encoding="utf-8"?>
<sst xmlns="http://schemas.openxmlformats.org/spreadsheetml/2006/main" count="586" uniqueCount="98">
  <si>
    <t>sign</t>
  </si>
  <si>
    <t>unit</t>
  </si>
  <si>
    <t>num</t>
  </si>
  <si>
    <t>cal</t>
  </si>
  <si>
    <t>mod</t>
  </si>
  <si>
    <t>bd</t>
  </si>
  <si>
    <t>from</t>
  </si>
  <si>
    <t>+</t>
  </si>
  <si>
    <t>-</t>
  </si>
  <si>
    <t>|WEuNY</t>
  </si>
  <si>
    <t>step 1</t>
  </si>
  <si>
    <t>step 4</t>
  </si>
  <si>
    <t>final</t>
  </si>
  <si>
    <t>step 2</t>
  </si>
  <si>
    <t>DurationString</t>
  </si>
  <si>
    <t>ParserString</t>
  </si>
  <si>
    <t>/MOD</t>
  </si>
  <si>
    <t>blue are bouncers with /MODod</t>
  </si>
  <si>
    <t>step 3</t>
  </si>
  <si>
    <t>step 5</t>
  </si>
  <si>
    <t>d</t>
  </si>
  <si>
    <t>w</t>
  </si>
  <si>
    <t>m</t>
  </si>
  <si>
    <t>y</t>
  </si>
  <si>
    <t>q</t>
  </si>
  <si>
    <t>+0bd|WEuNY</t>
  </si>
  <si>
    <t>01/01/22+0bd|WEuNY</t>
  </si>
  <si>
    <t>+0bd|WEuNY/MOD</t>
  </si>
  <si>
    <t>01/01/22+0bd|WEuNY/MOD</t>
  </si>
  <si>
    <t>+1bd|WEuNY</t>
  </si>
  <si>
    <t>01/01/22+1bd|WEuNY</t>
  </si>
  <si>
    <t>+1bd|WEuNY/MOD</t>
  </si>
  <si>
    <t>01/01/22+1bd|WEuNY/MOD</t>
  </si>
  <si>
    <t>+5bd|WEuNY</t>
  </si>
  <si>
    <t>12/24/23+5bd|WEuNY</t>
  </si>
  <si>
    <t>01/01/22+5bd|WEuNY</t>
  </si>
  <si>
    <t>12/31/23+5bd|WEuNY</t>
  </si>
  <si>
    <t>03/11/24+5bd|WEuNY</t>
  </si>
  <si>
    <t>04/30/24+5bd|WEuNY</t>
  </si>
  <si>
    <t>+5bd|WEuNY/MOD</t>
  </si>
  <si>
    <t>12/24/23+5bd|WEuNY/MOD</t>
  </si>
  <si>
    <t>01/01/22+5bd|WEuNY/MOD</t>
  </si>
  <si>
    <t>12/31/23+5bd|WEuNY/MOD</t>
  </si>
  <si>
    <t>03/11/24+5bd|WEuNY/MOD</t>
  </si>
  <si>
    <t>04/30/24+5bd|WEuNY/MOD</t>
  </si>
  <si>
    <t>+1w|WEuNY</t>
  </si>
  <si>
    <t>12/24/23+1w|WEuNY</t>
  </si>
  <si>
    <t>01/01/22+1w|WEuNY</t>
  </si>
  <si>
    <t>12/31/23+1w|WEuNY</t>
  </si>
  <si>
    <t>03/11/24+1w|WEuNY</t>
  </si>
  <si>
    <t>04/30/24+1w|WEuNY</t>
  </si>
  <si>
    <t>+1w|WEuNY/MOD</t>
  </si>
  <si>
    <t>12/24/23+1w|WEuNY/MOD</t>
  </si>
  <si>
    <t>01/01/22+1w|WEuNY/MOD</t>
  </si>
  <si>
    <t>12/31/23+1w|WEuNY/MOD</t>
  </si>
  <si>
    <t>03/11/24+1w|WEuNY/MOD</t>
  </si>
  <si>
    <t>04/30/24+1w|WEuNY/MOD</t>
  </si>
  <si>
    <t>-0bd|WEuNY</t>
  </si>
  <si>
    <t>01/01/22-0bd|WEuNY</t>
  </si>
  <si>
    <t>-0bd|WEuNY/MOD</t>
  </si>
  <si>
    <t>01/01/22-0bd|WEuNY/MOD</t>
  </si>
  <si>
    <t>-1bd|WEuNY</t>
  </si>
  <si>
    <t>01/01/22-1bd|WEuNY</t>
  </si>
  <si>
    <t>-1bd|WEuNY/MOD</t>
  </si>
  <si>
    <t>01/01/22-1bd|WEuNY/MOD</t>
  </si>
  <si>
    <t>-5bd|WEuNY</t>
  </si>
  <si>
    <t>12/24/23-5bd|WEuNY</t>
  </si>
  <si>
    <t>01/01/22-5bd|WEuNY</t>
  </si>
  <si>
    <t>12/31/23-5bd|WEuNY</t>
  </si>
  <si>
    <t>03/11/24-5bd|WEuNY</t>
  </si>
  <si>
    <t>04/30/24-5bd|WEuNY</t>
  </si>
  <si>
    <t>-5bd|WEuNY/MOD</t>
  </si>
  <si>
    <t>12/24/23-5bd|WEuNY/MOD</t>
  </si>
  <si>
    <t>01/01/22-5bd|WEuNY/MOD</t>
  </si>
  <si>
    <t>12/31/23-5bd|WEuNY/MOD</t>
  </si>
  <si>
    <t>03/11/24-5bd|WEuNY/MOD</t>
  </si>
  <si>
    <t>04/30/24-5bd|WEuNY/MOD</t>
  </si>
  <si>
    <t>-1w|WEuNY</t>
  </si>
  <si>
    <t>12/24/23-1w|WEuNY</t>
  </si>
  <si>
    <t>01/01/22-1w|WEuNY</t>
  </si>
  <si>
    <t>12/31/23-1w|WEuNY</t>
  </si>
  <si>
    <t>03/11/24-1w|WEuNY</t>
  </si>
  <si>
    <t>04/30/24-1w|WEuNY</t>
  </si>
  <si>
    <t>-1w|WEuNY/MOD</t>
  </si>
  <si>
    <t>12/24/23-1w|WEuNY/MOD</t>
  </si>
  <si>
    <t>01/01/22-1w|WEuNY/MOD</t>
  </si>
  <si>
    <t>12/31/23-1w|WEuNY/MOD</t>
  </si>
  <si>
    <t>03/11/24-1w|WEuNY/MOD</t>
  </si>
  <si>
    <t>04/30/24-1w|WEuNY/MOD</t>
  </si>
  <si>
    <t>07/03/25+1bd|WEuNY</t>
  </si>
  <si>
    <t>02/16/24+1bd|WEuNY</t>
  </si>
  <si>
    <t>07/07/25-1bd|WEuNY</t>
  </si>
  <si>
    <t>02/20/24-1bd|WEuNY</t>
  </si>
  <si>
    <t>(didn't do steps)</t>
  </si>
  <si>
    <t>convention</t>
  </si>
  <si>
    <t>MDY</t>
  </si>
  <si>
    <t>12/24/21 was hol</t>
  </si>
  <si>
    <t>12/31/21 was 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</si>
</sst>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\ d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b/>
      <sz val="11"/>
      <color theme="8" tint="-0.249977111117893"/>
      <name val="Consolas"/>
      <family val="3"/>
    </font>
    <font>
      <sz val="11"/>
      <color theme="8" tint="-0.24997711111789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3" fontId="2" fillId="0" borderId="0" xfId="1" applyNumberFormat="1" applyFont="1" applyFill="1" applyAlignment="1">
      <alignment horizontal="center"/>
    </xf>
    <xf numFmtId="3" fontId="3" fillId="0" borderId="0" xfId="1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37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64" fontId="3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6ADB-7E64-45E0-975D-93E86FEC3C09}">
  <dimension ref="B1:S95"/>
  <sheetViews>
    <sheetView tabSelected="1" zoomScaleNormal="100" workbookViewId="0">
      <pane ySplit="1" topLeftCell="A2" activePane="bottomLeft" state="frozen"/>
      <selection pane="bottomLeft" activeCell="I21" sqref="I21"/>
    </sheetView>
  </sheetViews>
  <sheetFormatPr defaultRowHeight="15" x14ac:dyDescent="0.25"/>
  <cols>
    <col min="1" max="1" width="8.140625" style="9" bestFit="1" customWidth="1"/>
    <col min="2" max="2" width="19.85546875" style="10" customWidth="1"/>
    <col min="3" max="3" width="7.7109375" style="2" customWidth="1"/>
    <col min="4" max="4" width="10.28515625" style="11" customWidth="1"/>
    <col min="5" max="7" width="10.28515625" style="12" customWidth="1"/>
    <col min="8" max="8" width="19.140625" style="13" customWidth="1"/>
    <col min="9" max="9" width="14.85546875" style="13" bestFit="1" customWidth="1"/>
    <col min="10" max="11" width="17.7109375" style="20" customWidth="1"/>
    <col min="12" max="12" width="24.5703125" style="20" customWidth="1"/>
    <col min="13" max="13" width="14.85546875" style="9" bestFit="1" customWidth="1"/>
    <col min="14" max="14" width="2.7109375" style="9" customWidth="1"/>
    <col min="15" max="15" width="26.7109375" style="9" bestFit="1" customWidth="1"/>
    <col min="16" max="16" width="17.5703125" style="9" customWidth="1"/>
    <col min="17" max="17" width="11.7109375" style="9" customWidth="1"/>
    <col min="18" max="16384" width="9.140625" style="9"/>
  </cols>
  <sheetData>
    <row r="1" spans="2:17" x14ac:dyDescent="0.25">
      <c r="B1" s="3" t="s">
        <v>6</v>
      </c>
      <c r="C1" s="1" t="s">
        <v>0</v>
      </c>
      <c r="D1" s="4" t="s">
        <v>2</v>
      </c>
      <c r="E1" s="5" t="s">
        <v>1</v>
      </c>
      <c r="F1" s="5" t="s">
        <v>3</v>
      </c>
      <c r="G1" s="5" t="s">
        <v>4</v>
      </c>
      <c r="H1" s="6" t="s">
        <v>14</v>
      </c>
      <c r="I1" s="6" t="s">
        <v>10</v>
      </c>
      <c r="J1" s="7" t="s">
        <v>13</v>
      </c>
      <c r="K1" s="7" t="s">
        <v>18</v>
      </c>
      <c r="L1" s="7" t="s">
        <v>11</v>
      </c>
      <c r="M1" s="8" t="s">
        <v>19</v>
      </c>
      <c r="N1" s="8"/>
      <c r="O1" s="8" t="s">
        <v>15</v>
      </c>
      <c r="P1" s="8" t="s">
        <v>12</v>
      </c>
      <c r="Q1" s="8" t="s">
        <v>94</v>
      </c>
    </row>
    <row r="2" spans="2:17" x14ac:dyDescent="0.25">
      <c r="B2" s="10">
        <v>45284</v>
      </c>
      <c r="C2" s="2" t="s">
        <v>7</v>
      </c>
      <c r="D2" s="11">
        <v>0</v>
      </c>
      <c r="E2" s="12" t="s">
        <v>5</v>
      </c>
      <c r="F2" s="12" t="s">
        <v>9</v>
      </c>
      <c r="H2" s="13" t="str">
        <f t="shared" ref="H2:H43" si="0">C2&amp;D2&amp;E2&amp;F2&amp;G2</f>
        <v>+0bd|WEuNY</v>
      </c>
      <c r="I2" s="13">
        <f>B2</f>
        <v>45284</v>
      </c>
      <c r="J2" s="10">
        <f>B2+1</f>
        <v>45285</v>
      </c>
      <c r="K2" s="3">
        <f>J2+1</f>
        <v>45286</v>
      </c>
      <c r="L2" s="10"/>
      <c r="O2" s="14" t="str">
        <f>TEXT(B2,"MM/DD/YY")&amp;H2</f>
        <v>12/24/23+0bd|WEuNY</v>
      </c>
      <c r="P2" s="14">
        <f>K2</f>
        <v>45286</v>
      </c>
      <c r="Q2" s="9" t="s">
        <v>95</v>
      </c>
    </row>
    <row r="3" spans="2:17" x14ac:dyDescent="0.25">
      <c r="B3" s="10">
        <v>45291</v>
      </c>
      <c r="C3" s="2" t="s">
        <v>7</v>
      </c>
      <c r="D3" s="11">
        <v>0</v>
      </c>
      <c r="E3" s="12" t="s">
        <v>5</v>
      </c>
      <c r="F3" s="12" t="s">
        <v>9</v>
      </c>
      <c r="H3" s="13" t="str">
        <f t="shared" si="0"/>
        <v>+0bd|WEuNY</v>
      </c>
      <c r="I3" s="13">
        <f t="shared" ref="I3:I33" si="1">B3</f>
        <v>45291</v>
      </c>
      <c r="J3" s="10">
        <f>B3+1</f>
        <v>45292</v>
      </c>
      <c r="K3" s="3">
        <f>J3+1</f>
        <v>45293</v>
      </c>
      <c r="L3" s="10"/>
      <c r="O3" s="14" t="str">
        <f t="shared" ref="O3:O43" si="2">TEXT(B3,"MM/DD/YY")&amp;H3</f>
        <v>12/31/23+0bd|WEuNY</v>
      </c>
      <c r="P3" s="14">
        <f>K3</f>
        <v>45293</v>
      </c>
      <c r="Q3" s="9" t="s">
        <v>95</v>
      </c>
    </row>
    <row r="4" spans="2:17" x14ac:dyDescent="0.25">
      <c r="B4" s="10">
        <v>45362</v>
      </c>
      <c r="C4" s="2" t="s">
        <v>7</v>
      </c>
      <c r="D4" s="11">
        <v>0</v>
      </c>
      <c r="E4" s="12" t="s">
        <v>5</v>
      </c>
      <c r="F4" s="12" t="s">
        <v>9</v>
      </c>
      <c r="H4" s="13" t="str">
        <f t="shared" si="0"/>
        <v>+0bd|WEuNY</v>
      </c>
      <c r="I4" s="6">
        <f t="shared" si="1"/>
        <v>45362</v>
      </c>
      <c r="J4" s="10"/>
      <c r="K4" s="10"/>
      <c r="L4" s="10"/>
      <c r="O4" s="14" t="str">
        <f t="shared" si="2"/>
        <v>03/11/24+0bd|WEuNY</v>
      </c>
      <c r="P4" s="14">
        <f>I4</f>
        <v>45362</v>
      </c>
      <c r="Q4" s="9" t="s">
        <v>95</v>
      </c>
    </row>
    <row r="5" spans="2:17" x14ac:dyDescent="0.25">
      <c r="B5" s="10">
        <v>45412</v>
      </c>
      <c r="C5" s="2" t="s">
        <v>7</v>
      </c>
      <c r="D5" s="11">
        <v>0</v>
      </c>
      <c r="E5" s="12" t="s">
        <v>5</v>
      </c>
      <c r="F5" s="12" t="s">
        <v>9</v>
      </c>
      <c r="H5" s="13" t="str">
        <f t="shared" si="0"/>
        <v>+0bd|WEuNY</v>
      </c>
      <c r="I5" s="6">
        <f t="shared" si="1"/>
        <v>45412</v>
      </c>
      <c r="J5" s="10"/>
      <c r="K5" s="10"/>
      <c r="L5" s="10"/>
      <c r="O5" s="14" t="str">
        <f t="shared" si="2"/>
        <v>04/30/24+0bd|WEuNY</v>
      </c>
      <c r="P5" s="14">
        <f>I5</f>
        <v>45412</v>
      </c>
      <c r="Q5" s="9" t="s">
        <v>95</v>
      </c>
    </row>
    <row r="6" spans="2:17" x14ac:dyDescent="0.25">
      <c r="B6" s="10">
        <v>45284</v>
      </c>
      <c r="C6" s="2" t="s">
        <v>7</v>
      </c>
      <c r="D6" s="11">
        <v>0</v>
      </c>
      <c r="E6" s="12" t="s">
        <v>5</v>
      </c>
      <c r="F6" s="12" t="s">
        <v>9</v>
      </c>
      <c r="G6" s="12" t="s">
        <v>16</v>
      </c>
      <c r="H6" s="13" t="str">
        <f t="shared" si="0"/>
        <v>+0bd|WEuNY/MOD</v>
      </c>
      <c r="I6" s="13">
        <f t="shared" si="1"/>
        <v>45284</v>
      </c>
      <c r="J6" s="10">
        <f>B6+1</f>
        <v>45285</v>
      </c>
      <c r="K6" s="3">
        <f>J6+1</f>
        <v>45286</v>
      </c>
      <c r="L6" s="10"/>
      <c r="O6" s="14" t="str">
        <f t="shared" si="2"/>
        <v>12/24/23+0bd|WEuNY/MOD</v>
      </c>
      <c r="P6" s="14">
        <f>K6</f>
        <v>45286</v>
      </c>
      <c r="Q6" s="9" t="s">
        <v>95</v>
      </c>
    </row>
    <row r="7" spans="2:17" x14ac:dyDescent="0.25">
      <c r="B7" s="10">
        <v>45291</v>
      </c>
      <c r="C7" s="2" t="s">
        <v>7</v>
      </c>
      <c r="D7" s="11">
        <v>0</v>
      </c>
      <c r="E7" s="12" t="s">
        <v>5</v>
      </c>
      <c r="F7" s="12" t="s">
        <v>9</v>
      </c>
      <c r="G7" s="12" t="s">
        <v>16</v>
      </c>
      <c r="H7" s="13" t="str">
        <f t="shared" si="0"/>
        <v>+0bd|WEuNY/MOD</v>
      </c>
      <c r="I7" s="13">
        <f t="shared" si="1"/>
        <v>45291</v>
      </c>
      <c r="J7" s="10">
        <f>B7+1</f>
        <v>45292</v>
      </c>
      <c r="K7" s="15">
        <f>J7-1</f>
        <v>45291</v>
      </c>
      <c r="L7" s="15">
        <f>K7-1</f>
        <v>45290</v>
      </c>
      <c r="M7" s="16">
        <f>L7-1</f>
        <v>45289</v>
      </c>
      <c r="N7" s="17"/>
      <c r="O7" s="14" t="str">
        <f t="shared" si="2"/>
        <v>12/31/23+0bd|WEuNY/MOD</v>
      </c>
      <c r="P7" s="14">
        <f>M7</f>
        <v>45289</v>
      </c>
      <c r="Q7" s="9" t="s">
        <v>95</v>
      </c>
    </row>
    <row r="8" spans="2:17" x14ac:dyDescent="0.25">
      <c r="B8" s="10">
        <v>45362</v>
      </c>
      <c r="C8" s="2" t="s">
        <v>7</v>
      </c>
      <c r="D8" s="11">
        <v>0</v>
      </c>
      <c r="E8" s="12" t="s">
        <v>5</v>
      </c>
      <c r="F8" s="12" t="s">
        <v>9</v>
      </c>
      <c r="G8" s="12" t="s">
        <v>16</v>
      </c>
      <c r="H8" s="13" t="str">
        <f t="shared" si="0"/>
        <v>+0bd|WEuNY/MOD</v>
      </c>
      <c r="I8" s="6">
        <f t="shared" si="1"/>
        <v>45362</v>
      </c>
      <c r="J8" s="10"/>
      <c r="K8" s="10"/>
      <c r="L8" s="10"/>
      <c r="O8" s="14" t="str">
        <f t="shared" si="2"/>
        <v>03/11/24+0bd|WEuNY/MOD</v>
      </c>
      <c r="P8" s="14">
        <f>I8</f>
        <v>45362</v>
      </c>
      <c r="Q8" s="9" t="s">
        <v>95</v>
      </c>
    </row>
    <row r="9" spans="2:17" x14ac:dyDescent="0.25">
      <c r="B9" s="10">
        <v>45412</v>
      </c>
      <c r="C9" s="2" t="s">
        <v>7</v>
      </c>
      <c r="D9" s="11">
        <v>0</v>
      </c>
      <c r="E9" s="12" t="s">
        <v>5</v>
      </c>
      <c r="F9" s="12" t="s">
        <v>9</v>
      </c>
      <c r="G9" s="12" t="s">
        <v>16</v>
      </c>
      <c r="H9" s="13" t="str">
        <f t="shared" si="0"/>
        <v>+0bd|WEuNY/MOD</v>
      </c>
      <c r="I9" s="6">
        <f t="shared" si="1"/>
        <v>45412</v>
      </c>
      <c r="J9" s="10"/>
      <c r="K9" s="10"/>
      <c r="L9" s="10"/>
      <c r="O9" s="14" t="str">
        <f t="shared" si="2"/>
        <v>04/30/24+0bd|WEuNY/MOD</v>
      </c>
      <c r="P9" s="14">
        <f>I9</f>
        <v>45412</v>
      </c>
      <c r="Q9" s="9" t="s">
        <v>95</v>
      </c>
    </row>
    <row r="10" spans="2:17" x14ac:dyDescent="0.25">
      <c r="B10" s="10">
        <v>45284</v>
      </c>
      <c r="C10" s="2" t="s">
        <v>7</v>
      </c>
      <c r="D10" s="11">
        <v>1</v>
      </c>
      <c r="E10" s="12" t="s">
        <v>5</v>
      </c>
      <c r="F10" s="12" t="s">
        <v>9</v>
      </c>
      <c r="H10" s="13" t="str">
        <f t="shared" si="0"/>
        <v>+1bd|WEuNY</v>
      </c>
      <c r="I10" s="13">
        <f t="shared" si="1"/>
        <v>45284</v>
      </c>
      <c r="J10" s="10">
        <f>I10+1</f>
        <v>45285</v>
      </c>
      <c r="K10" s="3">
        <f>J10+1</f>
        <v>45286</v>
      </c>
      <c r="L10" s="10"/>
      <c r="O10" s="14" t="str">
        <f t="shared" si="2"/>
        <v>12/24/23+1bd|WEuNY</v>
      </c>
      <c r="P10" s="14">
        <f>K10</f>
        <v>45286</v>
      </c>
      <c r="Q10" s="9" t="s">
        <v>95</v>
      </c>
    </row>
    <row r="11" spans="2:17" x14ac:dyDescent="0.25">
      <c r="B11" s="10">
        <v>45291</v>
      </c>
      <c r="C11" s="2" t="s">
        <v>7</v>
      </c>
      <c r="D11" s="11">
        <v>1</v>
      </c>
      <c r="E11" s="12" t="s">
        <v>5</v>
      </c>
      <c r="F11" s="12" t="s">
        <v>9</v>
      </c>
      <c r="H11" s="13" t="str">
        <f t="shared" si="0"/>
        <v>+1bd|WEuNY</v>
      </c>
      <c r="I11" s="13">
        <f t="shared" si="1"/>
        <v>45291</v>
      </c>
      <c r="J11" s="10">
        <f>I11+1</f>
        <v>45292</v>
      </c>
      <c r="K11" s="3">
        <f>J11+1</f>
        <v>45293</v>
      </c>
      <c r="L11" s="10"/>
      <c r="O11" s="14" t="str">
        <f t="shared" si="2"/>
        <v>12/31/23+1bd|WEuNY</v>
      </c>
      <c r="P11" s="14">
        <f>K11</f>
        <v>45293</v>
      </c>
      <c r="Q11" s="9" t="s">
        <v>95</v>
      </c>
    </row>
    <row r="12" spans="2:17" x14ac:dyDescent="0.25">
      <c r="B12" s="10">
        <v>45362</v>
      </c>
      <c r="C12" s="2" t="s">
        <v>7</v>
      </c>
      <c r="D12" s="11">
        <v>1</v>
      </c>
      <c r="E12" s="12" t="s">
        <v>5</v>
      </c>
      <c r="F12" s="12" t="s">
        <v>9</v>
      </c>
      <c r="H12" s="13" t="str">
        <f t="shared" si="0"/>
        <v>+1bd|WEuNY</v>
      </c>
      <c r="I12" s="13">
        <f t="shared" si="1"/>
        <v>45362</v>
      </c>
      <c r="J12" s="3">
        <f t="shared" ref="J12:J17" si="3">I12+1</f>
        <v>45363</v>
      </c>
      <c r="K12" s="10"/>
      <c r="L12" s="10"/>
      <c r="O12" s="14" t="str">
        <f t="shared" si="2"/>
        <v>03/11/24+1bd|WEuNY</v>
      </c>
      <c r="P12" s="14">
        <f>J12</f>
        <v>45363</v>
      </c>
      <c r="Q12" s="9" t="s">
        <v>95</v>
      </c>
    </row>
    <row r="13" spans="2:17" x14ac:dyDescent="0.25">
      <c r="B13" s="10">
        <v>45412</v>
      </c>
      <c r="C13" s="2" t="s">
        <v>7</v>
      </c>
      <c r="D13" s="11">
        <v>1</v>
      </c>
      <c r="E13" s="12" t="s">
        <v>5</v>
      </c>
      <c r="F13" s="12" t="s">
        <v>9</v>
      </c>
      <c r="H13" s="13" t="str">
        <f t="shared" si="0"/>
        <v>+1bd|WEuNY</v>
      </c>
      <c r="I13" s="13">
        <f t="shared" si="1"/>
        <v>45412</v>
      </c>
      <c r="J13" s="3">
        <f t="shared" si="3"/>
        <v>45413</v>
      </c>
      <c r="K13" s="10"/>
      <c r="L13" s="10"/>
      <c r="O13" s="14" t="str">
        <f t="shared" si="2"/>
        <v>04/30/24+1bd|WEuNY</v>
      </c>
      <c r="P13" s="14">
        <f>J13</f>
        <v>45413</v>
      </c>
      <c r="Q13" s="9" t="s">
        <v>95</v>
      </c>
    </row>
    <row r="14" spans="2:17" x14ac:dyDescent="0.25">
      <c r="B14" s="10">
        <v>45284</v>
      </c>
      <c r="C14" s="2" t="s">
        <v>7</v>
      </c>
      <c r="D14" s="11">
        <v>1</v>
      </c>
      <c r="E14" s="12" t="s">
        <v>5</v>
      </c>
      <c r="F14" s="12" t="s">
        <v>9</v>
      </c>
      <c r="G14" s="12" t="s">
        <v>16</v>
      </c>
      <c r="H14" s="13" t="str">
        <f t="shared" si="0"/>
        <v>+1bd|WEuNY/MOD</v>
      </c>
      <c r="I14" s="13">
        <f t="shared" si="1"/>
        <v>45284</v>
      </c>
      <c r="J14" s="10">
        <f t="shared" si="3"/>
        <v>45285</v>
      </c>
      <c r="K14" s="3">
        <f>J14+1</f>
        <v>45286</v>
      </c>
      <c r="L14" s="10"/>
      <c r="O14" s="14" t="str">
        <f t="shared" si="2"/>
        <v>12/24/23+1bd|WEuNY/MOD</v>
      </c>
      <c r="P14" s="14">
        <f>K14</f>
        <v>45286</v>
      </c>
      <c r="Q14" s="9" t="s">
        <v>95</v>
      </c>
    </row>
    <row r="15" spans="2:17" x14ac:dyDescent="0.25">
      <c r="B15" s="10">
        <v>45291</v>
      </c>
      <c r="C15" s="2" t="s">
        <v>7</v>
      </c>
      <c r="D15" s="11">
        <v>1</v>
      </c>
      <c r="E15" s="12" t="s">
        <v>5</v>
      </c>
      <c r="F15" s="12" t="s">
        <v>9</v>
      </c>
      <c r="G15" s="12" t="s">
        <v>16</v>
      </c>
      <c r="H15" s="13" t="str">
        <f t="shared" si="0"/>
        <v>+1bd|WEuNY/MOD</v>
      </c>
      <c r="I15" s="13">
        <f t="shared" si="1"/>
        <v>45291</v>
      </c>
      <c r="J15" s="10">
        <f t="shared" si="3"/>
        <v>45292</v>
      </c>
      <c r="K15" s="10">
        <f>J15-1</f>
        <v>45291</v>
      </c>
      <c r="L15" s="15">
        <f>K15-1</f>
        <v>45290</v>
      </c>
      <c r="M15" s="16">
        <f>L15-1</f>
        <v>45289</v>
      </c>
      <c r="O15" s="14" t="str">
        <f t="shared" si="2"/>
        <v>12/31/23+1bd|WEuNY/MOD</v>
      </c>
      <c r="P15" s="14">
        <f>M15</f>
        <v>45289</v>
      </c>
      <c r="Q15" s="9" t="s">
        <v>95</v>
      </c>
    </row>
    <row r="16" spans="2:17" x14ac:dyDescent="0.25">
      <c r="B16" s="10">
        <v>45362</v>
      </c>
      <c r="C16" s="2" t="s">
        <v>7</v>
      </c>
      <c r="D16" s="11">
        <v>1</v>
      </c>
      <c r="E16" s="12" t="s">
        <v>5</v>
      </c>
      <c r="F16" s="12" t="s">
        <v>9</v>
      </c>
      <c r="G16" s="12" t="s">
        <v>16</v>
      </c>
      <c r="H16" s="13" t="str">
        <f t="shared" si="0"/>
        <v>+1bd|WEuNY/MOD</v>
      </c>
      <c r="I16" s="13">
        <f t="shared" si="1"/>
        <v>45362</v>
      </c>
      <c r="J16" s="3">
        <f t="shared" si="3"/>
        <v>45363</v>
      </c>
      <c r="K16" s="10"/>
      <c r="L16" s="10"/>
      <c r="O16" s="14" t="str">
        <f t="shared" si="2"/>
        <v>03/11/24+1bd|WEuNY/MOD</v>
      </c>
      <c r="P16" s="14">
        <f>J16</f>
        <v>45363</v>
      </c>
      <c r="Q16" s="9" t="s">
        <v>95</v>
      </c>
    </row>
    <row r="17" spans="2:19" x14ac:dyDescent="0.25">
      <c r="B17" s="10">
        <v>45412</v>
      </c>
      <c r="C17" s="2" t="s">
        <v>7</v>
      </c>
      <c r="D17" s="11">
        <v>1</v>
      </c>
      <c r="E17" s="12" t="s">
        <v>5</v>
      </c>
      <c r="F17" s="12" t="s">
        <v>9</v>
      </c>
      <c r="G17" s="12" t="s">
        <v>16</v>
      </c>
      <c r="H17" s="13" t="str">
        <f t="shared" si="0"/>
        <v>+1bd|WEuNY/MOD</v>
      </c>
      <c r="I17" s="13">
        <f t="shared" si="1"/>
        <v>45412</v>
      </c>
      <c r="J17" s="15">
        <f t="shared" si="3"/>
        <v>45413</v>
      </c>
      <c r="K17" s="16">
        <f>J17-1</f>
        <v>45412</v>
      </c>
      <c r="L17" s="10"/>
      <c r="O17" s="14" t="str">
        <f t="shared" si="2"/>
        <v>04/30/24+1bd|WEuNY/MOD</v>
      </c>
      <c r="P17" s="14">
        <f>K17</f>
        <v>45412</v>
      </c>
      <c r="Q17" s="9" t="s">
        <v>95</v>
      </c>
    </row>
    <row r="18" spans="2:19" x14ac:dyDescent="0.25">
      <c r="B18" s="10">
        <v>44921</v>
      </c>
      <c r="C18" s="2" t="s">
        <v>8</v>
      </c>
      <c r="D18" s="11">
        <v>0</v>
      </c>
      <c r="E18" s="12" t="s">
        <v>5</v>
      </c>
      <c r="F18" s="12" t="s">
        <v>9</v>
      </c>
      <c r="H18" s="13" t="str">
        <f t="shared" si="0"/>
        <v>-0bd|WEuNY</v>
      </c>
      <c r="I18" s="6">
        <f t="shared" si="1"/>
        <v>44921</v>
      </c>
      <c r="J18" s="10">
        <f>I18-1</f>
        <v>44920</v>
      </c>
      <c r="K18" s="10">
        <f>J18-1</f>
        <v>44919</v>
      </c>
      <c r="L18" s="10">
        <f>K18-1</f>
        <v>44918</v>
      </c>
      <c r="O18" s="14" t="str">
        <f t="shared" si="2"/>
        <v>12/26/22-0bd|WEuNY</v>
      </c>
      <c r="P18" s="14">
        <f>L18</f>
        <v>44918</v>
      </c>
      <c r="Q18" s="9" t="s">
        <v>95</v>
      </c>
    </row>
    <row r="19" spans="2:19" x14ac:dyDescent="0.25">
      <c r="B19" s="10">
        <v>43983</v>
      </c>
      <c r="C19" s="2" t="s">
        <v>8</v>
      </c>
      <c r="D19" s="11">
        <v>0</v>
      </c>
      <c r="E19" s="12" t="s">
        <v>5</v>
      </c>
      <c r="F19" s="12" t="s">
        <v>9</v>
      </c>
      <c r="H19" s="13" t="str">
        <f t="shared" si="0"/>
        <v>-0bd|WEuNY</v>
      </c>
      <c r="I19" s="6">
        <f t="shared" si="1"/>
        <v>43983</v>
      </c>
      <c r="J19" s="10"/>
      <c r="K19" s="10"/>
      <c r="L19" s="10"/>
      <c r="O19" s="14" t="str">
        <f t="shared" si="2"/>
        <v>06/01/20-0bd|WEuNY</v>
      </c>
      <c r="P19" s="14">
        <f t="shared" ref="P19:P20" si="4">I19</f>
        <v>43983</v>
      </c>
      <c r="Q19" s="9" t="s">
        <v>95</v>
      </c>
    </row>
    <row r="20" spans="2:19" x14ac:dyDescent="0.25">
      <c r="B20" s="10">
        <v>45363</v>
      </c>
      <c r="C20" s="2" t="s">
        <v>8</v>
      </c>
      <c r="D20" s="11">
        <v>0</v>
      </c>
      <c r="E20" s="12" t="s">
        <v>5</v>
      </c>
      <c r="F20" s="12" t="s">
        <v>9</v>
      </c>
      <c r="H20" s="13" t="str">
        <f t="shared" si="0"/>
        <v>-0bd|WEuNY</v>
      </c>
      <c r="I20" s="6">
        <f t="shared" si="1"/>
        <v>45363</v>
      </c>
      <c r="J20" s="10"/>
      <c r="K20" s="10"/>
      <c r="L20" s="10"/>
      <c r="O20" s="14" t="str">
        <f t="shared" si="2"/>
        <v>03/12/24-0bd|WEuNY</v>
      </c>
      <c r="P20" s="14">
        <f t="shared" si="4"/>
        <v>45363</v>
      </c>
      <c r="Q20" s="9" t="s">
        <v>95</v>
      </c>
    </row>
    <row r="21" spans="2:19" x14ac:dyDescent="0.25">
      <c r="B21" s="10">
        <v>45413</v>
      </c>
      <c r="C21" s="2" t="s">
        <v>8</v>
      </c>
      <c r="D21" s="11">
        <v>0</v>
      </c>
      <c r="E21" s="12" t="s">
        <v>5</v>
      </c>
      <c r="F21" s="12" t="s">
        <v>9</v>
      </c>
      <c r="H21" s="13" t="str">
        <f t="shared" si="0"/>
        <v>-0bd|WEuNY</v>
      </c>
      <c r="I21" s="6">
        <f t="shared" si="1"/>
        <v>45413</v>
      </c>
      <c r="J21" s="10"/>
      <c r="K21" s="10"/>
      <c r="L21" s="10"/>
      <c r="O21" s="14" t="str">
        <f t="shared" si="2"/>
        <v>05/01/24-0bd|WEuNY</v>
      </c>
      <c r="P21" s="14">
        <f>I21</f>
        <v>45413</v>
      </c>
      <c r="Q21" s="9" t="s">
        <v>95</v>
      </c>
    </row>
    <row r="22" spans="2:19" x14ac:dyDescent="0.25">
      <c r="B22" s="10">
        <v>44921</v>
      </c>
      <c r="C22" s="2" t="s">
        <v>8</v>
      </c>
      <c r="D22" s="11">
        <v>0</v>
      </c>
      <c r="E22" s="12" t="s">
        <v>5</v>
      </c>
      <c r="F22" s="12" t="s">
        <v>9</v>
      </c>
      <c r="G22" s="12" t="s">
        <v>16</v>
      </c>
      <c r="H22" s="13" t="str">
        <f t="shared" si="0"/>
        <v>-0bd|WEuNY/MOD</v>
      </c>
      <c r="I22" s="6">
        <f t="shared" si="1"/>
        <v>44921</v>
      </c>
      <c r="J22" s="10">
        <f>I22-1</f>
        <v>44920</v>
      </c>
      <c r="K22" s="10">
        <f>J22-1</f>
        <v>44919</v>
      </c>
      <c r="L22" s="10">
        <f>K22-1</f>
        <v>44918</v>
      </c>
      <c r="O22" s="14" t="str">
        <f t="shared" si="2"/>
        <v>12/26/22-0bd|WEuNY/MOD</v>
      </c>
      <c r="P22" s="14">
        <f>L22</f>
        <v>44918</v>
      </c>
      <c r="Q22" s="9" t="s">
        <v>95</v>
      </c>
      <c r="S22" s="18" t="s">
        <v>17</v>
      </c>
    </row>
    <row r="23" spans="2:19" x14ac:dyDescent="0.25">
      <c r="B23" s="10">
        <v>43983</v>
      </c>
      <c r="C23" s="2" t="s">
        <v>8</v>
      </c>
      <c r="D23" s="11">
        <v>0</v>
      </c>
      <c r="E23" s="12" t="s">
        <v>5</v>
      </c>
      <c r="F23" s="12" t="s">
        <v>9</v>
      </c>
      <c r="G23" s="12" t="s">
        <v>16</v>
      </c>
      <c r="H23" s="13" t="str">
        <f t="shared" si="0"/>
        <v>-0bd|WEuNY/MOD</v>
      </c>
      <c r="I23" s="6">
        <f t="shared" si="1"/>
        <v>43983</v>
      </c>
      <c r="J23" s="10"/>
      <c r="K23" s="10"/>
      <c r="L23" s="10"/>
      <c r="O23" s="14" t="str">
        <f t="shared" si="2"/>
        <v>06/01/20-0bd|WEuNY/MOD</v>
      </c>
      <c r="P23" s="14">
        <f t="shared" ref="P23:P25" si="5">I23</f>
        <v>43983</v>
      </c>
      <c r="Q23" s="9" t="s">
        <v>95</v>
      </c>
    </row>
    <row r="24" spans="2:19" x14ac:dyDescent="0.25">
      <c r="B24" s="10">
        <v>45363</v>
      </c>
      <c r="C24" s="2" t="s">
        <v>8</v>
      </c>
      <c r="D24" s="11">
        <v>0</v>
      </c>
      <c r="E24" s="12" t="s">
        <v>5</v>
      </c>
      <c r="F24" s="12" t="s">
        <v>9</v>
      </c>
      <c r="G24" s="12" t="s">
        <v>16</v>
      </c>
      <c r="H24" s="13" t="str">
        <f t="shared" si="0"/>
        <v>-0bd|WEuNY/MOD</v>
      </c>
      <c r="I24" s="6">
        <f t="shared" si="1"/>
        <v>45363</v>
      </c>
      <c r="J24" s="10"/>
      <c r="K24" s="10"/>
      <c r="L24" s="10"/>
      <c r="O24" s="14" t="str">
        <f t="shared" si="2"/>
        <v>03/12/24-0bd|WEuNY/MOD</v>
      </c>
      <c r="P24" s="14">
        <f t="shared" si="5"/>
        <v>45363</v>
      </c>
      <c r="Q24" s="9" t="s">
        <v>95</v>
      </c>
    </row>
    <row r="25" spans="2:19" x14ac:dyDescent="0.25">
      <c r="B25" s="10">
        <v>45413</v>
      </c>
      <c r="C25" s="2" t="s">
        <v>8</v>
      </c>
      <c r="D25" s="11">
        <v>0</v>
      </c>
      <c r="E25" s="12" t="s">
        <v>5</v>
      </c>
      <c r="F25" s="12" t="s">
        <v>9</v>
      </c>
      <c r="G25" s="12" t="s">
        <v>16</v>
      </c>
      <c r="H25" s="13" t="str">
        <f t="shared" si="0"/>
        <v>-0bd|WEuNY/MOD</v>
      </c>
      <c r="I25" s="6">
        <f t="shared" si="1"/>
        <v>45413</v>
      </c>
      <c r="J25" s="10"/>
      <c r="K25" s="10"/>
      <c r="L25" s="10"/>
      <c r="O25" s="14" t="str">
        <f t="shared" si="2"/>
        <v>05/01/24-0bd|WEuNY/MOD</v>
      </c>
      <c r="P25" s="14">
        <f t="shared" si="5"/>
        <v>45413</v>
      </c>
      <c r="Q25" s="9" t="s">
        <v>95</v>
      </c>
    </row>
    <row r="26" spans="2:19" x14ac:dyDescent="0.25">
      <c r="B26" s="10">
        <v>44921</v>
      </c>
      <c r="C26" s="2" t="s">
        <v>8</v>
      </c>
      <c r="D26" s="11">
        <v>1</v>
      </c>
      <c r="E26" s="12" t="s">
        <v>5</v>
      </c>
      <c r="F26" s="12" t="s">
        <v>9</v>
      </c>
      <c r="H26" s="13" t="str">
        <f t="shared" si="0"/>
        <v>-1bd|WEuNY</v>
      </c>
      <c r="I26" s="13">
        <f t="shared" si="1"/>
        <v>44921</v>
      </c>
      <c r="J26" s="10">
        <f t="shared" ref="J26:L27" si="6">I26-1</f>
        <v>44920</v>
      </c>
      <c r="K26" s="10">
        <f t="shared" si="6"/>
        <v>44919</v>
      </c>
      <c r="L26" s="3">
        <f t="shared" si="6"/>
        <v>44918</v>
      </c>
      <c r="O26" s="14" t="str">
        <f t="shared" si="2"/>
        <v>12/26/22-1bd|WEuNY</v>
      </c>
      <c r="P26" s="14">
        <f>L26</f>
        <v>44918</v>
      </c>
      <c r="Q26" s="9" t="s">
        <v>95</v>
      </c>
    </row>
    <row r="27" spans="2:19" x14ac:dyDescent="0.25">
      <c r="B27" s="10">
        <v>43983</v>
      </c>
      <c r="C27" s="2" t="s">
        <v>8</v>
      </c>
      <c r="D27" s="11">
        <v>1</v>
      </c>
      <c r="E27" s="12" t="s">
        <v>5</v>
      </c>
      <c r="F27" s="12" t="s">
        <v>9</v>
      </c>
      <c r="H27" s="13" t="str">
        <f t="shared" si="0"/>
        <v>-1bd|WEuNY</v>
      </c>
      <c r="I27" s="13">
        <f t="shared" si="1"/>
        <v>43983</v>
      </c>
      <c r="J27" s="10">
        <f t="shared" si="6"/>
        <v>43982</v>
      </c>
      <c r="K27" s="10">
        <f t="shared" si="6"/>
        <v>43981</v>
      </c>
      <c r="L27" s="3">
        <f t="shared" si="6"/>
        <v>43980</v>
      </c>
      <c r="O27" s="14" t="str">
        <f t="shared" si="2"/>
        <v>06/01/20-1bd|WEuNY</v>
      </c>
      <c r="P27" s="14">
        <f>L27</f>
        <v>43980</v>
      </c>
      <c r="Q27" s="9" t="s">
        <v>95</v>
      </c>
    </row>
    <row r="28" spans="2:19" x14ac:dyDescent="0.25">
      <c r="B28" s="10">
        <v>45363</v>
      </c>
      <c r="C28" s="2" t="s">
        <v>8</v>
      </c>
      <c r="D28" s="11">
        <v>1</v>
      </c>
      <c r="E28" s="12" t="s">
        <v>5</v>
      </c>
      <c r="F28" s="12" t="s">
        <v>9</v>
      </c>
      <c r="H28" s="13" t="str">
        <f t="shared" si="0"/>
        <v>-1bd|WEuNY</v>
      </c>
      <c r="I28" s="13">
        <f t="shared" si="1"/>
        <v>45363</v>
      </c>
      <c r="J28" s="3">
        <f>I28-1</f>
        <v>45362</v>
      </c>
      <c r="K28" s="10"/>
      <c r="L28" s="10"/>
      <c r="O28" s="14" t="str">
        <f t="shared" si="2"/>
        <v>03/12/24-1bd|WEuNY</v>
      </c>
      <c r="P28" s="14">
        <f>J28</f>
        <v>45362</v>
      </c>
      <c r="Q28" s="9" t="s">
        <v>95</v>
      </c>
    </row>
    <row r="29" spans="2:19" x14ac:dyDescent="0.25">
      <c r="B29" s="10">
        <v>45413</v>
      </c>
      <c r="C29" s="2" t="s">
        <v>8</v>
      </c>
      <c r="D29" s="11">
        <v>1</v>
      </c>
      <c r="E29" s="12" t="s">
        <v>5</v>
      </c>
      <c r="F29" s="12" t="s">
        <v>9</v>
      </c>
      <c r="H29" s="13" t="str">
        <f t="shared" si="0"/>
        <v>-1bd|WEuNY</v>
      </c>
      <c r="I29" s="13">
        <f t="shared" si="1"/>
        <v>45413</v>
      </c>
      <c r="J29" s="3">
        <f t="shared" ref="J29:J33" si="7">I29-1</f>
        <v>45412</v>
      </c>
      <c r="K29" s="10"/>
      <c r="L29" s="10"/>
      <c r="O29" s="14" t="str">
        <f t="shared" si="2"/>
        <v>05/01/24-1bd|WEuNY</v>
      </c>
      <c r="P29" s="14">
        <f t="shared" ref="P29" si="8">J29</f>
        <v>45412</v>
      </c>
      <c r="Q29" s="9" t="s">
        <v>95</v>
      </c>
    </row>
    <row r="30" spans="2:19" x14ac:dyDescent="0.25">
      <c r="B30" s="10">
        <v>44921</v>
      </c>
      <c r="C30" s="2" t="s">
        <v>8</v>
      </c>
      <c r="D30" s="11">
        <v>1</v>
      </c>
      <c r="E30" s="12" t="s">
        <v>5</v>
      </c>
      <c r="F30" s="12" t="s">
        <v>9</v>
      </c>
      <c r="G30" s="12" t="s">
        <v>16</v>
      </c>
      <c r="H30" s="13" t="str">
        <f t="shared" si="0"/>
        <v>-1bd|WEuNY/MOD</v>
      </c>
      <c r="I30" s="13">
        <f t="shared" si="1"/>
        <v>44921</v>
      </c>
      <c r="J30" s="10">
        <f t="shared" si="7"/>
        <v>44920</v>
      </c>
      <c r="K30" s="10">
        <f>J30-1</f>
        <v>44919</v>
      </c>
      <c r="L30" s="3">
        <f>K30-1</f>
        <v>44918</v>
      </c>
      <c r="O30" s="14" t="str">
        <f t="shared" si="2"/>
        <v>12/26/22-1bd|WEuNY/MOD</v>
      </c>
      <c r="P30" s="14">
        <f>L30</f>
        <v>44918</v>
      </c>
      <c r="Q30" s="9" t="s">
        <v>95</v>
      </c>
    </row>
    <row r="31" spans="2:19" x14ac:dyDescent="0.25">
      <c r="B31" s="10">
        <v>43983</v>
      </c>
      <c r="C31" s="2" t="s">
        <v>8</v>
      </c>
      <c r="D31" s="11">
        <v>1</v>
      </c>
      <c r="E31" s="12" t="s">
        <v>5</v>
      </c>
      <c r="F31" s="12" t="s">
        <v>9</v>
      </c>
      <c r="G31" s="12" t="s">
        <v>16</v>
      </c>
      <c r="H31" s="13" t="str">
        <f t="shared" si="0"/>
        <v>-1bd|WEuNY/MOD</v>
      </c>
      <c r="I31" s="13">
        <f t="shared" si="1"/>
        <v>43983</v>
      </c>
      <c r="J31" s="10">
        <f>I31-1</f>
        <v>43982</v>
      </c>
      <c r="K31" s="19">
        <f>J31+1</f>
        <v>43983</v>
      </c>
      <c r="L31" s="10"/>
      <c r="O31" s="14" t="str">
        <f t="shared" si="2"/>
        <v>06/01/20-1bd|WEuNY/MOD</v>
      </c>
      <c r="P31" s="14">
        <f>K31</f>
        <v>43983</v>
      </c>
      <c r="Q31" s="9" t="s">
        <v>95</v>
      </c>
    </row>
    <row r="32" spans="2:19" x14ac:dyDescent="0.25">
      <c r="B32" s="10">
        <v>45363</v>
      </c>
      <c r="C32" s="2" t="s">
        <v>8</v>
      </c>
      <c r="D32" s="11">
        <v>1</v>
      </c>
      <c r="E32" s="12" t="s">
        <v>5</v>
      </c>
      <c r="F32" s="12" t="s">
        <v>9</v>
      </c>
      <c r="G32" s="12" t="s">
        <v>16</v>
      </c>
      <c r="H32" s="13" t="str">
        <f t="shared" si="0"/>
        <v>-1bd|WEuNY/MOD</v>
      </c>
      <c r="I32" s="13">
        <f t="shared" si="1"/>
        <v>45363</v>
      </c>
      <c r="J32" s="3">
        <f t="shared" si="7"/>
        <v>45362</v>
      </c>
      <c r="K32" s="10"/>
      <c r="L32" s="10"/>
      <c r="O32" s="14" t="str">
        <f t="shared" si="2"/>
        <v>03/12/24-1bd|WEuNY/MOD</v>
      </c>
      <c r="P32" s="14">
        <f>J32</f>
        <v>45362</v>
      </c>
      <c r="Q32" s="9" t="s">
        <v>95</v>
      </c>
    </row>
    <row r="33" spans="2:18" x14ac:dyDescent="0.25">
      <c r="B33" s="10">
        <v>45413</v>
      </c>
      <c r="C33" s="2" t="s">
        <v>8</v>
      </c>
      <c r="D33" s="11">
        <v>1</v>
      </c>
      <c r="E33" s="12" t="s">
        <v>5</v>
      </c>
      <c r="F33" s="12" t="s">
        <v>9</v>
      </c>
      <c r="G33" s="12" t="s">
        <v>16</v>
      </c>
      <c r="H33" s="13" t="str">
        <f t="shared" si="0"/>
        <v>-1bd|WEuNY/MOD</v>
      </c>
      <c r="I33" s="13">
        <f t="shared" si="1"/>
        <v>45413</v>
      </c>
      <c r="J33" s="10">
        <f t="shared" si="7"/>
        <v>45412</v>
      </c>
      <c r="K33" s="19">
        <f>J33+1</f>
        <v>45413</v>
      </c>
      <c r="L33" s="10"/>
      <c r="O33" s="14" t="str">
        <f t="shared" si="2"/>
        <v>05/01/24-1bd|WEuNY/MOD</v>
      </c>
      <c r="P33" s="14">
        <f>K33</f>
        <v>45413</v>
      </c>
      <c r="Q33" s="9" t="s">
        <v>95</v>
      </c>
    </row>
    <row r="34" spans="2:18" x14ac:dyDescent="0.25">
      <c r="B34" s="10">
        <v>45362</v>
      </c>
      <c r="C34" s="2" t="s">
        <v>7</v>
      </c>
      <c r="D34" s="11">
        <v>15</v>
      </c>
      <c r="E34" s="12" t="s">
        <v>20</v>
      </c>
      <c r="H34" s="13" t="str">
        <f t="shared" si="0"/>
        <v>+15d</v>
      </c>
      <c r="K34" s="10" t="s">
        <v>93</v>
      </c>
      <c r="O34" s="14" t="str">
        <f t="shared" si="2"/>
        <v>03/11/24+15d</v>
      </c>
      <c r="P34" s="14">
        <f>B34+D34</f>
        <v>45377</v>
      </c>
      <c r="Q34" s="9" t="s">
        <v>95</v>
      </c>
    </row>
    <row r="35" spans="2:18" x14ac:dyDescent="0.25">
      <c r="B35" s="10">
        <v>45362</v>
      </c>
      <c r="C35" s="2" t="s">
        <v>8</v>
      </c>
      <c r="D35" s="11">
        <v>15</v>
      </c>
      <c r="E35" s="12" t="s">
        <v>20</v>
      </c>
      <c r="H35" s="13" t="str">
        <f t="shared" si="0"/>
        <v>-15d</v>
      </c>
      <c r="K35" s="10" t="s">
        <v>93</v>
      </c>
      <c r="O35" s="14" t="str">
        <f t="shared" si="2"/>
        <v>03/11/24-15d</v>
      </c>
      <c r="P35" s="14">
        <f>B35-D35</f>
        <v>45347</v>
      </c>
      <c r="Q35" s="9" t="s">
        <v>95</v>
      </c>
    </row>
    <row r="36" spans="2:18" x14ac:dyDescent="0.25">
      <c r="B36" s="10">
        <v>45362</v>
      </c>
      <c r="C36" s="2" t="s">
        <v>7</v>
      </c>
      <c r="D36" s="11">
        <v>9</v>
      </c>
      <c r="E36" s="12" t="s">
        <v>21</v>
      </c>
      <c r="H36" s="13" t="str">
        <f t="shared" si="0"/>
        <v>+9w</v>
      </c>
      <c r="K36" s="10" t="s">
        <v>93</v>
      </c>
      <c r="O36" s="14" t="str">
        <f t="shared" si="2"/>
        <v>03/11/24+9w</v>
      </c>
      <c r="P36" s="14">
        <f>B36+D36*7</f>
        <v>45425</v>
      </c>
      <c r="Q36" s="9" t="s">
        <v>95</v>
      </c>
    </row>
    <row r="37" spans="2:18" x14ac:dyDescent="0.25">
      <c r="B37" s="10">
        <v>45362</v>
      </c>
      <c r="C37" s="2" t="s">
        <v>8</v>
      </c>
      <c r="D37" s="11">
        <v>9</v>
      </c>
      <c r="E37" s="12" t="s">
        <v>21</v>
      </c>
      <c r="H37" s="13" t="str">
        <f t="shared" si="0"/>
        <v>-9w</v>
      </c>
      <c r="K37" s="10" t="s">
        <v>93</v>
      </c>
      <c r="O37" s="14" t="str">
        <f t="shared" si="2"/>
        <v>03/11/24-9w</v>
      </c>
      <c r="P37" s="14">
        <f>B37-D37*7</f>
        <v>45299</v>
      </c>
      <c r="Q37" s="9" t="s">
        <v>95</v>
      </c>
    </row>
    <row r="38" spans="2:18" x14ac:dyDescent="0.25">
      <c r="B38" s="10">
        <v>45362</v>
      </c>
      <c r="C38" s="2" t="s">
        <v>7</v>
      </c>
      <c r="D38" s="11">
        <v>7</v>
      </c>
      <c r="E38" s="12" t="s">
        <v>22</v>
      </c>
      <c r="H38" s="13" t="str">
        <f t="shared" si="0"/>
        <v>+7m</v>
      </c>
      <c r="K38" s="10" t="s">
        <v>93</v>
      </c>
      <c r="O38" s="14" t="str">
        <f t="shared" si="2"/>
        <v>03/11/24+7m</v>
      </c>
      <c r="P38" s="14">
        <f>EDATE(B38,D38)</f>
        <v>45576</v>
      </c>
      <c r="Q38" s="9" t="s">
        <v>95</v>
      </c>
      <c r="R38" s="14"/>
    </row>
    <row r="39" spans="2:18" x14ac:dyDescent="0.25">
      <c r="B39" s="10">
        <v>45362</v>
      </c>
      <c r="C39" s="2" t="s">
        <v>8</v>
      </c>
      <c r="D39" s="11">
        <v>7</v>
      </c>
      <c r="E39" s="12" t="s">
        <v>22</v>
      </c>
      <c r="H39" s="13" t="str">
        <f t="shared" si="0"/>
        <v>-7m</v>
      </c>
      <c r="K39" s="10" t="s">
        <v>93</v>
      </c>
      <c r="O39" s="14" t="str">
        <f t="shared" si="2"/>
        <v>03/11/24-7m</v>
      </c>
      <c r="P39" s="14">
        <f>EDATE(B39,-D39)</f>
        <v>45149</v>
      </c>
      <c r="Q39" s="9" t="s">
        <v>95</v>
      </c>
    </row>
    <row r="40" spans="2:18" x14ac:dyDescent="0.25">
      <c r="B40" s="10">
        <v>45362</v>
      </c>
      <c r="C40" s="2" t="s">
        <v>7</v>
      </c>
      <c r="D40" s="11">
        <v>3</v>
      </c>
      <c r="E40" s="12" t="s">
        <v>24</v>
      </c>
      <c r="H40" s="13" t="str">
        <f t="shared" si="0"/>
        <v>+3q</v>
      </c>
      <c r="K40" s="10" t="s">
        <v>93</v>
      </c>
      <c r="O40" s="14" t="str">
        <f t="shared" si="2"/>
        <v>03/11/24+3q</v>
      </c>
      <c r="P40" s="14">
        <f>EDATE(B40,3*D40)</f>
        <v>45637</v>
      </c>
      <c r="Q40" s="9" t="s">
        <v>95</v>
      </c>
    </row>
    <row r="41" spans="2:18" x14ac:dyDescent="0.25">
      <c r="B41" s="10">
        <v>45362</v>
      </c>
      <c r="C41" s="2" t="s">
        <v>8</v>
      </c>
      <c r="D41" s="11">
        <v>3</v>
      </c>
      <c r="E41" s="12" t="s">
        <v>24</v>
      </c>
      <c r="H41" s="13" t="str">
        <f t="shared" si="0"/>
        <v>-3q</v>
      </c>
      <c r="K41" s="10" t="s">
        <v>93</v>
      </c>
      <c r="O41" s="14" t="str">
        <f t="shared" si="2"/>
        <v>03/11/24-3q</v>
      </c>
      <c r="P41" s="14">
        <f>EDATE(B41,-3*D41)</f>
        <v>45088</v>
      </c>
      <c r="Q41" s="9" t="s">
        <v>95</v>
      </c>
    </row>
    <row r="42" spans="2:18" x14ac:dyDescent="0.25">
      <c r="B42" s="10">
        <v>45362</v>
      </c>
      <c r="C42" s="2" t="s">
        <v>7</v>
      </c>
      <c r="D42" s="11">
        <v>5</v>
      </c>
      <c r="E42" s="12" t="s">
        <v>23</v>
      </c>
      <c r="H42" s="13" t="str">
        <f t="shared" si="0"/>
        <v>+5y</v>
      </c>
      <c r="K42" s="10" t="s">
        <v>93</v>
      </c>
      <c r="O42" s="14" t="str">
        <f t="shared" si="2"/>
        <v>03/11/24+5y</v>
      </c>
      <c r="P42" s="14">
        <f>EDATE(B42,12*D42)</f>
        <v>47188</v>
      </c>
      <c r="Q42" s="9" t="s">
        <v>95</v>
      </c>
    </row>
    <row r="43" spans="2:18" x14ac:dyDescent="0.25">
      <c r="B43" s="10">
        <v>45362</v>
      </c>
      <c r="C43" s="2" t="s">
        <v>8</v>
      </c>
      <c r="D43" s="11">
        <v>5</v>
      </c>
      <c r="E43" s="12" t="s">
        <v>23</v>
      </c>
      <c r="H43" s="13" t="str">
        <f t="shared" si="0"/>
        <v>-5y</v>
      </c>
      <c r="K43" s="10" t="s">
        <v>93</v>
      </c>
      <c r="O43" s="14" t="str">
        <f t="shared" si="2"/>
        <v>03/11/24-5y</v>
      </c>
      <c r="P43" s="14">
        <f>EDATE(B43,-12*D43)</f>
        <v>43535</v>
      </c>
      <c r="Q43" s="9" t="s">
        <v>95</v>
      </c>
    </row>
    <row r="44" spans="2:18" x14ac:dyDescent="0.25">
      <c r="B44" s="10">
        <v>44562</v>
      </c>
      <c r="C44" s="2" t="s">
        <v>7</v>
      </c>
      <c r="D44" s="11">
        <v>0</v>
      </c>
      <c r="E44" s="12" t="s">
        <v>5</v>
      </c>
      <c r="F44" s="12" t="s">
        <v>9</v>
      </c>
      <c r="H44" s="13" t="s">
        <v>25</v>
      </c>
      <c r="I44" s="13">
        <v>44562</v>
      </c>
      <c r="J44" s="10">
        <v>44563</v>
      </c>
      <c r="K44" s="10">
        <v>44564</v>
      </c>
      <c r="L44" s="3"/>
      <c r="O44" s="14" t="s">
        <v>26</v>
      </c>
      <c r="P44" s="14">
        <f>K44</f>
        <v>44564</v>
      </c>
      <c r="Q44" s="9" t="s">
        <v>95</v>
      </c>
    </row>
    <row r="45" spans="2:18" x14ac:dyDescent="0.25">
      <c r="B45" s="10">
        <v>44562</v>
      </c>
      <c r="C45" s="2" t="s">
        <v>7</v>
      </c>
      <c r="D45" s="11">
        <v>0</v>
      </c>
      <c r="E45" s="12" t="s">
        <v>5</v>
      </c>
      <c r="F45" s="12" t="s">
        <v>9</v>
      </c>
      <c r="G45" s="12" t="s">
        <v>16</v>
      </c>
      <c r="H45" s="13" t="s">
        <v>27</v>
      </c>
      <c r="I45" s="13">
        <v>44562</v>
      </c>
      <c r="J45" s="10">
        <v>44563</v>
      </c>
      <c r="K45" s="10">
        <v>44564</v>
      </c>
      <c r="L45" s="3"/>
      <c r="O45" s="14" t="s">
        <v>28</v>
      </c>
      <c r="P45" s="14">
        <f>K45</f>
        <v>44564</v>
      </c>
      <c r="Q45" s="9" t="s">
        <v>95</v>
      </c>
    </row>
    <row r="46" spans="2:18" x14ac:dyDescent="0.25">
      <c r="B46" s="10">
        <v>44562</v>
      </c>
      <c r="C46" s="2" t="s">
        <v>7</v>
      </c>
      <c r="D46" s="11">
        <v>1</v>
      </c>
      <c r="E46" s="12" t="s">
        <v>5</v>
      </c>
      <c r="F46" s="12" t="s">
        <v>9</v>
      </c>
      <c r="H46" s="13" t="s">
        <v>29</v>
      </c>
      <c r="I46" s="13">
        <v>44562</v>
      </c>
      <c r="J46" s="10">
        <v>44563</v>
      </c>
      <c r="K46" s="10">
        <v>44564</v>
      </c>
      <c r="L46" s="3"/>
      <c r="O46" s="14" t="s">
        <v>30</v>
      </c>
      <c r="P46" s="14">
        <f>K46</f>
        <v>44564</v>
      </c>
      <c r="Q46" s="9" t="s">
        <v>95</v>
      </c>
    </row>
    <row r="47" spans="2:18" x14ac:dyDescent="0.25">
      <c r="B47" s="10">
        <v>44562</v>
      </c>
      <c r="C47" s="2" t="s">
        <v>7</v>
      </c>
      <c r="D47" s="11">
        <v>1</v>
      </c>
      <c r="E47" s="12" t="s">
        <v>5</v>
      </c>
      <c r="F47" s="12" t="s">
        <v>9</v>
      </c>
      <c r="G47" s="12" t="s">
        <v>16</v>
      </c>
      <c r="H47" s="13" t="s">
        <v>31</v>
      </c>
      <c r="I47" s="13">
        <v>44562</v>
      </c>
      <c r="J47" s="10">
        <v>44563</v>
      </c>
      <c r="K47" s="10">
        <v>44564</v>
      </c>
      <c r="L47" s="3">
        <v>44565</v>
      </c>
      <c r="O47" s="14" t="s">
        <v>32</v>
      </c>
      <c r="P47" s="14">
        <f>K47</f>
        <v>44564</v>
      </c>
      <c r="Q47" s="9" t="s">
        <v>95</v>
      </c>
    </row>
    <row r="48" spans="2:18" x14ac:dyDescent="0.25">
      <c r="B48" s="10">
        <v>45284</v>
      </c>
      <c r="C48" s="2" t="s">
        <v>7</v>
      </c>
      <c r="D48" s="11">
        <v>5</v>
      </c>
      <c r="E48" s="12" t="s">
        <v>5</v>
      </c>
      <c r="F48" s="12" t="s">
        <v>9</v>
      </c>
      <c r="H48" s="13" t="s">
        <v>33</v>
      </c>
      <c r="I48" s="13">
        <v>45284</v>
      </c>
      <c r="J48" s="3">
        <v>45293</v>
      </c>
      <c r="K48" s="10" t="s">
        <v>93</v>
      </c>
      <c r="L48" s="10"/>
      <c r="O48" s="14" t="s">
        <v>34</v>
      </c>
      <c r="P48" s="14">
        <v>45293</v>
      </c>
      <c r="Q48" s="9" t="s">
        <v>95</v>
      </c>
    </row>
    <row r="49" spans="2:17" x14ac:dyDescent="0.25">
      <c r="B49" s="10">
        <v>44562</v>
      </c>
      <c r="C49" s="2" t="s">
        <v>7</v>
      </c>
      <c r="D49" s="11">
        <v>5</v>
      </c>
      <c r="E49" s="12" t="s">
        <v>5</v>
      </c>
      <c r="F49" s="12" t="s">
        <v>9</v>
      </c>
      <c r="H49" s="13" t="s">
        <v>33</v>
      </c>
      <c r="I49" s="13">
        <v>44562</v>
      </c>
      <c r="J49" s="3">
        <v>44568</v>
      </c>
      <c r="K49" s="10" t="s">
        <v>93</v>
      </c>
      <c r="L49" s="10"/>
      <c r="O49" s="14" t="s">
        <v>35</v>
      </c>
      <c r="P49" s="14">
        <v>44568</v>
      </c>
      <c r="Q49" s="9" t="s">
        <v>95</v>
      </c>
    </row>
    <row r="50" spans="2:17" x14ac:dyDescent="0.25">
      <c r="B50" s="10">
        <v>45291</v>
      </c>
      <c r="C50" s="2" t="s">
        <v>7</v>
      </c>
      <c r="D50" s="11">
        <v>5</v>
      </c>
      <c r="E50" s="12" t="s">
        <v>5</v>
      </c>
      <c r="F50" s="12" t="s">
        <v>9</v>
      </c>
      <c r="H50" s="13" t="s">
        <v>33</v>
      </c>
      <c r="I50" s="13">
        <v>45291</v>
      </c>
      <c r="J50" s="3">
        <v>45299</v>
      </c>
      <c r="K50" s="10" t="s">
        <v>93</v>
      </c>
      <c r="L50" s="10"/>
      <c r="O50" s="14" t="s">
        <v>36</v>
      </c>
      <c r="P50" s="14">
        <v>45299</v>
      </c>
      <c r="Q50" s="9" t="s">
        <v>95</v>
      </c>
    </row>
    <row r="51" spans="2:17" x14ac:dyDescent="0.25">
      <c r="B51" s="10">
        <v>45362</v>
      </c>
      <c r="C51" s="2" t="s">
        <v>7</v>
      </c>
      <c r="D51" s="11">
        <v>5</v>
      </c>
      <c r="E51" s="12" t="s">
        <v>5</v>
      </c>
      <c r="F51" s="12" t="s">
        <v>9</v>
      </c>
      <c r="H51" s="13" t="s">
        <v>33</v>
      </c>
      <c r="I51" s="13">
        <v>45362</v>
      </c>
      <c r="J51" s="3">
        <v>45369</v>
      </c>
      <c r="K51" s="10" t="s">
        <v>93</v>
      </c>
      <c r="L51" s="10"/>
      <c r="O51" s="14" t="s">
        <v>37</v>
      </c>
      <c r="P51" s="14">
        <v>45369</v>
      </c>
      <c r="Q51" s="9" t="s">
        <v>95</v>
      </c>
    </row>
    <row r="52" spans="2:17" x14ac:dyDescent="0.25">
      <c r="B52" s="10">
        <v>45412</v>
      </c>
      <c r="C52" s="2" t="s">
        <v>7</v>
      </c>
      <c r="D52" s="11">
        <v>5</v>
      </c>
      <c r="E52" s="12" t="s">
        <v>5</v>
      </c>
      <c r="F52" s="12" t="s">
        <v>9</v>
      </c>
      <c r="H52" s="13" t="s">
        <v>33</v>
      </c>
      <c r="I52" s="13">
        <v>45412</v>
      </c>
      <c r="J52" s="3">
        <v>45419</v>
      </c>
      <c r="K52" s="10" t="s">
        <v>93</v>
      </c>
      <c r="L52" s="10"/>
      <c r="O52" s="14" t="s">
        <v>38</v>
      </c>
      <c r="P52" s="14">
        <v>45419</v>
      </c>
      <c r="Q52" s="9" t="s">
        <v>95</v>
      </c>
    </row>
    <row r="53" spans="2:17" x14ac:dyDescent="0.25">
      <c r="B53" s="10">
        <v>45284</v>
      </c>
      <c r="C53" s="2" t="s">
        <v>7</v>
      </c>
      <c r="D53" s="11">
        <v>5</v>
      </c>
      <c r="E53" s="12" t="s">
        <v>5</v>
      </c>
      <c r="F53" s="12" t="s">
        <v>9</v>
      </c>
      <c r="G53" s="12" t="s">
        <v>16</v>
      </c>
      <c r="H53" s="13" t="s">
        <v>39</v>
      </c>
      <c r="I53" s="13">
        <v>45284</v>
      </c>
      <c r="J53" s="21">
        <v>45289</v>
      </c>
      <c r="K53" s="10" t="s">
        <v>93</v>
      </c>
      <c r="L53" s="10"/>
      <c r="O53" s="14" t="s">
        <v>40</v>
      </c>
      <c r="P53" s="14">
        <f>J53</f>
        <v>45289</v>
      </c>
      <c r="Q53" s="9" t="s">
        <v>95</v>
      </c>
    </row>
    <row r="54" spans="2:17" x14ac:dyDescent="0.25">
      <c r="B54" s="10">
        <v>44562</v>
      </c>
      <c r="C54" s="2" t="s">
        <v>7</v>
      </c>
      <c r="D54" s="11">
        <v>5</v>
      </c>
      <c r="E54" s="12" t="s">
        <v>5</v>
      </c>
      <c r="F54" s="12" t="s">
        <v>9</v>
      </c>
      <c r="G54" s="12" t="s">
        <v>16</v>
      </c>
      <c r="H54" s="13" t="s">
        <v>39</v>
      </c>
      <c r="I54" s="13">
        <v>44562</v>
      </c>
      <c r="J54" s="21">
        <v>44568</v>
      </c>
      <c r="K54" s="10" t="s">
        <v>93</v>
      </c>
      <c r="L54" s="10"/>
      <c r="O54" s="14" t="s">
        <v>41</v>
      </c>
      <c r="P54" s="10">
        <v>44568</v>
      </c>
      <c r="Q54" s="9" t="s">
        <v>95</v>
      </c>
    </row>
    <row r="55" spans="2:17" x14ac:dyDescent="0.25">
      <c r="B55" s="10">
        <v>45291</v>
      </c>
      <c r="C55" s="2" t="s">
        <v>7</v>
      </c>
      <c r="D55" s="11">
        <v>5</v>
      </c>
      <c r="E55" s="12" t="s">
        <v>5</v>
      </c>
      <c r="F55" s="12" t="s">
        <v>9</v>
      </c>
      <c r="G55" s="12" t="s">
        <v>16</v>
      </c>
      <c r="H55" s="13" t="s">
        <v>39</v>
      </c>
      <c r="I55" s="13">
        <v>45291</v>
      </c>
      <c r="J55" s="3">
        <v>45289</v>
      </c>
      <c r="K55" s="10" t="s">
        <v>93</v>
      </c>
      <c r="L55" s="10"/>
      <c r="O55" s="14" t="s">
        <v>42</v>
      </c>
      <c r="P55" s="14">
        <f>J55</f>
        <v>45289</v>
      </c>
      <c r="Q55" s="9" t="s">
        <v>95</v>
      </c>
    </row>
    <row r="56" spans="2:17" x14ac:dyDescent="0.25">
      <c r="B56" s="10">
        <v>45362</v>
      </c>
      <c r="C56" s="2" t="s">
        <v>7</v>
      </c>
      <c r="D56" s="11">
        <v>5</v>
      </c>
      <c r="E56" s="12" t="s">
        <v>5</v>
      </c>
      <c r="F56" s="12" t="s">
        <v>9</v>
      </c>
      <c r="G56" s="12" t="s">
        <v>16</v>
      </c>
      <c r="H56" s="13" t="s">
        <v>39</v>
      </c>
      <c r="I56" s="13">
        <v>45362</v>
      </c>
      <c r="J56" s="3">
        <v>45369</v>
      </c>
      <c r="K56" s="10" t="s">
        <v>93</v>
      </c>
      <c r="L56" s="10"/>
      <c r="O56" s="14" t="s">
        <v>43</v>
      </c>
      <c r="P56" s="14">
        <v>45369</v>
      </c>
      <c r="Q56" s="9" t="s">
        <v>95</v>
      </c>
    </row>
    <row r="57" spans="2:17" x14ac:dyDescent="0.25">
      <c r="B57" s="10">
        <v>45412</v>
      </c>
      <c r="C57" s="2" t="s">
        <v>7</v>
      </c>
      <c r="D57" s="11">
        <v>5</v>
      </c>
      <c r="E57" s="12" t="s">
        <v>5</v>
      </c>
      <c r="F57" s="12" t="s">
        <v>9</v>
      </c>
      <c r="G57" s="12" t="s">
        <v>16</v>
      </c>
      <c r="H57" s="13" t="s">
        <v>39</v>
      </c>
      <c r="I57" s="13">
        <v>45412</v>
      </c>
      <c r="J57" s="21">
        <v>45412</v>
      </c>
      <c r="K57" s="10" t="s">
        <v>93</v>
      </c>
      <c r="L57" s="10"/>
      <c r="O57" s="14" t="s">
        <v>44</v>
      </c>
      <c r="P57" s="14">
        <f>J57</f>
        <v>45412</v>
      </c>
      <c r="Q57" s="9" t="s">
        <v>95</v>
      </c>
    </row>
    <row r="58" spans="2:17" x14ac:dyDescent="0.25">
      <c r="B58" s="10">
        <v>45284</v>
      </c>
      <c r="C58" s="2" t="s">
        <v>7</v>
      </c>
      <c r="D58" s="11">
        <v>1</v>
      </c>
      <c r="E58" s="12" t="s">
        <v>21</v>
      </c>
      <c r="F58" s="12" t="s">
        <v>9</v>
      </c>
      <c r="H58" s="13" t="s">
        <v>45</v>
      </c>
      <c r="I58" s="13">
        <v>45284</v>
      </c>
      <c r="J58" s="21">
        <v>45293</v>
      </c>
      <c r="K58" s="10" t="s">
        <v>93</v>
      </c>
      <c r="L58" s="10"/>
      <c r="O58" s="14" t="s">
        <v>46</v>
      </c>
      <c r="P58" s="14">
        <f>J58</f>
        <v>45293</v>
      </c>
      <c r="Q58" s="9" t="s">
        <v>95</v>
      </c>
    </row>
    <row r="59" spans="2:17" x14ac:dyDescent="0.25">
      <c r="B59" s="10">
        <v>44562</v>
      </c>
      <c r="C59" s="2" t="s">
        <v>7</v>
      </c>
      <c r="D59" s="11">
        <v>1</v>
      </c>
      <c r="E59" s="12" t="s">
        <v>21</v>
      </c>
      <c r="F59" s="12" t="s">
        <v>9</v>
      </c>
      <c r="H59" s="13" t="s">
        <v>45</v>
      </c>
      <c r="I59" s="13">
        <v>44562</v>
      </c>
      <c r="J59" s="3">
        <v>44571</v>
      </c>
      <c r="K59" s="10" t="s">
        <v>93</v>
      </c>
      <c r="L59" s="10"/>
      <c r="O59" s="14" t="s">
        <v>47</v>
      </c>
      <c r="P59" s="14">
        <v>44571</v>
      </c>
      <c r="Q59" s="9" t="s">
        <v>95</v>
      </c>
    </row>
    <row r="60" spans="2:17" x14ac:dyDescent="0.25">
      <c r="B60" s="10">
        <v>45291</v>
      </c>
      <c r="C60" s="2" t="s">
        <v>7</v>
      </c>
      <c r="D60" s="11">
        <v>1</v>
      </c>
      <c r="E60" s="12" t="s">
        <v>21</v>
      </c>
      <c r="F60" s="12" t="s">
        <v>9</v>
      </c>
      <c r="H60" s="13" t="s">
        <v>45</v>
      </c>
      <c r="I60" s="13">
        <v>45291</v>
      </c>
      <c r="J60" s="3">
        <v>45299</v>
      </c>
      <c r="K60" s="10" t="s">
        <v>93</v>
      </c>
      <c r="L60" s="10"/>
      <c r="O60" s="14" t="s">
        <v>48</v>
      </c>
      <c r="P60" s="14">
        <v>45299</v>
      </c>
      <c r="Q60" s="9" t="s">
        <v>95</v>
      </c>
    </row>
    <row r="61" spans="2:17" x14ac:dyDescent="0.25">
      <c r="B61" s="10">
        <v>45362</v>
      </c>
      <c r="C61" s="2" t="s">
        <v>7</v>
      </c>
      <c r="D61" s="11">
        <v>1</v>
      </c>
      <c r="E61" s="12" t="s">
        <v>21</v>
      </c>
      <c r="F61" s="12" t="s">
        <v>9</v>
      </c>
      <c r="H61" s="13" t="s">
        <v>45</v>
      </c>
      <c r="I61" s="13">
        <v>45362</v>
      </c>
      <c r="J61" s="3">
        <v>45369</v>
      </c>
      <c r="K61" s="10" t="s">
        <v>93</v>
      </c>
      <c r="L61" s="10"/>
      <c r="O61" s="14" t="s">
        <v>49</v>
      </c>
      <c r="P61" s="14">
        <v>45369</v>
      </c>
      <c r="Q61" s="9" t="s">
        <v>95</v>
      </c>
    </row>
    <row r="62" spans="2:17" x14ac:dyDescent="0.25">
      <c r="B62" s="10">
        <v>45412</v>
      </c>
      <c r="C62" s="2" t="s">
        <v>7</v>
      </c>
      <c r="D62" s="11">
        <v>1</v>
      </c>
      <c r="E62" s="12" t="s">
        <v>21</v>
      </c>
      <c r="F62" s="12" t="s">
        <v>9</v>
      </c>
      <c r="H62" s="13" t="s">
        <v>45</v>
      </c>
      <c r="I62" s="13">
        <v>45412</v>
      </c>
      <c r="J62" s="3">
        <v>45419</v>
      </c>
      <c r="K62" s="10" t="s">
        <v>93</v>
      </c>
      <c r="L62" s="10"/>
      <c r="O62" s="14" t="s">
        <v>50</v>
      </c>
      <c r="P62" s="14">
        <v>45419</v>
      </c>
      <c r="Q62" s="9" t="s">
        <v>95</v>
      </c>
    </row>
    <row r="63" spans="2:17" x14ac:dyDescent="0.25">
      <c r="B63" s="10">
        <v>45284</v>
      </c>
      <c r="C63" s="2" t="s">
        <v>7</v>
      </c>
      <c r="D63" s="11">
        <v>1</v>
      </c>
      <c r="E63" s="12" t="s">
        <v>21</v>
      </c>
      <c r="F63" s="12" t="s">
        <v>9</v>
      </c>
      <c r="G63" s="12" t="s">
        <v>16</v>
      </c>
      <c r="H63" s="13" t="s">
        <v>51</v>
      </c>
      <c r="I63" s="13">
        <v>45284</v>
      </c>
      <c r="J63" s="3">
        <v>45289</v>
      </c>
      <c r="K63" s="10" t="s">
        <v>93</v>
      </c>
      <c r="L63" s="10"/>
      <c r="O63" s="14" t="s">
        <v>52</v>
      </c>
      <c r="P63" s="14">
        <f>J63</f>
        <v>45289</v>
      </c>
      <c r="Q63" s="9" t="s">
        <v>95</v>
      </c>
    </row>
    <row r="64" spans="2:17" x14ac:dyDescent="0.25">
      <c r="B64" s="10">
        <v>44562</v>
      </c>
      <c r="C64" s="2" t="s">
        <v>7</v>
      </c>
      <c r="D64" s="11">
        <v>1</v>
      </c>
      <c r="E64" s="12" t="s">
        <v>21</v>
      </c>
      <c r="F64" s="12" t="s">
        <v>9</v>
      </c>
      <c r="G64" s="12" t="s">
        <v>16</v>
      </c>
      <c r="H64" s="13" t="s">
        <v>51</v>
      </c>
      <c r="I64" s="13">
        <v>44562</v>
      </c>
      <c r="J64" s="3">
        <v>44571</v>
      </c>
      <c r="K64" s="10" t="s">
        <v>93</v>
      </c>
      <c r="L64" s="10"/>
      <c r="O64" s="14" t="s">
        <v>53</v>
      </c>
      <c r="P64" s="14">
        <v>44571</v>
      </c>
      <c r="Q64" s="9" t="s">
        <v>95</v>
      </c>
    </row>
    <row r="65" spans="2:17" x14ac:dyDescent="0.25">
      <c r="B65" s="10">
        <v>45291</v>
      </c>
      <c r="C65" s="2" t="s">
        <v>7</v>
      </c>
      <c r="D65" s="11">
        <v>1</v>
      </c>
      <c r="E65" s="12" t="s">
        <v>21</v>
      </c>
      <c r="F65" s="12" t="s">
        <v>9</v>
      </c>
      <c r="G65" s="12" t="s">
        <v>16</v>
      </c>
      <c r="H65" s="13" t="s">
        <v>51</v>
      </c>
      <c r="I65" s="13">
        <v>45291</v>
      </c>
      <c r="J65" s="3">
        <v>45299</v>
      </c>
      <c r="K65" s="10" t="s">
        <v>93</v>
      </c>
      <c r="L65" s="10"/>
      <c r="O65" s="14" t="s">
        <v>54</v>
      </c>
      <c r="P65" s="14">
        <v>45299</v>
      </c>
      <c r="Q65" s="9" t="s">
        <v>95</v>
      </c>
    </row>
    <row r="66" spans="2:17" x14ac:dyDescent="0.25">
      <c r="B66" s="10">
        <v>45362</v>
      </c>
      <c r="C66" s="2" t="s">
        <v>7</v>
      </c>
      <c r="D66" s="11">
        <v>1</v>
      </c>
      <c r="E66" s="12" t="s">
        <v>21</v>
      </c>
      <c r="F66" s="12" t="s">
        <v>9</v>
      </c>
      <c r="G66" s="12" t="s">
        <v>16</v>
      </c>
      <c r="H66" s="13" t="s">
        <v>51</v>
      </c>
      <c r="I66" s="13">
        <v>45362</v>
      </c>
      <c r="J66" s="3">
        <v>45369</v>
      </c>
      <c r="K66" s="10" t="s">
        <v>93</v>
      </c>
      <c r="L66" s="10"/>
      <c r="O66" s="14" t="s">
        <v>55</v>
      </c>
      <c r="P66" s="14">
        <v>45369</v>
      </c>
      <c r="Q66" s="9" t="s">
        <v>95</v>
      </c>
    </row>
    <row r="67" spans="2:17" x14ac:dyDescent="0.25">
      <c r="B67" s="10">
        <v>45412</v>
      </c>
      <c r="C67" s="2" t="s">
        <v>7</v>
      </c>
      <c r="D67" s="11">
        <v>1</v>
      </c>
      <c r="E67" s="12" t="s">
        <v>21</v>
      </c>
      <c r="F67" s="12" t="s">
        <v>9</v>
      </c>
      <c r="G67" s="12" t="s">
        <v>16</v>
      </c>
      <c r="H67" s="13" t="s">
        <v>51</v>
      </c>
      <c r="I67" s="13">
        <v>45412</v>
      </c>
      <c r="J67" s="3">
        <v>45419</v>
      </c>
      <c r="K67" s="10" t="s">
        <v>93</v>
      </c>
      <c r="L67" s="10"/>
      <c r="O67" s="14" t="s">
        <v>56</v>
      </c>
      <c r="P67" s="14">
        <v>45419</v>
      </c>
      <c r="Q67" s="9" t="s">
        <v>95</v>
      </c>
    </row>
    <row r="68" spans="2:17" ht="13.5" customHeight="1" x14ac:dyDescent="0.25">
      <c r="B68" s="10">
        <v>44562</v>
      </c>
      <c r="C68" s="2" t="s">
        <v>8</v>
      </c>
      <c r="D68" s="11">
        <v>0</v>
      </c>
      <c r="E68" s="12" t="s">
        <v>5</v>
      </c>
      <c r="F68" s="12" t="s">
        <v>9</v>
      </c>
      <c r="H68" s="13" t="s">
        <v>57</v>
      </c>
      <c r="I68" s="13">
        <v>44562</v>
      </c>
      <c r="J68" s="21">
        <v>44560</v>
      </c>
      <c r="K68" s="10" t="s">
        <v>93</v>
      </c>
      <c r="L68" s="22" t="s">
        <v>97</v>
      </c>
      <c r="O68" s="14" t="s">
        <v>58</v>
      </c>
      <c r="P68" s="14">
        <f>J68</f>
        <v>44560</v>
      </c>
      <c r="Q68" s="9" t="s">
        <v>95</v>
      </c>
    </row>
    <row r="69" spans="2:17" x14ac:dyDescent="0.25">
      <c r="B69" s="10">
        <v>44562</v>
      </c>
      <c r="C69" s="2" t="s">
        <v>8</v>
      </c>
      <c r="D69" s="11">
        <v>0</v>
      </c>
      <c r="E69" s="12" t="s">
        <v>5</v>
      </c>
      <c r="F69" s="12" t="s">
        <v>9</v>
      </c>
      <c r="G69" s="12" t="s">
        <v>16</v>
      </c>
      <c r="H69" s="13" t="s">
        <v>59</v>
      </c>
      <c r="I69" s="13">
        <v>44562</v>
      </c>
      <c r="J69" s="3">
        <v>44564</v>
      </c>
      <c r="K69" s="10" t="s">
        <v>93</v>
      </c>
      <c r="L69" s="10"/>
      <c r="O69" s="14" t="s">
        <v>60</v>
      </c>
      <c r="P69" s="14">
        <f>J69</f>
        <v>44564</v>
      </c>
      <c r="Q69" s="9" t="s">
        <v>95</v>
      </c>
    </row>
    <row r="70" spans="2:17" x14ac:dyDescent="0.25">
      <c r="B70" s="10">
        <v>44562</v>
      </c>
      <c r="C70" s="2" t="s">
        <v>8</v>
      </c>
      <c r="D70" s="11">
        <v>1</v>
      </c>
      <c r="E70" s="12" t="s">
        <v>5</v>
      </c>
      <c r="F70" s="12" t="s">
        <v>9</v>
      </c>
      <c r="H70" s="13" t="s">
        <v>61</v>
      </c>
      <c r="I70" s="13">
        <v>44562</v>
      </c>
      <c r="J70" s="3">
        <v>44560</v>
      </c>
      <c r="K70" s="10" t="s">
        <v>93</v>
      </c>
      <c r="L70" s="3"/>
      <c r="O70" s="14" t="s">
        <v>62</v>
      </c>
      <c r="P70" s="14">
        <f t="shared" ref="P70:P71" si="9">J70</f>
        <v>44560</v>
      </c>
      <c r="Q70" s="9" t="s">
        <v>95</v>
      </c>
    </row>
    <row r="71" spans="2:17" x14ac:dyDescent="0.25">
      <c r="B71" s="10">
        <v>44562</v>
      </c>
      <c r="C71" s="2" t="s">
        <v>8</v>
      </c>
      <c r="D71" s="11">
        <v>1</v>
      </c>
      <c r="E71" s="12" t="s">
        <v>5</v>
      </c>
      <c r="F71" s="12" t="s">
        <v>9</v>
      </c>
      <c r="G71" s="12" t="s">
        <v>16</v>
      </c>
      <c r="H71" s="13" t="s">
        <v>63</v>
      </c>
      <c r="I71" s="13">
        <v>44562</v>
      </c>
      <c r="J71" s="3">
        <v>44564</v>
      </c>
      <c r="K71" s="10" t="s">
        <v>93</v>
      </c>
      <c r="L71" s="10"/>
      <c r="O71" s="14" t="s">
        <v>64</v>
      </c>
      <c r="P71" s="14">
        <f t="shared" si="9"/>
        <v>44564</v>
      </c>
      <c r="Q71" s="9" t="s">
        <v>95</v>
      </c>
    </row>
    <row r="72" spans="2:17" x14ac:dyDescent="0.25">
      <c r="B72" s="10">
        <v>45284</v>
      </c>
      <c r="C72" s="2" t="s">
        <v>8</v>
      </c>
      <c r="D72" s="11">
        <v>5</v>
      </c>
      <c r="E72" s="12" t="s">
        <v>5</v>
      </c>
      <c r="F72" s="12" t="s">
        <v>9</v>
      </c>
      <c r="H72" s="13" t="s">
        <v>65</v>
      </c>
      <c r="I72" s="13">
        <v>45284</v>
      </c>
      <c r="J72" s="3">
        <v>45278</v>
      </c>
      <c r="K72" s="10" t="s">
        <v>93</v>
      </c>
      <c r="L72" s="10"/>
      <c r="O72" s="14" t="s">
        <v>66</v>
      </c>
      <c r="P72" s="14">
        <v>45278</v>
      </c>
      <c r="Q72" s="9" t="s">
        <v>95</v>
      </c>
    </row>
    <row r="73" spans="2:17" x14ac:dyDescent="0.25">
      <c r="B73" s="10">
        <v>44562</v>
      </c>
      <c r="C73" s="2" t="s">
        <v>8</v>
      </c>
      <c r="D73" s="11">
        <v>5</v>
      </c>
      <c r="E73" s="12" t="s">
        <v>5</v>
      </c>
      <c r="F73" s="12" t="s">
        <v>9</v>
      </c>
      <c r="H73" s="13" t="s">
        <v>65</v>
      </c>
      <c r="I73" s="13">
        <v>44562</v>
      </c>
      <c r="J73" s="21">
        <v>44553</v>
      </c>
      <c r="K73" s="10" t="s">
        <v>93</v>
      </c>
      <c r="L73" s="10" t="s">
        <v>96</v>
      </c>
      <c r="O73" s="14" t="s">
        <v>67</v>
      </c>
      <c r="P73" s="14">
        <f>J73</f>
        <v>44553</v>
      </c>
      <c r="Q73" s="9" t="s">
        <v>95</v>
      </c>
    </row>
    <row r="74" spans="2:17" x14ac:dyDescent="0.25">
      <c r="B74" s="10">
        <v>45291</v>
      </c>
      <c r="C74" s="2" t="s">
        <v>8</v>
      </c>
      <c r="D74" s="11">
        <v>5</v>
      </c>
      <c r="E74" s="12" t="s">
        <v>5</v>
      </c>
      <c r="F74" s="12" t="s">
        <v>9</v>
      </c>
      <c r="H74" s="13" t="s">
        <v>65</v>
      </c>
      <c r="I74" s="13">
        <v>45291</v>
      </c>
      <c r="J74" s="3">
        <v>45282</v>
      </c>
      <c r="K74" s="10" t="s">
        <v>93</v>
      </c>
      <c r="L74" s="10"/>
      <c r="O74" s="14" t="s">
        <v>68</v>
      </c>
      <c r="P74" s="14">
        <v>45282</v>
      </c>
      <c r="Q74" s="9" t="s">
        <v>95</v>
      </c>
    </row>
    <row r="75" spans="2:17" x14ac:dyDescent="0.25">
      <c r="B75" s="10">
        <v>45362</v>
      </c>
      <c r="C75" s="2" t="s">
        <v>8</v>
      </c>
      <c r="D75" s="11">
        <v>5</v>
      </c>
      <c r="E75" s="12" t="s">
        <v>5</v>
      </c>
      <c r="F75" s="12" t="s">
        <v>9</v>
      </c>
      <c r="H75" s="13" t="s">
        <v>65</v>
      </c>
      <c r="I75" s="13">
        <v>45362</v>
      </c>
      <c r="J75" s="3">
        <v>45355</v>
      </c>
      <c r="K75" s="10" t="s">
        <v>93</v>
      </c>
      <c r="L75" s="10"/>
      <c r="O75" s="14" t="s">
        <v>69</v>
      </c>
      <c r="P75" s="14">
        <v>45355</v>
      </c>
      <c r="Q75" s="9" t="s">
        <v>95</v>
      </c>
    </row>
    <row r="76" spans="2:17" x14ac:dyDescent="0.25">
      <c r="B76" s="10">
        <v>45412</v>
      </c>
      <c r="C76" s="2" t="s">
        <v>8</v>
      </c>
      <c r="D76" s="11">
        <v>5</v>
      </c>
      <c r="E76" s="12" t="s">
        <v>5</v>
      </c>
      <c r="F76" s="12" t="s">
        <v>9</v>
      </c>
      <c r="H76" s="13" t="s">
        <v>65</v>
      </c>
      <c r="I76" s="13">
        <v>45412</v>
      </c>
      <c r="J76" s="3">
        <v>45405</v>
      </c>
      <c r="K76" s="10" t="s">
        <v>93</v>
      </c>
      <c r="L76" s="10"/>
      <c r="O76" s="14" t="s">
        <v>70</v>
      </c>
      <c r="P76" s="14">
        <v>45405</v>
      </c>
      <c r="Q76" s="9" t="s">
        <v>95</v>
      </c>
    </row>
    <row r="77" spans="2:17" x14ac:dyDescent="0.25">
      <c r="B77" s="10">
        <v>45284</v>
      </c>
      <c r="C77" s="2" t="s">
        <v>8</v>
      </c>
      <c r="D77" s="11">
        <v>5</v>
      </c>
      <c r="E77" s="12" t="s">
        <v>5</v>
      </c>
      <c r="F77" s="12" t="s">
        <v>9</v>
      </c>
      <c r="G77" s="12" t="s">
        <v>16</v>
      </c>
      <c r="H77" s="13" t="s">
        <v>71</v>
      </c>
      <c r="I77" s="13">
        <v>45284</v>
      </c>
      <c r="J77" s="3">
        <v>45278</v>
      </c>
      <c r="K77" s="10" t="s">
        <v>93</v>
      </c>
      <c r="L77" s="10"/>
      <c r="O77" s="14" t="s">
        <v>72</v>
      </c>
      <c r="P77" s="14">
        <v>45278</v>
      </c>
      <c r="Q77" s="9" t="s">
        <v>95</v>
      </c>
    </row>
    <row r="78" spans="2:17" x14ac:dyDescent="0.25">
      <c r="B78" s="10">
        <v>44562</v>
      </c>
      <c r="C78" s="2" t="s">
        <v>8</v>
      </c>
      <c r="D78" s="11">
        <v>5</v>
      </c>
      <c r="E78" s="12" t="s">
        <v>5</v>
      </c>
      <c r="F78" s="12" t="s">
        <v>9</v>
      </c>
      <c r="G78" s="12" t="s">
        <v>16</v>
      </c>
      <c r="H78" s="13" t="s">
        <v>71</v>
      </c>
      <c r="I78" s="13">
        <v>44562</v>
      </c>
      <c r="J78" s="21">
        <v>44564</v>
      </c>
      <c r="K78" s="10" t="s">
        <v>93</v>
      </c>
      <c r="L78" s="10"/>
      <c r="O78" s="14" t="s">
        <v>73</v>
      </c>
      <c r="P78" s="14">
        <f>J78</f>
        <v>44564</v>
      </c>
      <c r="Q78" s="9" t="s">
        <v>95</v>
      </c>
    </row>
    <row r="79" spans="2:17" x14ac:dyDescent="0.25">
      <c r="B79" s="10">
        <v>45291</v>
      </c>
      <c r="C79" s="2" t="s">
        <v>8</v>
      </c>
      <c r="D79" s="11">
        <v>5</v>
      </c>
      <c r="E79" s="12" t="s">
        <v>5</v>
      </c>
      <c r="F79" s="12" t="s">
        <v>9</v>
      </c>
      <c r="G79" s="12" t="s">
        <v>16</v>
      </c>
      <c r="H79" s="13" t="s">
        <v>71</v>
      </c>
      <c r="I79" s="13">
        <v>45291</v>
      </c>
      <c r="J79" s="3">
        <v>45282</v>
      </c>
      <c r="K79" s="10" t="s">
        <v>93</v>
      </c>
      <c r="L79" s="10"/>
      <c r="O79" s="14" t="s">
        <v>74</v>
      </c>
      <c r="P79" s="14">
        <v>45282</v>
      </c>
      <c r="Q79" s="9" t="s">
        <v>95</v>
      </c>
    </row>
    <row r="80" spans="2:17" x14ac:dyDescent="0.25">
      <c r="B80" s="10">
        <v>45362</v>
      </c>
      <c r="C80" s="2" t="s">
        <v>8</v>
      </c>
      <c r="D80" s="11">
        <v>5</v>
      </c>
      <c r="E80" s="12" t="s">
        <v>5</v>
      </c>
      <c r="F80" s="12" t="s">
        <v>9</v>
      </c>
      <c r="G80" s="12" t="s">
        <v>16</v>
      </c>
      <c r="H80" s="13" t="s">
        <v>71</v>
      </c>
      <c r="I80" s="13">
        <v>45362</v>
      </c>
      <c r="J80" s="3">
        <v>45355</v>
      </c>
      <c r="K80" s="10" t="s">
        <v>93</v>
      </c>
      <c r="L80" s="10"/>
      <c r="O80" s="14" t="s">
        <v>75</v>
      </c>
      <c r="P80" s="14">
        <v>45355</v>
      </c>
      <c r="Q80" s="9" t="s">
        <v>95</v>
      </c>
    </row>
    <row r="81" spans="2:17" x14ac:dyDescent="0.25">
      <c r="B81" s="10">
        <v>45412</v>
      </c>
      <c r="C81" s="2" t="s">
        <v>8</v>
      </c>
      <c r="D81" s="11">
        <v>5</v>
      </c>
      <c r="E81" s="12" t="s">
        <v>5</v>
      </c>
      <c r="F81" s="12" t="s">
        <v>9</v>
      </c>
      <c r="G81" s="12" t="s">
        <v>16</v>
      </c>
      <c r="H81" s="13" t="s">
        <v>71</v>
      </c>
      <c r="I81" s="13">
        <v>45412</v>
      </c>
      <c r="J81" s="3">
        <v>45405</v>
      </c>
      <c r="K81" s="10" t="s">
        <v>93</v>
      </c>
      <c r="L81" s="10"/>
      <c r="O81" s="14" t="s">
        <v>76</v>
      </c>
      <c r="P81" s="14">
        <v>45405</v>
      </c>
      <c r="Q81" s="9" t="s">
        <v>95</v>
      </c>
    </row>
    <row r="82" spans="2:17" x14ac:dyDescent="0.25">
      <c r="B82" s="10">
        <v>45284</v>
      </c>
      <c r="C82" s="2" t="s">
        <v>8</v>
      </c>
      <c r="D82" s="11">
        <v>1</v>
      </c>
      <c r="E82" s="12" t="s">
        <v>21</v>
      </c>
      <c r="F82" s="12" t="s">
        <v>9</v>
      </c>
      <c r="H82" s="13" t="s">
        <v>77</v>
      </c>
      <c r="I82" s="13">
        <v>45284</v>
      </c>
      <c r="J82" s="3">
        <v>45275</v>
      </c>
      <c r="K82" s="10" t="s">
        <v>93</v>
      </c>
      <c r="L82" s="10"/>
      <c r="O82" s="14" t="s">
        <v>78</v>
      </c>
      <c r="P82" s="14">
        <v>45275</v>
      </c>
      <c r="Q82" s="9" t="s">
        <v>95</v>
      </c>
    </row>
    <row r="83" spans="2:17" x14ac:dyDescent="0.25">
      <c r="B83" s="10">
        <v>44562</v>
      </c>
      <c r="C83" s="2" t="s">
        <v>8</v>
      </c>
      <c r="D83" s="11">
        <v>1</v>
      </c>
      <c r="E83" s="12" t="s">
        <v>21</v>
      </c>
      <c r="F83" s="12" t="s">
        <v>9</v>
      </c>
      <c r="H83" s="13" t="s">
        <v>77</v>
      </c>
      <c r="I83" s="13">
        <v>44562</v>
      </c>
      <c r="J83" s="3">
        <v>44553</v>
      </c>
      <c r="K83" s="10" t="s">
        <v>93</v>
      </c>
      <c r="L83" s="10"/>
      <c r="O83" s="14" t="s">
        <v>79</v>
      </c>
      <c r="P83" s="14">
        <v>44553</v>
      </c>
      <c r="Q83" s="9" t="s">
        <v>95</v>
      </c>
    </row>
    <row r="84" spans="2:17" x14ac:dyDescent="0.25">
      <c r="B84" s="10">
        <v>45291</v>
      </c>
      <c r="C84" s="2" t="s">
        <v>8</v>
      </c>
      <c r="D84" s="11">
        <v>1</v>
      </c>
      <c r="E84" s="12" t="s">
        <v>21</v>
      </c>
      <c r="F84" s="12" t="s">
        <v>9</v>
      </c>
      <c r="H84" s="13" t="s">
        <v>77</v>
      </c>
      <c r="I84" s="13">
        <v>45291</v>
      </c>
      <c r="J84" s="3">
        <v>45282</v>
      </c>
      <c r="K84" s="10" t="s">
        <v>93</v>
      </c>
      <c r="L84" s="10"/>
      <c r="O84" s="14" t="s">
        <v>80</v>
      </c>
      <c r="P84" s="14">
        <v>45282</v>
      </c>
      <c r="Q84" s="9" t="s">
        <v>95</v>
      </c>
    </row>
    <row r="85" spans="2:17" x14ac:dyDescent="0.25">
      <c r="B85" s="10">
        <v>45362</v>
      </c>
      <c r="C85" s="2" t="s">
        <v>8</v>
      </c>
      <c r="D85" s="11">
        <v>1</v>
      </c>
      <c r="E85" s="12" t="s">
        <v>21</v>
      </c>
      <c r="F85" s="12" t="s">
        <v>9</v>
      </c>
      <c r="H85" s="13" t="s">
        <v>77</v>
      </c>
      <c r="I85" s="13">
        <v>45362</v>
      </c>
      <c r="J85" s="3">
        <v>45355</v>
      </c>
      <c r="K85" s="10" t="s">
        <v>93</v>
      </c>
      <c r="L85" s="10"/>
      <c r="O85" s="14" t="s">
        <v>81</v>
      </c>
      <c r="P85" s="14">
        <v>45355</v>
      </c>
      <c r="Q85" s="9" t="s">
        <v>95</v>
      </c>
    </row>
    <row r="86" spans="2:17" x14ac:dyDescent="0.25">
      <c r="B86" s="10">
        <v>45412</v>
      </c>
      <c r="C86" s="2" t="s">
        <v>8</v>
      </c>
      <c r="D86" s="11">
        <v>1</v>
      </c>
      <c r="E86" s="12" t="s">
        <v>21</v>
      </c>
      <c r="F86" s="12" t="s">
        <v>9</v>
      </c>
      <c r="H86" s="13" t="s">
        <v>77</v>
      </c>
      <c r="I86" s="13">
        <v>45412</v>
      </c>
      <c r="J86" s="3">
        <v>45405</v>
      </c>
      <c r="K86" s="10" t="s">
        <v>93</v>
      </c>
      <c r="L86" s="10"/>
      <c r="O86" s="14" t="s">
        <v>82</v>
      </c>
      <c r="P86" s="14">
        <v>45405</v>
      </c>
      <c r="Q86" s="9" t="s">
        <v>95</v>
      </c>
    </row>
    <row r="87" spans="2:17" x14ac:dyDescent="0.25">
      <c r="B87" s="10">
        <v>45284</v>
      </c>
      <c r="C87" s="2" t="s">
        <v>8</v>
      </c>
      <c r="D87" s="11">
        <v>1</v>
      </c>
      <c r="E87" s="12" t="s">
        <v>21</v>
      </c>
      <c r="F87" s="12" t="s">
        <v>9</v>
      </c>
      <c r="G87" s="12" t="s">
        <v>16</v>
      </c>
      <c r="H87" s="13" t="s">
        <v>83</v>
      </c>
      <c r="I87" s="13">
        <v>45284</v>
      </c>
      <c r="J87" s="3">
        <v>45275</v>
      </c>
      <c r="K87" s="10" t="s">
        <v>93</v>
      </c>
      <c r="L87" s="10"/>
      <c r="O87" s="14" t="s">
        <v>84</v>
      </c>
      <c r="P87" s="14">
        <v>45275</v>
      </c>
      <c r="Q87" s="9" t="s">
        <v>95</v>
      </c>
    </row>
    <row r="88" spans="2:17" x14ac:dyDescent="0.25">
      <c r="B88" s="10">
        <v>44562</v>
      </c>
      <c r="C88" s="2" t="s">
        <v>8</v>
      </c>
      <c r="D88" s="11">
        <v>1</v>
      </c>
      <c r="E88" s="12" t="s">
        <v>21</v>
      </c>
      <c r="F88" s="12" t="s">
        <v>9</v>
      </c>
      <c r="G88" s="12" t="s">
        <v>16</v>
      </c>
      <c r="H88" s="13" t="s">
        <v>83</v>
      </c>
      <c r="I88" s="13">
        <v>44562</v>
      </c>
      <c r="J88" s="3">
        <v>44553</v>
      </c>
      <c r="K88" s="10" t="s">
        <v>93</v>
      </c>
      <c r="L88" s="10"/>
      <c r="O88" s="14" t="s">
        <v>85</v>
      </c>
      <c r="P88" s="14">
        <v>44553</v>
      </c>
      <c r="Q88" s="9" t="s">
        <v>95</v>
      </c>
    </row>
    <row r="89" spans="2:17" x14ac:dyDescent="0.25">
      <c r="B89" s="10">
        <v>45291</v>
      </c>
      <c r="C89" s="2" t="s">
        <v>8</v>
      </c>
      <c r="D89" s="11">
        <v>1</v>
      </c>
      <c r="E89" s="12" t="s">
        <v>21</v>
      </c>
      <c r="F89" s="12" t="s">
        <v>9</v>
      </c>
      <c r="G89" s="12" t="s">
        <v>16</v>
      </c>
      <c r="H89" s="13" t="s">
        <v>83</v>
      </c>
      <c r="I89" s="13">
        <v>45291</v>
      </c>
      <c r="J89" s="3">
        <v>45282</v>
      </c>
      <c r="K89" s="10" t="s">
        <v>93</v>
      </c>
      <c r="L89" s="10"/>
      <c r="O89" s="14" t="s">
        <v>86</v>
      </c>
      <c r="P89" s="14">
        <v>45282</v>
      </c>
      <c r="Q89" s="9" t="s">
        <v>95</v>
      </c>
    </row>
    <row r="90" spans="2:17" x14ac:dyDescent="0.25">
      <c r="B90" s="10">
        <v>45362</v>
      </c>
      <c r="C90" s="2" t="s">
        <v>8</v>
      </c>
      <c r="D90" s="11">
        <v>1</v>
      </c>
      <c r="E90" s="12" t="s">
        <v>21</v>
      </c>
      <c r="F90" s="12" t="s">
        <v>9</v>
      </c>
      <c r="G90" s="12" t="s">
        <v>16</v>
      </c>
      <c r="H90" s="13" t="s">
        <v>83</v>
      </c>
      <c r="I90" s="13">
        <v>45362</v>
      </c>
      <c r="J90" s="3">
        <v>45355</v>
      </c>
      <c r="K90" s="10" t="s">
        <v>93</v>
      </c>
      <c r="L90" s="10"/>
      <c r="O90" s="14" t="s">
        <v>87</v>
      </c>
      <c r="P90" s="14">
        <v>45355</v>
      </c>
      <c r="Q90" s="9" t="s">
        <v>95</v>
      </c>
    </row>
    <row r="91" spans="2:17" x14ac:dyDescent="0.25">
      <c r="B91" s="10">
        <v>45412</v>
      </c>
      <c r="C91" s="2" t="s">
        <v>8</v>
      </c>
      <c r="D91" s="11">
        <v>1</v>
      </c>
      <c r="E91" s="12" t="s">
        <v>21</v>
      </c>
      <c r="F91" s="12" t="s">
        <v>9</v>
      </c>
      <c r="G91" s="12" t="s">
        <v>16</v>
      </c>
      <c r="H91" s="13" t="s">
        <v>83</v>
      </c>
      <c r="I91" s="13">
        <v>45412</v>
      </c>
      <c r="J91" s="3">
        <v>45405</v>
      </c>
      <c r="K91" s="10" t="s">
        <v>93</v>
      </c>
      <c r="L91" s="10"/>
      <c r="O91" s="14" t="s">
        <v>88</v>
      </c>
      <c r="P91" s="14">
        <v>45405</v>
      </c>
      <c r="Q91" s="9" t="s">
        <v>95</v>
      </c>
    </row>
    <row r="92" spans="2:17" x14ac:dyDescent="0.25">
      <c r="B92" s="10">
        <v>45841</v>
      </c>
      <c r="C92" s="2" t="s">
        <v>7</v>
      </c>
      <c r="D92" s="11">
        <v>1</v>
      </c>
      <c r="E92" s="12" t="s">
        <v>5</v>
      </c>
      <c r="F92" s="12" t="s">
        <v>9</v>
      </c>
      <c r="H92" s="13" t="s">
        <v>29</v>
      </c>
      <c r="I92" s="13">
        <v>45841</v>
      </c>
      <c r="J92" s="3">
        <v>45845</v>
      </c>
      <c r="K92" s="10" t="s">
        <v>93</v>
      </c>
      <c r="O92" s="14" t="s">
        <v>89</v>
      </c>
      <c r="P92" s="14">
        <v>45845</v>
      </c>
      <c r="Q92" s="9" t="s">
        <v>95</v>
      </c>
    </row>
    <row r="93" spans="2:17" x14ac:dyDescent="0.25">
      <c r="B93" s="10">
        <v>45338</v>
      </c>
      <c r="C93" s="2" t="s">
        <v>7</v>
      </c>
      <c r="D93" s="11">
        <v>1</v>
      </c>
      <c r="E93" s="12" t="s">
        <v>5</v>
      </c>
      <c r="F93" s="12" t="s">
        <v>9</v>
      </c>
      <c r="H93" s="13" t="s">
        <v>29</v>
      </c>
      <c r="I93" s="13">
        <v>45338</v>
      </c>
      <c r="J93" s="3">
        <v>45342</v>
      </c>
      <c r="K93" s="10" t="s">
        <v>93</v>
      </c>
      <c r="O93" s="14" t="s">
        <v>90</v>
      </c>
      <c r="P93" s="14">
        <v>45342</v>
      </c>
      <c r="Q93" s="9" t="s">
        <v>95</v>
      </c>
    </row>
    <row r="94" spans="2:17" x14ac:dyDescent="0.25">
      <c r="B94" s="10">
        <v>45845</v>
      </c>
      <c r="C94" s="2" t="s">
        <v>8</v>
      </c>
      <c r="D94" s="11">
        <v>1</v>
      </c>
      <c r="E94" s="12" t="s">
        <v>5</v>
      </c>
      <c r="F94" s="12" t="s">
        <v>9</v>
      </c>
      <c r="H94" s="13" t="s">
        <v>61</v>
      </c>
      <c r="I94" s="13">
        <v>45845</v>
      </c>
      <c r="J94" s="3">
        <v>45841</v>
      </c>
      <c r="K94" s="10" t="s">
        <v>93</v>
      </c>
      <c r="O94" s="14" t="s">
        <v>91</v>
      </c>
      <c r="P94" s="14">
        <v>45841</v>
      </c>
      <c r="Q94" s="9" t="s">
        <v>95</v>
      </c>
    </row>
    <row r="95" spans="2:17" x14ac:dyDescent="0.25">
      <c r="B95" s="10">
        <v>45342</v>
      </c>
      <c r="C95" s="2" t="s">
        <v>8</v>
      </c>
      <c r="D95" s="11">
        <v>1</v>
      </c>
      <c r="E95" s="12" t="s">
        <v>5</v>
      </c>
      <c r="F95" s="12" t="s">
        <v>9</v>
      </c>
      <c r="H95" s="13" t="s">
        <v>61</v>
      </c>
      <c r="I95" s="13">
        <v>45342</v>
      </c>
      <c r="J95" s="3">
        <v>45338</v>
      </c>
      <c r="K95" s="10" t="s">
        <v>93</v>
      </c>
      <c r="O95" s="14" t="s">
        <v>92</v>
      </c>
      <c r="P95" s="14">
        <v>45338</v>
      </c>
      <c r="Q95" s="9" t="s">
        <v>95</v>
      </c>
    </row>
  </sheetData>
  <sortState xmlns:xlrd2="http://schemas.microsoft.com/office/spreadsheetml/2017/richdata2" ref="B2:G33">
    <sortCondition descending="1" ref="C2:C33"/>
    <sortCondition ref="D2:D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Malizzio</dc:creator>
  <cp:lastModifiedBy>Batsuren Davaademberel</cp:lastModifiedBy>
  <dcterms:created xsi:type="dcterms:W3CDTF">2024-03-11T19:38:48Z</dcterms:created>
  <dcterms:modified xsi:type="dcterms:W3CDTF">2024-03-13T11:27:15Z</dcterms:modified>
</cp:coreProperties>
</file>