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disha\excel files\"/>
    </mc:Choice>
  </mc:AlternateContent>
  <xr:revisionPtr revIDLastSave="0" documentId="13_ncr:1_{9EBAF7B2-20E1-470D-9A00-F169EBA2C5C1}" xr6:coauthVersionLast="47" xr6:coauthVersionMax="47" xr10:uidLastSave="{00000000-0000-0000-0000-000000000000}"/>
  <bookViews>
    <workbookView xWindow="-108" yWindow="-108" windowWidth="23256" windowHeight="12576" activeTab="1" xr2:uid="{00000000-000D-0000-FFFF-FFFF00000000}"/>
  </bookViews>
  <sheets>
    <sheet name="Expense" sheetId="1" r:id="rId1"/>
    <sheet name="Sheet1" sheetId="3" r:id="rId2"/>
    <sheet name="Tasks" sheetId="2" r:id="rId3"/>
  </sheets>
  <definedNames>
    <definedName name="_xlnm._FilterDatabase" localSheetId="0" hidden="1">Expense!$A$1:$C$51</definedName>
  </definedNames>
  <calcPr calcId="191029"/>
  <pivotCaches>
    <pivotCache cacheId="8"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G3" i="1"/>
  <c r="G4" i="1"/>
  <c r="G5" i="1"/>
  <c r="G6" i="1"/>
  <c r="G7" i="1"/>
  <c r="G8" i="1"/>
  <c r="G9" i="1"/>
  <c r="G10" i="1"/>
  <c r="G11" i="1"/>
  <c r="G12" i="1"/>
  <c r="G13" i="1"/>
  <c r="G14" i="1"/>
  <c r="G15" i="1"/>
  <c r="G16" i="1"/>
  <c r="G17" i="1"/>
  <c r="G18" i="1"/>
  <c r="G19" i="1"/>
  <c r="G20" i="1"/>
  <c r="G21" i="1"/>
  <c r="G23" i="1"/>
  <c r="G24" i="1"/>
  <c r="G25" i="1"/>
  <c r="G26" i="1"/>
  <c r="G27" i="1"/>
  <c r="G28" i="1"/>
  <c r="G29" i="1"/>
  <c r="G30" i="1"/>
  <c r="G31" i="1"/>
  <c r="G32" i="1"/>
  <c r="G33" i="1"/>
  <c r="G34" i="1"/>
  <c r="G35" i="1"/>
  <c r="G36" i="1"/>
  <c r="G37" i="1"/>
  <c r="G38" i="1"/>
  <c r="G39" i="1"/>
  <c r="G40" i="1"/>
  <c r="G41" i="1"/>
  <c r="G42" i="1"/>
  <c r="G44" i="1"/>
  <c r="G45" i="1"/>
  <c r="G46" i="1"/>
  <c r="G47" i="1"/>
  <c r="G48" i="1"/>
  <c r="G49" i="1"/>
  <c r="G50" i="1"/>
  <c r="G51" i="1"/>
  <c r="G22" i="1"/>
  <c r="G43" i="1"/>
  <c r="G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I19" i="1"/>
  <c r="I28" i="1"/>
  <c r="I29" i="1"/>
  <c r="I26" i="1"/>
  <c r="I27" i="1"/>
  <c r="I23" i="1"/>
  <c r="I24" i="1"/>
  <c r="I25" i="1"/>
  <c r="I20" i="1"/>
  <c r="I22" i="1"/>
  <c r="I21" i="1"/>
  <c r="I6" i="1"/>
  <c r="I7" i="1"/>
  <c r="I8" i="1"/>
  <c r="I9" i="1"/>
  <c r="I10" i="1"/>
  <c r="I11" i="1"/>
  <c r="I12" i="1"/>
  <c r="I13" i="1"/>
  <c r="I14" i="1"/>
  <c r="I15" i="1"/>
  <c r="I5" i="1"/>
  <c r="D2" i="1"/>
  <c r="I2" i="1"/>
  <c r="C52" i="1"/>
</calcChain>
</file>

<file path=xl/sharedStrings.xml><?xml version="1.0" encoding="utf-8"?>
<sst xmlns="http://schemas.openxmlformats.org/spreadsheetml/2006/main" count="153" uniqueCount="42">
  <si>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</si>
  <si>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</si>
  <si>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</si>
  <si>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</si>
  <si>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</si>
  <si>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</si>
  <si>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</si>
  <si>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</si>
  <si>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</si>
  <si>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</si>
  <si>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</si>
  <si>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</si>
  <si>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</si>
  <si>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</si>
  <si>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</si>
  <si>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</si>
  <si>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</si>
  <si>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</si>
  <si>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</si>
  <si>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</si>
  <si>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</si>
  <si>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</si>
  <si>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</si>
  <si>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</si>
  <si>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Q1. </t>
  </si>
  <si>
    <t>Q2.</t>
  </si>
  <si>
    <t>cost type</t>
  </si>
  <si>
    <t>expense</t>
  </si>
  <si>
    <t>Q3 sorting descending</t>
  </si>
  <si>
    <t>Q4 chart</t>
  </si>
  <si>
    <t>category</t>
  </si>
  <si>
    <t>essentials</t>
  </si>
  <si>
    <t>non-essentials</t>
  </si>
  <si>
    <t>momth value</t>
  </si>
  <si>
    <t>month name</t>
  </si>
  <si>
    <t>Grand Total</t>
  </si>
  <si>
    <t>Row Labels</t>
  </si>
  <si>
    <t>Oct</t>
  </si>
  <si>
    <t>Nov</t>
  </si>
  <si>
    <t>Dec</t>
  </si>
  <si>
    <t>Total Expense</t>
  </si>
  <si>
    <t>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</si>
</sst>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1"/>
      <name val="Verdana"/>
      <family val="2"/>
    </font>
    <font>
      <b/>
      <sz val="12"/>
      <color theme="8" tint="-0.499984740745262"/>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3" fillId="3" borderId="0" xfId="0" applyFont="1" applyFill="1" applyBorder="1" applyAlignment="1">
      <alignment vertical="center" wrapText="1"/>
    </xf>
    <xf numFmtId="0" fontId="0" fillId="0" borderId="0" xfId="0" applyAlignment="1">
      <alignment horizontal="center"/>
    </xf>
    <xf numFmtId="0" fontId="6" fillId="0" borderId="0" xfId="0" applyFont="1" applyAlignment="1">
      <alignment horizontal="center"/>
    </xf>
    <xf numFmtId="0" fontId="5" fillId="0" borderId="0" xfId="0" applyFont="1"/>
    <xf numFmtId="0" fontId="7" fillId="0" borderId="0" xfId="0" applyFont="1" applyAlignment="1">
      <alignment horizontal="center"/>
    </xf>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Expense!$I$18</c:f>
              <c:strCache>
                <c:ptCount val="1"/>
                <c:pt idx="0">
                  <c:v>expense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97-483E-8F75-ED504028E2E6}"/>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Expense!$H$19:$H$29</c15:sqref>
                  </c15:fullRef>
                </c:ext>
              </c:extLst>
              <c:f>Expense!$H$20:$H$29</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extLst>
                <c:ext xmlns:c15="http://schemas.microsoft.com/office/drawing/2012/chart" uri="{02D57815-91ED-43cb-92C2-25804820EDAC}">
                  <c15:fullRef>
                    <c15:sqref>Expense!$I$19:$I$29</c15:sqref>
                  </c15:fullRef>
                </c:ext>
              </c:extLst>
              <c:f>Expense!$I$20:$I$29</c:f>
              <c:numCache>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A997-483E-8F75-ED504028E2E6}"/>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disha.xlsx]Sheet1!PivotTable3</c:name>
    <c:fmtId val="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Expense Pattern Over 3 months</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Oct</c:v>
                </c:pt>
                <c:pt idx="1">
                  <c:v>Nov</c:v>
                </c:pt>
                <c:pt idx="2">
                  <c:v>Dec</c:v>
                </c:pt>
              </c:strCache>
            </c:strRef>
          </c:cat>
          <c:val>
            <c:numRef>
              <c:f>Sheet1!$B$4:$B$7</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DA96-4DC5-9887-D53F33D1E661}"/>
            </c:ext>
          </c:extLst>
        </c:ser>
        <c:dLbls>
          <c:dLblPos val="t"/>
          <c:showLegendKey val="0"/>
          <c:showVal val="1"/>
          <c:showCatName val="0"/>
          <c:showSerName val="0"/>
          <c:showPercent val="0"/>
          <c:showBubbleSize val="0"/>
        </c:dLbls>
        <c:marker val="1"/>
        <c:smooth val="0"/>
        <c:axId val="451648392"/>
        <c:axId val="451644792"/>
      </c:lineChart>
      <c:catAx>
        <c:axId val="4516483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451644792"/>
        <c:crosses val="autoZero"/>
        <c:auto val="1"/>
        <c:lblAlgn val="ctr"/>
        <c:lblOffset val="100"/>
        <c:noMultiLvlLbl val="0"/>
      </c:catAx>
      <c:valAx>
        <c:axId val="451644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45164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20516</xdr:colOff>
      <xdr:row>17</xdr:row>
      <xdr:rowOff>152400</xdr:rowOff>
    </xdr:from>
    <xdr:to>
      <xdr:col>18</xdr:col>
      <xdr:colOff>35169</xdr:colOff>
      <xdr:row>27</xdr:row>
      <xdr:rowOff>228600</xdr:rowOff>
    </xdr:to>
    <xdr:graphicFrame macro="">
      <xdr:nvGraphicFramePr>
        <xdr:cNvPr id="2" name="Chart 1">
          <a:extLst>
            <a:ext uri="{FF2B5EF4-FFF2-40B4-BE49-F238E27FC236}">
              <a16:creationId xmlns:a16="http://schemas.microsoft.com/office/drawing/2014/main" id="{84C223B1-726E-6F01-00CE-604B1D2F1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396240</xdr:colOff>
      <xdr:row>10</xdr:row>
      <xdr:rowOff>133350</xdr:rowOff>
    </xdr:from>
    <xdr:to>
      <xdr:col>9</xdr:col>
      <xdr:colOff>220980</xdr:colOff>
      <xdr:row>29</xdr:row>
      <xdr:rowOff>0</xdr:rowOff>
    </xdr:to>
    <xdr:graphicFrame macro="">
      <xdr:nvGraphicFramePr>
        <xdr:cNvPr id="2" name="Chart 1">
          <a:extLst>
            <a:ext uri="{FF2B5EF4-FFF2-40B4-BE49-F238E27FC236}">
              <a16:creationId xmlns:a16="http://schemas.microsoft.com/office/drawing/2014/main" id="{8D5050E7-BF08-1056-B651-2A00226EB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1.693802546295" createdVersion="8" refreshedVersion="8" minRefreshableVersion="3" recordCount="51" xr:uid="{05C37CCE-02D8-4AC1-8346-5B4355625C82}">
  <cacheSource type="worksheet">
    <worksheetSource ref="A1:C52" sheet="Expense"/>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4"/>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22684-FDAB-4A2E-8E73-EBE29F9D138E}"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5">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items count="13">
        <item x="9"/>
        <item x="4"/>
        <item x="5"/>
        <item x="0"/>
        <item x="8"/>
        <item x="7"/>
        <item x="1"/>
        <item x="6"/>
        <item x="2"/>
        <item x="10"/>
        <item x="3"/>
        <item x="11"/>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s "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4"/>
  </rowFields>
  <rowItems count="4">
    <i>
      <x v="10"/>
    </i>
    <i>
      <x v="11"/>
    </i>
    <i>
      <x v="12"/>
    </i>
    <i t="grand">
      <x/>
    </i>
  </rowItems>
  <colItems count="1">
    <i/>
  </colItems>
  <dataFields count="1">
    <dataField name="Total Expense" fld="2" baseField="0" baseItem="0"/>
  </dataFields>
  <chartFormats count="1">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opLeftCell="A31" zoomScale="130" zoomScaleNormal="130" workbookViewId="0">
      <selection activeCell="K12" sqref="K12"/>
    </sheetView>
  </sheetViews>
  <sheetFormatPr defaultRowHeight="14.4" x14ac:dyDescent="0.3"/>
  <cols>
    <col min="1" max="1" width="17.109375" customWidth="1"/>
    <col min="2" max="2" width="24.5546875" customWidth="1"/>
    <col min="3" max="3" width="14.44140625" style="11" customWidth="1"/>
    <col min="4" max="4" width="12.77734375" customWidth="1"/>
    <col min="5" max="5" width="14.21875" customWidth="1"/>
    <col min="6" max="6" width="14" customWidth="1"/>
    <col min="7" max="7" width="11.5546875" customWidth="1"/>
    <col min="8" max="8" width="22.77734375" bestFit="1" customWidth="1"/>
    <col min="9" max="9" width="10.6640625" bestFit="1" customWidth="1"/>
  </cols>
  <sheetData>
    <row r="1" spans="1:9" ht="13.8" customHeight="1" x14ac:dyDescent="0.3">
      <c r="A1" s="3" t="s">
        <v>0</v>
      </c>
      <c r="B1" s="3" t="s">
        <v>14</v>
      </c>
      <c r="C1" s="8" t="s">
        <v>1</v>
      </c>
      <c r="D1" s="18" t="s">
        <v>26</v>
      </c>
      <c r="E1" s="18" t="s">
        <v>30</v>
      </c>
      <c r="F1" s="19" t="s">
        <v>33</v>
      </c>
      <c r="G1" t="s">
        <v>34</v>
      </c>
    </row>
    <row r="2" spans="1:9" ht="18" customHeight="1" x14ac:dyDescent="0.3">
      <c r="A2" s="4">
        <v>44470</v>
      </c>
      <c r="B2" s="5" t="s">
        <v>2</v>
      </c>
      <c r="C2" s="9">
        <v>2300</v>
      </c>
      <c r="D2" t="str">
        <f>IF(C2&gt;2000,"over budget","within budget")</f>
        <v>over budget</v>
      </c>
      <c r="E2" t="s">
        <v>31</v>
      </c>
      <c r="F2" s="15" t="str">
        <f>TEXT(A2,"mm")</f>
        <v>10</v>
      </c>
      <c r="G2" t="str">
        <f>TEXT(A2,"mmmm")</f>
        <v>October</v>
      </c>
      <c r="H2" t="s">
        <v>24</v>
      </c>
      <c r="I2">
        <f>COUNTIFS(B2:B51,{"online shopping","ordering food","gifts"})</f>
        <v>6</v>
      </c>
    </row>
    <row r="3" spans="1:9" x14ac:dyDescent="0.3">
      <c r="A3" s="6">
        <v>44470</v>
      </c>
      <c r="B3" s="7" t="s">
        <v>3</v>
      </c>
      <c r="C3" s="9">
        <v>767</v>
      </c>
      <c r="D3" t="str">
        <f t="shared" ref="D3:D51" si="0">IF(C3&gt;2000,"over budget","within budget")</f>
        <v>within budget</v>
      </c>
      <c r="E3" t="s">
        <v>32</v>
      </c>
      <c r="F3" s="15" t="str">
        <f t="shared" ref="F3:F51" si="1">TEXT(A3,"mm")</f>
        <v>10</v>
      </c>
      <c r="G3" t="str">
        <f>TEXT(A3,"mmmm")</f>
        <v>October</v>
      </c>
      <c r="H3" t="s">
        <v>25</v>
      </c>
    </row>
    <row r="4" spans="1:9" x14ac:dyDescent="0.3">
      <c r="A4" s="6">
        <v>44470</v>
      </c>
      <c r="B4" s="7" t="s">
        <v>4</v>
      </c>
      <c r="C4" s="10">
        <v>2500</v>
      </c>
      <c r="D4" t="str">
        <f t="shared" si="0"/>
        <v>over budget</v>
      </c>
      <c r="E4" t="s">
        <v>31</v>
      </c>
      <c r="F4" s="15" t="str">
        <f t="shared" si="1"/>
        <v>10</v>
      </c>
      <c r="G4" t="str">
        <f>TEXT(A4,"mmmm")</f>
        <v>October</v>
      </c>
      <c r="H4" s="3" t="s">
        <v>14</v>
      </c>
      <c r="I4" s="16" t="s">
        <v>27</v>
      </c>
    </row>
    <row r="5" spans="1:9" x14ac:dyDescent="0.3">
      <c r="A5" s="6">
        <v>44473</v>
      </c>
      <c r="B5" s="7" t="s">
        <v>5</v>
      </c>
      <c r="C5" s="9">
        <v>710</v>
      </c>
      <c r="D5" t="str">
        <f t="shared" si="0"/>
        <v>within budget</v>
      </c>
      <c r="E5" t="s">
        <v>32</v>
      </c>
      <c r="F5" s="15" t="str">
        <f t="shared" si="1"/>
        <v>10</v>
      </c>
      <c r="G5" t="str">
        <f>TEXT(A5,"mmmm")</f>
        <v>October</v>
      </c>
      <c r="H5" s="5" t="s">
        <v>2</v>
      </c>
      <c r="I5">
        <f>SUMIF($B$2:$B$51,H5,$C$2:$C$51)</f>
        <v>7775</v>
      </c>
    </row>
    <row r="6" spans="1:9" ht="27.6" x14ac:dyDescent="0.3">
      <c r="A6" s="4">
        <v>44473</v>
      </c>
      <c r="B6" s="5" t="s">
        <v>6</v>
      </c>
      <c r="C6" s="9">
        <v>760</v>
      </c>
      <c r="D6" t="str">
        <f t="shared" si="0"/>
        <v>within budget</v>
      </c>
      <c r="E6" t="s">
        <v>31</v>
      </c>
      <c r="F6" s="15" t="str">
        <f t="shared" si="1"/>
        <v>10</v>
      </c>
      <c r="G6" t="str">
        <f>TEXT(A6,"mmmm")</f>
        <v>October</v>
      </c>
      <c r="H6" s="7" t="s">
        <v>3</v>
      </c>
      <c r="I6">
        <f t="shared" ref="I6:I15" si="2">SUMIF($B$2:$B$51,H6,$C$2:$C$51)</f>
        <v>7464</v>
      </c>
    </row>
    <row r="7" spans="1:9" ht="41.4" x14ac:dyDescent="0.3">
      <c r="A7" s="6">
        <v>44476</v>
      </c>
      <c r="B7" s="7" t="s">
        <v>10</v>
      </c>
      <c r="C7" s="10">
        <v>1900</v>
      </c>
      <c r="D7" t="str">
        <f t="shared" si="0"/>
        <v>within budget</v>
      </c>
      <c r="E7" t="s">
        <v>32</v>
      </c>
      <c r="F7" s="15" t="str">
        <f t="shared" si="1"/>
        <v>10</v>
      </c>
      <c r="G7" t="str">
        <f>TEXT(A7,"mmmm")</f>
        <v>October</v>
      </c>
      <c r="H7" s="7" t="s">
        <v>4</v>
      </c>
      <c r="I7">
        <f t="shared" si="2"/>
        <v>10194.1</v>
      </c>
    </row>
    <row r="8" spans="1:9" ht="27.6" x14ac:dyDescent="0.3">
      <c r="A8" s="4">
        <v>44477</v>
      </c>
      <c r="B8" s="5" t="s">
        <v>7</v>
      </c>
      <c r="C8" s="9">
        <v>450</v>
      </c>
      <c r="D8" t="str">
        <f t="shared" si="0"/>
        <v>within budget</v>
      </c>
      <c r="E8" t="s">
        <v>32</v>
      </c>
      <c r="F8" s="15" t="str">
        <f t="shared" si="1"/>
        <v>10</v>
      </c>
      <c r="G8" t="str">
        <f>TEXT(A8,"mmmm")</f>
        <v>October</v>
      </c>
      <c r="H8" s="7" t="s">
        <v>5</v>
      </c>
      <c r="I8">
        <f t="shared" si="2"/>
        <v>3217</v>
      </c>
    </row>
    <row r="9" spans="1:9" ht="27.6" x14ac:dyDescent="0.3">
      <c r="A9" s="6">
        <v>44484</v>
      </c>
      <c r="B9" s="7" t="s">
        <v>8</v>
      </c>
      <c r="C9" s="9">
        <v>620</v>
      </c>
      <c r="D9" t="str">
        <f t="shared" si="0"/>
        <v>within budget</v>
      </c>
      <c r="E9" t="s">
        <v>32</v>
      </c>
      <c r="F9" s="15" t="str">
        <f t="shared" si="1"/>
        <v>10</v>
      </c>
      <c r="G9" t="str">
        <f>TEXT(A9,"mmmm")</f>
        <v>October</v>
      </c>
      <c r="H9" s="5" t="s">
        <v>6</v>
      </c>
      <c r="I9">
        <f t="shared" si="2"/>
        <v>3342</v>
      </c>
    </row>
    <row r="10" spans="1:9" x14ac:dyDescent="0.3">
      <c r="A10" s="6">
        <v>44485</v>
      </c>
      <c r="B10" s="7" t="s">
        <v>11</v>
      </c>
      <c r="C10" s="9">
        <v>470</v>
      </c>
      <c r="D10" t="str">
        <f t="shared" si="0"/>
        <v>within budget</v>
      </c>
      <c r="E10" t="s">
        <v>32</v>
      </c>
      <c r="F10" s="15" t="str">
        <f t="shared" si="1"/>
        <v>10</v>
      </c>
      <c r="G10" t="str">
        <f>TEXT(A10,"mmmm")</f>
        <v>October</v>
      </c>
      <c r="H10" s="7" t="s">
        <v>10</v>
      </c>
      <c r="I10">
        <f t="shared" si="2"/>
        <v>5688</v>
      </c>
    </row>
    <row r="11" spans="1:9" ht="27.6" x14ac:dyDescent="0.3">
      <c r="A11" s="6">
        <v>44487</v>
      </c>
      <c r="B11" s="7" t="s">
        <v>3</v>
      </c>
      <c r="C11" s="9">
        <v>970</v>
      </c>
      <c r="D11" t="str">
        <f t="shared" si="0"/>
        <v>within budget</v>
      </c>
      <c r="E11" t="s">
        <v>32</v>
      </c>
      <c r="F11" s="15" t="str">
        <f t="shared" si="1"/>
        <v>10</v>
      </c>
      <c r="G11" t="str">
        <f>TEXT(A11,"mmmm")</f>
        <v>October</v>
      </c>
      <c r="H11" s="5" t="s">
        <v>7</v>
      </c>
      <c r="I11">
        <f t="shared" si="2"/>
        <v>1857</v>
      </c>
    </row>
    <row r="12" spans="1:9" ht="27.6" x14ac:dyDescent="0.3">
      <c r="A12" s="6">
        <v>44487</v>
      </c>
      <c r="B12" s="5" t="s">
        <v>2</v>
      </c>
      <c r="C12" s="10">
        <v>1075</v>
      </c>
      <c r="D12" t="str">
        <f t="shared" si="0"/>
        <v>within budget</v>
      </c>
      <c r="E12" t="s">
        <v>32</v>
      </c>
      <c r="F12" s="15" t="str">
        <f t="shared" si="1"/>
        <v>10</v>
      </c>
      <c r="G12" t="str">
        <f>TEXT(A12,"mmmm")</f>
        <v>October</v>
      </c>
      <c r="H12" s="7" t="s">
        <v>8</v>
      </c>
      <c r="I12">
        <f t="shared" si="2"/>
        <v>2586</v>
      </c>
    </row>
    <row r="13" spans="1:9" ht="27.6" x14ac:dyDescent="0.3">
      <c r="A13" s="6">
        <v>44488</v>
      </c>
      <c r="B13" s="7" t="s">
        <v>7</v>
      </c>
      <c r="C13" s="9">
        <v>489</v>
      </c>
      <c r="D13" t="str">
        <f t="shared" si="0"/>
        <v>within budget</v>
      </c>
      <c r="E13" t="s">
        <v>31</v>
      </c>
      <c r="F13" s="15" t="str">
        <f t="shared" si="1"/>
        <v>10</v>
      </c>
      <c r="G13" t="str">
        <f>TEXT(A13,"mmmm")</f>
        <v>October</v>
      </c>
      <c r="H13" s="7" t="s">
        <v>11</v>
      </c>
      <c r="I13">
        <f t="shared" si="2"/>
        <v>1411.26</v>
      </c>
    </row>
    <row r="14" spans="1:9" ht="27.6" x14ac:dyDescent="0.3">
      <c r="A14" s="6">
        <v>44491</v>
      </c>
      <c r="B14" s="7" t="s">
        <v>4</v>
      </c>
      <c r="C14" s="10">
        <v>1574.1</v>
      </c>
      <c r="D14" t="str">
        <f t="shared" si="0"/>
        <v>within budget</v>
      </c>
      <c r="E14" t="s">
        <v>32</v>
      </c>
      <c r="F14" s="15" t="str">
        <f t="shared" si="1"/>
        <v>10</v>
      </c>
      <c r="G14" t="str">
        <f>TEXT(A14,"mmmm")</f>
        <v>October</v>
      </c>
      <c r="H14" s="7" t="s">
        <v>9</v>
      </c>
      <c r="I14">
        <f t="shared" si="2"/>
        <v>1510.9099999999999</v>
      </c>
    </row>
    <row r="15" spans="1:9" x14ac:dyDescent="0.3">
      <c r="A15" s="6">
        <v>44491</v>
      </c>
      <c r="B15" s="7" t="s">
        <v>6</v>
      </c>
      <c r="C15" s="9">
        <v>550</v>
      </c>
      <c r="D15" t="str">
        <f t="shared" si="0"/>
        <v>within budget</v>
      </c>
      <c r="E15" t="s">
        <v>32</v>
      </c>
      <c r="F15" s="15" t="str">
        <f t="shared" si="1"/>
        <v>10</v>
      </c>
      <c r="G15" t="str">
        <f>TEXT(A15,"mmmm")</f>
        <v>October</v>
      </c>
      <c r="H15" s="5" t="s">
        <v>12</v>
      </c>
      <c r="I15">
        <f t="shared" si="2"/>
        <v>12000</v>
      </c>
    </row>
    <row r="16" spans="1:9" x14ac:dyDescent="0.3">
      <c r="A16" s="6">
        <v>44494</v>
      </c>
      <c r="B16" s="7" t="s">
        <v>9</v>
      </c>
      <c r="C16" s="9">
        <v>423</v>
      </c>
      <c r="D16" t="str">
        <f t="shared" si="0"/>
        <v>within budget</v>
      </c>
      <c r="E16" t="s">
        <v>32</v>
      </c>
      <c r="F16" s="15" t="str">
        <f t="shared" si="1"/>
        <v>10</v>
      </c>
      <c r="G16" t="str">
        <f>TEXT(A16,"mmmm")</f>
        <v>October</v>
      </c>
    </row>
    <row r="17" spans="1:11" ht="41.4" x14ac:dyDescent="0.3">
      <c r="A17" s="6">
        <v>44496</v>
      </c>
      <c r="B17" s="7" t="s">
        <v>9</v>
      </c>
      <c r="C17" s="9">
        <v>358.22</v>
      </c>
      <c r="D17" t="str">
        <f t="shared" si="0"/>
        <v>within budget</v>
      </c>
      <c r="E17" t="s">
        <v>31</v>
      </c>
      <c r="F17" s="15" t="str">
        <f t="shared" si="1"/>
        <v>10</v>
      </c>
      <c r="G17" t="str">
        <f>TEXT(A17,"mmmm")</f>
        <v>October</v>
      </c>
      <c r="H17" s="14" t="s">
        <v>28</v>
      </c>
      <c r="K17" t="s">
        <v>29</v>
      </c>
    </row>
    <row r="18" spans="1:11" x14ac:dyDescent="0.3">
      <c r="A18" s="6">
        <v>44496</v>
      </c>
      <c r="B18" s="7" t="s">
        <v>8</v>
      </c>
      <c r="C18" s="9">
        <v>520</v>
      </c>
      <c r="D18" t="str">
        <f t="shared" si="0"/>
        <v>within budget</v>
      </c>
      <c r="E18" t="s">
        <v>32</v>
      </c>
      <c r="F18" s="15" t="str">
        <f t="shared" si="1"/>
        <v>10</v>
      </c>
      <c r="G18" t="str">
        <f>TEXT(A18,"mmmm")</f>
        <v>October</v>
      </c>
      <c r="H18" s="3" t="s">
        <v>14</v>
      </c>
      <c r="I18" s="16" t="s">
        <v>27</v>
      </c>
    </row>
    <row r="19" spans="1:11" x14ac:dyDescent="0.3">
      <c r="A19" s="4">
        <v>44497</v>
      </c>
      <c r="B19" s="5" t="s">
        <v>5</v>
      </c>
      <c r="C19" s="9">
        <v>300</v>
      </c>
      <c r="D19" t="str">
        <f t="shared" si="0"/>
        <v>within budget</v>
      </c>
      <c r="E19" t="s">
        <v>32</v>
      </c>
      <c r="F19" s="15" t="str">
        <f t="shared" si="1"/>
        <v>10</v>
      </c>
      <c r="G19" t="str">
        <f>TEXT(A19,"mmmm")</f>
        <v>October</v>
      </c>
      <c r="H19" s="5" t="s">
        <v>12</v>
      </c>
      <c r="I19">
        <f>SUMIF($B$2:$B$51,H19,$C$2:$C$51)</f>
        <v>12000</v>
      </c>
    </row>
    <row r="20" spans="1:11" ht="41.4" x14ac:dyDescent="0.3">
      <c r="A20" s="4">
        <v>44498</v>
      </c>
      <c r="B20" s="5" t="s">
        <v>9</v>
      </c>
      <c r="C20" s="9">
        <v>407.05</v>
      </c>
      <c r="D20" t="str">
        <f t="shared" si="0"/>
        <v>within budget</v>
      </c>
      <c r="E20" t="s">
        <v>32</v>
      </c>
      <c r="F20" s="15" t="str">
        <f t="shared" si="1"/>
        <v>10</v>
      </c>
      <c r="G20" t="str">
        <f>TEXT(A20,"mmmm")</f>
        <v>October</v>
      </c>
      <c r="H20" s="7" t="s">
        <v>4</v>
      </c>
      <c r="I20">
        <f>SUMIF($B$2:$B$51,H20,$C$2:$C$51)</f>
        <v>10194.1</v>
      </c>
    </row>
    <row r="21" spans="1:11" x14ac:dyDescent="0.3">
      <c r="A21" s="4">
        <v>44499</v>
      </c>
      <c r="B21" s="5" t="s">
        <v>4</v>
      </c>
      <c r="C21" s="9">
        <v>300</v>
      </c>
      <c r="D21" t="str">
        <f t="shared" si="0"/>
        <v>within budget</v>
      </c>
      <c r="E21" t="s">
        <v>32</v>
      </c>
      <c r="F21" s="15" t="str">
        <f t="shared" si="1"/>
        <v>10</v>
      </c>
      <c r="G21" t="str">
        <f>TEXT(A21,"mmmm")</f>
        <v>October</v>
      </c>
      <c r="H21" s="5" t="s">
        <v>2</v>
      </c>
      <c r="I21">
        <f>SUMIF($B$2:$B$51,H21,$C$2:$C$51)</f>
        <v>7775</v>
      </c>
    </row>
    <row r="22" spans="1:11" ht="27.6" x14ac:dyDescent="0.3">
      <c r="A22" s="6">
        <v>44501</v>
      </c>
      <c r="B22" s="7" t="s">
        <v>3</v>
      </c>
      <c r="C22" s="10">
        <v>2327</v>
      </c>
      <c r="D22" t="str">
        <f t="shared" si="0"/>
        <v>over budget</v>
      </c>
      <c r="E22" t="s">
        <v>32</v>
      </c>
      <c r="F22" s="15" t="str">
        <f t="shared" si="1"/>
        <v>11</v>
      </c>
      <c r="G22" t="str">
        <f>TEXT(A22,"mmmm")</f>
        <v>November</v>
      </c>
      <c r="H22" s="7" t="s">
        <v>3</v>
      </c>
      <c r="I22">
        <f>SUMIF($B$2:$B$51,H22,$C$2:$C$51)</f>
        <v>7464</v>
      </c>
    </row>
    <row r="23" spans="1:11" x14ac:dyDescent="0.3">
      <c r="A23" s="6">
        <v>44502</v>
      </c>
      <c r="B23" s="7" t="s">
        <v>10</v>
      </c>
      <c r="C23" s="9">
        <v>1150</v>
      </c>
      <c r="D23" t="str">
        <f t="shared" si="0"/>
        <v>within budget</v>
      </c>
      <c r="E23" t="s">
        <v>32</v>
      </c>
      <c r="F23" s="15" t="str">
        <f t="shared" si="1"/>
        <v>11</v>
      </c>
      <c r="G23" t="str">
        <f>TEXT(A23,"mmmm")</f>
        <v>November</v>
      </c>
      <c r="H23" s="7" t="s">
        <v>10</v>
      </c>
      <c r="I23">
        <f>SUMIF($B$2:$B$51,H23,$C$2:$C$51)</f>
        <v>5688</v>
      </c>
    </row>
    <row r="24" spans="1:11" ht="27.6" x14ac:dyDescent="0.3">
      <c r="A24" s="6">
        <v>44504</v>
      </c>
      <c r="B24" s="7" t="s">
        <v>10</v>
      </c>
      <c r="C24" s="10">
        <v>1138</v>
      </c>
      <c r="D24" t="str">
        <f t="shared" si="0"/>
        <v>within budget</v>
      </c>
      <c r="E24" t="s">
        <v>32</v>
      </c>
      <c r="F24" s="15" t="str">
        <f t="shared" si="1"/>
        <v>11</v>
      </c>
      <c r="G24" t="str">
        <f>TEXT(A24,"mmmm")</f>
        <v>November</v>
      </c>
      <c r="H24" s="5" t="s">
        <v>6</v>
      </c>
      <c r="I24">
        <f>SUMIF($B$2:$B$51,H24,$C$2:$C$51)</f>
        <v>3342</v>
      </c>
    </row>
    <row r="25" spans="1:11" ht="27.6" x14ac:dyDescent="0.3">
      <c r="A25" s="4">
        <v>44505</v>
      </c>
      <c r="B25" s="5" t="s">
        <v>13</v>
      </c>
      <c r="C25" s="9">
        <v>500</v>
      </c>
      <c r="D25" t="str">
        <f t="shared" si="0"/>
        <v>within budget</v>
      </c>
      <c r="E25" t="s">
        <v>32</v>
      </c>
      <c r="F25" s="15" t="str">
        <f t="shared" si="1"/>
        <v>11</v>
      </c>
      <c r="G25" t="str">
        <f>TEXT(A25,"mmmm")</f>
        <v>November</v>
      </c>
      <c r="H25" s="7" t="s">
        <v>5</v>
      </c>
      <c r="I25">
        <f>SUMIF($B$2:$B$51,H25,$C$2:$C$51)</f>
        <v>3217</v>
      </c>
    </row>
    <row r="26" spans="1:11" ht="27.6" x14ac:dyDescent="0.3">
      <c r="A26" s="4">
        <v>44508</v>
      </c>
      <c r="B26" s="5" t="s">
        <v>6</v>
      </c>
      <c r="C26" s="9">
        <v>702</v>
      </c>
      <c r="D26" t="str">
        <f t="shared" si="0"/>
        <v>within budget</v>
      </c>
      <c r="E26" t="s">
        <v>32</v>
      </c>
      <c r="F26" s="15" t="str">
        <f t="shared" si="1"/>
        <v>11</v>
      </c>
      <c r="G26" t="str">
        <f>TEXT(A26,"mmmm")</f>
        <v>November</v>
      </c>
      <c r="H26" s="7" t="s">
        <v>8</v>
      </c>
      <c r="I26">
        <f>SUMIF($B$2:$B$51,H26,$C$2:$C$51)</f>
        <v>2586</v>
      </c>
    </row>
    <row r="27" spans="1:11" ht="27.6" x14ac:dyDescent="0.3">
      <c r="A27" s="6">
        <v>44509</v>
      </c>
      <c r="B27" s="7" t="s">
        <v>4</v>
      </c>
      <c r="C27" s="10">
        <v>1600</v>
      </c>
      <c r="D27" t="str">
        <f t="shared" si="0"/>
        <v>within budget</v>
      </c>
      <c r="E27" t="s">
        <v>31</v>
      </c>
      <c r="F27" s="15" t="str">
        <f t="shared" si="1"/>
        <v>11</v>
      </c>
      <c r="G27" t="str">
        <f>TEXT(A27,"mmmm")</f>
        <v>November</v>
      </c>
      <c r="H27" s="5" t="s">
        <v>7</v>
      </c>
      <c r="I27">
        <f>SUMIF($B$2:$B$51,H27,$C$2:$C$51)</f>
        <v>1857</v>
      </c>
    </row>
    <row r="28" spans="1:11" ht="27.6" x14ac:dyDescent="0.3">
      <c r="A28" s="6">
        <v>44512</v>
      </c>
      <c r="B28" s="7" t="s">
        <v>5</v>
      </c>
      <c r="C28" s="9">
        <v>600</v>
      </c>
      <c r="D28" t="str">
        <f t="shared" si="0"/>
        <v>within budget</v>
      </c>
      <c r="E28" t="s">
        <v>32</v>
      </c>
      <c r="F28" s="15" t="str">
        <f t="shared" si="1"/>
        <v>11</v>
      </c>
      <c r="G28" t="str">
        <f>TEXT(A28,"mmmm")</f>
        <v>November</v>
      </c>
      <c r="H28" s="7" t="s">
        <v>9</v>
      </c>
      <c r="I28">
        <f>SUMIF($B$2:$B$51,H28,$C$2:$C$51)</f>
        <v>1510.9099999999999</v>
      </c>
    </row>
    <row r="29" spans="1:11" ht="27.6" x14ac:dyDescent="0.3">
      <c r="A29" s="4">
        <v>44515</v>
      </c>
      <c r="B29" s="5" t="s">
        <v>13</v>
      </c>
      <c r="C29" s="9">
        <v>900</v>
      </c>
      <c r="D29" t="str">
        <f t="shared" si="0"/>
        <v>within budget</v>
      </c>
      <c r="E29" t="s">
        <v>32</v>
      </c>
      <c r="F29" s="15" t="str">
        <f t="shared" si="1"/>
        <v>11</v>
      </c>
      <c r="G29" t="str">
        <f>TEXT(A29,"mmmm")</f>
        <v>November</v>
      </c>
      <c r="H29" s="7" t="s">
        <v>11</v>
      </c>
      <c r="I29">
        <f>SUMIF($B$2:$B$51,H29,$C$2:$C$51)</f>
        <v>1411.26</v>
      </c>
    </row>
    <row r="30" spans="1:11" x14ac:dyDescent="0.3">
      <c r="A30" s="6">
        <v>44515</v>
      </c>
      <c r="B30" s="5" t="s">
        <v>6</v>
      </c>
      <c r="C30" s="9">
        <v>150</v>
      </c>
      <c r="D30" t="str">
        <f t="shared" si="0"/>
        <v>within budget</v>
      </c>
      <c r="E30" t="s">
        <v>32</v>
      </c>
      <c r="F30" s="15" t="str">
        <f t="shared" si="1"/>
        <v>11</v>
      </c>
      <c r="G30" t="str">
        <f>TEXT(A30,"mmmm")</f>
        <v>November</v>
      </c>
    </row>
    <row r="31" spans="1:11" x14ac:dyDescent="0.3">
      <c r="A31" s="4">
        <v>44515</v>
      </c>
      <c r="B31" s="5" t="s">
        <v>2</v>
      </c>
      <c r="C31" s="9">
        <v>2100</v>
      </c>
      <c r="D31" t="str">
        <f t="shared" si="0"/>
        <v>over budget</v>
      </c>
      <c r="E31" t="s">
        <v>32</v>
      </c>
      <c r="F31" s="15" t="str">
        <f t="shared" si="1"/>
        <v>11</v>
      </c>
      <c r="G31" t="str">
        <f>TEXT(A31,"mmmm")</f>
        <v>November</v>
      </c>
      <c r="H31" s="14"/>
    </row>
    <row r="32" spans="1:11" x14ac:dyDescent="0.3">
      <c r="A32" s="4">
        <v>44517</v>
      </c>
      <c r="B32" s="5" t="s">
        <v>11</v>
      </c>
      <c r="C32" s="9">
        <v>470.63</v>
      </c>
      <c r="D32" t="str">
        <f t="shared" si="0"/>
        <v>within budget</v>
      </c>
      <c r="E32" t="s">
        <v>32</v>
      </c>
      <c r="F32" s="15" t="str">
        <f t="shared" si="1"/>
        <v>11</v>
      </c>
      <c r="G32" t="str">
        <f>TEXT(A32,"mmmm")</f>
        <v>November</v>
      </c>
    </row>
    <row r="33" spans="1:7" x14ac:dyDescent="0.3">
      <c r="A33" s="4">
        <v>44517</v>
      </c>
      <c r="B33" s="5" t="s">
        <v>9</v>
      </c>
      <c r="C33" s="9">
        <v>322.64</v>
      </c>
      <c r="D33" t="str">
        <f t="shared" si="0"/>
        <v>within budget</v>
      </c>
      <c r="E33" t="s">
        <v>32</v>
      </c>
      <c r="F33" s="15" t="str">
        <f t="shared" si="1"/>
        <v>11</v>
      </c>
      <c r="G33" t="str">
        <f>TEXT(A33,"mmmm")</f>
        <v>November</v>
      </c>
    </row>
    <row r="34" spans="1:7" x14ac:dyDescent="0.3">
      <c r="A34" s="4">
        <v>44518</v>
      </c>
      <c r="B34" s="7" t="s">
        <v>8</v>
      </c>
      <c r="C34" s="9">
        <v>428</v>
      </c>
      <c r="D34" t="str">
        <f t="shared" si="0"/>
        <v>within budget</v>
      </c>
      <c r="E34" t="s">
        <v>32</v>
      </c>
      <c r="F34" s="15" t="str">
        <f t="shared" si="1"/>
        <v>11</v>
      </c>
      <c r="G34" t="str">
        <f>TEXT(A34,"mmmm")</f>
        <v>November</v>
      </c>
    </row>
    <row r="35" spans="1:7" x14ac:dyDescent="0.3">
      <c r="A35" s="4">
        <v>44519</v>
      </c>
      <c r="B35" s="5" t="s">
        <v>5</v>
      </c>
      <c r="C35" s="9">
        <v>447</v>
      </c>
      <c r="D35" t="str">
        <f t="shared" si="0"/>
        <v>within budget</v>
      </c>
      <c r="E35" t="s">
        <v>32</v>
      </c>
      <c r="F35" s="15" t="str">
        <f t="shared" si="1"/>
        <v>11</v>
      </c>
      <c r="G35" t="str">
        <f>TEXT(A35,"mmmm")</f>
        <v>November</v>
      </c>
    </row>
    <row r="36" spans="1:7" x14ac:dyDescent="0.3">
      <c r="A36" s="4">
        <v>44522</v>
      </c>
      <c r="B36" s="5" t="s">
        <v>4</v>
      </c>
      <c r="C36" s="10">
        <v>1720</v>
      </c>
      <c r="D36" t="str">
        <f t="shared" si="0"/>
        <v>within budget</v>
      </c>
      <c r="E36" t="s">
        <v>32</v>
      </c>
      <c r="F36" s="15" t="str">
        <f t="shared" si="1"/>
        <v>11</v>
      </c>
      <c r="G36" t="str">
        <f>TEXT(A36,"mmmm")</f>
        <v>November</v>
      </c>
    </row>
    <row r="37" spans="1:7" x14ac:dyDescent="0.3">
      <c r="A37" s="6">
        <v>44524</v>
      </c>
      <c r="B37" s="7" t="s">
        <v>6</v>
      </c>
      <c r="C37" s="9">
        <v>540</v>
      </c>
      <c r="D37" t="str">
        <f t="shared" si="0"/>
        <v>within budget</v>
      </c>
      <c r="E37" t="s">
        <v>31</v>
      </c>
      <c r="F37" s="15" t="str">
        <f t="shared" si="1"/>
        <v>11</v>
      </c>
      <c r="G37" t="str">
        <f>TEXT(A37,"mmmm")</f>
        <v>November</v>
      </c>
    </row>
    <row r="38" spans="1:7" x14ac:dyDescent="0.3">
      <c r="A38" s="4">
        <v>44525</v>
      </c>
      <c r="B38" s="5" t="s">
        <v>7</v>
      </c>
      <c r="C38" s="9">
        <v>314</v>
      </c>
      <c r="D38" t="str">
        <f t="shared" si="0"/>
        <v>within budget</v>
      </c>
      <c r="E38" t="s">
        <v>32</v>
      </c>
      <c r="F38" s="15" t="str">
        <f t="shared" si="1"/>
        <v>11</v>
      </c>
      <c r="G38" t="str">
        <f>TEXT(A38,"mmmm")</f>
        <v>November</v>
      </c>
    </row>
    <row r="39" spans="1:7" x14ac:dyDescent="0.3">
      <c r="A39" s="4">
        <v>44526</v>
      </c>
      <c r="B39" s="5" t="s">
        <v>8</v>
      </c>
      <c r="C39" s="9">
        <v>518</v>
      </c>
      <c r="D39" t="str">
        <f t="shared" si="0"/>
        <v>within budget</v>
      </c>
      <c r="E39" t="s">
        <v>31</v>
      </c>
      <c r="F39" s="15" t="str">
        <f t="shared" si="1"/>
        <v>11</v>
      </c>
      <c r="G39" t="str">
        <f>TEXT(A39,"mmmm")</f>
        <v>November</v>
      </c>
    </row>
    <row r="40" spans="1:7" x14ac:dyDescent="0.3">
      <c r="A40" s="4">
        <v>44526</v>
      </c>
      <c r="B40" s="7" t="s">
        <v>3</v>
      </c>
      <c r="C40" s="10">
        <v>2000</v>
      </c>
      <c r="D40" t="str">
        <f t="shared" si="0"/>
        <v>within budget</v>
      </c>
      <c r="E40" t="s">
        <v>32</v>
      </c>
      <c r="F40" s="15" t="str">
        <f t="shared" si="1"/>
        <v>11</v>
      </c>
      <c r="G40" t="str">
        <f>TEXT(A40,"mmmm")</f>
        <v>November</v>
      </c>
    </row>
    <row r="41" spans="1:7" x14ac:dyDescent="0.3">
      <c r="A41" s="6">
        <v>44529</v>
      </c>
      <c r="B41" s="7" t="s">
        <v>7</v>
      </c>
      <c r="C41" s="9">
        <v>337</v>
      </c>
      <c r="D41" t="str">
        <f t="shared" si="0"/>
        <v>within budget</v>
      </c>
      <c r="E41" t="s">
        <v>32</v>
      </c>
      <c r="F41" s="15" t="str">
        <f t="shared" si="1"/>
        <v>11</v>
      </c>
      <c r="G41" t="str">
        <f>TEXT(A41,"mmmm")</f>
        <v>November</v>
      </c>
    </row>
    <row r="42" spans="1:7" x14ac:dyDescent="0.3">
      <c r="A42" s="4">
        <v>44530</v>
      </c>
      <c r="B42" s="5" t="s">
        <v>8</v>
      </c>
      <c r="C42" s="9">
        <v>500</v>
      </c>
      <c r="D42" t="str">
        <f t="shared" si="0"/>
        <v>within budget</v>
      </c>
      <c r="E42" t="s">
        <v>31</v>
      </c>
      <c r="F42" s="15" t="str">
        <f t="shared" si="1"/>
        <v>11</v>
      </c>
      <c r="G42" t="str">
        <f>TEXT(A42,"mmmm")</f>
        <v>November</v>
      </c>
    </row>
    <row r="43" spans="1:7" x14ac:dyDescent="0.3">
      <c r="A43" s="4">
        <v>44531</v>
      </c>
      <c r="B43" s="5" t="s">
        <v>4</v>
      </c>
      <c r="C43" s="10">
        <v>2500</v>
      </c>
      <c r="D43" t="str">
        <f t="shared" si="0"/>
        <v>over budget</v>
      </c>
      <c r="E43" t="s">
        <v>32</v>
      </c>
      <c r="F43" s="15" t="str">
        <f t="shared" si="1"/>
        <v>12</v>
      </c>
      <c r="G43" t="str">
        <f>TEXT(A43,"mmmm")</f>
        <v>December</v>
      </c>
    </row>
    <row r="44" spans="1:7" x14ac:dyDescent="0.3">
      <c r="A44" s="6">
        <v>44534</v>
      </c>
      <c r="B44" s="7" t="s">
        <v>5</v>
      </c>
      <c r="C44" s="9">
        <v>710</v>
      </c>
      <c r="D44" t="str">
        <f t="shared" si="0"/>
        <v>within budget</v>
      </c>
      <c r="E44" t="s">
        <v>31</v>
      </c>
      <c r="F44" s="15" t="str">
        <f t="shared" si="1"/>
        <v>12</v>
      </c>
      <c r="G44" t="str">
        <f>TEXT(A44,"mmmm")</f>
        <v>December</v>
      </c>
    </row>
    <row r="45" spans="1:7" x14ac:dyDescent="0.3">
      <c r="A45" s="4">
        <v>44537</v>
      </c>
      <c r="B45" s="5" t="s">
        <v>2</v>
      </c>
      <c r="C45" s="9">
        <v>2300</v>
      </c>
      <c r="D45" t="str">
        <f t="shared" si="0"/>
        <v>over budget</v>
      </c>
      <c r="E45" t="s">
        <v>32</v>
      </c>
      <c r="F45" s="15" t="str">
        <f t="shared" si="1"/>
        <v>12</v>
      </c>
      <c r="G45" t="str">
        <f>TEXT(A45,"mmmm")</f>
        <v>December</v>
      </c>
    </row>
    <row r="46" spans="1:7" x14ac:dyDescent="0.3">
      <c r="A46" s="4">
        <v>44539</v>
      </c>
      <c r="B46" s="5" t="s">
        <v>12</v>
      </c>
      <c r="C46" s="9">
        <v>12000</v>
      </c>
      <c r="D46" t="str">
        <f t="shared" si="0"/>
        <v>over budget</v>
      </c>
      <c r="E46" t="s">
        <v>32</v>
      </c>
      <c r="F46" s="15" t="str">
        <f t="shared" si="1"/>
        <v>12</v>
      </c>
      <c r="G46" t="str">
        <f>TEXT(A46,"mmmm")</f>
        <v>December</v>
      </c>
    </row>
    <row r="47" spans="1:7" x14ac:dyDescent="0.3">
      <c r="A47" s="4">
        <v>44545</v>
      </c>
      <c r="B47" s="7" t="s">
        <v>10</v>
      </c>
      <c r="C47" s="9">
        <v>1500</v>
      </c>
      <c r="D47" t="str">
        <f t="shared" si="0"/>
        <v>within budget</v>
      </c>
      <c r="E47" t="s">
        <v>31</v>
      </c>
      <c r="F47" s="15" t="str">
        <f t="shared" si="1"/>
        <v>12</v>
      </c>
      <c r="G47" t="str">
        <f>TEXT(A47,"mmmm")</f>
        <v>December</v>
      </c>
    </row>
    <row r="48" spans="1:7" x14ac:dyDescent="0.3">
      <c r="A48" s="4">
        <v>44547</v>
      </c>
      <c r="B48" s="5" t="s">
        <v>11</v>
      </c>
      <c r="C48" s="9">
        <v>470.63</v>
      </c>
      <c r="D48" t="str">
        <f t="shared" si="0"/>
        <v>within budget</v>
      </c>
      <c r="E48" t="s">
        <v>32</v>
      </c>
      <c r="F48" s="15" t="str">
        <f t="shared" si="1"/>
        <v>12</v>
      </c>
      <c r="G48" t="str">
        <f>TEXT(A48,"mmmm")</f>
        <v>December</v>
      </c>
    </row>
    <row r="49" spans="1:7" x14ac:dyDescent="0.3">
      <c r="A49" s="4">
        <v>44550</v>
      </c>
      <c r="B49" s="5" t="s">
        <v>7</v>
      </c>
      <c r="C49" s="9">
        <v>267</v>
      </c>
      <c r="D49" t="str">
        <f t="shared" si="0"/>
        <v>within budget</v>
      </c>
      <c r="E49" t="s">
        <v>32</v>
      </c>
      <c r="F49" s="15" t="str">
        <f t="shared" si="1"/>
        <v>12</v>
      </c>
      <c r="G49" t="str">
        <f>TEXT(A49,"mmmm")</f>
        <v>December</v>
      </c>
    </row>
    <row r="50" spans="1:7" x14ac:dyDescent="0.3">
      <c r="A50" s="4">
        <v>44553</v>
      </c>
      <c r="B50" s="5" t="s">
        <v>6</v>
      </c>
      <c r="C50" s="9">
        <v>640</v>
      </c>
      <c r="D50" t="str">
        <f t="shared" si="0"/>
        <v>within budget</v>
      </c>
      <c r="E50" t="s">
        <v>31</v>
      </c>
      <c r="F50" s="15" t="str">
        <f t="shared" si="1"/>
        <v>12</v>
      </c>
      <c r="G50" t="str">
        <f>TEXT(A50,"mmmm")</f>
        <v>December</v>
      </c>
    </row>
    <row r="51" spans="1:7" x14ac:dyDescent="0.3">
      <c r="A51" s="4">
        <v>44553</v>
      </c>
      <c r="B51" s="5" t="s">
        <v>5</v>
      </c>
      <c r="C51" s="9">
        <v>450</v>
      </c>
      <c r="D51" t="str">
        <f t="shared" si="0"/>
        <v>within budget</v>
      </c>
      <c r="E51" t="s">
        <v>32</v>
      </c>
      <c r="F51" s="15" t="str">
        <f t="shared" si="1"/>
        <v>12</v>
      </c>
      <c r="G51" t="str">
        <f>TEXT(A51,"mmmm")</f>
        <v>December</v>
      </c>
    </row>
    <row r="52" spans="1:7" ht="31.2" x14ac:dyDescent="0.3">
      <c r="A52" s="2"/>
      <c r="C52" s="11">
        <f>SUM(C2:C51)</f>
        <v>57045.27</v>
      </c>
    </row>
    <row r="53" spans="1:7" ht="15.6" x14ac:dyDescent="0.3">
      <c r="A53" s="1"/>
    </row>
  </sheetData>
  <sortState xmlns:xlrd2="http://schemas.microsoft.com/office/spreadsheetml/2017/richdata2" ref="H18:I29">
    <sortCondition descending="1" ref="I19:I29"/>
  </sortState>
  <dataConsolidate/>
  <dataValidations count="2">
    <dataValidation type="list" allowBlank="1" showInputMessage="1" showErrorMessage="1" sqref="E2:E51" xr:uid="{9588B73B-DA6D-447F-9F3D-408F8E652A9A}">
      <formula1>$E$2:$E$3</formula1>
    </dataValidation>
    <dataValidation type="list" allowBlank="1" showInputMessage="1" showErrorMessage="1" sqref="D2:D51" xr:uid="{74D46C49-B5EB-4653-8F96-86482524A041}">
      <formula1>"over budget , within budget"</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100B7-109E-4A9E-9D9F-56221C7D4269}">
  <dimension ref="A2:B7"/>
  <sheetViews>
    <sheetView tabSelected="1" workbookViewId="0">
      <selection activeCell="D8" sqref="D8"/>
    </sheetView>
  </sheetViews>
  <sheetFormatPr defaultRowHeight="14.4" x14ac:dyDescent="0.3"/>
  <cols>
    <col min="1" max="2" width="12.5546875" bestFit="1" customWidth="1"/>
    <col min="3" max="3" width="13.33203125" bestFit="1" customWidth="1"/>
    <col min="4" max="4" width="5" bestFit="1" customWidth="1"/>
    <col min="5" max="5" width="8.77734375" bestFit="1" customWidth="1"/>
    <col min="6" max="6" width="18" bestFit="1" customWidth="1"/>
    <col min="7" max="7" width="16.77734375" bestFit="1" customWidth="1"/>
    <col min="8" max="8" width="14.77734375" bestFit="1" customWidth="1"/>
    <col min="9" max="9" width="12.77734375" bestFit="1" customWidth="1"/>
    <col min="10" max="10" width="18.6640625" bestFit="1" customWidth="1"/>
    <col min="11" max="11" width="6" bestFit="1" customWidth="1"/>
    <col min="12" max="12" width="16.44140625" bestFit="1" customWidth="1"/>
    <col min="13" max="14" width="10.77734375" bestFit="1" customWidth="1"/>
  </cols>
  <sheetData>
    <row r="2" spans="1:2" x14ac:dyDescent="0.3">
      <c r="A2" s="17" t="s">
        <v>41</v>
      </c>
    </row>
    <row r="3" spans="1:2" x14ac:dyDescent="0.3">
      <c r="A3" s="21" t="s">
        <v>36</v>
      </c>
      <c r="B3" t="s">
        <v>40</v>
      </c>
    </row>
    <row r="4" spans="1:2" x14ac:dyDescent="0.3">
      <c r="A4" s="22" t="s">
        <v>37</v>
      </c>
      <c r="B4" s="20">
        <v>17443.37</v>
      </c>
    </row>
    <row r="5" spans="1:2" x14ac:dyDescent="0.3">
      <c r="A5" s="22" t="s">
        <v>38</v>
      </c>
      <c r="B5" s="20">
        <v>18764.269999999997</v>
      </c>
    </row>
    <row r="6" spans="1:2" x14ac:dyDescent="0.3">
      <c r="A6" s="22" t="s">
        <v>39</v>
      </c>
      <c r="B6" s="20">
        <v>20837.63</v>
      </c>
    </row>
    <row r="7" spans="1:2" x14ac:dyDescent="0.3">
      <c r="A7" s="22" t="s">
        <v>35</v>
      </c>
      <c r="B7" s="20">
        <v>57045.270000000004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5" sqref="B5"/>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Latika Aggarwal</cp:lastModifiedBy>
  <dcterms:created xsi:type="dcterms:W3CDTF">2015-06-05T18:17:20Z</dcterms:created>
  <dcterms:modified xsi:type="dcterms:W3CDTF">2024-11-05T15:18:38Z</dcterms:modified>
</cp:coreProperties>
</file>