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https://d.docs.live.net/0c417f6c80067d59/Microsoft Excel/Excel Projects/"/>
    </mc:Choice>
  </mc:AlternateContent>
  <xr:revisionPtr revIDLastSave="1106" documentId="8_{B21401D5-A47A-41DF-9EE5-DFEB4A88F7C1}" xr6:coauthVersionLast="47" xr6:coauthVersionMax="47" xr10:uidLastSave="{AFA66F3D-F083-42A7-8C85-8BDD2F8E6FD3}"/>
  <bookViews>
    <workbookView xWindow="-110" yWindow="-110" windowWidth="19420" windowHeight="10300" firstSheet="7" activeTab="9" xr2:uid="{00000000-000D-0000-FFFF-FFFF00000000}"/>
  </bookViews>
  <sheets>
    <sheet name="Combo Chart" sheetId="3" state="hidden" r:id="rId1"/>
    <sheet name="Waterfall Chart" sheetId="4" state="hidden" r:id="rId2"/>
    <sheet name="Pie Chart" sheetId="5" state="hidden" r:id="rId3"/>
    <sheet name="Map Chart" sheetId="6" state="hidden" r:id="rId4"/>
    <sheet name="Top 5" sheetId="7" state="hidden" r:id="rId5"/>
    <sheet name="KPI" sheetId="8" state="hidden" r:id="rId6"/>
    <sheet name="KPI YOY" sheetId="9" state="hidden" r:id="rId7"/>
    <sheet name="Data" sheetId="1" r:id="rId8"/>
    <sheet name="layout" sheetId="2" state="hidden" r:id="rId9"/>
    <sheet name="Dashboard" sheetId="10"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I8" i="9" l="1"/>
  <c r="J8" i="9"/>
  <c r="K8" i="9"/>
  <c r="L8" i="9"/>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9"/>
  <c r="E36" i="6"/>
  <c r="E34" i="6"/>
  <c r="E6" i="6"/>
  <c r="E22" i="6"/>
  <c r="E38" i="6"/>
  <c r="H17" i="8"/>
  <c r="E52" i="6"/>
  <c r="E27" i="6"/>
  <c r="E28" i="6"/>
  <c r="E8" i="6"/>
  <c r="E37" i="6"/>
  <c r="E40" i="6"/>
  <c r="E9" i="6"/>
  <c r="E42" i="6"/>
  <c r="E5" i="6"/>
  <c r="E17" i="8"/>
  <c r="E33" i="6"/>
  <c r="E45" i="6"/>
  <c r="E4" i="6"/>
  <c r="E41" i="6"/>
  <c r="E11" i="6"/>
  <c r="E6" i="4"/>
  <c r="E29" i="6"/>
  <c r="E46" i="6"/>
  <c r="E31" i="6"/>
  <c r="E18" i="6"/>
  <c r="K17" i="8"/>
  <c r="E43" i="6"/>
  <c r="E25" i="6"/>
  <c r="E7" i="4"/>
  <c r="B17" i="8"/>
  <c r="E17" i="6"/>
  <c r="E13" i="6"/>
  <c r="E15" i="6"/>
  <c r="E39" i="6"/>
  <c r="E48" i="6"/>
  <c r="E30" i="6"/>
  <c r="E5" i="4"/>
  <c r="E4" i="4"/>
  <c r="N17" i="8"/>
  <c r="E14" i="6"/>
  <c r="E23" i="6"/>
  <c r="E50" i="6"/>
  <c r="E26" i="6"/>
  <c r="E24" i="6"/>
  <c r="E35" i="6"/>
  <c r="E16" i="6"/>
  <c r="E47" i="6"/>
  <c r="E7" i="6"/>
  <c r="E49" i="6"/>
  <c r="E51" i="6"/>
  <c r="E10" i="6"/>
  <c r="E21" i="6"/>
  <c r="E44" i="6"/>
  <c r="E12" i="6"/>
  <c r="E19" i="6"/>
  <c r="E32" i="6"/>
  <c r="E20" i="6"/>
</calcChain>
</file>

<file path=xl/sharedStrings.xml><?xml version="1.0" encoding="utf-8"?>
<sst xmlns="http://schemas.openxmlformats.org/spreadsheetml/2006/main" count="130134" uniqueCount="10957">
  <si>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</si>
  <si>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</si>
  <si>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</si>
  <si>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</si>
  <si>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</si>
  <si>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</si>
  <si>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</si>
  <si>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</si>
  <si>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</si>
  <si>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</si>
  <si>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</si>
  <si>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</si>
  <si>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</si>
  <si>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</si>
  <si>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</si>
  <si>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</si>
  <si>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</si>
  <si>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</si>
  <si>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</si>
  <si>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</si>
  <si>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</si>
  <si>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</si>
  <si>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</si>
  <si>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</si>
  <si>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</si>
  <si>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</si>
  <si>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</si>
  <si>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</si>
  <si>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</si>
  <si>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</si>
  <si>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</si>
  <si>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</si>
  <si>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</si>
  <si>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</si>
  <si>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</si>
  <si>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</si>
  <si>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</si>
  <si>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</si>
  <si>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</si>
  <si>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</si>
  <si>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</si>
  <si>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</si>
  <si>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</si>
  <si>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</si>
  <si>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</si>
  <si>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</si>
  <si>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</si>
  <si>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</si>
  <si>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</si>
  <si>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</si>
  <si>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</si>
  <si>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</si>
  <si>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</si>
  <si>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</si>
  <si>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</si>
  <si>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</si>
  <si>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</si>
  <si>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</si>
  <si>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</si>
  <si>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</si>
  <si>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</si>
  <si>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</si>
  <si>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</si>
  <si>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</si>
  <si>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</si>
  <si>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</si>
  <si>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</si>
  <si>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</si>
  <si>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</si>
  <si>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</si>
  <si>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</si>
  <si>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</si>
  <si>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</si>
  <si>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</si>
  <si>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</si>
  <si>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</si>
  <si>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</si>
  <si>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</si>
  <si>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</si>
  <si>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</si>
  <si>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</si>
  <si>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</si>
  <si>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</si>
  <si>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</si>
  <si>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</si>
  <si>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</si>
  <si>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</si>
  <si>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</si>
  <si>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</si>
  <si>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</si>
  <si>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</si>
  <si>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</si>
  <si>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</si>
  <si>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</si>
  <si>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</si>
  <si>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</si>
  <si>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</si>
  <si>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</si>
  <si>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</si>
  <si>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</si>
  <si>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</si>
  <si>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</si>
  <si>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</si>
  <si>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</si>
  <si>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</si>
  <si>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</si>
  <si>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</si>
  <si>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</si>
  <si>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</si>
  <si>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</si>
  <si>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</si>
  <si>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</si>
  <si>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</si>
  <si>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</si>
  <si>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</si>
  <si>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</si>
  <si>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</si>
  <si>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</si>
  <si>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</si>
  <si>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</si>
  <si>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</si>
  <si>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</si>
  <si>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</si>
  <si>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</si>
  <si>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</si>
  <si>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</si>
  <si>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</si>
  <si>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</si>
  <si>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</si>
  <si>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</si>
  <si>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</si>
  <si>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</si>
  <si>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</si>
  <si>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</si>
  <si>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</si>
  <si>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</si>
  <si>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</si>
  <si>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</si>
  <si>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</si>
  <si>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</si>
  <si>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</si>
  <si>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</si>
  <si>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</si>
  <si>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</si>
  <si>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</si>
  <si>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</si>
  <si>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</si>
  <si>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</si>
  <si>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</si>
  <si>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</si>
  <si>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</si>
  <si>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</si>
  <si>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</si>
  <si>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</si>
  <si>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</si>
  <si>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</si>
  <si>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</si>
  <si>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</si>
  <si>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</si>
  <si>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</si>
  <si>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</si>
  <si>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</si>
  <si>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</si>
  <si>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</si>
  <si>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</si>
  <si>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</si>
  <si>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</si>
  <si>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</si>
  <si>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</si>
  <si>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</si>
  <si>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</si>
  <si>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</si>
  <si>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</si>
  <si>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</si>
  <si>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</si>
  <si>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</si>
  <si>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</si>
  <si>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</si>
  <si>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</si>
  <si>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</si>
  <si>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</si>
  <si>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</si>
  <si>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</si>
  <si>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</si>
  <si>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</si>
  <si>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</si>
  <si>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</si>
  <si>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</si>
  <si>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</si>
  <si>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</si>
  <si>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</si>
  <si>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</si>
  <si>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</si>
  <si>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</si>
  <si>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</si>
  <si>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</si>
  <si>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</si>
  <si>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</si>
  <si>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</si>
  <si>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</si>
  <si>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</si>
  <si>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</si>
  <si>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</si>
  <si>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</si>
  <si>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</si>
  <si>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</si>
  <si>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</si>
  <si>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</si>
  <si>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</si>
  <si>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</si>
  <si>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</si>
  <si>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</si>
  <si>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</si>
  <si>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</si>
  <si>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</si>
  <si>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</si>
  <si>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</si>
  <si>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</si>
  <si>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</si>
  <si>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</si>
  <si>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</si>
  <si>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</si>
  <si>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</si>
  <si>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</si>
  <si>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</si>
  <si>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</si>
  <si>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</si>
  <si>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</si>
  <si>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</si>
  <si>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</si>
  <si>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</si>
  <si>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</si>
  <si>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</si>
  <si>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</si>
  <si>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</si>
  <si>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</si>
  <si>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</si>
  <si>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</si>
  <si>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</si>
  <si>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</si>
  <si>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</si>
  <si>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</si>
  <si>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</si>
  <si>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</si>
  <si>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</si>
  <si>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</si>
  <si>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</si>
  <si>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</si>
  <si>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</si>
  <si>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</si>
  <si>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</si>
  <si>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</si>
  <si>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</si>
  <si>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</si>
  <si>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</si>
  <si>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</si>
  <si>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</si>
  <si>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</si>
  <si>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</si>
  <si>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</si>
  <si>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</si>
  <si>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</si>
  <si>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</si>
  <si>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</si>
  <si>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</si>
  <si>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</si>
  <si>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</si>
  <si>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</si>
  <si>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</si>
  <si>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</si>
  <si>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</si>
  <si>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</si>
  <si>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</si>
  <si>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</si>
  <si>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</si>
  <si>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</si>
  <si>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</si>
  <si>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</si>
  <si>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</si>
  <si>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</si>
  <si>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</si>
  <si>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</si>
  <si>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</si>
  <si>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</si>
  <si>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</si>
  <si>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</si>
  <si>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</si>
  <si>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</si>
  <si>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</si>
  <si>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</si>
  <si>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</si>
  <si>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</si>
  <si>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</si>
  <si>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</si>
  <si>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</si>
  <si>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</si>
  <si>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</si>
  <si>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</si>
  <si>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</si>
  <si>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</si>
  <si>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</si>
  <si>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</si>
  <si>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</si>
  <si>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</si>
  <si>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</si>
  <si>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</si>
  <si>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</si>
  <si>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</si>
  <si>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</si>
  <si>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</si>
  <si>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</si>
  <si>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</si>
  <si>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</si>
  <si>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</si>
  <si>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</si>
  <si>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</si>
  <si>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</si>
  <si>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</si>
  <si>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</si>
  <si>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</si>
  <si>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</si>
  <si>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</si>
  <si>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</si>
  <si>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</si>
  <si>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</si>
  <si>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</si>
  <si>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</si>
  <si>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</si>
  <si>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</si>
  <si>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</si>
  <si>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</si>
  <si>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</si>
  <si>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</si>
  <si>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</si>
  <si>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</si>
  <si>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</si>
  <si>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</si>
  <si>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</si>
  <si>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</si>
  <si>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</si>
  <si>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</si>
  <si>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</si>
  <si>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</si>
  <si>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</si>
  <si>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</si>
  <si>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</si>
  <si>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</si>
  <si>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</si>
  <si>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</si>
  <si>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</si>
  <si>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</si>
  <si>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</si>
  <si>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</si>
  <si>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</si>
  <si>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</si>
  <si>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</si>
  <si>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</si>
  <si>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</si>
  <si>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</si>
  <si>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</si>
  <si>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</si>
  <si>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</si>
  <si>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</si>
  <si>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</si>
  <si>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</si>
  <si>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</si>
  <si>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</si>
  <si>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</si>
  <si>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</si>
  <si>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</si>
  <si>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</si>
  <si>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</si>
  <si>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</si>
  <si>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</si>
  <si>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</si>
  <si>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</si>
  <si>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</si>
  <si>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</si>
  <si>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</si>
  <si>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</si>
  <si>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</si>
  <si>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</si>
  <si>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</si>
  <si>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</si>
  <si>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</si>
  <si>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</si>
  <si>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</si>
  <si>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</si>
  <si>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</si>
  <si>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</si>
  <si>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</si>
  <si>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</si>
  <si>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</si>
  <si>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</si>
  <si>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</si>
  <si>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</si>
  <si>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</si>
  <si>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</si>
  <si>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</si>
  <si>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</si>
  <si>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</si>
  <si>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</si>
  <si>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</si>
  <si>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</si>
  <si>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</si>
  <si>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</si>
  <si>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</si>
  <si>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</si>
  <si>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</si>
  <si>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</si>
  <si>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</si>
  <si>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</si>
  <si>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</si>
  <si>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</si>
  <si>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</si>
  <si>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</si>
  <si>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</si>
  <si>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</si>
  <si>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</si>
  <si>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</si>
  <si>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</si>
  <si>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</si>
  <si>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</si>
  <si>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</si>
  <si>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</si>
  <si>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</si>
  <si>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</si>
  <si>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</si>
  <si>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</si>
  <si>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</si>
  <si>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</si>
  <si>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</si>
  <si>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</si>
  <si>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</si>
  <si>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</si>
  <si>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</si>
  <si>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</si>
  <si>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</si>
  <si>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</si>
  <si>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</si>
  <si>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</si>
  <si>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</si>
  <si>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</si>
  <si>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</si>
  <si>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</si>
  <si>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</si>
  <si>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</si>
  <si>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</si>
  <si>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</si>
  <si>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</si>
  <si>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</si>
  <si>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</si>
  <si>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</si>
  <si>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</si>
  <si>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</si>
  <si>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</si>
  <si>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</si>
  <si>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</si>
  <si>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</si>
  <si>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</si>
  <si>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</si>
  <si>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</si>
  <si>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</si>
  <si>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</si>
  <si>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</si>
  <si>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</si>
  <si>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</si>
  <si>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</si>
  <si>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</si>
  <si>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</si>
  <si>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</si>
  <si>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</si>
  <si>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</si>
  <si>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</si>
  <si>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</si>
  <si>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</si>
  <si>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</si>
  <si>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</si>
  <si>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</si>
  <si>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</si>
  <si>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</si>
  <si>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</si>
  <si>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</si>
  <si>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</si>
  <si>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</si>
  <si>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</si>
  <si>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</si>
  <si>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</si>
  <si>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</si>
  <si>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</si>
  <si>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</si>
  <si>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</si>
  <si>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</si>
  <si>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</si>
  <si>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</si>
  <si>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</si>
  <si>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</si>
  <si>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</si>
  <si>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</si>
  <si>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</si>
  <si>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</si>
  <si>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</si>
  <si>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</si>
  <si>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</si>
  <si>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</si>
  <si>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</si>
  <si>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</si>
  <si>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</si>
  <si>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</si>
  <si>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</si>
  <si>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</si>
  <si>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</si>
  <si>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</si>
  <si>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</si>
  <si>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</si>
  <si>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</si>
  <si>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</si>
  <si>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</si>
  <si>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</si>
  <si>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</si>
  <si>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</si>
  <si>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</si>
  <si>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</si>
  <si>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</si>
  <si>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</si>
  <si>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</si>
  <si>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</si>
  <si>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</si>
  <si>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</si>
  <si>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</si>
  <si>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</si>
  <si>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</si>
  <si>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</si>
  <si>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</si>
  <si>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</si>
  <si>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</si>
  <si>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</si>
  <si>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</si>
  <si>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</si>
  <si>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</si>
  <si>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</si>
  <si>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</si>
  <si>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</si>
  <si>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</si>
  <si>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</si>
  <si>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</si>
  <si>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</si>
  <si>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</si>
  <si>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</si>
  <si>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</si>
  <si>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</si>
  <si>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</si>
  <si>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</si>
  <si>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</si>
  <si>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</si>
  <si>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</si>
  <si>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</si>
  <si>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</si>
  <si>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</si>
  <si>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</si>
  <si>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</si>
  <si>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</si>
  <si>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</si>
  <si>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</si>
  <si>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</si>
  <si>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</si>
  <si>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</si>
  <si>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</si>
  <si>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</si>
  <si>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</si>
  <si>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</si>
  <si>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</si>
  <si>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</si>
  <si>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</si>
  <si>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</si>
  <si>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</si>
  <si>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</si>
  <si>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</si>
  <si>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</si>
  <si>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</si>
  <si>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</si>
  <si>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</si>
  <si>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</si>
  <si>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</si>
  <si>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</si>
  <si>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</si>
  <si>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</si>
  <si>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</si>
  <si>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</si>
  <si>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</si>
  <si>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</si>
  <si>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</si>
  <si>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</si>
  <si>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</si>
  <si>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</si>
  <si>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</si>
  <si>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</si>
  <si>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</si>
  <si>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</si>
  <si>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</si>
  <si>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</si>
  <si>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</si>
  <si>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</si>
  <si>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</si>
  <si>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</si>
  <si>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</si>
  <si>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</si>
  <si>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</si>
  <si>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</si>
  <si>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</si>
  <si>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</si>
  <si>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</si>
  <si>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</si>
  <si>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</si>
  <si>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</si>
  <si>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</si>
  <si>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</si>
  <si>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</si>
  <si>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</si>
  <si>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</si>
  <si>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</si>
  <si>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</si>
  <si>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</si>
  <si>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</si>
  <si>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</si>
  <si>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</si>
  <si>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</si>
  <si>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</si>
  <si>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</si>
  <si>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</si>
  <si>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</si>
  <si>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</si>
  <si>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</si>
  <si>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</si>
  <si>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</si>
  <si>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</si>
  <si>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</si>
  <si>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</si>
  <si>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</si>
  <si>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</si>
  <si>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</si>
  <si>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</si>
  <si>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</si>
  <si>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</si>
  <si>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</si>
  <si>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</si>
  <si>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</si>
  <si>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</si>
  <si>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</si>
  <si>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</si>
  <si>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</si>
  <si>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</si>
  <si>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</si>
  <si>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</si>
  <si>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</si>
  <si>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</si>
  <si>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</si>
  <si>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</si>
  <si>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</si>
  <si>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</si>
  <si>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</si>
  <si>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</si>
  <si>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</si>
  <si>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</si>
  <si>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</si>
  <si>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</si>
  <si>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</si>
  <si>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</si>
  <si>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</si>
  <si>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</si>
  <si>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</si>
  <si>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</si>
  <si>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</si>
  <si>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</si>
  <si>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</si>
  <si>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</si>
  <si>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</si>
  <si>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</si>
  <si>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</si>
  <si>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</si>
  <si>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</si>
  <si>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</si>
  <si>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</si>
  <si>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</si>
  <si>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</si>
  <si>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</si>
  <si>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</si>
  <si>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</si>
  <si>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</si>
  <si>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</si>
  <si>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</si>
  <si>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</si>
  <si>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</si>
  <si>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</si>
  <si>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</si>
  <si>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</si>
  <si>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</si>
  <si>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</si>
  <si>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</si>
  <si>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</si>
  <si>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</si>
  <si>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</si>
  <si>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</si>
  <si>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</si>
  <si>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</si>
  <si>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</si>
  <si>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</si>
  <si>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</si>
  <si>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</si>
  <si>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</si>
  <si>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</si>
  <si>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</si>
  <si>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</si>
  <si>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</si>
  <si>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</si>
  <si>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</si>
  <si>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</si>
  <si>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</si>
  <si>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</si>
  <si>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</si>
  <si>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</si>
  <si>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</si>
  <si>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</si>
  <si>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</si>
  <si>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</si>
  <si>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</si>
  <si>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</si>
  <si>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</si>
  <si>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</si>
  <si>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</si>
  <si>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</si>
  <si>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</si>
  <si>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</si>
  <si>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</si>
  <si>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</si>
  <si>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</si>
  <si>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</si>
  <si>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</si>
  <si>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</si>
  <si>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</si>
  <si>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</si>
  <si>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</si>
  <si>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</si>
  <si>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</si>
  <si>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</si>
  <si>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</si>
  <si>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</si>
  <si>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</si>
  <si>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</si>
  <si>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</si>
  <si>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</si>
  <si>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</si>
  <si>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</si>
  <si>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</si>
  <si>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</si>
  <si>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</si>
  <si>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</si>
  <si>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</si>
  <si>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</si>
  <si>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</si>
  <si>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</si>
  <si>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</si>
  <si>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</si>
  <si>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</si>
  <si>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</si>
  <si>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</si>
  <si>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</si>
  <si>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</si>
  <si>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</si>
  <si>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</si>
  <si>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</si>
  <si>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</si>
  <si>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</si>
  <si>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</si>
  <si>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</si>
  <si>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</si>
  <si>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</si>
  <si>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</si>
  <si>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</si>
  <si>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</si>
  <si>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</si>
  <si>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</si>
  <si>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</si>
  <si>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</si>
  <si>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</si>
  <si>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</si>
  <si>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</si>
  <si>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</si>
  <si>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</si>
  <si>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</si>
  <si>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</si>
  <si>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</si>
  <si>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</si>
  <si>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</si>
  <si>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</si>
  <si>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</si>
  <si>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</si>
  <si>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</si>
  <si>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</si>
  <si>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</si>
  <si>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</si>
  <si>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</si>
  <si>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</si>
  <si>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</si>
  <si>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</si>
  <si>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</si>
  <si>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</si>
  <si>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</si>
  <si>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</si>
  <si>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</si>
  <si>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</si>
  <si>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</si>
  <si>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</si>
  <si>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</si>
  <si>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</si>
  <si>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</si>
  <si>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</si>
  <si>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</si>
  <si>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</si>
  <si>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</si>
  <si>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</si>
  <si>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</si>
  <si>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</si>
  <si>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</si>
  <si>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</si>
  <si>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</si>
  <si>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</si>
  <si>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</si>
  <si>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</si>
  <si>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</si>
  <si>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</si>
  <si>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</si>
  <si>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</si>
  <si>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</si>
  <si>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</si>
  <si>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</si>
  <si>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</si>
  <si>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</si>
  <si>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</si>
  <si>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</si>
  <si>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</si>
  <si>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</si>
  <si>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</si>
  <si>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</si>
  <si>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</si>
  <si>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</si>
  <si>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</si>
  <si>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</si>
  <si>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</si>
  <si>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</si>
  <si>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</si>
  <si>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</si>
  <si>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</si>
  <si>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</si>
  <si>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</si>
  <si>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</si>
  <si>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</si>
  <si>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</si>
  <si>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</si>
  <si>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</si>
  <si>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</si>
  <si>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</si>
  <si>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</si>
  <si>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</si>
  <si>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</si>
  <si>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</si>
  <si>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</si>
  <si>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</si>
  <si>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</si>
  <si>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</si>
  <si>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</si>
  <si>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</si>
  <si>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</si>
  <si>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</si>
  <si>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</si>
  <si>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</si>
  <si>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</si>
  <si>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</si>
  <si>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</si>
  <si>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</si>
  <si>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</si>
  <si>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</si>
  <si>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</si>
  <si>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</si>
  <si>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</si>
  <si>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</si>
  <si>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</si>
  <si>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</si>
  <si>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</si>
  <si>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</si>
  <si>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</si>
  <si>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</si>
  <si>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</si>
  <si>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</si>
  <si>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</si>
  <si>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</si>
  <si>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</si>
  <si>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</si>
  <si>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</si>
  <si>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</si>
  <si>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</si>
  <si>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</si>
  <si>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</si>
  <si>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</si>
  <si>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</si>
  <si>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</si>
  <si>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</si>
  <si>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</si>
  <si>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</si>
  <si>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</si>
  <si>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</si>
  <si>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</si>
  <si>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</si>
  <si>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</si>
  <si>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</si>
  <si>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</si>
  <si>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</si>
  <si>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</si>
  <si>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</si>
  <si>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</si>
  <si>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</si>
  <si>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</si>
  <si>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</si>
  <si>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</si>
  <si>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</si>
  <si>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</si>
  <si>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</si>
  <si>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</si>
  <si>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</si>
  <si>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</si>
  <si>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</si>
  <si>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</si>
  <si>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</si>
  <si>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</si>
  <si>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</si>
  <si>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</si>
  <si>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</si>
  <si>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</si>
  <si>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</si>
  <si>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</si>
  <si>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</si>
  <si>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</si>
  <si>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</si>
  <si>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</si>
  <si>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</si>
  <si>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</si>
  <si>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</si>
  <si>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</si>
  <si>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</si>
  <si>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</si>
  <si>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</si>
  <si>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</si>
  <si>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</si>
  <si>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</si>
  <si>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</si>
  <si>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</si>
  <si>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</si>
  <si>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</si>
  <si>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</si>
  <si>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</si>
  <si>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</si>
  <si>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</si>
  <si>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</si>
  <si>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</si>
  <si>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</si>
  <si>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</si>
  <si>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</si>
  <si>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</si>
  <si>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</si>
  <si>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</si>
  <si>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</si>
  <si>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</si>
  <si>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</si>
  <si>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</si>
  <si>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</si>
  <si>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</si>
  <si>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</si>
  <si>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</si>
  <si>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</si>
  <si>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</si>
  <si>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</si>
  <si>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</si>
  <si>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</si>
  <si>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</si>
  <si>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</si>
  <si>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</si>
  <si>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</si>
  <si>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</si>
  <si>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</si>
  <si>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</si>
  <si>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</si>
  <si>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</si>
  <si>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</si>
  <si>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</si>
  <si>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</si>
  <si>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</si>
  <si>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</si>
  <si>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</si>
  <si>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</si>
  <si>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</si>
  <si>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</si>
  <si>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</si>
  <si>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</si>
  <si>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</si>
  <si>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</si>
  <si>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</si>
  <si>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</si>
  <si>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</si>
  <si>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</si>
  <si>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</si>
  <si>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</si>
  <si>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</si>
  <si>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</si>
  <si>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</si>
  <si>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</si>
  <si>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</si>
  <si>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</si>
  <si>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</si>
  <si>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</si>
  <si>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</si>
  <si>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</si>
  <si>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</si>
  <si>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</si>
  <si>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</si>
  <si>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</si>
  <si>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</si>
  <si>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</si>
  <si>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</si>
  <si>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</si>
  <si>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</si>
  <si>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</si>
  <si>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</si>
  <si>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</si>
  <si>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</si>
  <si>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</si>
  <si>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</si>
  <si>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</si>
  <si>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</si>
  <si>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</si>
  <si>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</si>
  <si>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</si>
  <si>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</si>
  <si>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</si>
  <si>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</si>
  <si>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</si>
  <si>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</si>
  <si>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</si>
  <si>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</si>
  <si>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</si>
  <si>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</si>
  <si>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</si>
  <si>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</si>
  <si>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</si>
  <si>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</si>
  <si>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</si>
  <si>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</si>
  <si>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</si>
  <si>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</si>
  <si>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</si>
  <si>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</si>
  <si>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</si>
  <si>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</si>
  <si>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</si>
  <si>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</si>
  <si>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</si>
  <si>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</si>
  <si>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</si>
  <si>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</si>
  <si>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</si>
  <si>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</si>
  <si>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</si>
  <si>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</si>
  <si>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</si>
  <si>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</si>
  <si>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</si>
  <si>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</si>
  <si>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</si>
  <si>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</si>
  <si>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</si>
  <si>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</si>
  <si>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</si>
  <si>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</si>
  <si>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</si>
  <si>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</si>
  <si>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</si>
  <si>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</si>
  <si>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</si>
  <si>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</si>
  <si>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</si>
  <si>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</si>
  <si>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</si>
  <si>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</si>
  <si>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</si>
  <si>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</si>
  <si>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</si>
  <si>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</si>
  <si>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</si>
  <si>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</si>
  <si>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</si>
  <si>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</si>
  <si>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</si>
  <si>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</si>
  <si>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</si>
  <si>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</si>
  <si>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</si>
  <si>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</si>
  <si>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</si>
  <si>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</si>
  <si>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</si>
  <si>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</si>
  <si>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</si>
  <si>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</si>
  <si>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</si>
  <si>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</si>
  <si>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</si>
  <si>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</si>
  <si>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</si>
  <si>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</si>
  <si>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</si>
  <si>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</si>
  <si>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</si>
  <si>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</si>
  <si>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</si>
  <si>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</si>
  <si>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</si>
  <si>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</si>
  <si>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</si>
  <si>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</si>
  <si>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</si>
  <si>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</si>
  <si>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</si>
  <si>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</si>
  <si>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</si>
  <si>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</si>
  <si>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</si>
  <si>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</si>
  <si>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</si>
  <si>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</si>
  <si>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</si>
  <si>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</si>
  <si>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</si>
  <si>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</si>
  <si>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</si>
  <si>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</si>
  <si>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</si>
  <si>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</si>
  <si>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</si>
  <si>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</si>
  <si>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</si>
  <si>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</si>
  <si>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</si>
  <si>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</si>
  <si>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</si>
  <si>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</si>
  <si>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</si>
  <si>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</si>
  <si>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</si>
  <si>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</si>
  <si>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</si>
  <si>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</si>
  <si>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</si>
  <si>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</si>
  <si>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</si>
  <si>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</si>
  <si>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</si>
  <si>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</si>
  <si>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</si>
  <si>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</si>
  <si>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</si>
  <si>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</si>
  <si>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</si>
  <si>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</si>
  <si>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</si>
  <si>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</si>
  <si>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</si>
  <si>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</si>
  <si>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</si>
  <si>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</si>
  <si>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</si>
  <si>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</si>
  <si>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</si>
  <si>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</si>
  <si>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</si>
  <si>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</si>
  <si>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</si>
  <si>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</si>
  <si>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</si>
  <si>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</si>
  <si>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</si>
  <si>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</si>
  <si>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</si>
  <si>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</si>
  <si>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</si>
  <si>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</si>
  <si>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</si>
  <si>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</si>
  <si>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</si>
  <si>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</si>
  <si>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</si>
  <si>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</si>
  <si>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</si>
  <si>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</si>
  <si>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</si>
  <si>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</si>
  <si>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</si>
  <si>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</si>
  <si>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</si>
  <si>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</si>
  <si>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</si>
  <si>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</si>
  <si>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</si>
  <si>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</si>
  <si>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</si>
  <si>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</si>
  <si>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</si>
  <si>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</si>
  <si>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</si>
  <si>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</si>
  <si>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</si>
  <si>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</si>
  <si>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</si>
  <si>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</si>
  <si>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</si>
  <si>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</si>
  <si>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</si>
  <si>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</si>
  <si>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</si>
  <si>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</si>
  <si>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</si>
  <si>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</si>
  <si>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</si>
  <si>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</si>
  <si>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</si>
  <si>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</si>
  <si>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</si>
  <si>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</si>
  <si>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</si>
  <si>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</si>
  <si>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</si>
  <si>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</si>
  <si>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</si>
  <si>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</si>
  <si>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</si>
  <si>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</si>
  <si>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</si>
  <si>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</si>
  <si>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</si>
  <si>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</si>
  <si>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</si>
  <si>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</si>
  <si>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</si>
  <si>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</si>
  <si>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</si>
  <si>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</si>
  <si>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</si>
  <si>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</si>
  <si>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</si>
  <si>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</si>
  <si>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</si>
  <si>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</si>
  <si>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</si>
  <si>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</si>
  <si>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</si>
  <si>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</si>
  <si>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</si>
  <si>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</si>
  <si>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</si>
  <si>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</si>
  <si>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</si>
  <si>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</si>
  <si>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</si>
  <si>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</si>
  <si>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</si>
  <si>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</si>
  <si>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</si>
  <si>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</si>
  <si>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</si>
  <si>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</si>
  <si>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</si>
  <si>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</si>
  <si>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</si>
  <si>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</si>
  <si>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</si>
  <si>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</si>
  <si>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</si>
  <si>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</si>
  <si>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</si>
  <si>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</si>
  <si>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</si>
  <si>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</si>
  <si>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</si>
  <si>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</si>
  <si>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</si>
  <si>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</si>
  <si>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</si>
  <si>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</si>
  <si>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</si>
  <si>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</si>
  <si>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</si>
  <si>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</si>
  <si>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</si>
  <si>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</si>
  <si>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</si>
  <si>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</si>
  <si>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</si>
  <si>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</si>
  <si>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</si>
  <si>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</si>
  <si>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</si>
  <si>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</si>
  <si>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</si>
  <si>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</si>
  <si>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</si>
  <si>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</si>
  <si>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</si>
  <si>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</si>
  <si>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</si>
  <si>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</si>
  <si>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</si>
  <si>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</si>
  <si>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</si>
  <si>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</si>
  <si>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</si>
  <si>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</si>
  <si>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</si>
  <si>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</si>
  <si>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</si>
  <si>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</si>
  <si>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</si>
  <si>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</si>
  <si>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</si>
  <si>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</si>
  <si>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</si>
  <si>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</si>
  <si>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</si>
  <si>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</si>
  <si>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</si>
  <si>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</si>
  <si>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</si>
  <si>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</si>
  <si>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</si>
  <si>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</si>
  <si>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</si>
  <si>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</si>
  <si>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</si>
  <si>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</si>
  <si>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</si>
  <si>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</si>
  <si>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</si>
  <si>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</si>
  <si>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</si>
  <si>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</si>
  <si>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</si>
  <si>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</si>
  <si>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</si>
  <si>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</si>
  <si>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</si>
  <si>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</si>
  <si>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</si>
  <si>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</si>
  <si>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</si>
  <si>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</si>
  <si>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</si>
  <si>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</si>
  <si>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</si>
  <si>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</si>
  <si>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</si>
  <si>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</si>
  <si>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</si>
  <si>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</si>
  <si>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</si>
  <si>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</si>
  <si>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</si>
  <si>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</si>
  <si>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</si>
  <si>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</si>
  <si>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</si>
  <si>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</si>
  <si>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</si>
  <si>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</si>
  <si>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</si>
  <si>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</si>
  <si>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</si>
  <si>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</si>
  <si>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</si>
  <si>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</si>
  <si>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</si>
  <si>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</si>
  <si>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</si>
  <si>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</si>
  <si>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</si>
  <si>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</si>
  <si>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</si>
  <si>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</si>
  <si>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</si>
  <si>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</si>
  <si>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</si>
  <si>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</si>
  <si>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</si>
  <si>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</si>
  <si>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</si>
  <si>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</si>
  <si>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</si>
  <si>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</si>
  <si>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</si>
  <si>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</si>
  <si>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</si>
  <si>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</si>
  <si>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</si>
  <si>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</si>
  <si>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</si>
  <si>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</si>
  <si>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</si>
  <si>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</si>
  <si>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</si>
  <si>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</si>
  <si>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</si>
  <si>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</si>
  <si>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</si>
  <si>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</si>
  <si>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</si>
  <si>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</si>
  <si>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</si>
  <si>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</si>
  <si>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</si>
  <si>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</si>
  <si>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</si>
  <si>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</si>
  <si>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</si>
  <si>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</si>
  <si>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</si>
  <si>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</si>
  <si>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</si>
  <si>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</si>
  <si>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</si>
  <si>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</si>
  <si>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</si>
  <si>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</si>
  <si>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</si>
  <si>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</si>
  <si>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</si>
  <si>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</si>
  <si>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</si>
  <si>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</si>
  <si>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</si>
  <si>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</si>
  <si>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</si>
  <si>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</si>
  <si>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</si>
  <si>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</si>
  <si>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</si>
  <si>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</si>
  <si>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</si>
  <si>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</si>
  <si>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</si>
  <si>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</si>
  <si>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</si>
  <si>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</si>
  <si>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</si>
  <si>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</si>
  <si>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</si>
  <si>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</si>
  <si>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</si>
  <si>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</si>
  <si>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</si>
  <si>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</si>
  <si>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</si>
  <si>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</si>
  <si>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</si>
  <si>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</si>
  <si>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</si>
  <si>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</si>
  <si>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</si>
  <si>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</si>
  <si>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</si>
  <si>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</si>
  <si>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</si>
  <si>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</si>
  <si>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</si>
  <si>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</si>
  <si>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</si>
  <si>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</si>
  <si>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</si>
  <si>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</si>
  <si>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</si>
  <si>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</si>
  <si>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</si>
  <si>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</si>
  <si>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</si>
  <si>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</si>
  <si>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</si>
  <si>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</si>
  <si>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</si>
  <si>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</si>
  <si>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</si>
  <si>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</si>
  <si>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</si>
  <si>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</si>
  <si>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</si>
  <si>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</si>
  <si>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</si>
  <si>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</si>
  <si>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</si>
  <si>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</si>
  <si>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</si>
  <si>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</si>
  <si>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</si>
  <si>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</si>
  <si>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</si>
  <si>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</si>
  <si>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</si>
  <si>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</si>
  <si>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</si>
  <si>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</si>
  <si>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</si>
  <si>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</si>
  <si>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</si>
  <si>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</si>
  <si>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</si>
  <si>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</si>
  <si>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</si>
  <si>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</si>
  <si>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</si>
  <si>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</si>
  <si>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</si>
  <si>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</si>
  <si>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</si>
  <si>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</si>
  <si>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</si>
  <si>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</si>
  <si>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</si>
  <si>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</si>
  <si>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</si>
  <si>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</si>
  <si>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</si>
  <si>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</si>
  <si>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</si>
  <si>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</si>
  <si>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</si>
  <si>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</si>
  <si>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</si>
  <si>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</si>
  <si>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</si>
  <si>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</si>
  <si>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</si>
  <si>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</si>
  <si>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</si>
  <si>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</si>
  <si>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</si>
  <si>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</si>
  <si>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</si>
  <si>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</si>
  <si>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</si>
  <si>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</si>
  <si>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</si>
  <si>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</si>
  <si>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</si>
  <si>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</si>
  <si>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</si>
  <si>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</si>
  <si>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</si>
  <si>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</si>
  <si>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</si>
  <si>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</si>
  <si>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</si>
  <si>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</si>
  <si>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</si>
  <si>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</si>
  <si>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</si>
  <si>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</si>
  <si>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</si>
  <si>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</si>
  <si>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</si>
  <si>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</si>
  <si>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</si>
  <si>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</si>
  <si>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</si>
  <si>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</si>
  <si>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</si>
  <si>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</si>
  <si>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</si>
  <si>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</si>
  <si>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</si>
  <si>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</si>
  <si>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</si>
  <si>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</si>
  <si>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</si>
  <si>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</si>
  <si>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</si>
  <si>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</si>
  <si>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</si>
  <si>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</si>
  <si>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</si>
  <si>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</si>
  <si>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</si>
  <si>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</si>
  <si>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</si>
  <si>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</si>
  <si>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</si>
  <si>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</si>
  <si>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</si>
  <si>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</si>
  <si>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</si>
  <si>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</si>
  <si>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</si>
  <si>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</si>
  <si>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</si>
  <si>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</si>
  <si>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</si>
  <si>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</si>
  <si>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</si>
  <si>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</si>
  <si>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</si>
  <si>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</si>
  <si>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</si>
  <si>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</si>
  <si>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</si>
  <si>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</si>
  <si>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</si>
  <si>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</si>
  <si>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</si>
  <si>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</si>
  <si>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</si>
  <si>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</si>
  <si>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</si>
  <si>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</si>
  <si>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</si>
  <si>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</si>
  <si>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</si>
  <si>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</si>
  <si>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</si>
  <si>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</si>
  <si>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</si>
  <si>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</si>
  <si>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</si>
  <si>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</si>
  <si>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</si>
  <si>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</si>
  <si>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</si>
  <si>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</si>
  <si>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</si>
  <si>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</si>
  <si>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</si>
  <si>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</si>
  <si>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</si>
  <si>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</si>
  <si>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</si>
  <si>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</si>
  <si>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</si>
  <si>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</si>
  <si>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</si>
  <si>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</si>
  <si>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</si>
  <si>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</si>
  <si>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</si>
  <si>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</si>
  <si>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</si>
  <si>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</si>
  <si>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</si>
  <si>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</si>
  <si>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</si>
  <si>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</si>
  <si>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</si>
  <si>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</si>
  <si>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</si>
  <si>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</si>
  <si>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</si>
  <si>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</si>
  <si>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</si>
  <si>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</si>
  <si>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</si>
  <si>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</si>
  <si>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</si>
  <si>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</si>
  <si>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</si>
  <si>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</si>
  <si>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</si>
  <si>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</si>
  <si>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</si>
  <si>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</si>
  <si>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</si>
  <si>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</si>
  <si>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</si>
  <si>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</si>
  <si>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</si>
  <si>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</si>
  <si>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</si>
  <si>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</si>
  <si>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</si>
  <si>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</si>
  <si>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</si>
  <si>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</si>
  <si>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</si>
  <si>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</si>
  <si>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</si>
  <si>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</si>
  <si>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</si>
  <si>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</si>
  <si>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</si>
  <si>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</si>
  <si>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</si>
  <si>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</si>
  <si>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</si>
  <si>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</si>
  <si>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</si>
  <si>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</si>
  <si>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</si>
  <si>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</si>
  <si>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</si>
  <si>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</si>
  <si>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</si>
  <si>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</si>
  <si>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</si>
  <si>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</si>
  <si>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</si>
  <si>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</si>
  <si>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</si>
  <si>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</si>
  <si>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</si>
  <si>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</si>
  <si>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</si>
  <si>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</si>
  <si>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</si>
  <si>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</si>
  <si>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</si>
  <si>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</si>
  <si>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</si>
  <si>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</si>
  <si>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</si>
  <si>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</si>
  <si>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</si>
  <si>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</si>
  <si>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</si>
  <si>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</si>
  <si>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</si>
  <si>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</si>
  <si>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</si>
  <si>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</si>
  <si>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</si>
  <si>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</si>
  <si>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</si>
  <si>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</si>
  <si>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</si>
  <si>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</si>
  <si>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</si>
  <si>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</si>
  <si>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</si>
  <si>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</si>
  <si>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</si>
  <si>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</si>
  <si>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</si>
  <si>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</si>
  <si>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</si>
  <si>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</si>
  <si>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</si>
  <si>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</si>
  <si>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</si>
  <si>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</si>
  <si>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</si>
  <si>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</si>
  <si>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</si>
  <si>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</si>
  <si>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</si>
  <si>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</si>
  <si>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</si>
  <si>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</si>
  <si>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</si>
  <si>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</si>
  <si>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</si>
  <si>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</si>
  <si>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</si>
  <si>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</si>
  <si>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</si>
  <si>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</si>
  <si>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</si>
  <si>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</si>
  <si>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</si>
  <si>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</si>
  <si>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</si>
  <si>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</si>
  <si>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</si>
  <si>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</si>
  <si>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</si>
  <si>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</si>
  <si>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</si>
  <si>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</si>
  <si>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</si>
  <si>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</si>
  <si>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</si>
  <si>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</si>
  <si>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</si>
  <si>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</si>
  <si>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</si>
  <si>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</si>
  <si>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</si>
  <si>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</si>
  <si>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</si>
  <si>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</si>
  <si>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</si>
  <si>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</si>
  <si>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</si>
  <si>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</si>
  <si>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</si>
  <si>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</si>
  <si>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</si>
  <si>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</si>
  <si>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</si>
  <si>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</si>
  <si>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</si>
  <si>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</si>
  <si>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</si>
  <si>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</si>
  <si>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</si>
  <si>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</si>
  <si>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</si>
  <si>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</si>
  <si>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</si>
  <si>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</si>
  <si>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</si>
  <si>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</si>
  <si>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</si>
  <si>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</si>
  <si>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</si>
  <si>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</si>
  <si>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</si>
  <si>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</si>
  <si>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</si>
  <si>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</si>
  <si>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</si>
  <si>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</si>
  <si>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</si>
  <si>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</si>
  <si>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</si>
  <si>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</si>
  <si>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</si>
  <si>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</si>
  <si>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</si>
  <si>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</si>
  <si>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</si>
  <si>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</si>
  <si>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</si>
  <si>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</si>
  <si>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</si>
  <si>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</si>
  <si>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</si>
  <si>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</si>
  <si>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</si>
  <si>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</si>
  <si>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</si>
  <si>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</si>
  <si>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</si>
  <si>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</si>
  <si>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</si>
  <si>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</si>
  <si>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</si>
  <si>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</si>
  <si>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</si>
  <si>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</si>
  <si>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</si>
  <si>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</si>
  <si>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</si>
  <si>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</si>
  <si>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</si>
  <si>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</si>
  <si>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</si>
  <si>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</si>
  <si>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</si>
  <si>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</si>
  <si>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</si>
  <si>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</si>
  <si>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</si>
  <si>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</si>
  <si>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</si>
  <si>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</si>
  <si>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</si>
  <si>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</si>
  <si>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</si>
  <si>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</si>
  <si>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</si>
  <si>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</si>
  <si>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</si>
  <si>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</si>
  <si>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</si>
  <si>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</si>
  <si>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</si>
  <si>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</si>
  <si>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</si>
  <si>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</si>
  <si>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</si>
  <si>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</si>
  <si>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</si>
  <si>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</si>
  <si>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</si>
  <si>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</si>
  <si>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</si>
  <si>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</si>
  <si>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</si>
  <si>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</si>
  <si>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</si>
  <si>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</si>
  <si>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</si>
  <si>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</si>
  <si>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</si>
  <si>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</si>
  <si>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</si>
  <si>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</si>
  <si>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</si>
  <si>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</si>
  <si>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</si>
  <si>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</si>
  <si>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</si>
  <si>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</si>
  <si>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</si>
  <si>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</si>
  <si>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</si>
  <si>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</si>
  <si>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</si>
  <si>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</si>
  <si>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</si>
  <si>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</si>
  <si>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</si>
  <si>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</si>
  <si>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</si>
  <si>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</si>
  <si>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</si>
  <si>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</si>
  <si>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</si>
  <si>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</si>
  <si>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</si>
  <si>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</si>
  <si>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</si>
  <si>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</si>
  <si>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</si>
  <si>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</si>
  <si>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</si>
  <si>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</si>
  <si>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</si>
  <si>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</si>
  <si>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</si>
  <si>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</si>
  <si>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</si>
  <si>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</si>
  <si>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</si>
  <si>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</si>
  <si>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</si>
  <si>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</si>
  <si>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</si>
  <si>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</si>
  <si>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</si>
  <si>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</si>
  <si>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</si>
  <si>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</si>
  <si>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</si>
  <si>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</si>
  <si>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</si>
  <si>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</si>
  <si>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</si>
  <si>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</si>
  <si>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</si>
  <si>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</si>
  <si>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</si>
  <si>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</si>
  <si>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</si>
  <si>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</si>
  <si>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</si>
  <si>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</si>
  <si>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</si>
  <si>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</si>
  <si>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</si>
  <si>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</si>
  <si>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</si>
  <si>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</si>
  <si>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</si>
  <si>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</si>
  <si>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</si>
  <si>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</si>
  <si>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</si>
  <si>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</si>
  <si>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</si>
  <si>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</si>
  <si>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</si>
  <si>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</si>
  <si>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</si>
  <si>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</si>
  <si>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</si>
  <si>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</si>
  <si>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</si>
  <si>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</si>
  <si>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</si>
  <si>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</si>
  <si>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</si>
  <si>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</si>
  <si>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</si>
  <si>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</si>
  <si>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</si>
  <si>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</si>
  <si>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</si>
  <si>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</si>
  <si>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</si>
  <si>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</si>
  <si>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</si>
  <si>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</si>
  <si>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</si>
  <si>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</si>
  <si>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</si>
  <si>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</si>
  <si>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</si>
  <si>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</si>
  <si>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</si>
  <si>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</si>
  <si>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</si>
  <si>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</si>
  <si>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</si>
  <si>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</si>
  <si>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</si>
  <si>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</si>
  <si>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</si>
  <si>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</si>
  <si>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</si>
  <si>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</si>
  <si>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</si>
  <si>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</si>
  <si>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</si>
  <si>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</si>
  <si>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</si>
  <si>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</si>
  <si>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</si>
  <si>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</si>
  <si>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</si>
  <si>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</si>
  <si>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</si>
  <si>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</si>
  <si>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</si>
  <si>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</si>
  <si>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</si>
  <si>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</si>
  <si>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</si>
  <si>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</si>
  <si>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</si>
  <si>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</si>
  <si>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</si>
  <si>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</si>
  <si>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</si>
  <si>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</si>
  <si>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</si>
  <si>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</si>
  <si>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</si>
  <si>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</si>
  <si>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</si>
  <si>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</si>
  <si>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</si>
  <si>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</si>
  <si>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</si>
  <si>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</si>
  <si>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</si>
  <si>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</si>
  <si>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</si>
  <si>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</si>
  <si>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</si>
  <si>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</si>
  <si>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</si>
  <si>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</si>
  <si>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</si>
  <si>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</si>
  <si>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</si>
  <si>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</si>
  <si>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</si>
  <si>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</si>
  <si>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</si>
  <si>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</si>
  <si>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</si>
  <si>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</si>
  <si>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</si>
  <si>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</si>
  <si>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</si>
  <si>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</si>
  <si>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</si>
  <si>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</si>
  <si>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</si>
  <si>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</si>
  <si>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</si>
  <si>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</si>
  <si>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</si>
  <si>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</si>
  <si>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</si>
  <si>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</si>
  <si>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</si>
  <si>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</si>
  <si>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</si>
  <si>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</si>
  <si>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</si>
  <si>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</si>
  <si>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</si>
  <si>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</si>
  <si>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</si>
  <si>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</si>
  <si>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</si>
  <si>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</si>
  <si>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</si>
  <si>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</si>
  <si>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</si>
  <si>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</si>
  <si>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</si>
  <si>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</si>
  <si>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</si>
  <si>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</si>
  <si>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</si>
  <si>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</si>
  <si>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</si>
  <si>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</si>
  <si>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</si>
  <si>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</si>
  <si>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</si>
  <si>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</si>
  <si>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</si>
  <si>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</si>
  <si>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</si>
  <si>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</si>
  <si>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</si>
  <si>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</si>
  <si>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</si>
  <si>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</si>
  <si>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</si>
  <si>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</si>
  <si>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</si>
  <si>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</si>
  <si>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</si>
  <si>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</si>
  <si>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</si>
  <si>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</si>
  <si>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</si>
  <si>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</si>
  <si>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</si>
  <si>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</si>
  <si>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</si>
  <si>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</si>
  <si>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</si>
  <si>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</si>
  <si>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</si>
  <si>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</si>
  <si>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</si>
  <si>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</si>
  <si>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</si>
  <si>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</si>
  <si>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</si>
  <si>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</si>
  <si>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</si>
  <si>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</si>
  <si>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</si>
  <si>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</si>
  <si>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</si>
  <si>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</si>
  <si>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</si>
  <si>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</si>
  <si>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</si>
  <si>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</si>
  <si>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</si>
  <si>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</si>
  <si>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</si>
  <si>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</si>
  <si>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</si>
  <si>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</si>
  <si>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</si>
  <si>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</si>
  <si>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</si>
  <si>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</si>
  <si>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</si>
  <si>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</si>
  <si>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</si>
  <si>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</si>
  <si>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</si>
  <si>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</si>
  <si>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</si>
  <si>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</si>
  <si>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</si>
  <si>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</si>
  <si>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</si>
  <si>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</si>
  <si>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</si>
  <si>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</si>
  <si>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</si>
  <si>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</si>
  <si>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</si>
  <si>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</si>
  <si>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</si>
  <si>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</si>
  <si>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</si>
  <si>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</si>
  <si>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</si>
  <si>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</si>
  <si>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</si>
  <si>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</si>
  <si>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</si>
  <si>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</si>
  <si>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</si>
  <si>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</si>
  <si>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</si>
  <si>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</si>
  <si>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</si>
  <si>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</si>
  <si>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</si>
  <si>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</si>
  <si>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</si>
  <si>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</si>
  <si>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</si>
  <si>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</si>
  <si>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</si>
  <si>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</si>
  <si>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</si>
  <si>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</si>
  <si>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</si>
  <si>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</si>
  <si>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</si>
  <si>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</si>
  <si>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</si>
  <si>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</si>
  <si>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</si>
  <si>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</si>
  <si>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</si>
  <si>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</si>
  <si>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</si>
  <si>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</si>
  <si>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</si>
  <si>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</si>
  <si>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</si>
  <si>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</si>
  <si>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</si>
  <si>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</si>
  <si>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</si>
  <si>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</si>
  <si>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</si>
  <si>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</si>
  <si>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</si>
  <si>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</si>
  <si>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</si>
  <si>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</si>
  <si>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</si>
  <si>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</si>
  <si>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</si>
  <si>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</si>
  <si>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</si>
  <si>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</si>
  <si>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</si>
  <si>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</si>
  <si>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</si>
  <si>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</si>
  <si>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</si>
  <si>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</si>
  <si>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</si>
  <si>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</si>
  <si>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</si>
  <si>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</si>
  <si>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</si>
  <si>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</si>
  <si>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</si>
  <si>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</si>
  <si>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</si>
  <si>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</si>
  <si>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</si>
  <si>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</si>
  <si>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</si>
  <si>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</si>
  <si>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</si>
  <si>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</si>
  <si>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</si>
  <si>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</si>
  <si>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</si>
  <si>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</si>
  <si>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</si>
  <si>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</si>
  <si>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</si>
  <si>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</si>
  <si>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</si>
  <si>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</si>
  <si>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</si>
  <si>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</si>
  <si>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</si>
  <si>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</si>
  <si>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</si>
  <si>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</si>
  <si>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</si>
  <si>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</si>
  <si>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</si>
  <si>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</si>
  <si>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</si>
  <si>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</si>
  <si>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</si>
  <si>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</si>
  <si>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</si>
  <si>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</si>
  <si>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</si>
  <si>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</si>
  <si>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</si>
  <si>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</si>
  <si>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</si>
  <si>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</si>
  <si>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</si>
  <si>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</si>
  <si>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</si>
  <si>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</si>
  <si>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</si>
  <si>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</si>
  <si>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</si>
  <si>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</si>
  <si>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</si>
  <si>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</si>
  <si>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</si>
  <si>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</si>
  <si>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</si>
  <si>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</si>
  <si>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</si>
  <si>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</si>
  <si>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</si>
  <si>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</si>
  <si>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</si>
  <si>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</si>
  <si>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</si>
  <si>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</si>
  <si>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</si>
  <si>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</si>
  <si>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</si>
  <si>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</si>
  <si>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</si>
  <si>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</si>
  <si>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</si>
  <si>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</si>
  <si>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</si>
  <si>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</si>
  <si>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</si>
  <si>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</si>
  <si>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</si>
  <si>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</si>
  <si>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</si>
  <si>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</si>
  <si>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</si>
  <si>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</si>
  <si>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</si>
  <si>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</si>
  <si>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</si>
  <si>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</si>
  <si>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</si>
  <si>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</si>
  <si>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</si>
  <si>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</si>
  <si>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</si>
  <si>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</si>
  <si>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</si>
  <si>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</si>
  <si>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</si>
  <si>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</si>
  <si>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</si>
  <si>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</si>
  <si>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</si>
  <si>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</si>
  <si>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</si>
  <si>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</si>
  <si>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</si>
  <si>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</si>
  <si>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</si>
  <si>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</si>
  <si>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</si>
  <si>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</si>
  <si>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</si>
  <si>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</si>
  <si>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</si>
  <si>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</si>
  <si>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</si>
  <si>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</si>
  <si>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</si>
  <si>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</si>
  <si>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</si>
  <si>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</si>
  <si>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</si>
  <si>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</si>
  <si>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</si>
  <si>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</si>
  <si>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</si>
  <si>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</si>
  <si>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</si>
  <si>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</si>
  <si>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</si>
  <si>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</si>
  <si>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</si>
  <si>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</si>
  <si>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</si>
  <si>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</si>
  <si>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</si>
  <si>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</si>
  <si>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</si>
  <si>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</si>
  <si>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</si>
  <si>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</si>
  <si>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</si>
  <si>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</si>
  <si>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</si>
  <si>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</si>
  <si>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</si>
  <si>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</si>
  <si>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</si>
  <si>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</si>
  <si>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</si>
  <si>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</si>
  <si>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</si>
  <si>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</si>
  <si>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</si>
  <si>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</si>
  <si>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</si>
  <si>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</si>
  <si>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</si>
  <si>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</si>
  <si>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</si>
  <si>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</si>
  <si>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</si>
  <si>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</si>
  <si>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</si>
  <si>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</si>
  <si>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</si>
  <si>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</si>
  <si>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</si>
  <si>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</si>
  <si>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</si>
  <si>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</si>
  <si>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</si>
  <si>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</si>
  <si>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</si>
  <si>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</si>
  <si>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</si>
  <si>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</si>
  <si>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</si>
  <si>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</si>
  <si>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</si>
  <si>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</si>
  <si>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</si>
  <si>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</si>
  <si>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</si>
  <si>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</si>
  <si>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</si>
  <si>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</si>
  <si>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</si>
  <si>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</si>
  <si>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</si>
  <si>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</si>
  <si>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</si>
  <si>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</si>
  <si>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</si>
  <si>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</si>
  <si>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</si>
  <si>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</si>
  <si>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</si>
  <si>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</si>
  <si>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</si>
  <si>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</si>
  <si>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</si>
  <si>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</si>
  <si>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</si>
  <si>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</si>
  <si>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</si>
  <si>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</si>
  <si>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</si>
  <si>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</si>
  <si>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</si>
  <si>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</si>
  <si>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</si>
  <si>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</si>
  <si>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</si>
  <si>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</si>
  <si>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</si>
  <si>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</si>
  <si>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</si>
  <si>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</si>
  <si>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</si>
  <si>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</si>
  <si>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</si>
  <si>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</si>
  <si>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</si>
  <si>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</si>
  <si>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</si>
  <si>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</si>
  <si>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</si>
  <si>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</si>
  <si>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</si>
  <si>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</si>
  <si>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</si>
  <si>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</si>
  <si>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</si>
  <si>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</si>
  <si>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</si>
  <si>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</si>
  <si>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</si>
  <si>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</si>
  <si>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</si>
  <si>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</si>
  <si>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</si>
  <si>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</si>
  <si>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</si>
  <si>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</si>
  <si>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</si>
  <si>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</si>
  <si>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</si>
  <si>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</si>
  <si>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</si>
  <si>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</si>
  <si>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</si>
  <si>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</si>
  <si>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</si>
  <si>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</si>
  <si>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</si>
  <si>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</si>
  <si>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</si>
  <si>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</si>
  <si>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</si>
  <si>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</si>
  <si>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</si>
  <si>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</si>
  <si>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</si>
  <si>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</si>
  <si>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</si>
  <si>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</si>
  <si>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</si>
  <si>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</si>
  <si>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</si>
  <si>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</si>
  <si>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</si>
  <si>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</si>
  <si>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</si>
  <si>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</si>
  <si>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</si>
  <si>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</si>
  <si>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</si>
  <si>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</si>
  <si>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</si>
  <si>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</si>
  <si>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</si>
  <si>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</si>
  <si>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</si>
  <si>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</si>
  <si>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</si>
  <si>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</si>
  <si>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</si>
  <si>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</si>
  <si>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</si>
  <si>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</si>
  <si>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</si>
  <si>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</si>
  <si>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</si>
  <si>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</si>
  <si>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</si>
  <si>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</si>
  <si>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</si>
  <si>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</si>
  <si>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</si>
  <si>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</si>
  <si>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</si>
  <si>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</si>
  <si>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</si>
  <si>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</si>
  <si>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</si>
  <si>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</si>
  <si>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</si>
  <si>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</si>
  <si>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</si>
  <si>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</si>
  <si>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</si>
  <si>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</si>
  <si>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</si>
  <si>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</si>
  <si>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</si>
  <si>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</si>
  <si>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</si>
  <si>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</si>
  <si>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</si>
  <si>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</si>
  <si>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</si>
  <si>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</si>
  <si>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</si>
  <si>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</si>
  <si>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</si>
  <si>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</si>
  <si>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</si>
  <si>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</si>
  <si>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</si>
  <si>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</si>
  <si>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</si>
  <si>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</si>
  <si>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</si>
  <si>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</si>
  <si>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</si>
  <si>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</si>
  <si>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</si>
  <si>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</si>
  <si>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</si>
  <si>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</si>
  <si>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</si>
  <si>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</si>
  <si>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</si>
  <si>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</si>
  <si>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</si>
  <si>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</si>
  <si>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</si>
  <si>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</si>
  <si>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</si>
  <si>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</si>
  <si>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</si>
  <si>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</si>
  <si>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</si>
  <si>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</si>
  <si>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</si>
  <si>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</si>
  <si>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</si>
  <si>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</si>
  <si>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</si>
  <si>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</si>
  <si>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</si>
  <si>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</si>
  <si>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</si>
  <si>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</si>
  <si>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</si>
  <si>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</si>
  <si>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</si>
  <si>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</si>
  <si>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</si>
  <si>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</si>
  <si>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</si>
  <si>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</si>
  <si>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</si>
  <si>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</si>
  <si>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</si>
  <si>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</si>
  <si>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</si>
  <si>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</si>
  <si>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</si>
  <si>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</si>
  <si>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</si>
  <si>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</si>
  <si>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</si>
  <si>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</si>
  <si>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</si>
  <si>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</si>
  <si>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</si>
  <si>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</si>
  <si>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</si>
  <si>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</si>
  <si>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</si>
  <si>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</si>
  <si>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</si>
  <si>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</si>
  <si>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</si>
  <si>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</si>
  <si>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</si>
  <si>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</si>
  <si>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</si>
  <si>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</si>
  <si>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</si>
  <si>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</si>
  <si>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</si>
  <si>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</si>
  <si>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</si>
  <si>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</si>
  <si>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</si>
  <si>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</si>
  <si>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</si>
  <si>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</si>
  <si>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</si>
  <si>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</si>
  <si>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</si>
  <si>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</si>
  <si>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</si>
  <si>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</si>
  <si>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</si>
  <si>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</si>
  <si>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</si>
  <si>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</si>
  <si>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</si>
  <si>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</si>
  <si>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</si>
  <si>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</si>
  <si>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</si>
  <si>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</si>
  <si>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</si>
  <si>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</si>
  <si>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</si>
  <si>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</si>
  <si>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</si>
  <si>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</si>
  <si>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</si>
  <si>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</si>
  <si>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</si>
  <si>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</si>
  <si>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</si>
  <si>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</si>
  <si>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</si>
  <si>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</si>
  <si>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</si>
  <si>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</si>
  <si>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</si>
  <si>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</si>
  <si>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</si>
  <si>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</si>
  <si>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</si>
  <si>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</si>
  <si>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</si>
  <si>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</si>
  <si>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</si>
  <si>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</si>
  <si>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</si>
  <si>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</si>
  <si>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</si>
  <si>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</si>
  <si>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</si>
  <si>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</si>
  <si>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</si>
  <si>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</si>
  <si>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</si>
  <si>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</si>
  <si>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</si>
  <si>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</si>
  <si>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</si>
  <si>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</si>
  <si>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</si>
  <si>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</si>
  <si>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</si>
  <si>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</si>
  <si>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</si>
  <si>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</si>
  <si>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</si>
  <si>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</si>
  <si>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</si>
  <si>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</si>
  <si>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</si>
  <si>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</si>
  <si>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</si>
  <si>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</si>
  <si>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</si>
  <si>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</si>
  <si>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</si>
  <si>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</si>
  <si>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</si>
  <si>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</si>
  <si>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</si>
  <si>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</si>
  <si>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</si>
  <si>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</si>
  <si>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</si>
  <si>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</si>
  <si>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</si>
  <si>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</si>
  <si>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</si>
  <si>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</si>
  <si>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</si>
  <si>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</si>
  <si>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</si>
  <si>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</si>
  <si>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</si>
  <si>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</si>
  <si>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</si>
  <si>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</si>
  <si>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</si>
  <si>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</si>
  <si>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</si>
  <si>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</si>
  <si>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</si>
  <si>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</si>
  <si>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</si>
  <si>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</si>
  <si>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</si>
  <si>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</si>
  <si>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</si>
  <si>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</si>
  <si>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</si>
  <si>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</si>
  <si>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</si>
  <si>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</si>
  <si>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</si>
  <si>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</si>
  <si>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</si>
  <si>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</si>
  <si>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</si>
  <si>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</si>
  <si>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</si>
  <si>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</si>
  <si>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</si>
  <si>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</si>
  <si>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</si>
  <si>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</si>
  <si>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</si>
  <si>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</si>
  <si>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</si>
  <si>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</si>
  <si>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</si>
  <si>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</si>
  <si>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</si>
  <si>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</si>
  <si>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</si>
  <si>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</si>
  <si>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</si>
  <si>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</si>
  <si>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</si>
  <si>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</si>
  <si>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</si>
  <si>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</si>
  <si>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</si>
  <si>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</si>
  <si>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</si>
  <si>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</si>
  <si>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</si>
  <si>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</si>
  <si>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</si>
  <si>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</si>
  <si>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</si>
  <si>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</si>
  <si>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</si>
  <si>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</si>
  <si>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</si>
  <si>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</si>
  <si>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</si>
  <si>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</si>
  <si>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</si>
  <si>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</si>
  <si>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</si>
  <si>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</si>
  <si>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</si>
  <si>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</si>
  <si>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</si>
  <si>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</si>
  <si>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</si>
  <si>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</si>
  <si>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</si>
  <si>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</si>
  <si>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</si>
  <si>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</si>
  <si>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</si>
  <si>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</si>
  <si>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</si>
  <si>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</si>
  <si>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</si>
  <si>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</si>
  <si>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</si>
  <si>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</si>
  <si>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</si>
  <si>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</si>
  <si>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</si>
  <si>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</si>
  <si>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</si>
  <si>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</si>
  <si>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</si>
  <si>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</si>
  <si>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</si>
  <si>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</si>
  <si>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</si>
  <si>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</si>
  <si>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</si>
  <si>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</si>
  <si>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</si>
  <si>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</si>
  <si>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</si>
  <si>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</si>
  <si>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</si>
  <si>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</si>
  <si>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</si>
  <si>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</si>
  <si>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</si>
  <si>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</si>
  <si>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</si>
  <si>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</si>
  <si>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</si>
  <si>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</si>
  <si>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</si>
  <si>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</si>
  <si>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</si>
  <si>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</si>
  <si>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</si>
  <si>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</si>
  <si>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</si>
  <si>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</si>
  <si>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</si>
  <si>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</si>
  <si>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</si>
  <si>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</si>
  <si>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</si>
  <si>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</si>
  <si>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</si>
  <si>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</si>
  <si>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</si>
  <si>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</si>
  <si>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</si>
  <si>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</si>
  <si>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</si>
  <si>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</si>
  <si>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</si>
  <si>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</si>
  <si>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</si>
  <si>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</si>
  <si>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</si>
  <si>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</si>
  <si>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</si>
  <si>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</si>
  <si>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</si>
  <si>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</si>
  <si>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</si>
  <si>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</si>
  <si>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</si>
  <si>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</si>
  <si>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</si>
  <si>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</si>
  <si>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</si>
  <si>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</si>
  <si>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</si>
  <si>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</si>
  <si>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</si>
  <si>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</si>
  <si>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</si>
  <si>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</si>
  <si>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</si>
  <si>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</si>
  <si>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</si>
  <si>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</si>
  <si>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</si>
  <si>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</si>
  <si>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</si>
  <si>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</si>
  <si>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</si>
  <si>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</si>
  <si>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</si>
  <si>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</si>
  <si>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</si>
  <si>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</si>
  <si>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</si>
  <si>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</si>
  <si>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</si>
  <si>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</si>
  <si>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</si>
  <si>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</si>
  <si>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</si>
  <si>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</si>
  <si>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</si>
  <si>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</si>
  <si>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</si>
  <si>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</si>
  <si>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</si>
  <si>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</si>
  <si>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</si>
  <si>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</si>
  <si>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</si>
  <si>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</si>
  <si>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</si>
  <si>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</si>
  <si>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</si>
  <si>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</si>
  <si>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</si>
  <si>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</si>
  <si>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</si>
  <si>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</si>
  <si>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</si>
  <si>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</si>
  <si>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</si>
  <si>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</si>
  <si>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</si>
  <si>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</si>
  <si>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</si>
  <si>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</si>
  <si>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</si>
  <si>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</si>
  <si>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</si>
  <si>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</si>
  <si>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</si>
  <si>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</si>
  <si>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</si>
  <si>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</si>
  <si>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</si>
  <si>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</si>
  <si>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</si>
  <si>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</si>
  <si>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</si>
  <si>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</si>
  <si>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</si>
  <si>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</si>
  <si>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</si>
  <si>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</si>
  <si>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</si>
  <si>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</si>
  <si>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</si>
  <si>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</si>
  <si>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</si>
  <si>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</si>
  <si>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</si>
  <si>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</si>
  <si>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</si>
  <si>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</si>
  <si>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</si>
  <si>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</si>
  <si>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</si>
  <si>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</si>
  <si>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</si>
  <si>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</si>
  <si>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</si>
  <si>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</si>
  <si>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</si>
  <si>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</si>
  <si>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</si>
  <si>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</si>
  <si>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</si>
  <si>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</si>
  <si>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</si>
  <si>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</si>
  <si>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</si>
  <si>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</si>
  <si>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</si>
  <si>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</si>
  <si>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</si>
  <si>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</si>
  <si>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</si>
  <si>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</si>
  <si>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</si>
  <si>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</si>
  <si>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</si>
  <si>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</si>
  <si>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</si>
  <si>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</si>
  <si>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</si>
  <si>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</si>
  <si>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</si>
  <si>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</si>
  <si>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</si>
  <si>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</si>
  <si>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</si>
  <si>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</si>
  <si>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</si>
  <si>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</si>
  <si>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</si>
  <si>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</si>
  <si>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</si>
  <si>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</si>
  <si>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</si>
  <si>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</si>
  <si>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</si>
  <si>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</si>
  <si>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</si>
  <si>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</si>
  <si>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</si>
  <si>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</si>
  <si>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</si>
  <si>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</si>
  <si>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</si>
  <si>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</si>
  <si>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</si>
  <si>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</si>
  <si>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</si>
  <si>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</si>
  <si>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</si>
  <si>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</si>
  <si>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</si>
  <si>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</si>
  <si>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</si>
  <si>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</si>
  <si>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</si>
  <si>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</si>
  <si>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</si>
  <si>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</si>
  <si>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</si>
  <si>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</si>
  <si>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</si>
  <si>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</si>
  <si>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</si>
  <si>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</si>
  <si>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</si>
  <si>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</si>
  <si>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</si>
  <si>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</si>
  <si>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</si>
  <si>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</si>
  <si>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</si>
  <si>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</si>
  <si>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</si>
  <si>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</si>
  <si>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</si>
  <si>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</si>
  <si>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</si>
  <si>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</si>
  <si>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</si>
  <si>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</si>
  <si>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</si>
  <si>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</si>
  <si>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</si>
  <si>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</si>
  <si>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</si>
  <si>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</si>
  <si>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</si>
  <si>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</si>
  <si>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</si>
  <si>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</si>
  <si>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</si>
  <si>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</si>
  <si>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</si>
  <si>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</si>
  <si>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</si>
  <si>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</si>
  <si>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</si>
  <si>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</si>
  <si>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</si>
  <si>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</si>
  <si>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</si>
  <si>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</si>
  <si>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</si>
  <si>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</si>
  <si>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</si>
  <si>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</si>
  <si>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</si>
  <si>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</si>
  <si>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</si>
  <si>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</si>
  <si>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</si>
  <si>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</si>
  <si>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</si>
  <si>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</si>
  <si>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</si>
  <si>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</si>
  <si>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</si>
  <si>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</si>
  <si>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</si>
  <si>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</si>
  <si>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</si>
  <si>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</si>
  <si>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</si>
  <si>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</si>
  <si>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</si>
  <si>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</si>
  <si>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</si>
  <si>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</si>
  <si>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</si>
  <si>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</si>
  <si>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</si>
  <si>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</si>
  <si>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</si>
  <si>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</si>
  <si>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</si>
  <si>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</si>
  <si>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</si>
  <si>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</si>
  <si>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</si>
  <si>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</si>
  <si>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</si>
  <si>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</si>
  <si>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</si>
  <si>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</si>
  <si>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</si>
  <si>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</si>
  <si>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</si>
  <si>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</si>
  <si>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</si>
  <si>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</si>
  <si>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</si>
  <si>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</si>
  <si>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</si>
  <si>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</si>
  <si>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</si>
  <si>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</si>
  <si>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</si>
  <si>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</si>
  <si>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</si>
  <si>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</si>
  <si>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</si>
  <si>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</si>
  <si>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</si>
  <si>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</si>
  <si>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</si>
  <si>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</si>
  <si>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</si>
  <si>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</si>
  <si>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</si>
  <si>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</si>
  <si>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</si>
  <si>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</si>
  <si>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</si>
  <si>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</si>
  <si>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</si>
  <si>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</si>
  <si>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</si>
  <si>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</si>
  <si>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</si>
  <si>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</si>
  <si>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</si>
  <si>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</si>
  <si>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</si>
  <si>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</si>
  <si>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</si>
  <si>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</si>
  <si>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</si>
  <si>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</si>
  <si>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</si>
  <si>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</si>
  <si>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</si>
  <si>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</si>
  <si>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</si>
  <si>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</si>
  <si>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</si>
  <si>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</si>
  <si>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</si>
  <si>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</si>
  <si>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</si>
  <si>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</si>
  <si>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</si>
  <si>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</si>
  <si>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</si>
  <si>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</si>
  <si>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</si>
  <si>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</si>
  <si>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</si>
  <si>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</si>
  <si>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</si>
  <si>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</si>
  <si>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</si>
  <si>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</si>
  <si>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</si>
  <si>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</si>
  <si>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</si>
  <si>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</si>
  <si>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</si>
  <si>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</si>
  <si>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</si>
  <si>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</si>
  <si>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</si>
  <si>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</si>
  <si>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</si>
  <si>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</si>
  <si>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</si>
  <si>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</si>
  <si>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</si>
  <si>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</si>
  <si>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</si>
  <si>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</si>
  <si>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</si>
  <si>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</si>
  <si>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</si>
  <si>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</si>
  <si>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</si>
  <si>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</si>
  <si>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</si>
  <si>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</si>
  <si>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</si>
  <si>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</si>
  <si>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</si>
  <si>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</si>
  <si>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</si>
  <si>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</si>
  <si>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</si>
  <si>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</si>
  <si>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</si>
  <si>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</si>
  <si>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</si>
  <si>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</si>
  <si>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</si>
  <si>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</si>
  <si>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</si>
  <si>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</si>
  <si>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</si>
  <si>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</si>
  <si>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</si>
  <si>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</si>
  <si>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</si>
  <si>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</si>
  <si>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</si>
  <si>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</si>
  <si>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</si>
  <si>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</si>
  <si>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</si>
  <si>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</si>
  <si>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</si>
  <si>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</si>
  <si>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</si>
  <si>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</si>
  <si>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</si>
  <si>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</si>
  <si>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</si>
  <si>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</si>
  <si>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</si>
  <si>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</si>
  <si>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</si>
  <si>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</si>
  <si>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</si>
  <si>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</si>
  <si>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</si>
  <si>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</si>
  <si>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</si>
  <si>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</si>
  <si>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</si>
  <si>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</si>
  <si>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</si>
  <si>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</si>
  <si>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</si>
  <si>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</si>
  <si>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</si>
  <si>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</si>
  <si>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</si>
  <si>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</si>
  <si>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</si>
  <si>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</si>
  <si>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</si>
  <si>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</si>
  <si>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</si>
  <si>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</si>
  <si>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</si>
  <si>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</si>
  <si>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</si>
  <si>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</si>
  <si>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</si>
  <si>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</si>
  <si>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</si>
  <si>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</si>
  <si>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</si>
  <si>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</si>
  <si>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</si>
  <si>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</si>
  <si>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</si>
  <si>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</si>
  <si>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</si>
  <si>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</si>
  <si>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</si>
  <si>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</si>
  <si>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</si>
  <si>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</si>
  <si>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</si>
  <si>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</si>
  <si>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</si>
  <si>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</si>
  <si>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</si>
  <si>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</si>
  <si>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</si>
  <si>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</si>
  <si>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</si>
  <si>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</si>
  <si>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</si>
  <si>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</si>
  <si>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</si>
  <si>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</si>
  <si>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</si>
  <si>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</si>
  <si>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</si>
  <si>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</si>
  <si>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</si>
  <si>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</si>
  <si>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</si>
  <si>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</si>
  <si>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</si>
  <si>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</si>
  <si>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</si>
  <si>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</si>
  <si>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</si>
  <si>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</si>
  <si>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</si>
  <si>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</si>
  <si>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</si>
  <si>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</si>
  <si>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</si>
  <si>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</si>
  <si>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</si>
  <si>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</si>
  <si>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</si>
  <si>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</si>
  <si>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</si>
  <si>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</si>
  <si>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</si>
  <si>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</si>
  <si>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</si>
  <si>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</si>
  <si>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</si>
  <si>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</si>
  <si>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</si>
  <si>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</si>
  <si>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</si>
  <si>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</si>
  <si>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</si>
  <si>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</si>
  <si>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</si>
  <si>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</si>
  <si>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</si>
  <si>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</si>
  <si>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</si>
  <si>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</si>
  <si>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</si>
  <si>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</si>
  <si>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</si>
  <si>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</si>
  <si>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</si>
  <si>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</si>
  <si>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</si>
  <si>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</si>
  <si>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</si>
  <si>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</si>
  <si>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</si>
  <si>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</si>
  <si>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</si>
  <si>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</si>
  <si>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</si>
  <si>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</si>
  <si>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</si>
  <si>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</si>
  <si>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</si>
  <si>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</si>
  <si>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</si>
  <si>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</si>
  <si>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</si>
  <si>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</si>
  <si>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</si>
  <si>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</si>
  <si>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</si>
  <si>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</si>
  <si>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</si>
  <si>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</si>
  <si>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</si>
  <si>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</si>
  <si>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</si>
  <si>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</si>
  <si>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</si>
  <si>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</si>
  <si>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</si>
  <si>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</si>
  <si>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</si>
  <si>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</si>
  <si>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</si>
  <si>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</si>
  <si>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</si>
  <si>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</si>
  <si>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</si>
  <si>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</si>
  <si>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</si>
  <si>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</si>
  <si>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</si>
  <si>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</si>
  <si>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</si>
  <si>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</si>
  <si>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</si>
  <si>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</si>
  <si>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</si>
  <si>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</si>
  <si>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</si>
  <si>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</si>
  <si>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</si>
  <si>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</si>
  <si>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</si>
  <si>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</si>
  <si>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</si>
  <si>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</si>
  <si>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</si>
  <si>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</si>
  <si>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</si>
  <si>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</si>
  <si>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</si>
  <si>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</si>
  <si>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</si>
  <si>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</si>
  <si>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</si>
  <si>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</si>
  <si>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</si>
  <si>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</si>
  <si>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</si>
  <si>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</si>
  <si>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</si>
  <si>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</si>
  <si>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</si>
  <si>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</si>
  <si>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</si>
  <si>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</si>
  <si>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</si>
  <si>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</si>
  <si>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</si>
  <si>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</si>
  <si>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</si>
  <si>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</si>
  <si>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</si>
  <si>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</si>
  <si>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</si>
  <si>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</si>
  <si>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</si>
  <si>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</si>
  <si>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</si>
  <si>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</si>
  <si>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</si>
  <si>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</si>
  <si>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</si>
  <si>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</si>
  <si>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</si>
  <si>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</si>
  <si>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</si>
  <si>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</si>
  <si>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</si>
  <si>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</si>
  <si>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</si>
  <si>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</si>
  <si>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</si>
  <si>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</si>
  <si>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</si>
  <si>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</si>
  <si>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</si>
  <si>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</si>
  <si>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</si>
  <si>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</si>
  <si>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</si>
  <si>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</si>
  <si>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</si>
  <si>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</si>
  <si>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</si>
  <si>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</si>
  <si>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</si>
  <si>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</si>
  <si>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</si>
  <si>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</si>
  <si>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</si>
  <si>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</si>
  <si>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</si>
  <si>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</si>
  <si>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</si>
  <si>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</si>
  <si>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</si>
  <si>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</si>
  <si>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</si>
  <si>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</si>
  <si>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</si>
  <si>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</si>
  <si>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</si>
  <si>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</si>
  <si>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</si>
  <si>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</si>
  <si>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</si>
  <si>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</si>
  <si>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</si>
  <si>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</si>
  <si>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</si>
  <si>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</si>
  <si>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</si>
  <si>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</si>
  <si>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</si>
  <si>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</si>
  <si>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</si>
  <si>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</si>
  <si>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</si>
  <si>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</si>
  <si>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</si>
  <si>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</si>
  <si>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</si>
  <si>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</si>
  <si>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</si>
  <si>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</si>
  <si>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</si>
  <si>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</si>
  <si>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</si>
  <si>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</si>
  <si>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</si>
  <si>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</si>
  <si>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</si>
  <si>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</si>
  <si>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</si>
  <si>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</si>
  <si>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</si>
  <si>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</si>
  <si>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</si>
  <si>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</si>
  <si>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</si>
  <si>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</si>
  <si>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</si>
  <si>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</si>
  <si>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</si>
  <si>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</si>
  <si>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</si>
  <si>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</si>
  <si>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</si>
  <si>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</si>
  <si>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</si>
  <si>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</si>
  <si>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</si>
  <si>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</si>
  <si>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</si>
  <si>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</si>
  <si>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</si>
  <si>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</si>
  <si>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</si>
  <si>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</si>
  <si>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</si>
  <si>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</si>
  <si>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</si>
  <si>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</si>
  <si>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</si>
  <si>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</si>
  <si>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</si>
  <si>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</si>
  <si>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</si>
  <si>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</si>
  <si>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</si>
  <si>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</si>
  <si>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</si>
  <si>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</si>
  <si>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</si>
  <si>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</si>
  <si>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</si>
  <si>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</si>
  <si>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</si>
  <si>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</si>
  <si>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</si>
  <si>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</si>
  <si>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</si>
  <si>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</si>
  <si>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</si>
  <si>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</si>
  <si>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</si>
  <si>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</si>
  <si>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</si>
  <si>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</si>
  <si>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</si>
  <si>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</si>
  <si>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</si>
  <si>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</si>
  <si>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</si>
  <si>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</si>
  <si>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</si>
  <si>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</si>
  <si>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</si>
  <si>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</si>
  <si>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</si>
  <si>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</si>
  <si>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</si>
  <si>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</si>
  <si>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</si>
  <si>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</si>
  <si>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</si>
  <si>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</si>
  <si>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</si>
  <si>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</si>
  <si>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</si>
  <si>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</si>
  <si>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</si>
  <si>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</si>
  <si>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</si>
  <si>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</si>
  <si>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</si>
  <si>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</si>
  <si>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</si>
  <si>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</si>
  <si>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</si>
  <si>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</si>
  <si>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</si>
  <si>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</si>
  <si>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</si>
  <si>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</si>
  <si>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</si>
  <si>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</si>
  <si>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</si>
  <si>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</si>
  <si>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</si>
  <si>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</si>
  <si>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</si>
  <si>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</si>
  <si>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</si>
  <si>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</si>
  <si>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</si>
  <si>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</si>
  <si>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</si>
  <si>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</si>
  <si>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</si>
  <si>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</si>
  <si>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</si>
  <si>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</si>
  <si>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</si>
  <si>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</si>
  <si>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</si>
  <si>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</si>
  <si>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</si>
  <si>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</si>
  <si>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</si>
  <si>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</si>
  <si>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</si>
  <si>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</si>
  <si>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</si>
  <si>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</si>
  <si>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</si>
  <si>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</si>
  <si>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</si>
  <si>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</si>
  <si>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</si>
  <si>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</si>
  <si>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</si>
  <si>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</si>
  <si>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</si>
  <si>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</si>
  <si>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</si>
  <si>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</si>
  <si>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</si>
  <si>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</si>
  <si>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</si>
  <si>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</si>
  <si>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</si>
  <si>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</si>
  <si>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</si>
  <si>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</si>
  <si>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</si>
  <si>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</si>
  <si>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</si>
  <si>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</si>
  <si>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</si>
  <si>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</si>
  <si>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</si>
  <si>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</si>
  <si>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</si>
  <si>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</si>
  <si>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</si>
  <si>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</si>
  <si>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</si>
  <si>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</si>
  <si>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</si>
  <si>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</si>
  <si>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</si>
  <si>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</si>
  <si>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</si>
  <si>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</si>
  <si>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</si>
  <si>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</si>
  <si>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</si>
  <si>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</si>
  <si>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</si>
  <si>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</si>
  <si>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</si>
  <si>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</si>
  <si>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</si>
  <si>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</si>
  <si>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</si>
  <si>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</si>
  <si>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</si>
  <si>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</si>
  <si>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</si>
  <si>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</si>
  <si>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</si>
  <si>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</si>
  <si>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</si>
  <si>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</si>
  <si>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</si>
  <si>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</si>
  <si>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</si>
  <si>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</si>
  <si>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</si>
  <si>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</si>
  <si>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</si>
  <si>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</si>
  <si>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</si>
  <si>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</si>
  <si>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</si>
  <si>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</si>
  <si>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</si>
  <si>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</si>
  <si>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</si>
  <si>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</si>
  <si>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</si>
  <si>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</si>
  <si>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</si>
  <si>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</si>
  <si>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</si>
  <si>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</si>
  <si>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</si>
  <si>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</si>
  <si>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</si>
  <si>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</si>
  <si>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</si>
  <si>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</si>
  <si>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</si>
  <si>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</si>
  <si>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</si>
  <si>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</si>
  <si>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</si>
  <si>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</si>
  <si>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</si>
  <si>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</si>
  <si>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</si>
  <si>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</si>
  <si>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</si>
  <si>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</si>
  <si>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</si>
  <si>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</si>
  <si>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</si>
  <si>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</si>
  <si>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</si>
  <si>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</si>
  <si>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</si>
  <si>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</si>
  <si>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</si>
  <si>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</si>
  <si>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</si>
  <si>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</si>
  <si>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</si>
  <si>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</si>
  <si>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</si>
  <si>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</si>
  <si>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</si>
  <si>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</si>
  <si>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</si>
  <si>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</si>
  <si>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</si>
  <si>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</si>
  <si>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</si>
  <si>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</si>
  <si>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</si>
  <si>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</si>
  <si>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</si>
  <si>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</si>
  <si>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</si>
  <si>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</si>
  <si>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</si>
  <si>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</si>
  <si>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</si>
  <si>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</si>
  <si>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</si>
  <si>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</si>
  <si>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</si>
  <si>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</si>
  <si>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</si>
  <si>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</si>
  <si>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</si>
  <si>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</si>
  <si>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</si>
  <si>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</si>
  <si>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</si>
  <si>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</si>
  <si>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</si>
  <si>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</si>
  <si>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</si>
  <si>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</si>
  <si>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</si>
  <si>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</si>
  <si>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</si>
  <si>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</si>
  <si>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</si>
  <si>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</si>
  <si>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</si>
  <si>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</si>
  <si>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</si>
  <si>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</si>
  <si>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</si>
  <si>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</si>
  <si>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</si>
  <si>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</si>
  <si>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</si>
  <si>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</si>
  <si>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</si>
  <si>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</si>
  <si>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</si>
  <si>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</si>
  <si>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</si>
  <si>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</si>
  <si>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</si>
  <si>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</si>
  <si>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</si>
  <si>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</si>
  <si>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</si>
  <si>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</si>
  <si>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</si>
  <si>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</si>
  <si>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</si>
  <si>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</si>
  <si>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</si>
  <si>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</si>
  <si>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</si>
  <si>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</si>
  <si>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</si>
  <si>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</si>
  <si>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</si>
  <si>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</si>
  <si>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</si>
  <si>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</si>
  <si>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</si>
  <si>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</si>
  <si>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</si>
  <si>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</si>
  <si>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</si>
  <si>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</si>
  <si>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</si>
  <si>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</si>
  <si>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</si>
  <si>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</si>
  <si>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</si>
  <si>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</si>
  <si>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</si>
  <si>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</si>
  <si>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</si>
  <si>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</si>
  <si>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</si>
  <si>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</si>
  <si>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</si>
  <si>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</si>
  <si>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</si>
  <si>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</si>
  <si>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</si>
  <si>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</si>
  <si>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</si>
  <si>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</si>
  <si>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</si>
  <si>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</si>
  <si>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</si>
  <si>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</si>
  <si>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</si>
  <si>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</si>
  <si>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</si>
  <si>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</si>
  <si>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</si>
  <si>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</si>
  <si>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</si>
  <si>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</si>
  <si>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</si>
  <si>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</si>
  <si>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</si>
  <si>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</si>
  <si>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</si>
  <si>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</si>
  <si>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</si>
  <si>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</si>
  <si>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</si>
  <si>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</si>
  <si>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</si>
  <si>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</si>
  <si>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</si>
  <si>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</si>
  <si>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</si>
  <si>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</si>
  <si>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</si>
  <si>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</si>
  <si>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</si>
  <si>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</si>
  <si>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</si>
  <si>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</si>
  <si>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</si>
  <si>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</si>
  <si>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</si>
  <si>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</si>
  <si>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</si>
  <si>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</si>
  <si>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</si>
  <si>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</si>
  <si>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</si>
  <si>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</si>
  <si>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</si>
  <si>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</si>
  <si>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</si>
  <si>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</si>
  <si>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</si>
  <si>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</si>
  <si>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</si>
  <si>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</si>
  <si>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</si>
  <si>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</si>
  <si>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</si>
  <si>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</si>
  <si>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</si>
  <si>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</si>
  <si>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</si>
  <si>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</si>
  <si>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</si>
  <si>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</si>
  <si>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</si>
  <si>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</si>
  <si>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</si>
  <si>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</si>
  <si>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</si>
  <si>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</si>
  <si>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</si>
  <si>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</si>
  <si>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</si>
  <si>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</si>
  <si>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</si>
  <si>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</si>
  <si>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</si>
  <si>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</si>
  <si>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</si>
  <si>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</si>
  <si>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</si>
  <si>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</si>
  <si>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</si>
  <si>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</si>
  <si>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</si>
  <si>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</si>
  <si>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</si>
  <si>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</si>
  <si>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</si>
  <si>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</si>
  <si>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</si>
  <si>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</si>
  <si>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</si>
  <si>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</si>
  <si>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</si>
  <si>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</si>
  <si>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</si>
  <si>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</si>
  <si>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</si>
  <si>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</si>
  <si>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</si>
  <si>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</si>
  <si>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</si>
  <si>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</si>
  <si>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</si>
  <si>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</si>
  <si>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</si>
  <si>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</si>
  <si>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</si>
  <si>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</si>
  <si>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</si>
  <si>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</si>
  <si>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</si>
  <si>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</si>
  <si>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</si>
  <si>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</si>
  <si>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</si>
  <si>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</si>
  <si>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</si>
  <si>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</si>
  <si>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</si>
  <si>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</si>
  <si>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</si>
  <si>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</si>
  <si>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</si>
  <si>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</si>
  <si>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</si>
  <si>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</si>
  <si>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</si>
  <si>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</si>
  <si>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</si>
  <si>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</si>
  <si>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</si>
  <si>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</si>
  <si>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</si>
  <si>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</si>
  <si>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</si>
  <si>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</si>
  <si>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</si>
  <si>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</si>
  <si>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</si>
  <si>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</si>
  <si>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</si>
  <si>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</si>
  <si>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</si>
  <si>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</si>
  <si>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</si>
  <si>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</si>
  <si>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</si>
  <si>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</si>
  <si>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</si>
  <si>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</si>
  <si>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</si>
  <si>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</si>
  <si>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</si>
  <si>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</si>
  <si>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</si>
  <si>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</si>
  <si>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</si>
  <si>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</si>
  <si>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</si>
  <si>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</si>
  <si>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</si>
  <si>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</si>
  <si>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</si>
  <si>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</si>
  <si>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</si>
  <si>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</si>
  <si>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</si>
  <si>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</si>
  <si>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</si>
  <si>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</si>
  <si>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</si>
  <si>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</si>
  <si>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</si>
  <si>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</si>
  <si>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</si>
  <si>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</si>
  <si>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</si>
  <si>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</si>
  <si>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</si>
  <si>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</si>
  <si>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</si>
  <si>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</si>
  <si>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</si>
  <si>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</si>
  <si>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</si>
  <si>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</si>
  <si>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</si>
  <si>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</si>
  <si>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</si>
  <si>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</si>
  <si>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</si>
  <si>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</si>
  <si>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</si>
  <si>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</si>
  <si>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</si>
  <si>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</si>
  <si>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</si>
  <si>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</si>
  <si>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</si>
  <si>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</si>
  <si>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</si>
  <si>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</si>
  <si>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</si>
  <si>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</si>
  <si>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</si>
  <si>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</si>
  <si>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</si>
  <si>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</si>
  <si>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</si>
  <si>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</si>
  <si>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</si>
  <si>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</si>
  <si>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</si>
  <si>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</si>
  <si>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</si>
  <si>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</si>
  <si>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</si>
  <si>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</si>
  <si>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</si>
  <si>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</si>
  <si>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</si>
  <si>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</si>
  <si>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</si>
  <si>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</si>
  <si>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</si>
  <si>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</si>
  <si>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</si>
  <si>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</si>
  <si>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</si>
  <si>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</si>
  <si>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</si>
  <si>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</si>
  <si>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</si>
  <si>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</si>
  <si>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</si>
  <si>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</si>
  <si>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</si>
  <si>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</si>
  <si>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</si>
  <si>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</si>
  <si>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</si>
  <si>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</si>
  <si>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</si>
  <si>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</si>
  <si>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</si>
  <si>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</si>
  <si>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</si>
  <si>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</si>
  <si>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</si>
  <si>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</si>
  <si>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</si>
  <si>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</si>
  <si>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</si>
  <si>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</si>
  <si>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</si>
  <si>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</si>
  <si>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</si>
  <si>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</si>
  <si>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</si>
  <si>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</si>
  <si>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</si>
  <si>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</si>
  <si>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</si>
  <si>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</si>
  <si>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</si>
  <si>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</si>
  <si>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</si>
  <si>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</si>
  <si>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</si>
  <si>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</si>
  <si>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</si>
  <si>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</si>
  <si>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</si>
  <si>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</si>
  <si>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</si>
  <si>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</si>
  <si>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</si>
  <si>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</si>
  <si>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</si>
  <si>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</si>
  <si>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</si>
  <si>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</si>
  <si>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</si>
  <si>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</si>
  <si>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</si>
  <si>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</si>
  <si>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</si>
  <si>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</si>
  <si>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</si>
  <si>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</si>
  <si>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</si>
  <si>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</si>
  <si>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</si>
  <si>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</si>
  <si>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</si>
  <si>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</si>
  <si>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</si>
  <si>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</si>
  <si>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</si>
  <si>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</si>
  <si>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</si>
  <si>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</si>
  <si>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</si>
  <si>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</si>
  <si>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</si>
  <si>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</si>
  <si>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</si>
  <si>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</si>
  <si>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</si>
  <si>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</si>
  <si>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</si>
  <si>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</si>
  <si>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</si>
  <si>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</si>
  <si>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</si>
  <si>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</si>
  <si>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</si>
  <si>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</si>
  <si>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</si>
  <si>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</si>
  <si>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</si>
  <si>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</si>
  <si>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</si>
  <si>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</si>
  <si>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</si>
  <si>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</si>
  <si>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</si>
  <si>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</si>
  <si>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</si>
  <si>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</si>
  <si>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</si>
  <si>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</si>
  <si>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</si>
  <si>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</si>
  <si>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</si>
  <si>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</si>
  <si>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</si>
  <si>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</si>
  <si>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</si>
  <si>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</si>
  <si>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</si>
  <si>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</si>
  <si>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</si>
  <si>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</si>
  <si>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</si>
  <si>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</si>
  <si>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</si>
  <si>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</si>
  <si>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</si>
  <si>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</si>
  <si>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</si>
  <si>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</si>
  <si>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</si>
  <si>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</si>
  <si>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</si>
  <si>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</si>
  <si>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</si>
  <si>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</si>
  <si>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</si>
  <si>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</si>
  <si>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</si>
  <si>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</si>
  <si>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</si>
  <si>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</si>
  <si>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</si>
  <si>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</si>
  <si>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</si>
  <si>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</si>
  <si>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</si>
  <si>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</si>
  <si>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</si>
  <si>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</si>
  <si>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</si>
  <si>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</si>
  <si>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</si>
  <si>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</si>
  <si>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</si>
  <si>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</si>
  <si>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</si>
  <si>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</si>
  <si>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</si>
  <si>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</si>
  <si>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</si>
  <si>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</si>
  <si>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</si>
  <si>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</si>
  <si>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</si>
  <si>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</si>
  <si>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</si>
  <si>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</si>
  <si>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</si>
  <si>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</si>
  <si>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</si>
  <si>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</si>
  <si>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</si>
  <si>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</si>
  <si>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</si>
  <si>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</si>
  <si>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</si>
  <si>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</si>
  <si>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</si>
  <si>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</si>
  <si>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</si>
  <si>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</si>
  <si>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</si>
  <si>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</si>
  <si>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</si>
  <si>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</si>
  <si>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</si>
  <si>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</si>
  <si>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</si>
  <si>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</si>
  <si>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</si>
  <si>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</si>
  <si>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</si>
  <si>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</si>
  <si>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</si>
  <si>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</si>
  <si>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</si>
  <si>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</si>
  <si>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</si>
  <si>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</si>
  <si>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</si>
  <si>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</si>
  <si>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</si>
  <si>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</si>
  <si>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</si>
  <si>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</si>
  <si>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</si>
  <si>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</si>
  <si>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</si>
  <si>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</si>
  <si>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</si>
  <si>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</si>
  <si>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</si>
  <si>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</si>
  <si>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</si>
  <si>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</si>
  <si>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</si>
  <si>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</si>
  <si>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</si>
  <si>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</si>
  <si>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</si>
  <si>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</si>
  <si>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</si>
  <si>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</si>
  <si>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</si>
  <si>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</si>
  <si>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</si>
  <si>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</si>
  <si>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</si>
  <si>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</si>
  <si>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</si>
  <si>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</si>
  <si>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</si>
  <si>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</si>
  <si>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</si>
  <si>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</si>
  <si>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</si>
  <si>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</si>
  <si>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</si>
  <si>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</si>
  <si>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</si>
  <si>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</si>
  <si>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</si>
  <si>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</si>
  <si>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</si>
  <si>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</si>
  <si>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</si>
  <si>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</si>
  <si>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</si>
  <si>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</si>
  <si>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</si>
  <si>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</si>
  <si>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</si>
  <si>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</si>
  <si>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</si>
  <si>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</si>
  <si>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</si>
  <si>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</si>
  <si>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</si>
  <si>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</si>
  <si>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</si>
  <si>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</si>
  <si>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</si>
  <si>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</si>
  <si>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</si>
  <si>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</si>
  <si>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</si>
  <si>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</si>
  <si>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</si>
  <si>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</si>
  <si>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</si>
  <si>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</si>
  <si>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</si>
  <si>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</si>
  <si>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</si>
  <si>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</si>
  <si>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</si>
  <si>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</si>
  <si>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</si>
  <si>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</si>
  <si>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</si>
  <si>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</si>
  <si>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</si>
  <si>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</si>
  <si>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</si>
  <si>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</si>
  <si>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</si>
  <si>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</si>
  <si>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</si>
  <si>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</si>
  <si>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</si>
  <si>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</si>
  <si>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</si>
  <si>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</si>
  <si>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</si>
  <si>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</si>
  <si>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</si>
  <si>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</si>
  <si>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</si>
  <si>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</si>
  <si>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</si>
  <si>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</si>
  <si>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</si>
  <si>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</si>
  <si>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</si>
  <si>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</si>
  <si>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</si>
  <si>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</si>
  <si>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</si>
  <si>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</si>
  <si>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</si>
  <si>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</si>
  <si>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</si>
  <si>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</si>
  <si>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</si>
  <si>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</si>
  <si>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</si>
  <si>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</si>
  <si>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</si>
  <si>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</si>
  <si>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</si>
  <si>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</si>
  <si>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</si>
  <si>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</si>
  <si>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</si>
  <si>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</si>
  <si>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</si>
  <si>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</si>
  <si>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</si>
  <si>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</si>
  <si>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</si>
  <si>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</si>
  <si>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</si>
  <si>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</si>
  <si>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</si>
  <si>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</si>
  <si>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</si>
  <si>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</si>
  <si>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</si>
  <si>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</si>
  <si>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</si>
  <si>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</si>
  <si>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</si>
  <si>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</si>
  <si>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</si>
  <si>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</si>
  <si>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</si>
  <si>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</si>
  <si>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</si>
  <si>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</si>
  <si>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</si>
  <si>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</si>
  <si>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</si>
  <si>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</si>
  <si>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</si>
  <si>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</si>
  <si>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</si>
  <si>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</si>
  <si>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</si>
  <si>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</si>
  <si>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</si>
  <si>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</si>
  <si>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</si>
  <si>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</si>
  <si>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</si>
  <si>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</si>
  <si>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</si>
  <si>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</si>
  <si>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</si>
  <si>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</si>
  <si>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</si>
  <si>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</si>
  <si>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</si>
  <si>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</si>
  <si>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</si>
  <si>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</si>
  <si>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</si>
  <si>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</si>
  <si>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</si>
  <si>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</si>
  <si>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</si>
  <si>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</si>
  <si>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</si>
  <si>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</si>
  <si>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</si>
  <si>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</si>
  <si>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</si>
  <si>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</si>
  <si>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</si>
  <si>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</si>
  <si>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</si>
  <si>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</si>
  <si>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</si>
  <si>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</si>
  <si>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</si>
  <si>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</si>
  <si>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</si>
  <si>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</si>
  <si>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</si>
  <si>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</si>
  <si>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</si>
  <si>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</si>
  <si>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</si>
  <si>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</si>
  <si>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</si>
  <si>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</si>
  <si>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</si>
  <si>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</si>
  <si>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</si>
  <si>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</si>
  <si>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</si>
  <si>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</si>
  <si>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</si>
  <si>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</si>
  <si>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</si>
  <si>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</si>
  <si>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</si>
  <si>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</si>
  <si>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</si>
  <si>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</si>
  <si>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</si>
  <si>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</si>
  <si>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</si>
  <si>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</si>
  <si>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</si>
  <si>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</si>
  <si>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</si>
  <si>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</si>
  <si>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</si>
  <si>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</si>
  <si>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</si>
  <si>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</si>
  <si>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</si>
  <si>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</si>
  <si>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</si>
  <si>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</si>
  <si>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</si>
  <si>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</si>
  <si>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</si>
  <si>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</si>
  <si>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</si>
  <si>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</si>
  <si>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</si>
  <si>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</si>
  <si>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</si>
  <si>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</si>
  <si>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</si>
  <si>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</si>
  <si>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</si>
  <si>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</si>
  <si>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</si>
  <si>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</si>
  <si>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</si>
  <si>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</si>
  <si>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</si>
  <si>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</si>
  <si>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</si>
  <si>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</si>
  <si>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</si>
  <si>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</si>
  <si>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</si>
  <si>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</si>
  <si>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</si>
  <si>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</si>
  <si>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</si>
  <si>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</si>
  <si>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</si>
  <si>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</si>
  <si>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</si>
  <si>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</si>
  <si>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</si>
  <si>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</si>
  <si>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</si>
  <si>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</si>
  <si>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</si>
  <si>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</si>
  <si>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</si>
  <si>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</si>
  <si>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</si>
  <si>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</si>
  <si>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</si>
  <si>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</si>
  <si>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</si>
  <si>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</si>
  <si>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</si>
  <si>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</si>
  <si>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</si>
  <si>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</si>
  <si>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</si>
  <si>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</si>
  <si>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</si>
  <si>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</si>
  <si>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</si>
  <si>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</si>
  <si>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</si>
  <si>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</si>
  <si>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</si>
  <si>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</si>
  <si>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</si>
  <si>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</si>
  <si>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</si>
  <si>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</si>
  <si>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</si>
  <si>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</si>
  <si>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</si>
  <si>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</si>
  <si>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</si>
  <si>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</si>
  <si>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</si>
  <si>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</si>
  <si>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</si>
  <si>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</si>
  <si>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</si>
  <si>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</si>
  <si>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</si>
  <si>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</si>
  <si>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</si>
  <si>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</si>
  <si>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</si>
  <si>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</si>
  <si>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</si>
  <si>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</si>
  <si>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</si>
  <si>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</si>
  <si>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</si>
  <si>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</si>
  <si>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</si>
  <si>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</si>
  <si>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</si>
  <si>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</si>
  <si>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</si>
  <si>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</si>
  <si>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</si>
  <si>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</si>
  <si>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</si>
  <si>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</si>
  <si>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</si>
  <si>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</si>
  <si>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</si>
  <si>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</si>
  <si>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</si>
  <si>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</si>
  <si>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</si>
  <si>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</si>
  <si>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</si>
  <si>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</si>
  <si>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</si>
  <si>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</si>
  <si>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</si>
  <si>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</si>
  <si>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</si>
  <si>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</si>
  <si>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</si>
  <si>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</si>
  <si>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</si>
  <si>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</si>
  <si>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</si>
  <si>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</si>
  <si>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</si>
  <si>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</si>
  <si>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</si>
  <si>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</si>
  <si>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</si>
  <si>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</si>
  <si>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</si>
  <si>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</si>
  <si>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</si>
  <si>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</si>
  <si>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</si>
  <si>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</si>
  <si>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</si>
  <si>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</si>
  <si>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</si>
  <si>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</si>
  <si>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</si>
  <si>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</si>
  <si>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</si>
  <si>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</si>
  <si>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</si>
  <si>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</si>
  <si>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</si>
  <si>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</si>
  <si>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</si>
  <si>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</si>
  <si>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</si>
  <si>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</si>
  <si>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</si>
  <si>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</si>
  <si>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</si>
  <si>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</si>
  <si>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</si>
  <si>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</si>
  <si>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</si>
  <si>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</si>
  <si>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</si>
  <si>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</si>
  <si>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</si>
  <si>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</si>
  <si>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</si>
  <si>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</si>
  <si>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</si>
  <si>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</si>
  <si>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</si>
  <si>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</si>
  <si>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</si>
  <si>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</si>
  <si>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</si>
  <si>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</si>
  <si>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</si>
  <si>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</si>
  <si>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</si>
  <si>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</si>
  <si>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</si>
  <si>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</si>
  <si>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</si>
  <si>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</si>
  <si>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</si>
  <si>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</si>
  <si>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</si>
  <si>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</si>
  <si>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</si>
  <si>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</si>
  <si>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</si>
  <si>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</si>
  <si>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</si>
  <si>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</si>
  <si>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</si>
  <si>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</si>
  <si>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</si>
  <si>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</si>
  <si>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</si>
  <si>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</si>
  <si>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</si>
  <si>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</si>
  <si>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</si>
  <si>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</si>
  <si>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</si>
  <si>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</si>
  <si>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</si>
  <si>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</si>
  <si>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</si>
  <si>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</si>
  <si>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</si>
  <si>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</si>
  <si>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</si>
  <si>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</si>
  <si>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</si>
  <si>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</si>
  <si>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</si>
  <si>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</si>
  <si>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</si>
  <si>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</si>
  <si>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</si>
  <si>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</si>
  <si>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</si>
  <si>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</si>
  <si>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</si>
  <si>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</si>
  <si>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</si>
  <si>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</si>
  <si>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</si>
  <si>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</si>
  <si>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</si>
  <si>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</si>
  <si>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</si>
  <si>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</si>
  <si>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</si>
  <si>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</si>
  <si>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</si>
  <si>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</si>
  <si>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</si>
  <si>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</si>
  <si>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</si>
  <si>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</si>
  <si>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</si>
  <si>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</si>
  <si>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</si>
  <si>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</si>
  <si>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</si>
  <si>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</si>
  <si>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</si>
  <si>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</si>
  <si>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</si>
  <si>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</si>
  <si>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</si>
  <si>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</si>
  <si>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</si>
  <si>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</si>
  <si>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</si>
  <si>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</si>
  <si>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</si>
  <si>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</si>
  <si>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</si>
  <si>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</si>
  <si>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</si>
  <si>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</si>
  <si>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</si>
  <si>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</si>
  <si>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</si>
  <si>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</si>
  <si>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</si>
  <si>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</si>
  <si>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</si>
  <si>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</si>
  <si>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</si>
  <si>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</si>
  <si>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</si>
  <si>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</si>
  <si>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</si>
  <si>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</si>
  <si>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</si>
  <si>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</si>
  <si>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</si>
  <si>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</si>
  <si>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</si>
  <si>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</si>
  <si>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</si>
  <si>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</si>
  <si>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</si>
  <si>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</si>
  <si>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</si>
  <si>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</si>
  <si>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</si>
  <si>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</si>
  <si>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</si>
  <si>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</si>
  <si>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</si>
  <si>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</si>
  <si>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</si>
  <si>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</si>
  <si>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</si>
  <si>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</si>
  <si>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</si>
  <si>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</si>
  <si>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</si>
  <si>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</si>
  <si>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</si>
  <si>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</si>
  <si>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</si>
  <si>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</si>
  <si>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</si>
  <si>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</si>
  <si>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</si>
  <si>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</si>
  <si>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</si>
  <si>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</si>
  <si>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</si>
  <si>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</si>
  <si>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</si>
  <si>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</si>
  <si>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</si>
  <si>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</si>
  <si>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</si>
  <si>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</si>
  <si>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</si>
  <si>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</si>
  <si>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</si>
  <si>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</si>
  <si>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</si>
  <si>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</si>
  <si>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</si>
  <si>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</si>
  <si>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</si>
  <si>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</si>
  <si>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</si>
  <si>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</si>
  <si>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</si>
  <si>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</si>
  <si>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</si>
  <si>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</si>
  <si>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</si>
  <si>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</si>
  <si>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</si>
  <si>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</si>
  <si>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</si>
  <si>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</si>
  <si>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</si>
  <si>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</si>
  <si>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</si>
  <si>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</si>
  <si>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</si>
  <si>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</si>
  <si>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</si>
  <si>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</si>
  <si>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</si>
  <si>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</si>
  <si>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</si>
  <si>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</si>
  <si>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</si>
  <si>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</si>
  <si>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</si>
  <si>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</si>
  <si>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</si>
  <si>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</si>
  <si>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</si>
  <si>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</si>
  <si>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</si>
  <si>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</si>
  <si>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</si>
  <si>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</si>
  <si>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</si>
  <si>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</si>
  <si>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</si>
  <si>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</si>
  <si>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</si>
  <si>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</si>
  <si>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</si>
  <si>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</si>
  <si>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</si>
  <si>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</si>
  <si>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</si>
  <si>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</si>
  <si>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</si>
  <si>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</si>
  <si>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</si>
  <si>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</si>
  <si>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</si>
  <si>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</si>
  <si>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</si>
  <si>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</si>
  <si>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</si>
  <si>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</si>
  <si>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</si>
  <si>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</si>
  <si>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</si>
  <si>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</si>
  <si>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</si>
  <si>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</si>
  <si>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</si>
  <si>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</si>
  <si>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</si>
  <si>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</si>
  <si>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</si>
  <si>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</si>
  <si>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</si>
  <si>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</si>
  <si>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</si>
  <si>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</si>
  <si>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</si>
  <si>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</si>
  <si>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</si>
  <si>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</si>
  <si>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</si>
  <si>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</si>
  <si>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</si>
  <si>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</si>
  <si>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</si>
  <si>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</si>
  <si>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</si>
  <si>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</si>
  <si>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</si>
  <si>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</si>
  <si>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</si>
  <si>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</si>
  <si>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</si>
  <si>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</si>
  <si>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</si>
  <si>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</si>
  <si>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</si>
  <si>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</si>
  <si>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</si>
  <si>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</si>
  <si>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</si>
  <si>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</si>
  <si>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</si>
  <si>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</si>
  <si>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</si>
  <si>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</si>
  <si>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</si>
  <si>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</si>
  <si>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</si>
  <si>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</si>
  <si>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</si>
  <si>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</si>
  <si>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</si>
  <si>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</si>
  <si>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</si>
  <si>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</si>
  <si>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</si>
  <si>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</si>
  <si>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</si>
  <si>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</si>
  <si>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</si>
  <si>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</si>
  <si>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</si>
  <si>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</si>
  <si>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</si>
  <si>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</si>
  <si>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</si>
  <si>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</si>
  <si>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</si>
  <si>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</si>
  <si>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</si>
  <si>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</si>
  <si>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</si>
  <si>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</si>
  <si>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</si>
  <si>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</si>
  <si>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</si>
  <si>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</si>
  <si>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</si>
  <si>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</si>
  <si>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</si>
  <si>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</si>
  <si>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</si>
  <si>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</si>
  <si>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</si>
  <si>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</si>
  <si>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</si>
  <si>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</si>
  <si>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</si>
  <si>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</si>
  <si>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</si>
  <si>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</si>
  <si>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</si>
  <si>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</si>
  <si>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</si>
  <si>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</si>
  <si>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</si>
  <si>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</si>
  <si>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</si>
  <si>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</si>
  <si>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</si>
  <si>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</si>
  <si>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</si>
  <si>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</si>
  <si>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</si>
  <si>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</si>
  <si>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</si>
  <si>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</si>
  <si>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</si>
  <si>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</si>
  <si>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</si>
  <si>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</si>
  <si>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</si>
  <si>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</si>
  <si>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</si>
  <si>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</si>
  <si>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</si>
  <si>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</si>
  <si>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</si>
  <si>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</si>
  <si>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</si>
  <si>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</si>
  <si>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</si>
  <si>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</si>
  <si>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</si>
  <si>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</si>
  <si>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</si>
  <si>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</si>
  <si>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</si>
  <si>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</si>
  <si>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</si>
  <si>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</si>
  <si>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</si>
  <si>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</si>
  <si>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</si>
  <si>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</si>
  <si>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</si>
  <si>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</si>
  <si>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</si>
  <si>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</si>
  <si>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</si>
  <si>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</si>
  <si>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</si>
  <si>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</si>
  <si>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</si>
  <si>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</si>
  <si>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</si>
  <si>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</si>
  <si>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</si>
  <si>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</si>
  <si>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</si>
  <si>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</si>
  <si>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</si>
  <si>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</si>
  <si>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</si>
  <si>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</si>
  <si>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</si>
  <si>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</si>
  <si>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</si>
  <si>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</si>
  <si>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</si>
  <si>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</si>
  <si>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</si>
  <si>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</si>
  <si>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</si>
  <si>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</si>
  <si>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</si>
  <si>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</si>
  <si>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</si>
  <si>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</si>
  <si>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</si>
  <si>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</si>
  <si>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</si>
  <si>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</si>
  <si>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</si>
  <si>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</si>
  <si>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</si>
  <si>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</si>
  <si>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</si>
  <si>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</si>
  <si>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</si>
  <si>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</si>
  <si>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</si>
  <si>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</si>
  <si>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</si>
  <si>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</si>
  <si>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</si>
  <si>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</si>
  <si>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</si>
  <si>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</si>
  <si>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</si>
  <si>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</si>
  <si>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</si>
  <si>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</si>
  <si>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</si>
  <si>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</si>
  <si>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</si>
  <si>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</si>
  <si>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</si>
  <si>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</si>
  <si>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</si>
  <si>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</si>
  <si>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</si>
  <si>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</si>
  <si>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</si>
  <si>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</si>
  <si>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</si>
  <si>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</si>
  <si>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</si>
  <si>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</si>
  <si>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</si>
  <si>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</si>
  <si>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</si>
  <si>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</si>
  <si>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</si>
  <si>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</si>
  <si>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</si>
  <si>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</si>
  <si>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</si>
  <si>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</si>
  <si>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</si>
  <si>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</si>
  <si>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</si>
  <si>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</si>
  <si>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</si>
  <si>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</si>
  <si>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</si>
  <si>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</si>
  <si>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</si>
  <si>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</si>
  <si>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</si>
  <si>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</si>
  <si>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</si>
  <si>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</si>
  <si>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</si>
  <si>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</si>
  <si>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</si>
  <si>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</si>
  <si>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</si>
  <si>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</si>
  <si>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</si>
  <si>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</si>
  <si>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</si>
  <si>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</si>
  <si>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</si>
  <si>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</si>
  <si>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</si>
  <si>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</si>
  <si>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</si>
  <si>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</si>
  <si>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</si>
  <si>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</si>
  <si>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</si>
  <si>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</si>
  <si>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</si>
  <si>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</si>
  <si>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</si>
  <si>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</si>
  <si>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</si>
  <si>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</si>
  <si>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</si>
  <si>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</si>
  <si>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</si>
  <si>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</si>
  <si>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</si>
  <si>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</si>
  <si>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</si>
  <si>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</si>
  <si>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</si>
  <si>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</si>
  <si>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</si>
  <si>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</si>
  <si>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</si>
  <si>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</si>
  <si>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</si>
  <si>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</si>
  <si>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</si>
  <si>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</si>
  <si>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</si>
  <si>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</si>
  <si>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</si>
  <si>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</si>
  <si>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</si>
  <si>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</si>
  <si>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</si>
  <si>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</si>
  <si>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</si>
  <si>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</si>
  <si>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</si>
  <si>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</si>
  <si>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</si>
  <si>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</si>
  <si>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</si>
  <si>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</si>
  <si>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</si>
  <si>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</si>
  <si>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</si>
  <si>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</si>
  <si>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</si>
  <si>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</si>
  <si>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</si>
  <si>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</si>
  <si>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</si>
  <si>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</si>
  <si>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</si>
  <si>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</si>
  <si>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</si>
  <si>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</si>
  <si>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</si>
  <si>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</si>
  <si>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</si>
  <si>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</si>
  <si>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</si>
  <si>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</si>
  <si>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</si>
  <si>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</si>
  <si>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</si>
  <si>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</si>
  <si>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</si>
  <si>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</si>
  <si>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</si>
  <si>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</si>
  <si>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</si>
  <si>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</si>
  <si>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</si>
  <si>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</si>
  <si>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</si>
  <si>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</si>
  <si>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</si>
  <si>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</si>
  <si>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</si>
  <si>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</si>
  <si>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</si>
  <si>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</si>
  <si>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</si>
  <si>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</si>
  <si>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</si>
  <si>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</si>
  <si>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</si>
  <si>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</si>
  <si>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</si>
  <si>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</si>
  <si>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</si>
  <si>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</si>
  <si>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</si>
  <si>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</si>
  <si>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</si>
  <si>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</si>
  <si>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</si>
  <si>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</si>
  <si>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</si>
  <si>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</si>
  <si>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</si>
  <si>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</si>
  <si>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</si>
  <si>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</si>
  <si>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</si>
  <si>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</si>
  <si>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</si>
  <si>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</si>
  <si>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</si>
  <si>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</si>
  <si>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</si>
  <si>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</si>
  <si>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</si>
  <si>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</si>
  <si>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</si>
  <si>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</si>
  <si>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</si>
  <si>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</si>
  <si>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</si>
  <si>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</si>
  <si>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</si>
  <si>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</si>
  <si>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</si>
  <si>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</si>
  <si>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</si>
  <si>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</si>
  <si>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</si>
  <si>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</si>
  <si>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</si>
  <si>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</si>
  <si>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</si>
  <si>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</si>
  <si>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</si>
  <si>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</si>
  <si>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</si>
  <si>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</si>
  <si>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</si>
  <si>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</si>
  <si>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</si>
  <si>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</si>
  <si>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</si>
  <si>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</si>
  <si>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</si>
  <si>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</si>
  <si>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</si>
  <si>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</si>
  <si>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</si>
  <si>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</si>
  <si>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</si>
  <si>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</si>
  <si>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</si>
  <si>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</si>
  <si>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</si>
  <si>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</si>
  <si>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</si>
  <si>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</si>
  <si>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</si>
  <si>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</si>
  <si>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</si>
  <si>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</si>
  <si>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</si>
  <si>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</si>
  <si>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</si>
  <si>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</si>
  <si>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</si>
  <si>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</si>
  <si>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</si>
  <si>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</si>
  <si>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</si>
  <si>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</si>
  <si>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</si>
  <si>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</si>
  <si>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</si>
  <si>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</si>
  <si>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</si>
  <si>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</si>
  <si>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</si>
  <si>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</si>
  <si>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</si>
  <si>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</si>
  <si>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</si>
  <si>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</si>
  <si>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</si>
  <si>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</si>
  <si>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</si>
  <si>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</si>
  <si>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</si>
  <si>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</si>
  <si>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</si>
  <si>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</si>
  <si>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</si>
  <si>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</si>
  <si>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</si>
  <si>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</si>
  <si>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</si>
  <si>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</si>
  <si>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</si>
  <si>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</si>
  <si>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</si>
  <si>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</si>
  <si>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</si>
  <si>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</si>
  <si>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</si>
  <si>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</si>
  <si>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</si>
  <si>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</si>
  <si>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</si>
  <si>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</si>
  <si>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</si>
  <si>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</si>
  <si>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</si>
  <si>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</si>
  <si>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</si>
  <si>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</si>
  <si>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</si>
  <si>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</si>
  <si>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</si>
  <si>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</si>
  <si>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</si>
  <si>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</si>
  <si>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</si>
  <si>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</si>
  <si>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</si>
  <si>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</si>
  <si>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</si>
  <si>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</si>
  <si>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</si>
  <si>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</si>
  <si>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</si>
  <si>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</si>
  <si>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</si>
  <si>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</si>
  <si>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</si>
  <si>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</si>
  <si>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</si>
  <si>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</si>
  <si>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</si>
  <si>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</si>
  <si>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</si>
  <si>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</si>
  <si>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</si>
  <si>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</si>
  <si>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</si>
  <si>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</si>
  <si>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</si>
  <si>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</si>
  <si>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</si>
  <si>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</si>
  <si>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</si>
  <si>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</si>
  <si>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</si>
  <si>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</si>
  <si>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</si>
  <si>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</si>
  <si>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</si>
  <si>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</si>
  <si>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</si>
  <si>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</si>
  <si>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</si>
  <si>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</si>
  <si>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</si>
  <si>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</si>
  <si>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</si>
  <si>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</si>
  <si>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</si>
  <si>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</si>
  <si>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</si>
  <si>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</si>
  <si>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</si>
  <si>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</si>
  <si>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</si>
  <si>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</si>
  <si>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</si>
  <si>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</si>
  <si>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</si>
  <si>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</si>
  <si>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</si>
  <si>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</si>
  <si>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</si>
  <si>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</si>
  <si>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</si>
  <si>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</si>
  <si>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</si>
  <si>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</si>
  <si>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</si>
  <si>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</si>
  <si>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</si>
  <si>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</si>
  <si>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</si>
  <si>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</si>
  <si>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</si>
  <si>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</si>
  <si>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</si>
  <si>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</si>
  <si>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</si>
  <si>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</si>
  <si>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</si>
  <si>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</si>
  <si>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</si>
  <si>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</si>
  <si>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</si>
  <si>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</si>
  <si>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</si>
  <si>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</si>
  <si>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</si>
  <si>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</si>
  <si>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</si>
  <si>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</si>
  <si>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</si>
  <si>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</si>
  <si>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</si>
  <si>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</si>
  <si>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</si>
  <si>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</si>
  <si>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</si>
  <si>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</si>
  <si>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</si>
  <si>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</si>
  <si>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</si>
  <si>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</si>
  <si>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</si>
  <si>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</si>
  <si>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</si>
  <si>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</si>
  <si>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</si>
  <si>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</si>
  <si>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</si>
  <si>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</si>
  <si>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</si>
  <si>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</si>
  <si>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</si>
  <si>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</si>
  <si>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</si>
  <si>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</si>
  <si>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</si>
  <si>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</si>
  <si>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</si>
  <si>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</si>
  <si>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</si>
  <si>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</si>
  <si>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</si>
  <si>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</si>
  <si>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</si>
  <si>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</si>
  <si>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</si>
  <si>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</si>
  <si>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</si>
  <si>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</si>
  <si>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</si>
  <si>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</si>
  <si>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</si>
  <si>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</si>
  <si>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</si>
  <si>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</si>
  <si>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</si>
  <si>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</si>
  <si>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</si>
  <si>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</si>
  <si>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</si>
  <si>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</si>
  <si>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</si>
  <si>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</si>
  <si>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</si>
  <si>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</si>
  <si>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</si>
  <si>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</si>
  <si>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</si>
  <si>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</si>
  <si>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</si>
  <si>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</si>
  <si>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</si>
  <si>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</si>
  <si>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</si>
  <si>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</si>
  <si>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</si>
  <si>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</si>
  <si>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</si>
  <si>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</si>
  <si>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</si>
  <si>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</si>
  <si>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</si>
  <si>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</si>
  <si>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</si>
  <si>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</si>
  <si>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</si>
  <si>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</si>
  <si>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</si>
  <si>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</si>
  <si>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</si>
  <si>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</si>
  <si>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</si>
  <si>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</si>
  <si>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</si>
  <si>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</si>
  <si>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</si>
  <si>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</si>
  <si>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</si>
  <si>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</si>
  <si>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</si>
  <si>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</si>
  <si>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</si>
  <si>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</si>
  <si>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</si>
  <si>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</si>
  <si>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</si>
  <si>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</si>
  <si>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</si>
  <si>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</si>
  <si>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</si>
  <si>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</si>
  <si>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</si>
  <si>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</si>
  <si>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</si>
  <si>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</si>
  <si>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</si>
  <si>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</si>
  <si>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</si>
  <si>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</si>
  <si>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</si>
  <si>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</si>
  <si>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</si>
  <si>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</si>
  <si>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</si>
  <si>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</si>
  <si>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</si>
  <si>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</si>
  <si>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</si>
  <si>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</si>
  <si>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</si>
  <si>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</si>
  <si>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</si>
  <si>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</si>
  <si>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</si>
  <si>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</si>
  <si>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</si>
  <si>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</si>
  <si>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</si>
  <si>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</si>
  <si>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</si>
  <si>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</si>
  <si>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</si>
  <si>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</si>
  <si>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</si>
  <si>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</si>
  <si>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</si>
  <si>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</si>
  <si>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</si>
  <si>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</si>
  <si>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</si>
  <si>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</si>
  <si>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</si>
  <si>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</si>
  <si>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</si>
  <si>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</si>
  <si>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</si>
  <si>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</si>
  <si>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</si>
  <si>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</si>
  <si>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</si>
  <si>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</si>
  <si>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</si>
  <si>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</si>
  <si>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</si>
  <si>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</si>
  <si>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</si>
  <si>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</si>
  <si>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</si>
  <si>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</si>
  <si>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</si>
  <si>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</si>
  <si>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</si>
  <si>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</si>
  <si>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</si>
  <si>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</si>
  <si>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</si>
  <si>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</si>
  <si>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</si>
  <si>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</si>
  <si>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</si>
  <si>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</si>
  <si>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</si>
  <si>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</si>
  <si>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</si>
  <si>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</si>
  <si>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</si>
  <si>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</si>
  <si>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</si>
  <si>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</si>
  <si>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</si>
  <si>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</si>
  <si>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</si>
  <si>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</si>
  <si>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</si>
  <si>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</si>
  <si>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</si>
  <si>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</si>
  <si>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</si>
  <si>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</si>
  <si>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</si>
  <si>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</si>
  <si>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</si>
  <si>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</si>
  <si>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</si>
  <si>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</si>
  <si>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</si>
  <si>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</si>
  <si>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</si>
  <si>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</si>
  <si>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</si>
  <si>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</si>
  <si>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</si>
  <si>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</si>
  <si>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</si>
  <si>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</si>
  <si>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</si>
  <si>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</si>
  <si>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</si>
  <si>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</si>
  <si>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</si>
  <si>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</si>
  <si>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</si>
  <si>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</si>
  <si>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</si>
  <si>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</si>
  <si>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</si>
  <si>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</si>
  <si>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</si>
  <si>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</si>
  <si>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</si>
  <si>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</si>
  <si>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</si>
  <si>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</si>
  <si>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</si>
  <si>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</si>
  <si>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</si>
  <si>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</si>
  <si>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</si>
  <si>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</si>
  <si>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</si>
  <si>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</si>
  <si>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</si>
  <si>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</si>
  <si>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</si>
  <si>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</si>
  <si>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</si>
  <si>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</si>
  <si>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</si>
  <si>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</si>
  <si>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</si>
  <si>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</si>
  <si>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</si>
  <si>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</si>
  <si>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</si>
  <si>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</si>
  <si>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</si>
  <si>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</si>
  <si>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</si>
  <si>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</si>
  <si>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</si>
  <si>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</si>
  <si>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</si>
  <si>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</si>
  <si>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</si>
  <si>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</si>
  <si>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</si>
  <si>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</si>
  <si>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</si>
  <si>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</si>
  <si>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</si>
  <si>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</si>
  <si>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</si>
  <si>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</si>
  <si>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</si>
  <si>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</si>
  <si>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</si>
  <si>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</si>
  <si>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</si>
  <si>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</si>
  <si>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</si>
  <si>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</si>
  <si>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</si>
  <si>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</si>
  <si>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</si>
  <si>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</si>
  <si>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</si>
  <si>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</si>
  <si>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</si>
  <si>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</si>
  <si>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</si>
  <si>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</si>
  <si>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</si>
  <si>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</si>
  <si>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</si>
  <si>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</si>
  <si>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</si>
  <si>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</si>
  <si>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</si>
  <si>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</si>
  <si>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</si>
  <si>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</si>
  <si>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</si>
  <si>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</si>
  <si>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</si>
  <si>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</si>
  <si>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</si>
  <si>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</si>
  <si>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</si>
  <si>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</si>
  <si>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</si>
  <si>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</si>
  <si>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</si>
  <si>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</si>
  <si>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</si>
  <si>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</si>
  <si>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</si>
  <si>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</si>
  <si>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</si>
  <si>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</si>
  <si>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</si>
  <si>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</si>
  <si>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</si>
  <si>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</si>
  <si>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</si>
  <si>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</si>
  <si>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</si>
  <si>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</si>
  <si>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</si>
  <si>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</si>
  <si>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</si>
  <si>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</si>
  <si>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</si>
  <si>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</si>
  <si>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</si>
  <si>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</si>
  <si>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</si>
  <si>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</si>
  <si>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</si>
  <si>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</si>
  <si>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</si>
  <si>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</si>
  <si>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</si>
  <si>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</si>
  <si>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</si>
  <si>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</si>
  <si>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</si>
  <si>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</si>
  <si>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</si>
  <si>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</si>
  <si>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</si>
  <si>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</si>
  <si>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</si>
  <si>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</si>
  <si>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</si>
  <si>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</si>
  <si>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</si>
  <si>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</si>
  <si>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</si>
  <si>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</si>
  <si>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</si>
  <si>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</si>
  <si>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</si>
  <si>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</si>
  <si>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</si>
  <si>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</si>
  <si>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</si>
  <si>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</si>
  <si>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</si>
  <si>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</si>
  <si>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</si>
  <si>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</si>
  <si>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</si>
  <si>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</si>
  <si>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</si>
  <si>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</si>
  <si>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</si>
  <si>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</si>
  <si>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</si>
  <si>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</si>
  <si>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</si>
  <si>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</si>
  <si>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</si>
  <si>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</si>
  <si>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</si>
  <si>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</si>
  <si>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</si>
  <si>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</si>
  <si>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</si>
  <si>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</si>
  <si>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</si>
  <si>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</si>
  <si>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</si>
  <si>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</si>
  <si>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</si>
  <si>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</si>
  <si>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</si>
  <si>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</si>
  <si>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</si>
  <si>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</si>
  <si>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</si>
  <si>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</si>
  <si>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</si>
  <si>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</si>
  <si>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</si>
  <si>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</si>
  <si>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</si>
  <si>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</si>
  <si>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</si>
  <si>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</si>
  <si>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</si>
  <si>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</si>
  <si>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</si>
  <si>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</si>
  <si>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</si>
  <si>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</si>
  <si>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</si>
  <si>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</si>
  <si>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</si>
  <si>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</si>
  <si>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</si>
  <si>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</si>
  <si>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</si>
  <si>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</si>
  <si>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</si>
  <si>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</si>
  <si>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</si>
  <si>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</si>
  <si>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</si>
  <si>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</si>
  <si>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</si>
  <si>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</si>
  <si>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</si>
  <si>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</si>
  <si>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</si>
  <si>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</si>
  <si>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</si>
  <si>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</si>
  <si>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</si>
  <si>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</si>
  <si>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</si>
  <si>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</si>
  <si>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</si>
  <si>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</si>
  <si>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</si>
  <si>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</si>
  <si>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</si>
  <si>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</si>
  <si>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</si>
  <si>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</si>
  <si>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</si>
  <si>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</si>
  <si>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</si>
  <si>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</si>
  <si>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</si>
  <si>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</si>
  <si>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</si>
  <si>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</si>
  <si>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</si>
  <si>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</si>
  <si>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</si>
  <si>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</si>
  <si>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</si>
  <si>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</si>
  <si>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</si>
  <si>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</si>
  <si>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</si>
  <si>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</si>
  <si>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</si>
  <si>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</si>
  <si>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</si>
  <si>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</si>
  <si>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</si>
  <si>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</si>
  <si>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</si>
  <si>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</si>
  <si>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</si>
  <si>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</si>
  <si>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</si>
  <si>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</si>
  <si>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</si>
  <si>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</si>
  <si>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</si>
  <si>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</si>
  <si>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</si>
  <si>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</si>
  <si>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</si>
  <si>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</si>
  <si>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</si>
  <si>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</si>
  <si>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</si>
  <si>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</si>
  <si>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</si>
  <si>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</si>
  <si>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</si>
  <si>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</si>
  <si>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</si>
  <si>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</si>
  <si>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</si>
  <si>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</si>
  <si>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</si>
  <si>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</si>
  <si>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</si>
  <si>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</si>
  <si>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</si>
  <si>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</si>
  <si>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</si>
  <si>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</si>
  <si>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</si>
  <si>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</si>
  <si>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</si>
  <si>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</si>
  <si>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</si>
  <si>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</si>
  <si>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</si>
  <si>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</si>
  <si>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</si>
  <si>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</si>
  <si>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</si>
  <si>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</si>
  <si>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</si>
  <si>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</si>
  <si>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</si>
  <si>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</si>
  <si>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</si>
  <si>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</si>
  <si>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</si>
  <si>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</si>
  <si>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</si>
  <si>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</si>
  <si>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</si>
  <si>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</si>
  <si>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</si>
  <si>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</si>
  <si>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</si>
  <si>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</si>
  <si>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</si>
  <si>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</si>
  <si>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</si>
  <si>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</si>
  <si>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</si>
  <si>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</si>
  <si>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</si>
  <si>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</si>
  <si>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</si>
  <si>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</si>
  <si>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</si>
  <si>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</si>
  <si>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</si>
  <si>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</si>
  <si>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</si>
  <si>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</si>
  <si>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</si>
  <si>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</si>
  <si>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</si>
  <si>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</si>
  <si>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</si>
  <si>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</si>
  <si>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</si>
  <si>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</si>
  <si>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</si>
  <si>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</si>
  <si>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</si>
  <si>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</si>
  <si>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</si>
  <si>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</si>
  <si>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</si>
  <si>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</si>
  <si>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</si>
  <si>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</si>
  <si>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</si>
  <si>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</si>
  <si>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</si>
  <si>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</si>
  <si>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</si>
  <si>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</si>
  <si>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</si>
  <si>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</si>
  <si>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</si>
  <si>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</si>
  <si>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</si>
  <si>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</si>
  <si>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</si>
  <si>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</si>
  <si>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</si>
  <si>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</si>
  <si>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</si>
  <si>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</si>
  <si>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</si>
  <si>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</si>
  <si>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</si>
  <si>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</si>
  <si>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</si>
  <si>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</si>
  <si>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</si>
  <si>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</si>
  <si>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</si>
  <si>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</si>
  <si>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</si>
  <si>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</si>
  <si>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</si>
  <si>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</si>
  <si>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</si>
  <si>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</si>
  <si>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</si>
  <si>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</si>
  <si>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</si>
  <si>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</si>
  <si>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</si>
  <si>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</si>
  <si>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</si>
  <si>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</si>
  <si>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</si>
  <si>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</si>
  <si>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</si>
  <si>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</si>
  <si>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</si>
  <si>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</si>
  <si>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</si>
  <si>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</si>
  <si>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</si>
  <si>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</si>
  <si>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</si>
  <si>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</si>
  <si>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</si>
  <si>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</si>
  <si>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</si>
  <si>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</si>
  <si>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</si>
  <si>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</si>
  <si>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</si>
  <si>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</si>
  <si>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</si>
  <si>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</si>
  <si>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</si>
  <si>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</si>
  <si>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</si>
  <si>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</si>
  <si>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</si>
  <si>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</si>
  <si>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</si>
  <si>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</si>
  <si>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</si>
  <si>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</si>
  <si>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</si>
  <si>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</si>
  <si>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</si>
  <si>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</si>
  <si>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</si>
  <si>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</si>
  <si>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</si>
  <si>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</si>
  <si>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</si>
  <si>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</si>
  <si>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</si>
  <si>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</si>
  <si>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</si>
  <si>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</si>
  <si>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</si>
  <si>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</si>
  <si>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</si>
  <si>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</si>
  <si>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</si>
  <si>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</si>
  <si>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</si>
  <si>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</si>
  <si>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</si>
  <si>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</si>
  <si>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</si>
  <si>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</si>
  <si>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</si>
  <si>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</si>
  <si>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</si>
  <si>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</si>
  <si>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</si>
  <si>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</si>
  <si>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</si>
  <si>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</si>
  <si>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</si>
  <si>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</si>
  <si>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</si>
  <si>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</si>
  <si>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</si>
  <si>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</si>
  <si>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</si>
  <si>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</si>
  <si>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</si>
  <si>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</si>
  <si>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</si>
  <si>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</si>
  <si>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</si>
  <si>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</si>
  <si>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</si>
  <si>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</si>
  <si>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</si>
  <si>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</si>
  <si>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</si>
  <si>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</si>
  <si>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</si>
  <si>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</si>
  <si>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</si>
  <si>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</si>
  <si>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</si>
  <si>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</si>
  <si>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</si>
  <si>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</si>
  <si>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</si>
  <si>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</si>
  <si>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</si>
  <si>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</si>
  <si>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</si>
  <si>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</si>
  <si>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</si>
  <si>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</si>
  <si>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</si>
  <si>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</si>
  <si>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</si>
  <si>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</si>
  <si>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</si>
  <si>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</si>
  <si>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</si>
  <si>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</si>
  <si>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</si>
  <si>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</si>
  <si>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</si>
  <si>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</si>
  <si>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</si>
  <si>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</si>
  <si>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</si>
  <si>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</si>
  <si>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</si>
  <si>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</si>
  <si>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</si>
  <si>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</si>
  <si>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</si>
  <si>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</si>
  <si>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</si>
  <si>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</si>
  <si>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</si>
  <si>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</si>
  <si>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</si>
  <si>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</si>
  <si>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</si>
  <si>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</si>
  <si>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</si>
  <si>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</si>
  <si>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</si>
  <si>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</si>
  <si>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</si>
  <si>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</si>
  <si>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</si>
  <si>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</si>
  <si>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</si>
  <si>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</si>
  <si>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</si>
  <si>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</si>
  <si>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</si>
  <si>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</si>
  <si>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</si>
  <si>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</si>
  <si>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</si>
  <si>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</si>
  <si>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</si>
  <si>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</si>
  <si>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</si>
  <si>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</si>
  <si>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</si>
  <si>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</si>
  <si>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</si>
  <si>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</si>
  <si>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</si>
  <si>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</si>
  <si>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</si>
  <si>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</si>
  <si>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</si>
  <si>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</si>
  <si>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</si>
  <si>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</si>
  <si>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</si>
  <si>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</si>
  <si>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</si>
  <si>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</si>
  <si>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</si>
  <si>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</si>
  <si>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</si>
  <si>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</si>
  <si>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</si>
  <si>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</si>
  <si>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</si>
  <si>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</si>
  <si>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</si>
  <si>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</si>
  <si>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</si>
  <si>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</si>
  <si>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</si>
  <si>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</si>
  <si>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</si>
  <si>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</si>
  <si>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</si>
  <si>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</si>
  <si>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</si>
  <si>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</si>
  <si>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</si>
  <si>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</si>
  <si>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</si>
  <si>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</si>
  <si>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</si>
  <si>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</si>
  <si>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</si>
  <si>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</si>
  <si>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</si>
  <si>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</si>
  <si>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</si>
  <si>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</si>
  <si>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</si>
  <si>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</si>
  <si>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</si>
  <si>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</si>
  <si>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</si>
  <si>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</si>
  <si>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</si>
  <si>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</si>
  <si>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</si>
  <si>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</si>
  <si>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</si>
  <si>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</si>
  <si>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</si>
  <si>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</si>
  <si>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</si>
  <si>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</si>
  <si>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</si>
  <si>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</si>
  <si>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</si>
  <si>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</si>
  <si>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</si>
  <si>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</si>
  <si>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</si>
  <si>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</si>
  <si>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</si>
  <si>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</si>
  <si>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</si>
  <si>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</si>
  <si>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</si>
  <si>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</si>
  <si>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</si>
  <si>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</si>
  <si>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</si>
  <si>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</si>
  <si>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</si>
  <si>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</si>
  <si>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</si>
  <si>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</si>
  <si>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</si>
  <si>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</si>
  <si>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</si>
  <si>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</si>
  <si>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</si>
  <si>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</si>
  <si>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</si>
  <si>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</si>
  <si>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</si>
  <si>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</si>
  <si>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</si>
  <si>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</si>
  <si>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</si>
  <si>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</si>
  <si>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</si>
  <si>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</si>
  <si>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</si>
  <si>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</si>
  <si>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</si>
  <si>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</si>
  <si>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</si>
  <si>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</si>
  <si>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</si>
  <si>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</si>
  <si>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</si>
  <si>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</si>
  <si>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</si>
  <si>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</si>
  <si>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</si>
  <si>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</si>
  <si>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</si>
  <si>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</si>
  <si>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</si>
  <si>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</si>
  <si>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</si>
  <si>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</si>
  <si>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</si>
  <si>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</si>
  <si>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</si>
  <si>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</si>
  <si>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</si>
  <si>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</si>
  <si>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</si>
  <si>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</si>
  <si>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</si>
  <si>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</si>
  <si>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</si>
  <si>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</si>
  <si>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</si>
  <si>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</si>
  <si>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</si>
  <si>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</si>
  <si>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</si>
  <si>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</si>
  <si>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</si>
  <si>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</si>
  <si>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</si>
  <si>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</si>
  <si>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</si>
  <si>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</si>
  <si>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</si>
  <si>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</si>
  <si>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</si>
  <si>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</si>
  <si>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</si>
  <si>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</si>
  <si>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</si>
  <si>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</si>
  <si>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</si>
  <si>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</si>
  <si>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</si>
  <si>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</si>
  <si>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</si>
  <si>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</si>
  <si>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</si>
  <si>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</si>
  <si>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</si>
  <si>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</si>
  <si>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</si>
  <si>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</si>
  <si>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</si>
  <si>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</si>
  <si>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</si>
  <si>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</si>
  <si>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</si>
  <si>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</si>
  <si>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</si>
  <si>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</si>
  <si>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</si>
  <si>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</si>
  <si>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</si>
  <si>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</si>
  <si>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</si>
  <si>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</si>
  <si>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</si>
  <si>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</si>
  <si>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</si>
  <si>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</si>
  <si>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</si>
  <si>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</si>
  <si>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</si>
  <si>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</si>
  <si>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</si>
  <si>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</si>
  <si>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</si>
  <si>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</si>
  <si>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</si>
  <si>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</si>
  <si>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</si>
  <si>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</si>
  <si>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</si>
  <si>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</si>
  <si>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</si>
  <si>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</si>
  <si>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</si>
  <si>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</si>
  <si>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</si>
  <si>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</si>
  <si>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</si>
  <si>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</si>
  <si>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</si>
  <si>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</si>
  <si>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</si>
  <si>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</si>
  <si>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</si>
  <si>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</si>
  <si>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</si>
  <si>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</si>
  <si>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</si>
  <si>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</si>
  <si>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</si>
  <si>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</si>
  <si>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</si>
  <si>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</si>
  <si>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</si>
  <si>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</si>
  <si>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</si>
  <si>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</si>
  <si>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</si>
  <si>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</si>
  <si>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</si>
  <si>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</si>
  <si>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</si>
  <si>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</si>
  <si>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</si>
  <si>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</si>
  <si>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</si>
  <si>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</si>
  <si>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</si>
  <si>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</si>
  <si>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</si>
  <si>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</si>
  <si>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</si>
  <si>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</si>
  <si>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</si>
  <si>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</si>
  <si>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</si>
  <si>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</si>
  <si>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</si>
  <si>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</si>
  <si>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</si>
  <si>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</si>
  <si>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</si>
  <si>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</si>
  <si>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</si>
  <si>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</si>
  <si>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</si>
  <si>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</si>
  <si>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</si>
  <si>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</si>
  <si>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</si>
  <si>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</si>
  <si>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</si>
  <si>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</si>
  <si>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</si>
  <si>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</si>
  <si>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</si>
  <si>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</si>
  <si>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</si>
  <si>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</si>
  <si>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</si>
  <si>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</si>
  <si>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</si>
  <si>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</si>
  <si>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</si>
  <si>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</si>
  <si>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</si>
  <si>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</si>
  <si>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</si>
  <si>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</si>
  <si>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</si>
  <si>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</si>
  <si>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</si>
  <si>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</si>
  <si>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</si>
  <si>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</si>
  <si>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</si>
  <si>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</si>
  <si>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</si>
  <si>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</si>
  <si>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</si>
  <si>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</si>
  <si>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</si>
  <si>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</si>
  <si>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</si>
  <si>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</si>
  <si>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</si>
  <si>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</si>
  <si>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</si>
  <si>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</si>
  <si>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</si>
  <si>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</si>
  <si>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</si>
  <si>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</si>
  <si>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</si>
  <si>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</si>
  <si>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</si>
  <si>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</si>
  <si>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</si>
  <si>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</si>
  <si>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</si>
  <si>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</si>
  <si>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</si>
  <si>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</si>
  <si>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</si>
  <si>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</si>
  <si>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</si>
  <si>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</si>
  <si>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</si>
  <si>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</si>
  <si>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</si>
  <si>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</si>
  <si>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</si>
  <si>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</si>
  <si>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</si>
  <si>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</si>
  <si>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</si>
  <si>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</si>
  <si>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</si>
  <si>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</si>
  <si>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</si>
  <si>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</si>
  <si>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</si>
  <si>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</si>
  <si>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</si>
  <si>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</si>
  <si>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</si>
  <si>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</si>
  <si>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</si>
  <si>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</si>
  <si>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</si>
  <si>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</si>
  <si>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</si>
  <si>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</si>
  <si>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</si>
  <si>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</si>
  <si>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</si>
  <si>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</si>
  <si>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</si>
  <si>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</si>
  <si>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</si>
  <si>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</si>
  <si>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</si>
  <si>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</si>
  <si>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</si>
  <si>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</si>
  <si>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</si>
  <si>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</si>
  <si>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</si>
  <si>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</si>
  <si>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</si>
  <si>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</si>
  <si>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</si>
  <si>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</si>
  <si>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</si>
  <si>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</si>
  <si>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</si>
  <si>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</si>
  <si>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</si>
  <si>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</si>
  <si>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</si>
  <si>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</si>
  <si>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</si>
  <si>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</si>
  <si>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</si>
  <si>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</si>
  <si>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</si>
  <si>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</si>
  <si>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</si>
  <si>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</si>
  <si>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</si>
  <si>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</si>
  <si>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</si>
  <si>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</si>
  <si>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</si>
  <si>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</si>
  <si>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</si>
  <si>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</si>
  <si>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</si>
  <si>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</si>
  <si>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</si>
  <si>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</si>
  <si>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</si>
  <si>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</si>
  <si>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</si>
  <si>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</si>
  <si>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</si>
  <si>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</si>
  <si>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</si>
  <si>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</si>
  <si>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</si>
  <si>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</si>
  <si>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</si>
  <si>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</si>
  <si>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</si>
  <si>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</si>
  <si>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</si>
  <si>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</si>
  <si>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</si>
  <si>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</si>
  <si>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</si>
  <si>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</si>
  <si>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</si>
  <si>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</si>
  <si>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</si>
  <si>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</si>
  <si>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</si>
  <si>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</si>
  <si>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</si>
  <si>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</si>
  <si>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</si>
  <si>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</si>
  <si>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</si>
  <si>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</si>
  <si>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</si>
  <si>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</si>
  <si>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</si>
  <si>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</si>
  <si>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</si>
  <si>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</si>
  <si>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</si>
  <si>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</si>
  <si>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</si>
  <si>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</si>
  <si>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</si>
  <si>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</si>
  <si>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</si>
  <si>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</si>
  <si>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</si>
  <si>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</si>
  <si>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</si>
  <si>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</si>
  <si>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</si>
  <si>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</si>
  <si>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</si>
  <si>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</si>
  <si>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</si>
  <si>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</si>
  <si>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</si>
  <si>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</si>
  <si>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</si>
  <si>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</si>
  <si>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</si>
  <si>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</si>
  <si>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</si>
  <si>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</si>
  <si>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</si>
  <si>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</si>
  <si>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</si>
  <si>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</si>
  <si>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</si>
  <si>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</si>
  <si>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</si>
  <si>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</si>
  <si>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</si>
  <si>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</si>
  <si>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</si>
  <si>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</si>
  <si>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</si>
  <si>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</si>
  <si>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</si>
  <si>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</si>
  <si>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</si>
  <si>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</si>
  <si>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</si>
  <si>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</si>
  <si>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</si>
  <si>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</si>
  <si>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</si>
  <si>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</si>
  <si>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</si>
  <si>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</si>
  <si>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</si>
  <si>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</si>
  <si>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</si>
  <si>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</si>
  <si>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</si>
  <si>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</si>
  <si>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</si>
  <si>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</si>
  <si>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</si>
  <si>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</si>
  <si>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</si>
  <si>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</si>
  <si>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</si>
  <si>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</si>
  <si>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</si>
  <si>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</si>
  <si>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</si>
  <si>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</si>
  <si>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</si>
  <si>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</si>
  <si>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</si>
  <si>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</si>
  <si>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</si>
  <si>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</si>
  <si>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</si>
  <si>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</si>
  <si>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</si>
  <si>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</si>
  <si>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</si>
  <si>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</si>
  <si>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</si>
  <si>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</si>
  <si>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</si>
  <si>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</si>
  <si>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</si>
  <si>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</si>
  <si>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</si>
  <si>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</si>
  <si>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</si>
  <si>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</si>
  <si>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</si>
  <si>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</si>
  <si>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</si>
  <si>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</si>
  <si>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</si>
  <si>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</si>
  <si>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</si>
  <si>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</si>
  <si>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</si>
  <si>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</si>
  <si>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</si>
  <si>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</si>
  <si>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</si>
  <si>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</si>
  <si>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</si>
  <si>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</si>
  <si>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</si>
  <si>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</si>
  <si>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</si>
  <si>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</si>
  <si>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</si>
  <si>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</si>
  <si>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</si>
  <si>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</si>
  <si>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</si>
  <si>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</si>
  <si>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</si>
  <si>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</si>
  <si>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</si>
  <si>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</si>
  <si>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</si>
  <si>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</si>
  <si>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</si>
  <si>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</si>
  <si>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</si>
  <si>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</si>
  <si>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</si>
  <si>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</si>
  <si>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</si>
  <si>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</si>
  <si>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</si>
  <si>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</si>
  <si>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</si>
  <si>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</si>
  <si>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</si>
  <si>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</si>
  <si>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</si>
  <si>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</si>
  <si>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</si>
  <si>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</si>
  <si>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</si>
  <si>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</si>
  <si>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</si>
  <si>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</si>
  <si>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</si>
  <si>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</si>
  <si>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</si>
  <si>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</si>
  <si>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</si>
  <si>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</si>
  <si>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</si>
  <si>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</si>
  <si>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</si>
  <si>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</si>
  <si>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</si>
  <si>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</si>
  <si>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</si>
  <si>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</si>
  <si>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</si>
  <si>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</si>
  <si>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</si>
  <si>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</si>
  <si>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</si>
  <si>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</si>
  <si>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</si>
  <si>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</si>
  <si>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</si>
  <si>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</si>
  <si>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</si>
  <si>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</si>
  <si>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</si>
  <si>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</si>
  <si>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</si>
  <si>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</si>
  <si>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</si>
  <si>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</si>
  <si>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</si>
  <si>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</si>
  <si>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</si>
  <si>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</si>
  <si>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</si>
  <si>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</si>
  <si>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</si>
  <si>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</si>
  <si>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</si>
  <si>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</si>
  <si>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</si>
  <si>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</si>
  <si>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</si>
  <si>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</si>
  <si>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</si>
  <si>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</si>
  <si>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</si>
  <si>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</si>
  <si>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</si>
  <si>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</si>
  <si>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</si>
  <si>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</si>
  <si>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</si>
  <si>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</si>
  <si>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</si>
  <si>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</si>
  <si>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</si>
  <si>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</si>
  <si>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</si>
  <si>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</si>
  <si>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</si>
  <si>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</si>
  <si>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</si>
  <si>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</si>
  <si>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</si>
  <si>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</si>
  <si>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</si>
  <si>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</si>
  <si>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</si>
  <si>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</si>
  <si>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</si>
  <si>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</si>
  <si>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</si>
  <si>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</si>
  <si>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</si>
  <si>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</si>
  <si>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</si>
  <si>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</si>
  <si>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</si>
  <si>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</si>
  <si>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</si>
  <si>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</si>
  <si>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</si>
  <si>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</si>
  <si>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</si>
  <si>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</si>
  <si>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</si>
  <si>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</si>
  <si>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</si>
  <si>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</si>
  <si>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</si>
  <si>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</si>
  <si>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</si>
  <si>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</si>
  <si>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</si>
  <si>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</si>
  <si>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</si>
  <si>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</si>
  <si>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</si>
  <si>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</si>
  <si>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</si>
  <si>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</si>
  <si>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</si>
  <si>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</si>
  <si>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</si>
  <si>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</si>
  <si>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</si>
  <si>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</si>
  <si>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</si>
  <si>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</si>
  <si>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</si>
  <si>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</si>
  <si>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</si>
  <si>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</si>
  <si>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</si>
  <si>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</si>
  <si>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</si>
  <si>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</si>
  <si>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</si>
  <si>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</si>
  <si>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</si>
  <si>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</si>
  <si>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</si>
  <si>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</si>
  <si>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</si>
  <si>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</si>
  <si>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</si>
  <si>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</si>
  <si>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</si>
  <si>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</si>
  <si>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</si>
  <si>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</si>
  <si>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</si>
  <si>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</si>
  <si>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</si>
  <si>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</si>
  <si>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</si>
  <si>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</si>
  <si>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</si>
  <si>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</si>
  <si>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</si>
  <si>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</si>
  <si>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</si>
  <si>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</si>
  <si>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</si>
  <si>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</si>
  <si>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</si>
  <si>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</si>
  <si>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</si>
  <si>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</si>
  <si>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</si>
  <si>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</si>
  <si>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</si>
  <si>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</si>
  <si>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</si>
  <si>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</si>
  <si>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</si>
  <si>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</si>
  <si>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</si>
  <si>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</si>
  <si>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</si>
  <si>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</si>
  <si>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</si>
  <si>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</si>
  <si>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</si>
  <si>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</si>
  <si>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</si>
  <si>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</si>
  <si>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</si>
  <si>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</si>
  <si>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</si>
  <si>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</si>
  <si>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</si>
  <si>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</si>
  <si>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</si>
  <si>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</si>
  <si>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</si>
  <si>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</si>
  <si>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</si>
  <si>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</si>
  <si>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</si>
  <si>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</si>
  <si>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</si>
  <si>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</si>
  <si>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</si>
  <si>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</si>
  <si>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</si>
  <si>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</si>
  <si>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</si>
  <si>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</si>
  <si>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</si>
  <si>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</si>
  <si>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</si>
  <si>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</si>
  <si>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</si>
  <si>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</si>
  <si>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</si>
  <si>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</si>
  <si>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</si>
  <si>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</si>
  <si>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</si>
  <si>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</si>
  <si>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</si>
  <si>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</si>
  <si>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</si>
  <si>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</si>
  <si>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</si>
  <si>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</si>
  <si>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</si>
  <si>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</si>
  <si>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</si>
  <si>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</si>
  <si>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</si>
  <si>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</si>
  <si>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</si>
  <si>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</si>
  <si>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</si>
  <si>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</si>
  <si>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</si>
  <si>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</si>
  <si>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</si>
  <si>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</si>
  <si>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</si>
  <si>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</si>
  <si>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</si>
  <si>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</si>
  <si>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</si>
  <si>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</si>
  <si>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</si>
  <si>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</si>
  <si>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</si>
  <si>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</si>
  <si>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</si>
  <si>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</si>
  <si>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</si>
  <si>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</si>
  <si>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</si>
  <si>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</si>
  <si>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</si>
  <si>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</si>
  <si>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</si>
  <si>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</si>
  <si>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</si>
  <si>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</si>
  <si>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</si>
  <si>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</si>
  <si>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</si>
  <si>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</si>
  <si>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</si>
  <si>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</si>
  <si>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</si>
  <si>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</si>
  <si>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</si>
  <si>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</si>
  <si>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</si>
  <si>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</si>
  <si>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</si>
  <si>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</si>
  <si>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</si>
  <si>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</si>
  <si>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</si>
  <si>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</si>
  <si>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</si>
  <si>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</si>
  <si>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</si>
  <si>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</si>
  <si>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</si>
  <si>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</si>
  <si>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</si>
  <si>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</si>
  <si>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</si>
  <si>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</si>
  <si>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</si>
  <si>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</si>
  <si>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</si>
  <si>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</si>
  <si>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</si>
  <si>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</si>
  <si>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</si>
  <si>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</si>
  <si>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</si>
  <si>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</si>
  <si>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</si>
  <si>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</si>
  <si>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</si>
  <si>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</si>
  <si>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</si>
  <si>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</si>
  <si>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</si>
  <si>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</si>
  <si>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</si>
  <si>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</si>
  <si>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</si>
  <si>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</si>
  <si>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</si>
  <si>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</si>
  <si>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</si>
  <si>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</si>
  <si>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</si>
  <si>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</si>
  <si>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</si>
  <si>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</si>
  <si>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</si>
  <si>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</si>
  <si>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</si>
  <si>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</si>
  <si>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</si>
  <si>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</si>
  <si>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</si>
  <si>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</si>
  <si>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</si>
  <si>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</si>
  <si>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</si>
  <si>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</si>
  <si>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</si>
  <si>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</si>
  <si>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</si>
  <si>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</si>
  <si>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</si>
  <si>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</si>
  <si>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</si>
  <si>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</si>
  <si>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</si>
  <si>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</si>
  <si>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</si>
  <si>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</si>
  <si>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</si>
  <si>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</si>
  <si>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</si>
  <si>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</si>
  <si>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</si>
  <si>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</si>
  <si>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</si>
  <si>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</si>
  <si>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</si>
  <si>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</si>
  <si>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</si>
  <si>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</si>
  <si>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</si>
  <si>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</si>
  <si>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</si>
  <si>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</si>
  <si>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</si>
  <si>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</si>
  <si>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</si>
  <si>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</si>
  <si>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</si>
  <si>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</si>
  <si>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</si>
  <si>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</si>
  <si>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</si>
  <si>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</si>
  <si>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</si>
  <si>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</si>
  <si>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</si>
  <si>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</si>
  <si>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</si>
  <si>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</si>
  <si>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</si>
  <si>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</si>
  <si>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</si>
  <si>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</si>
  <si>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</si>
  <si>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</si>
  <si>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</si>
  <si>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</si>
  <si>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</si>
  <si>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</si>
  <si>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</si>
  <si>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</si>
  <si>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</si>
  <si>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</si>
  <si>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</si>
  <si>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</si>
  <si>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</si>
  <si>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</si>
  <si>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</si>
  <si>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</si>
  <si>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</si>
  <si>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</si>
  <si>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</si>
  <si>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</si>
  <si>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</si>
  <si>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</si>
  <si>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</si>
  <si>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</si>
  <si>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</si>
  <si>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</si>
  <si>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</si>
  <si>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</si>
  <si>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</si>
  <si>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</si>
  <si>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</si>
  <si>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</si>
  <si>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</si>
  <si>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</si>
  <si>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</si>
  <si>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</si>
  <si>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</si>
  <si>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</si>
  <si>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</si>
  <si>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</si>
  <si>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</si>
  <si>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</si>
  <si>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</si>
  <si>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</si>
  <si>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</si>
  <si>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</si>
  <si>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</si>
  <si>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</si>
  <si>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</si>
  <si>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</si>
  <si>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</si>
  <si>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</si>
  <si>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</si>
  <si>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</si>
  <si>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</si>
  <si>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</si>
  <si>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</si>
  <si>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</si>
  <si>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</si>
  <si>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</si>
  <si>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</si>
  <si>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</si>
  <si>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</si>
  <si>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</si>
  <si>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</si>
  <si>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</si>
  <si>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</si>
  <si>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</si>
  <si>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</si>
  <si>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</si>
  <si>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</si>
  <si>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</si>
  <si>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</si>
  <si>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</si>
  <si>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</si>
  <si>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</si>
  <si>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</si>
  <si>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</si>
  <si>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</si>
  <si>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</si>
  <si>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</si>
  <si>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</si>
  <si>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</si>
  <si>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</si>
  <si>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</si>
  <si>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</si>
  <si>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</si>
  <si>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</si>
  <si>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</si>
  <si>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</si>
  <si>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</si>
  <si>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</si>
  <si>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</si>
  <si>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</si>
  <si>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</si>
  <si>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</si>
  <si>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</si>
  <si>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</si>
  <si>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</si>
  <si>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</si>
  <si>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</si>
  <si>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</si>
  <si>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</si>
  <si>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</si>
  <si>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</si>
  <si>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</si>
  <si>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</si>
  <si>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</si>
  <si>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</si>
  <si>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</si>
  <si>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</si>
  <si>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</si>
  <si>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</si>
  <si>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</si>
  <si>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</si>
  <si>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</si>
  <si>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</si>
  <si>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</si>
  <si>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</si>
  <si>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</si>
  <si>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</si>
  <si>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</si>
  <si>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</si>
  <si>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</si>
  <si>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</si>
  <si>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</si>
  <si>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</si>
  <si>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</si>
  <si>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</si>
  <si>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</si>
  <si>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</si>
  <si>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</si>
  <si>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</si>
  <si>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</si>
  <si>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</si>
  <si>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</si>
  <si>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</si>
  <si>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</si>
  <si>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</si>
  <si>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</si>
  <si>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</si>
  <si>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</si>
  <si>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</si>
  <si>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</si>
  <si>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</si>
  <si>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</si>
  <si>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</si>
  <si>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</si>
  <si>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</si>
  <si>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</si>
  <si>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</si>
  <si>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</si>
  <si>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</si>
  <si>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</si>
  <si>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</si>
  <si>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</si>
  <si>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</si>
  <si>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</si>
  <si>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</si>
  <si>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</si>
  <si>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</si>
  <si>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</si>
  <si>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</si>
  <si>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</si>
  <si>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</si>
  <si>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</si>
  <si>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</si>
  <si>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</si>
  <si>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</si>
  <si>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</si>
  <si>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</si>
  <si>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</si>
  <si>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</si>
  <si>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</si>
  <si>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</si>
  <si>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</si>
  <si>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</si>
  <si>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</si>
  <si>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</si>
  <si>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</si>
  <si>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</si>
  <si>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</si>
  <si>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</si>
  <si>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</si>
  <si>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</si>
  <si>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</si>
  <si>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</si>
  <si>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</si>
  <si>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</si>
  <si>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</si>
  <si>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</si>
  <si>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</si>
  <si>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</si>
  <si>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</si>
  <si>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</si>
  <si>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</si>
  <si>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</si>
  <si>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</si>
  <si>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</si>
  <si>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</si>
  <si>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</si>
  <si>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</si>
  <si>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</si>
  <si>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</si>
  <si>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</si>
  <si>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</si>
  <si>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</si>
  <si>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</si>
  <si>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</si>
  <si>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</si>
  <si>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</si>
  <si>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</si>
  <si>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</si>
  <si>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</si>
  <si>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</si>
  <si>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</si>
  <si>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</si>
  <si>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</si>
  <si>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</si>
  <si>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</si>
  <si>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</si>
  <si>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</si>
  <si>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</si>
  <si>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</si>
  <si>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</si>
  <si>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</si>
  <si>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</si>
  <si>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</si>
  <si>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</si>
  <si>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</si>
  <si>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</si>
  <si>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</si>
  <si>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</si>
  <si>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</si>
  <si>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</si>
  <si>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</si>
  <si>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</si>
  <si>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</si>
  <si>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</si>
  <si>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</si>
  <si>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</si>
  <si>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</si>
  <si>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</si>
  <si>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</si>
  <si>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</si>
  <si>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</si>
  <si>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</si>
  <si>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</si>
  <si>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</si>
  <si>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</si>
  <si>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</si>
  <si>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</si>
  <si>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</si>
  <si>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</si>
  <si>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</si>
  <si>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</si>
  <si>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</si>
  <si>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</si>
  <si>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</si>
  <si>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</si>
  <si>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</si>
  <si>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</si>
  <si>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</si>
  <si>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</si>
  <si>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</si>
  <si>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</si>
  <si>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</si>
  <si>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</si>
  <si>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</si>
  <si>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</si>
  <si>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</si>
  <si>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</si>
  <si>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</si>
  <si>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</si>
  <si>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</si>
  <si>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</si>
  <si>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</si>
  <si>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</si>
  <si>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</si>
  <si>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</si>
  <si>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</si>
  <si>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</si>
  <si>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</si>
  <si>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</si>
  <si>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</si>
  <si>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</si>
  <si>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</si>
  <si>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</si>
  <si>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</si>
  <si>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</si>
  <si>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</si>
  <si>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</si>
  <si>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</si>
  <si>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</si>
  <si>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</si>
  <si>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</si>
  <si>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</si>
  <si>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</si>
  <si>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</si>
  <si>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</si>
  <si>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</si>
  <si>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</si>
  <si>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</si>
  <si>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</si>
  <si>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</si>
  <si>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</si>
  <si>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</si>
  <si>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</si>
  <si>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</si>
  <si>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</si>
  <si>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</si>
  <si>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</si>
  <si>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</si>
  <si>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</si>
  <si>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</si>
  <si>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</si>
  <si>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</si>
  <si>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</si>
  <si>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</si>
  <si>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</si>
  <si>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</si>
  <si>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</si>
  <si>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</si>
  <si>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</si>
  <si>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</si>
  <si>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</si>
  <si>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</si>
  <si>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</si>
  <si>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</si>
  <si>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</si>
  <si>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</si>
  <si>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</si>
  <si>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</si>
  <si>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</si>
  <si>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</si>
  <si>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</si>
  <si>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</si>
  <si>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</si>
  <si>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</si>
  <si>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</si>
  <si>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</si>
  <si>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</si>
  <si>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</si>
  <si>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</si>
  <si>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</si>
  <si>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</si>
  <si>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</si>
  <si>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</si>
  <si>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</si>
  <si>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</si>
  <si>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</si>
  <si>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</si>
  <si>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</si>
  <si>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</si>
  <si>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</si>
  <si>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</si>
  <si>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</si>
  <si>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</si>
  <si>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</si>
  <si>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</si>
  <si>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</si>
  <si>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</si>
  <si>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</si>
  <si>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</si>
  <si>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</si>
  <si>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</si>
  <si>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</si>
  <si>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</si>
  <si>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</si>
  <si>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</si>
  <si>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</si>
  <si>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</si>
  <si>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</si>
  <si>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</si>
  <si>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</si>
  <si>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</si>
  <si>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</si>
  <si>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</si>
  <si>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</si>
  <si>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</si>
  <si>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</si>
  <si>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</si>
  <si>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</si>
  <si>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</si>
  <si>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</si>
  <si>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</si>
  <si>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</si>
  <si>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</si>
  <si>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</si>
  <si>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</si>
  <si>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</si>
  <si>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</si>
  <si>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</si>
  <si>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</si>
  <si>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</si>
  <si>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</si>
  <si>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</si>
  <si>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</si>
  <si>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</si>
  <si>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</si>
  <si>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</si>
  <si>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</si>
  <si>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</si>
  <si>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</si>
  <si>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</si>
  <si>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</si>
  <si>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</si>
  <si>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</si>
  <si>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</si>
  <si>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</si>
  <si>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</si>
  <si>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</si>
  <si>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</si>
  <si>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</si>
  <si>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</si>
  <si>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</si>
  <si>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</si>
  <si>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</si>
  <si>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</si>
  <si>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</si>
  <si>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</si>
  <si>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</si>
  <si>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</si>
  <si>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</si>
  <si>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</si>
  <si>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</si>
  <si>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</si>
  <si>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</si>
  <si>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</si>
  <si>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</si>
  <si>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</si>
  <si>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</si>
  <si>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</si>
  <si>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</si>
  <si>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</si>
  <si>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</si>
  <si>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</si>
  <si>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</si>
  <si>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</si>
  <si>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</si>
  <si>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</si>
  <si>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</si>
  <si>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</si>
  <si>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</si>
  <si>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</si>
  <si>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</si>
  <si>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</si>
  <si>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</si>
  <si>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</si>
  <si>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</si>
  <si>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</si>
  <si>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</si>
  <si>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</si>
  <si>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</si>
  <si>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</si>
  <si>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</si>
  <si>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</si>
  <si>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</si>
  <si>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</si>
  <si>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</si>
  <si>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</si>
  <si>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</si>
  <si>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</si>
  <si>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</si>
  <si>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</si>
  <si>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</si>
  <si>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</si>
  <si>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</si>
  <si>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</si>
  <si>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</si>
  <si>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</si>
  <si>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</si>
  <si>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</si>
  <si>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</si>
  <si>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</si>
  <si>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</si>
  <si>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</si>
  <si>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</si>
  <si>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</si>
  <si>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</si>
  <si>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</si>
  <si>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</si>
  <si>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</si>
  <si>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</si>
  <si>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</si>
  <si>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</si>
  <si>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</si>
  <si>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</si>
  <si>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</si>
  <si>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</si>
  <si>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</si>
  <si>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</si>
  <si>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</si>
  <si>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</si>
  <si>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</si>
  <si>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</si>
  <si>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</si>
  <si>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</si>
  <si>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</si>
  <si>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</si>
  <si>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</si>
  <si>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</si>
  <si>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</si>
  <si>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</si>
  <si>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</si>
  <si>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</si>
  <si>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</si>
  <si>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</si>
  <si>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</si>
  <si>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</si>
  <si>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</si>
  <si>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</si>
  <si>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</si>
  <si>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</si>
  <si>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</si>
  <si>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</si>
  <si>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</si>
  <si>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</si>
  <si>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</si>
  <si>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</si>
  <si>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</si>
  <si>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</si>
  <si>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</si>
  <si>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</si>
  <si>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</si>
  <si>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</si>
  <si>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</si>
  <si>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</si>
  <si>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</si>
  <si>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</si>
  <si>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</si>
  <si>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</si>
  <si>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</si>
  <si>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</si>
  <si>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</si>
  <si>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</si>
  <si>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</si>
  <si>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</si>
  <si>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</si>
  <si>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</si>
  <si>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</si>
  <si>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</si>
  <si>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</si>
  <si>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</si>
  <si>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</si>
  <si>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</si>
  <si>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</si>
  <si>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</si>
  <si>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</si>
  <si>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</si>
  <si>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</si>
  <si>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</si>
  <si>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</si>
  <si>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</si>
  <si>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</si>
  <si>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</si>
  <si>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</si>
  <si>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</si>
  <si>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</si>
  <si>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</si>
  <si>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</si>
  <si>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</si>
  <si>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</si>
  <si>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</si>
  <si>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</si>
  <si>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</si>
  <si>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</si>
  <si>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</si>
  <si>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</si>
  <si>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</si>
  <si>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</si>
  <si>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</si>
  <si>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</si>
  <si>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</si>
  <si>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</si>
  <si>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</si>
  <si>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</si>
  <si>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</si>
  <si>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</si>
  <si>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</si>
  <si>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</si>
  <si>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</si>
  <si>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</si>
  <si>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</si>
  <si>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</si>
  <si>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</si>
  <si>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</si>
  <si>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</si>
  <si>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</si>
  <si>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</si>
  <si>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</si>
  <si>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</si>
  <si>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</si>
  <si>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</si>
  <si>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</si>
  <si>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</si>
  <si>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</si>
  <si>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</si>
  <si>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</si>
  <si>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</si>
  <si>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</si>
  <si>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</si>
  <si>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</si>
  <si>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</si>
  <si>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</si>
  <si>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</si>
  <si>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</si>
  <si>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</si>
  <si>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</si>
  <si>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</si>
  <si>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</si>
  <si>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</si>
  <si>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</si>
  <si>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</si>
  <si>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</si>
  <si>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</si>
  <si>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</si>
  <si>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</si>
  <si>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</si>
  <si>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</si>
  <si>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</si>
  <si>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</si>
  <si>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</si>
  <si>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</si>
  <si>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</si>
  <si>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</si>
  <si>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</si>
  <si>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</si>
  <si>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</si>
  <si>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</si>
  <si>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</si>
  <si>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</si>
  <si>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</si>
  <si>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</si>
  <si>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</si>
  <si>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</si>
  <si>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</si>
  <si>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</si>
  <si>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</si>
  <si>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</si>
  <si>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</si>
  <si>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</si>
  <si>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</si>
  <si>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</si>
  <si>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</si>
  <si>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</si>
  <si>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</si>
  <si>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</si>
  <si>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</si>
  <si>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</si>
  <si>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</si>
  <si>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</si>
  <si>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</si>
  <si>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</si>
  <si>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</si>
  <si>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</si>
  <si>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</si>
  <si>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</si>
  <si>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</si>
  <si>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</si>
  <si>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</si>
  <si>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</si>
  <si>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</si>
  <si>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</si>
  <si>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</si>
  <si>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</si>
  <si>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</si>
  <si>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</si>
  <si>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</si>
  <si>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</si>
  <si>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</si>
  <si>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</si>
  <si>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</si>
  <si>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</si>
  <si>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</si>
  <si>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</si>
  <si>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</si>
  <si>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</si>
  <si>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</si>
  <si>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</si>
  <si>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</si>
  <si>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</si>
  <si>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</si>
  <si>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</si>
  <si>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</si>
  <si>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</si>
  <si>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</si>
  <si>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</si>
  <si>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</si>
  <si>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</si>
  <si>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</si>
  <si>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</si>
  <si>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</si>
  <si>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</si>
  <si>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</si>
  <si>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</si>
  <si>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</si>
  <si>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</si>
  <si>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</si>
  <si>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</si>
  <si>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</si>
  <si>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</si>
  <si>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</si>
  <si>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</si>
  <si>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</si>
  <si>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</si>
  <si>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</si>
  <si>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</si>
  <si>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</si>
  <si>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</si>
  <si>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</si>
  <si>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</si>
  <si>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</si>
  <si>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</si>
  <si>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</si>
  <si>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</si>
  <si>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</si>
  <si>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</si>
  <si>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</si>
  <si>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</si>
  <si>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</si>
  <si>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</si>
  <si>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</si>
  <si>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</si>
  <si>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</si>
  <si>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</si>
  <si>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</si>
  <si>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</si>
  <si>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</si>
  <si>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</si>
  <si>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</si>
  <si>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</si>
  <si>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</si>
  <si>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</si>
  <si>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</si>
  <si>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</si>
  <si>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</si>
  <si>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</si>
  <si>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</si>
  <si>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</si>
  <si>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</si>
  <si>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</si>
  <si>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</si>
  <si>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</si>
  <si>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</si>
  <si>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</si>
  <si>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</si>
  <si>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</si>
  <si>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</si>
  <si>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</si>
  <si>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</si>
  <si>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</si>
  <si>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</si>
  <si>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</si>
  <si>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</si>
  <si>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</si>
  <si>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</si>
  <si>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</si>
  <si>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</si>
  <si>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</si>
  <si>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</si>
  <si>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</si>
  <si>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</si>
  <si>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</si>
  <si>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</si>
  <si>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</si>
  <si>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</si>
  <si>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</si>
  <si>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</si>
  <si>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</si>
  <si>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</si>
  <si>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</si>
  <si>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</si>
  <si>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</si>
  <si>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</si>
  <si>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</si>
  <si>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</si>
  <si>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</si>
  <si>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</si>
  <si>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</si>
  <si>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</si>
  <si>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</si>
  <si>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</si>
  <si>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</si>
  <si>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</si>
  <si>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</si>
  <si>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</si>
  <si>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</si>
  <si>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</si>
  <si>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</si>
  <si>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</si>
  <si>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</si>
  <si>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</si>
  <si>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</si>
  <si>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</si>
  <si>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</si>
  <si>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</si>
  <si>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</si>
  <si>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</si>
  <si>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</si>
  <si>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</si>
  <si>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</si>
  <si>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</si>
  <si>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</si>
  <si>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</si>
  <si>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</si>
  <si>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</si>
  <si>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</si>
  <si>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</si>
  <si>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</si>
  <si>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</si>
  <si>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</si>
  <si>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</si>
  <si>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</si>
  <si>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</si>
  <si>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</si>
  <si>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</si>
  <si>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</si>
  <si>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</si>
  <si>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</si>
  <si>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</si>
  <si>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</si>
  <si>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</si>
  <si>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</si>
  <si>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</si>
  <si>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</si>
  <si>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</si>
  <si>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</si>
  <si>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</si>
  <si>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</si>
  <si>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</si>
  <si>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</si>
  <si>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</si>
  <si>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</si>
  <si>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</si>
  <si>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</si>
  <si>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</si>
  <si>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</si>
  <si>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</si>
  <si>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</si>
  <si>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</si>
  <si>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</si>
  <si>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</si>
  <si>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</si>
  <si>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</si>
  <si>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</si>
  <si>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</si>
  <si>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</si>
  <si>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</si>
  <si>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</si>
  <si>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</si>
  <si>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</si>
  <si>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</si>
  <si>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</si>
  <si>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</si>
  <si>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</si>
  <si>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</si>
  <si>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</si>
  <si>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</si>
  <si>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</si>
  <si>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</si>
  <si>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</si>
  <si>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</si>
  <si>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</si>
  <si>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</si>
  <si>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</si>
  <si>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</si>
  <si>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</si>
  <si>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</si>
  <si>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</si>
  <si>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</si>
  <si>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</si>
  <si>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</si>
  <si>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</si>
  <si>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</si>
  <si>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</si>
  <si>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</si>
  <si>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</si>
  <si>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</si>
  <si>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</si>
  <si>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</si>
  <si>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</si>
  <si>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</si>
  <si>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</si>
  <si>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</si>
  <si>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</si>
  <si>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</si>
  <si>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</si>
  <si>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</si>
  <si>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</si>
  <si>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</si>
  <si>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</si>
  <si>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</si>
  <si>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</si>
  <si>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</si>
  <si>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</si>
  <si>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</si>
  <si>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</si>
  <si>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</si>
  <si>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</si>
  <si>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</si>
  <si>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</si>
  <si>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</si>
  <si>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</si>
  <si>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</si>
  <si>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</si>
  <si>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</si>
  <si>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</si>
  <si>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</si>
  <si>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</si>
  <si>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</si>
  <si>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</si>
  <si>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</si>
  <si>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</si>
  <si>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</si>
  <si>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</si>
  <si>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</si>
  <si>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</si>
  <si>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</si>
  <si>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</si>
  <si>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</si>
  <si>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</si>
  <si>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</si>
  <si>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</si>
  <si>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</si>
  <si>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</si>
  <si>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</si>
  <si>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</si>
  <si>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</si>
  <si>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</si>
  <si>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</si>
  <si>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</si>
  <si>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</si>
  <si>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</si>
  <si>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</si>
  <si>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</si>
  <si>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</si>
  <si>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</si>
  <si>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</si>
  <si>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</si>
  <si>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</si>
  <si>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</si>
  <si>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</si>
  <si>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</si>
  <si>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</si>
  <si>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</si>
  <si>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</si>
  <si>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</si>
  <si>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</si>
  <si>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</si>
  <si>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</si>
  <si>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</si>
  <si>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</si>
  <si>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</si>
  <si>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</si>
  <si>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</si>
  <si>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</si>
  <si>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</si>
  <si>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</si>
  <si>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</si>
  <si>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</si>
  <si>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</si>
  <si>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</si>
  <si>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</si>
  <si>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</si>
  <si>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</si>
  <si>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</si>
  <si>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</si>
  <si>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</si>
  <si>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</si>
  <si>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</si>
  <si>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</si>
  <si>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</si>
  <si>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</si>
  <si>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</si>
  <si>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</si>
  <si>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</si>
  <si>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</si>
  <si>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</si>
  <si>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</si>
  <si>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</si>
  <si>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</si>
  <si>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</si>
  <si>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</si>
  <si>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</si>
  <si>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</si>
  <si>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</si>
  <si>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</si>
  <si>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</si>
  <si>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</si>
  <si>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</si>
  <si>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</si>
  <si>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</si>
  <si>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</si>
  <si>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</si>
  <si>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</si>
  <si>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</si>
  <si>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</si>
  <si>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</si>
  <si>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</si>
  <si>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</si>
  <si>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</si>
  <si>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</si>
  <si>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</si>
  <si>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</si>
  <si>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</si>
  <si>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</si>
  <si>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</si>
  <si>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</si>
  <si>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</si>
  <si>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</si>
  <si>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</si>
  <si>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</si>
  <si>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</si>
  <si>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</si>
  <si>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</si>
  <si>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</si>
  <si>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</si>
  <si>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</si>
  <si>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</si>
  <si>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</si>
  <si>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</si>
  <si>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</si>
  <si>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</si>
  <si>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</si>
  <si>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</si>
  <si>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</si>
  <si>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</si>
  <si>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</si>
  <si>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</si>
  <si>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</si>
  <si>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</si>
  <si>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</si>
  <si>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</si>
  <si>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</si>
  <si>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</si>
  <si>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</si>
  <si>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</si>
  <si>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</si>
  <si>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</si>
  <si>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</si>
  <si>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</si>
  <si>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</si>
  <si>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</si>
  <si>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</si>
  <si>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</si>
  <si>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</si>
  <si>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</si>
  <si>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</si>
  <si>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</si>
  <si>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</si>
  <si>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</si>
  <si>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</si>
  <si>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</si>
  <si>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</si>
  <si>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</si>
  <si>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</si>
  <si>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</si>
  <si>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</si>
  <si>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</si>
  <si>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</si>
  <si>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</si>
  <si>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</si>
  <si>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</si>
  <si>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</si>
  <si>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</si>
  <si>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</si>
  <si>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</si>
  <si>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</si>
  <si>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</si>
  <si>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</si>
  <si>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</si>
  <si>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</si>
  <si>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</si>
  <si>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</si>
  <si>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</si>
  <si>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</si>
  <si>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</si>
  <si>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</si>
  <si>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</si>
  <si>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</si>
  <si>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</si>
  <si>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</si>
  <si>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</si>
  <si>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</si>
  <si>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</si>
  <si>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</si>
  <si>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</si>
  <si>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</si>
  <si>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</si>
  <si>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</si>
  <si>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</si>
  <si>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</si>
  <si>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</si>
  <si>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</si>
  <si>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</si>
  <si>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</si>
  <si>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</si>
  <si>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</si>
  <si>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</si>
  <si>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</si>
  <si>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</si>
  <si>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</si>
  <si>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</si>
  <si>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</si>
  <si>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</si>
  <si>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</si>
  <si>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</si>
  <si>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</si>
  <si>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</si>
  <si>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</si>
  <si>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</si>
  <si>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</si>
  <si>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</si>
  <si>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</si>
  <si>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</si>
  <si>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</si>
  <si>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</si>
  <si>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</si>
  <si>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</si>
  <si>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</si>
  <si>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</si>
  <si>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</si>
  <si>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</si>
  <si>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</si>
  <si>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</si>
  <si>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</si>
  <si>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</si>
  <si>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</si>
  <si>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</si>
  <si>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</si>
  <si>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</si>
  <si>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</si>
  <si>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</si>
  <si>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</si>
  <si>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</si>
  <si>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</si>
  <si>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</si>
  <si>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</si>
  <si>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</si>
  <si>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</si>
  <si>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</si>
  <si>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</si>
  <si>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</si>
  <si>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</si>
  <si>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</si>
  <si>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</si>
  <si>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</si>
  <si>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</si>
  <si>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</si>
  <si>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</si>
  <si>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</si>
  <si>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</si>
  <si>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</si>
  <si>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</si>
  <si>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</si>
  <si>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</si>
  <si>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</si>
  <si>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</si>
  <si>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</si>
  <si>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</si>
  <si>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</si>
  <si>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</si>
  <si>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</si>
  <si>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</si>
  <si>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</si>
  <si>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</si>
  <si>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</si>
  <si>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</si>
  <si>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</si>
  <si>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</si>
  <si>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</si>
  <si>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</si>
  <si>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</si>
  <si>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</si>
  <si>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</si>
  <si>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</si>
  <si>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</si>
  <si>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</si>
  <si>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</si>
  <si>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</si>
  <si>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</si>
  <si>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</si>
  <si>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</si>
  <si>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</si>
  <si>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</si>
  <si>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</si>
  <si>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</si>
  <si>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</si>
  <si>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</si>
  <si>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</si>
  <si>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</si>
  <si>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</si>
  <si>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</si>
  <si>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</si>
  <si>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</si>
  <si>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</si>
  <si>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</si>
  <si>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</si>
  <si>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</si>
  <si>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</si>
  <si>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</si>
  <si>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</si>
  <si>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</si>
  <si>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</si>
  <si>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</si>
  <si>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</si>
  <si>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</si>
  <si>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</si>
  <si>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</si>
  <si>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</si>
  <si>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</si>
  <si>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</si>
  <si>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</si>
  <si>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</si>
  <si>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</si>
  <si>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</si>
  <si>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</si>
  <si>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</si>
  <si>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</si>
  <si>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</si>
  <si>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</si>
  <si>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</si>
  <si>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</si>
  <si>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</si>
  <si>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</si>
  <si>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</si>
  <si>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</si>
  <si>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</si>
  <si>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</si>
  <si>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</si>
  <si>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</si>
  <si>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</si>
  <si>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</si>
  <si>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</si>
  <si>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</si>
  <si>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</si>
  <si>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</si>
  <si>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</si>
  <si>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</si>
  <si>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</si>
  <si>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</si>
  <si>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</si>
  <si>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</si>
  <si>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</si>
  <si>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</si>
  <si>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</si>
  <si>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</si>
  <si>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</si>
  <si>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</si>
  <si>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</si>
  <si>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</si>
  <si>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</si>
  <si>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</si>
  <si>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</si>
  <si>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</si>
  <si>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</si>
  <si>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</si>
  <si>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</si>
  <si>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</si>
  <si>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</si>
  <si>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</si>
  <si>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</si>
  <si>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</si>
  <si>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</si>
  <si>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</si>
  <si>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</si>
  <si>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</si>
  <si>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</si>
  <si>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</si>
  <si>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</si>
  <si>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</si>
  <si>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</si>
  <si>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</si>
  <si>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</si>
  <si>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</si>
  <si>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</si>
  <si>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</si>
  <si>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</si>
  <si>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</si>
  <si>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</si>
  <si>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</si>
  <si>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</si>
  <si>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</si>
  <si>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</si>
  <si>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</si>
  <si>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</si>
  <si>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</si>
  <si>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</si>
  <si>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</si>
  <si>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</si>
  <si>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</si>
  <si>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</si>
  <si>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</si>
  <si>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</si>
  <si>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</si>
  <si>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</si>
  <si>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</si>
  <si>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</si>
  <si>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</si>
  <si>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</si>
  <si>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</si>
  <si>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</si>
  <si>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</si>
  <si>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</si>
  <si>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</si>
  <si>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</si>
  <si>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</si>
  <si>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</si>
  <si>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</si>
  <si>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</si>
  <si>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</si>
  <si>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</si>
  <si>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</si>
  <si>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</si>
  <si>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</si>
  <si>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</si>
  <si>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</si>
  <si>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</si>
  <si>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</si>
  <si>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</si>
  <si>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</si>
  <si>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</si>
  <si>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</si>
  <si>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</si>
  <si>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</si>
  <si>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</si>
  <si>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</si>
  <si>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</si>
  <si>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</si>
  <si>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</si>
  <si>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</si>
  <si>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</si>
  <si>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</si>
  <si>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</si>
  <si>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</si>
  <si>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</si>
  <si>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</si>
  <si>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</si>
  <si>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</si>
  <si>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</si>
  <si>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</si>
  <si>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</si>
  <si>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</si>
  <si>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</si>
  <si>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</si>
  <si>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</si>
  <si>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</si>
  <si>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</si>
  <si>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</si>
  <si>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</si>
  <si>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</si>
  <si>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</si>
  <si>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</si>
  <si>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</si>
  <si>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</si>
  <si>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</si>
  <si>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</si>
  <si>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</si>
  <si>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</si>
  <si>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</si>
  <si>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</si>
  <si>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</si>
  <si>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</si>
  <si>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</si>
  <si>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</si>
  <si>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</si>
  <si>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</si>
  <si>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</si>
  <si>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</si>
  <si>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</si>
  <si>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</si>
  <si>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</si>
  <si>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</si>
  <si>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</si>
  <si>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</si>
  <si>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</si>
  <si>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</si>
  <si>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</si>
  <si>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</si>
  <si>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</si>
  <si>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</si>
  <si>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</si>
  <si>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</si>
  <si>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</si>
  <si>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</si>
  <si>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</si>
  <si>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</si>
  <si>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</si>
  <si>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</si>
  <si>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</si>
  <si>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</si>
  <si>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</si>
  <si>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</si>
  <si>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</si>
  <si>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</si>
  <si>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</si>
  <si>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</si>
  <si>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</si>
  <si>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</si>
  <si>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</si>
  <si>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</si>
  <si>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</si>
  <si>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</si>
  <si>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</si>
  <si>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</si>
  <si>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</si>
  <si>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</si>
  <si>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</si>
  <si>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</si>
  <si>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</si>
  <si>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</si>
  <si>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</si>
  <si>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</si>
  <si>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</si>
  <si>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</si>
  <si>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</si>
  <si>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</si>
  <si>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</si>
  <si>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</si>
  <si>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</si>
  <si>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</si>
  <si>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</si>
  <si>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</si>
  <si>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</si>
  <si>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</si>
  <si>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</si>
  <si>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</si>
  <si>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</si>
  <si>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</si>
  <si>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</si>
  <si>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</si>
  <si>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</si>
  <si>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</si>
  <si>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</si>
  <si>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</si>
  <si>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</si>
  <si>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</si>
  <si>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</si>
  <si>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</si>
  <si>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</si>
  <si>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</si>
  <si>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</si>
  <si>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</si>
  <si>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</si>
  <si>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</si>
  <si>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</si>
  <si>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</si>
  <si>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</si>
  <si>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</si>
  <si>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</si>
  <si>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</si>
  <si>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</si>
  <si>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</si>
  <si>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</si>
  <si>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</si>
  <si>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</si>
  <si>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</si>
  <si>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</si>
  <si>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</si>
  <si>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</si>
  <si>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</si>
  <si>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</si>
  <si>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</si>
  <si>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</si>
  <si>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</si>
  <si>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</si>
  <si>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</si>
  <si>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</si>
  <si>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</si>
  <si>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</si>
  <si>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</si>
  <si>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</si>
  <si>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</si>
  <si>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</si>
  <si>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</si>
  <si>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</si>
  <si>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</si>
  <si>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</si>
  <si>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</si>
  <si>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</si>
  <si>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</si>
  <si>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</si>
  <si>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</si>
  <si>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</si>
  <si>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</si>
  <si>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</si>
  <si>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</si>
  <si>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</si>
  <si>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</si>
  <si>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</si>
  <si>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</si>
  <si>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</si>
  <si>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</si>
  <si>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</si>
  <si>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</si>
  <si>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</si>
  <si>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</si>
  <si>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</si>
  <si>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</si>
  <si>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</si>
  <si>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</si>
  <si>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</si>
  <si>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</si>
  <si>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</si>
  <si>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</si>
  <si>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</si>
  <si>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</si>
  <si>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</si>
  <si>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</si>
  <si>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</si>
  <si>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</si>
  <si>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</si>
  <si>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</si>
  <si>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</si>
  <si>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</si>
  <si>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</si>
  <si>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</si>
  <si>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</si>
  <si>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</si>
  <si>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</si>
  <si>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</si>
  <si>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</si>
  <si>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</si>
  <si>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</si>
  <si>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</si>
  <si>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</si>
  <si>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</si>
  <si>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</si>
  <si>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</si>
  <si>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</si>
  <si>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</si>
  <si>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</si>
  <si>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</si>
  <si>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</si>
  <si>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</si>
  <si>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</si>
  <si>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</si>
  <si>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</si>
  <si>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</si>
  <si>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</si>
  <si>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</si>
  <si>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</si>
  <si>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</si>
  <si>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</si>
  <si>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</si>
  <si>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</si>
  <si>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</si>
  <si>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</si>
  <si>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</si>
  <si>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</si>
  <si>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</si>
  <si>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</si>
  <si>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</si>
  <si>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</si>
  <si>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</si>
  <si>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</si>
  <si>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</si>
  <si>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</si>
  <si>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</si>
  <si>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</si>
  <si>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</si>
  <si>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</si>
  <si>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</si>
  <si>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</si>
  <si>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</si>
  <si>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</si>
  <si>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</si>
  <si>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</si>
  <si>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</si>
  <si>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</si>
  <si>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</si>
  <si>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</si>
  <si>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</si>
  <si>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</si>
  <si>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</si>
  <si>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</si>
  <si>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</si>
  <si>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</si>
  <si>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</si>
  <si>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</si>
  <si>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</si>
  <si>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</si>
  <si>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</si>
  <si>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</si>
  <si>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</si>
  <si>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</si>
  <si>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</si>
  <si>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</si>
  <si>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</si>
  <si>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</si>
  <si>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</si>
  <si>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</si>
  <si>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</si>
  <si>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</si>
  <si>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</si>
  <si>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</si>
  <si>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</si>
  <si>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</si>
  <si>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</si>
  <si>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</si>
  <si>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</si>
  <si>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</si>
  <si>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</si>
  <si>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</si>
  <si>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</si>
  <si>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</si>
  <si>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</si>
  <si>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</si>
  <si>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</si>
  <si>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</si>
  <si>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</si>
  <si>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</si>
  <si>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</si>
  <si>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</si>
  <si>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</si>
  <si>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</si>
  <si>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</si>
  <si>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</si>
  <si>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</si>
  <si>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</si>
  <si>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</si>
  <si>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</si>
  <si>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</si>
  <si>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</si>
  <si>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</si>
  <si>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</si>
  <si>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</si>
  <si>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</si>
  <si>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</si>
  <si>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</si>
  <si>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</si>
  <si>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</si>
  <si>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</si>
  <si>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</si>
  <si>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</si>
  <si>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</si>
  <si>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</si>
  <si>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</si>
  <si>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</si>
  <si>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</si>
  <si>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</si>
  <si>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</si>
  <si>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</si>
  <si>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</si>
  <si>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</si>
  <si>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</si>
  <si>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</si>
  <si>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</si>
  <si>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</si>
  <si>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</si>
  <si>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</si>
  <si>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</si>
  <si>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</si>
  <si>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</si>
  <si>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</si>
  <si>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</si>
  <si>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</si>
  <si>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</si>
  <si>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</si>
  <si>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</si>
  <si>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</si>
  <si>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</si>
  <si>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</si>
  <si>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</si>
  <si>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</si>
  <si>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</si>
  <si>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</si>
  <si>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</si>
  <si>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</si>
  <si>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</si>
  <si>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</si>
  <si>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</si>
  <si>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</si>
  <si>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</si>
  <si>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</si>
  <si>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</si>
  <si>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</si>
  <si>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</si>
  <si>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</si>
  <si>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</si>
  <si>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</si>
  <si>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</si>
  <si>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</si>
  <si>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</si>
  <si>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</si>
  <si>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</si>
  <si>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</si>
  <si>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</si>
  <si>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</si>
  <si>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</si>
  <si>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</si>
  <si>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</si>
  <si>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</si>
  <si>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</si>
  <si>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</si>
  <si>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</si>
  <si>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</si>
  <si>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</si>
  <si>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</si>
  <si>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</si>
  <si>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</si>
  <si>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</si>
  <si>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</si>
  <si>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</si>
  <si>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</si>
  <si>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</si>
  <si>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</si>
  <si>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</si>
  <si>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</si>
  <si>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</si>
  <si>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</si>
  <si>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</si>
  <si>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</si>
  <si>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</si>
  <si>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</si>
  <si>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</si>
  <si>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</si>
  <si>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</si>
  <si>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</si>
  <si>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</si>
  <si>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</si>
  <si>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</si>
  <si>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</si>
  <si>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</si>
  <si>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</si>
  <si>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</si>
  <si>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</si>
  <si>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</si>
  <si>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</si>
  <si>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</si>
  <si>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</si>
  <si>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</si>
  <si>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</si>
  <si>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</si>
  <si>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</si>
  <si>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</si>
  <si>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</si>
  <si>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</si>
  <si>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</si>
  <si>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</si>
  <si>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</si>
  <si>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</si>
  <si>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</si>
  <si>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</si>
  <si>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</si>
  <si>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</si>
  <si>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</si>
  <si>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</si>
  <si>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</si>
  <si>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</si>
  <si>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</si>
  <si>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</si>
  <si>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</si>
  <si>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</si>
  <si>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</si>
  <si>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</si>
  <si>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</si>
  <si>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</si>
  <si>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</si>
  <si>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</si>
  <si>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</si>
  <si>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</si>
  <si>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</si>
  <si>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</si>
  <si>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</si>
  <si>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</si>
  <si>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</si>
  <si>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</si>
  <si>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</si>
  <si>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</si>
  <si>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</si>
  <si>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</si>
  <si>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</si>
  <si>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</si>
  <si>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</si>
  <si>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</si>
  <si>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</si>
  <si>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</si>
  <si>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</si>
  <si>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</si>
  <si>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</si>
  <si>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</si>
  <si>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</si>
  <si>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</si>
  <si>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</si>
  <si>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</si>
  <si>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</si>
  <si>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</si>
  <si>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</si>
  <si>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</si>
  <si>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</si>
  <si>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</si>
  <si>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</si>
  <si>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</si>
  <si>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</si>
  <si>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</si>
  <si>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</si>
  <si>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</si>
  <si>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</si>
  <si>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</si>
  <si>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</si>
  <si>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</si>
  <si>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</si>
  <si>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</si>
  <si>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</si>
  <si>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</si>
  <si>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</si>
  <si>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</si>
  <si>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</si>
  <si>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</si>
  <si>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</si>
  <si>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</si>
  <si>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</si>
  <si>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</si>
  <si>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</si>
  <si>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</si>
  <si>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</si>
  <si>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</si>
  <si>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</si>
  <si>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</si>
  <si>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</si>
  <si>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</si>
  <si>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</si>
  <si>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</si>
  <si>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</si>
  <si>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</si>
  <si>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</si>
  <si>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</si>
  <si>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</si>
  <si>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</si>
  <si>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</si>
  <si>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</si>
  <si>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</si>
  <si>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</si>
  <si>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</si>
  <si>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</si>
  <si>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</si>
  <si>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</si>
  <si>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</si>
  <si>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</si>
  <si>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</si>
  <si>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</si>
  <si>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</si>
  <si>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</si>
  <si>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</si>
  <si>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</si>
  <si>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</si>
  <si>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</si>
  <si>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</si>
  <si>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</si>
  <si>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</si>
  <si>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</si>
  <si>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</si>
  <si>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</si>
  <si>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</si>
  <si>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</si>
  <si>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</si>
  <si>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</si>
  <si>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</si>
  <si>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</si>
  <si>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</si>
  <si>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</si>
  <si>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</si>
  <si>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</si>
  <si>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</si>
  <si>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</si>
  <si>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</si>
  <si>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</si>
  <si>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</si>
  <si>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</si>
  <si>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</si>
  <si>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</si>
  <si>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</si>
  <si>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</si>
  <si>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</si>
  <si>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</si>
  <si>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</si>
  <si>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</si>
  <si>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</si>
  <si>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</si>
  <si>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</si>
  <si>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</si>
  <si>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</si>
  <si>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</si>
  <si>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</si>
  <si>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</si>
  <si>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</si>
  <si>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</si>
  <si>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</si>
  <si>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</si>
  <si>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</si>
  <si>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</si>
  <si>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</si>
  <si>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</si>
  <si>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</si>
  <si>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</si>
  <si>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</si>
  <si>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</si>
  <si>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</si>
  <si>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</si>
  <si>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</si>
  <si>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</si>
  <si>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</si>
  <si>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</si>
  <si>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</si>
  <si>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</si>
  <si>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</si>
  <si>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</si>
  <si>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</si>
  <si>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</si>
  <si>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</si>
  <si>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</si>
  <si>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</si>
  <si>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</si>
  <si>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</si>
  <si>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</si>
  <si>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</si>
  <si>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</si>
  <si>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</si>
  <si>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</si>
  <si>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</si>
  <si>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</si>
  <si>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</si>
  <si>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</si>
  <si>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</si>
  <si>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</si>
  <si>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</si>
  <si>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</si>
  <si>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</si>
  <si>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</si>
  <si>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</si>
  <si>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</si>
  <si>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</si>
  <si>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</si>
  <si>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</si>
  <si>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</si>
  <si>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</si>
  <si>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</si>
  <si>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</si>
  <si>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</si>
  <si>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</si>
  <si>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</si>
  <si>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</si>
  <si>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</si>
  <si>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</si>
  <si>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</si>
  <si>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</si>
  <si>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</si>
  <si>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</si>
  <si>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</si>
  <si>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</si>
  <si>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</si>
  <si>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</si>
  <si>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</si>
  <si>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</si>
  <si>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</si>
  <si>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</si>
  <si>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</si>
  <si>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</si>
  <si>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</si>
  <si>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</si>
  <si>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</si>
  <si>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</si>
  <si>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</si>
  <si>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</si>
  <si>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</si>
  <si>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</si>
  <si>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</si>
  <si>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</si>
  <si>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</si>
  <si>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</si>
  <si>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</si>
  <si>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</si>
  <si>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</si>
  <si>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</si>
  <si>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</si>
  <si>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</si>
  <si>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</si>
  <si>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</si>
  <si>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</si>
  <si>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</si>
  <si>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</si>
  <si>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</si>
  <si>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</si>
  <si>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</si>
  <si>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</si>
  <si>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</si>
  <si>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</si>
  <si>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</si>
  <si>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</si>
  <si>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</si>
  <si>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</si>
  <si>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</si>
  <si>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</si>
  <si>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</si>
  <si>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</si>
  <si>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</si>
  <si>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</si>
  <si>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</si>
  <si>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</si>
  <si>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</si>
  <si>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</si>
  <si>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</si>
  <si>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</si>
  <si>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</si>
  <si>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</si>
  <si>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</si>
  <si>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</si>
  <si>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</si>
  <si>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</si>
  <si>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</si>
  <si>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</si>
  <si>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</si>
  <si>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</si>
  <si>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</si>
  <si>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</si>
  <si>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</si>
  <si>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</si>
  <si>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</si>
  <si>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</si>
  <si>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</si>
  <si>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</si>
  <si>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</si>
  <si>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</si>
  <si>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</si>
  <si>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</si>
  <si>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</si>
  <si>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</si>
  <si>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</si>
  <si>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</si>
  <si>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</si>
  <si>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</si>
  <si>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</si>
  <si>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</si>
  <si>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</si>
  <si>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</si>
  <si>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</si>
  <si>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</si>
  <si>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</si>
  <si>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</si>
  <si>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</si>
  <si>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</si>
  <si>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</si>
  <si>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</si>
  <si>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</si>
  <si>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</si>
  <si>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</si>
  <si>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</si>
  <si>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</si>
  <si>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</si>
  <si>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</si>
  <si>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</si>
  <si>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</si>
  <si>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</si>
  <si>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</si>
  <si>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</si>
  <si>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</si>
  <si>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</si>
  <si>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</si>
  <si>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</si>
  <si>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</si>
  <si>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</si>
  <si>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</si>
  <si>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</si>
  <si>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</si>
  <si>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</si>
  <si>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</si>
  <si>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</si>
  <si>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</si>
  <si>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</si>
  <si>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</si>
  <si>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</si>
  <si>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</si>
  <si>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</si>
  <si>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</si>
  <si>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</si>
  <si>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</si>
  <si>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</si>
  <si>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</si>
  <si>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</si>
  <si>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</si>
  <si>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</si>
  <si>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</si>
  <si>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</si>
  <si>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</si>
  <si>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</si>
  <si>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</si>
  <si>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</si>
  <si>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</si>
  <si>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</si>
  <si>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</si>
  <si>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</si>
  <si>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</si>
  <si>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</si>
  <si>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</si>
  <si>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</si>
  <si>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</si>
  <si>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</si>
  <si>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</si>
  <si>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</si>
  <si>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</si>
  <si>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</si>
  <si>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</si>
  <si>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</si>
  <si>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</si>
  <si>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</si>
  <si>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</si>
  <si>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</si>
  <si>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</si>
  <si>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</si>
  <si>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</si>
  <si>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</si>
  <si>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</si>
  <si>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</si>
  <si>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</si>
  <si>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</si>
  <si>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</si>
  <si>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</si>
  <si>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</si>
  <si>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</si>
  <si>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</si>
  <si>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</si>
  <si>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</si>
  <si>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</si>
  <si>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</si>
  <si>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</si>
  <si>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</si>
  <si>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</si>
  <si>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</si>
  <si>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</si>
  <si>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</si>
  <si>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</si>
  <si>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</si>
  <si>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</si>
  <si>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</si>
  <si>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</si>
  <si>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</si>
  <si>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</si>
  <si>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</si>
  <si>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</si>
  <si>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</si>
  <si>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</si>
  <si>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</si>
  <si>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</si>
  <si>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</si>
  <si>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</si>
  <si>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</si>
  <si>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</si>
  <si>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</si>
  <si>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</si>
  <si>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</si>
  <si>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</si>
  <si>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</si>
  <si>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</si>
  <si>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</si>
  <si>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</si>
  <si>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</si>
  <si>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</si>
  <si>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</si>
  <si>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</si>
  <si>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</si>
  <si>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</si>
  <si>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</si>
  <si>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</si>
  <si>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</si>
  <si>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</si>
  <si>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</si>
  <si>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</si>
  <si>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</si>
  <si>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</si>
  <si>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</si>
  <si>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</si>
  <si>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</si>
  <si>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</si>
  <si>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</si>
  <si>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</si>
  <si>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</si>
  <si>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</si>
  <si>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</si>
  <si>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</si>
  <si>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</si>
  <si>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</si>
  <si>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</si>
  <si>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</si>
  <si>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</si>
  <si>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</si>
  <si>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</si>
  <si>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</si>
  <si>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</si>
  <si>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</si>
  <si>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</si>
  <si>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</si>
  <si>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</si>
  <si>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</si>
  <si>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</si>
  <si>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</si>
  <si>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</si>
  <si>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</si>
  <si>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</si>
  <si>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</si>
  <si>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</si>
  <si>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</si>
  <si>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</si>
  <si>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</si>
  <si>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</si>
  <si>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</si>
  <si>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</si>
  <si>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</si>
  <si>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</si>
  <si>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</si>
  <si>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</si>
  <si>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</si>
  <si>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</si>
  <si>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</si>
  <si>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</si>
  <si>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</si>
  <si>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</si>
  <si>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</si>
  <si>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</si>
  <si>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</si>
  <si>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</si>
  <si>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</si>
  <si>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</si>
  <si>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</si>
  <si>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</si>
  <si>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</si>
  <si>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</si>
  <si>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</si>
  <si>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</si>
  <si>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</si>
  <si>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</si>
  <si>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</si>
  <si>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</si>
  <si>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</si>
  <si>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</si>
  <si>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</si>
  <si>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</si>
  <si>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</si>
  <si>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</si>
  <si>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</si>
  <si>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</si>
  <si>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</si>
  <si>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</si>
  <si>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</si>
  <si>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</si>
  <si>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</si>
  <si>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</si>
  <si>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</si>
  <si>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</si>
  <si>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</si>
  <si>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</si>
  <si>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</si>
  <si>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</si>
  <si>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</si>
  <si>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</si>
  <si>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</si>
  <si>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</si>
  <si>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</si>
  <si>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</si>
  <si>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</si>
  <si>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</si>
  <si>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</si>
  <si>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</si>
  <si>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</si>
  <si>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</si>
  <si>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</si>
  <si>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</si>
  <si>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</si>
  <si>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</si>
  <si>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</si>
  <si>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</si>
  <si>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</si>
  <si>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</si>
  <si>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</si>
  <si>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</si>
  <si>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</si>
  <si>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</si>
  <si>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</si>
  <si>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</si>
  <si>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</si>
  <si>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</si>
  <si>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</si>
  <si>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</si>
  <si>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</si>
  <si>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</si>
  <si>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</si>
  <si>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</si>
  <si>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</si>
  <si>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</si>
  <si>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</si>
  <si>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</si>
  <si>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</si>
  <si>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</si>
  <si>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</si>
  <si>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</si>
  <si>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</si>
  <si>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</si>
  <si>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</si>
  <si>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</si>
  <si>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</si>
  <si>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</si>
  <si>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</si>
  <si>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</si>
  <si>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</si>
  <si>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</si>
  <si>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</si>
  <si>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</si>
  <si>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</si>
  <si>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</si>
  <si>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</si>
  <si>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</si>
  <si>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</si>
  <si>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</si>
  <si>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</si>
  <si>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</si>
  <si>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</si>
  <si>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</si>
  <si>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</si>
  <si>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</si>
  <si>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</si>
  <si>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</si>
  <si>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</si>
  <si>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</si>
  <si>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</si>
  <si>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</si>
  <si>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</si>
  <si>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</si>
  <si>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</si>
  <si>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</si>
  <si>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</si>
  <si>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</si>
  <si>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</si>
  <si>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</si>
  <si>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</si>
  <si>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</si>
  <si>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</si>
  <si>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</si>
  <si>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</si>
  <si>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</si>
  <si>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</si>
  <si>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</si>
  <si>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</si>
  <si>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</si>
  <si>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</si>
  <si>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</si>
  <si>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</si>
  <si>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</si>
  <si>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</si>
  <si>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</si>
  <si>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</si>
  <si>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</si>
  <si>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</si>
  <si>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</si>
  <si>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</si>
  <si>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</si>
  <si>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</si>
  <si>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</si>
  <si>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</si>
  <si>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</si>
  <si>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</si>
  <si>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</si>
  <si>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</si>
  <si>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</si>
  <si>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</si>
  <si>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</si>
  <si>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</si>
  <si>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</si>
  <si>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</si>
  <si>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</si>
  <si>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</si>
  <si>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</si>
  <si>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</si>
  <si>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</si>
  <si>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</si>
  <si>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</si>
  <si>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</si>
  <si>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</si>
  <si>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</si>
  <si>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</si>
  <si>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</si>
  <si>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</si>
  <si>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</si>
  <si>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</si>
  <si>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</si>
  <si>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</si>
  <si>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</si>
  <si>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</si>
  <si>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</si>
  <si>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</si>
  <si>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</si>
  <si>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</si>
  <si>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</si>
  <si>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</si>
  <si>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</si>
  <si>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</si>
  <si>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</si>
  <si>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</si>
  <si>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</si>
  <si>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</si>
  <si>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</si>
  <si>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</si>
  <si>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</si>
  <si>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</si>
  <si>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</si>
  <si>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</si>
  <si>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</si>
  <si>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</si>
  <si>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</si>
  <si>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</si>
  <si>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</si>
  <si>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</si>
  <si>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</si>
  <si>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</si>
  <si>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</si>
  <si>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</si>
  <si>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</si>
  <si>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</si>
  <si>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</si>
  <si>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</si>
  <si>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</si>
  <si>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</si>
  <si>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</si>
  <si>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</si>
  <si>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</si>
  <si>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</si>
  <si>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</si>
  <si>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</si>
  <si>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</si>
  <si>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</si>
  <si>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</si>
  <si>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</si>
  <si>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</si>
  <si>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</si>
  <si>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</si>
  <si>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</si>
  <si>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</si>
  <si>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</si>
  <si>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</si>
  <si>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</si>
  <si>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</si>
  <si>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</si>
  <si>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</si>
  <si>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</si>
  <si>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</si>
  <si>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</si>
  <si>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</si>
  <si>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</si>
  <si>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</si>
  <si>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</si>
  <si>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</si>
  <si>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</si>
  <si>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</si>
  <si>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</si>
  <si>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</si>
  <si>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</si>
  <si>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</si>
  <si>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</si>
  <si>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</si>
  <si>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</si>
  <si>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</si>
  <si>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</si>
  <si>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</si>
  <si>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</si>
  <si>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</si>
  <si>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</si>
  <si>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</si>
  <si>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</si>
  <si>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</si>
  <si>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</si>
  <si>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</si>
  <si>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</si>
  <si>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</si>
  <si>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</si>
  <si>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</si>
  <si>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</si>
  <si>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</si>
  <si>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</si>
  <si>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</si>
  <si>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</si>
  <si>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</si>
  <si>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</si>
  <si>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</si>
  <si>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</si>
  <si>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</si>
  <si>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</si>
  <si>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</si>
  <si>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</si>
  <si>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</si>
  <si>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</si>
  <si>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</si>
  <si>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</si>
  <si>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</si>
  <si>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</si>
  <si>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</si>
  <si>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</si>
  <si>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</si>
  <si>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</si>
  <si>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</si>
  <si>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</si>
  <si>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</si>
  <si>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</si>
  <si>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</si>
  <si>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</si>
  <si>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</si>
  <si>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</si>
  <si>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</si>
  <si>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</si>
  <si>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</si>
  <si>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</si>
  <si>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</si>
  <si>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</si>
  <si>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</si>
  <si>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</si>
  <si>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</si>
  <si>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</si>
  <si>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</si>
  <si>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</si>
  <si>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</si>
  <si>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</si>
  <si>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</si>
  <si>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</si>
  <si>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</si>
  <si>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</si>
  <si>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</si>
  <si>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</si>
  <si>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</si>
  <si>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</si>
  <si>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</si>
  <si>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</si>
  <si>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</si>
  <si>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</si>
  <si>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</si>
  <si>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</si>
  <si>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</si>
  <si>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</si>
  <si>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</si>
  <si>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</si>
  <si>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</si>
  <si>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</si>
  <si>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</si>
  <si>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</si>
  <si>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</si>
  <si>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</si>
  <si>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</si>
  <si>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</si>
  <si>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</si>
  <si>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</si>
  <si>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</si>
  <si>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</si>
  <si>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</si>
  <si>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</si>
  <si>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</si>
  <si>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</si>
  <si>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</si>
  <si>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</si>
  <si>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</si>
  <si>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</si>
  <si>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</si>
  <si>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</si>
  <si>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</si>
  <si>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</si>
  <si>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</si>
  <si>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</si>
  <si>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</si>
  <si>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</si>
  <si>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</si>
  <si>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</si>
  <si>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</si>
  <si>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</si>
  <si>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</si>
  <si>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</si>
  <si>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</si>
  <si>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</si>
  <si>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</si>
  <si>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</si>
  <si>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</si>
  <si>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</si>
  <si>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</si>
  <si>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</si>
  <si>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</si>
  <si>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</si>
  <si>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</si>
  <si>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</si>
  <si>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</si>
  <si>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</si>
  <si>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</si>
  <si>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</si>
  <si>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</si>
  <si>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</si>
  <si>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</si>
  <si>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</si>
  <si>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</si>
  <si>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</si>
  <si>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</si>
  <si>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</si>
  <si>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</si>
  <si>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</si>
  <si>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</si>
  <si>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</si>
  <si>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</si>
  <si>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</si>
  <si>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</si>
  <si>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</si>
  <si>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</si>
  <si>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</si>
  <si>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</si>
  <si>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</si>
  <si>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</si>
  <si>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</si>
  <si>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</si>
  <si>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</si>
  <si>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</si>
  <si>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</si>
  <si>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</si>
  <si>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</si>
  <si>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</si>
  <si>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</si>
  <si>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</si>
  <si>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</si>
  <si>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</si>
  <si>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</si>
  <si>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</si>
  <si>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</si>
  <si>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</si>
  <si>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</si>
  <si>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</si>
  <si>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</si>
  <si>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</si>
  <si>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</si>
  <si>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</si>
  <si>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</si>
  <si>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</si>
  <si>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</si>
  <si>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</si>
  <si>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</si>
  <si>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</si>
  <si>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</si>
  <si>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</si>
  <si>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</si>
  <si>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</si>
  <si>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</si>
  <si>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</si>
  <si>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</si>
  <si>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</si>
  <si>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</si>
  <si>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</si>
  <si>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</si>
  <si>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</si>
  <si>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</si>
  <si>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</si>
  <si>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</si>
  <si>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</si>
  <si>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</si>
  <si>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</si>
  <si>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</si>
  <si>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</si>
  <si>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</si>
  <si>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</si>
  <si>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</si>
  <si>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</si>
  <si>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</si>
  <si>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</si>
  <si>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</si>
  <si>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</si>
  <si>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</si>
  <si>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</si>
  <si>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</si>
  <si>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</si>
  <si>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</si>
  <si>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</si>
  <si>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</si>
  <si>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</si>
  <si>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</si>
  <si>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</si>
  <si>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</si>
  <si>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</si>
  <si>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</si>
  <si>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</si>
  <si>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</si>
  <si>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</si>
  <si>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</si>
  <si>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</si>
  <si>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</si>
  <si>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</si>
  <si>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</si>
  <si>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</si>
  <si>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</si>
  <si>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</si>
  <si>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</si>
  <si>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</si>
  <si>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</si>
  <si>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</si>
  <si>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</si>
  <si>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</si>
  <si>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</si>
  <si>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</si>
  <si>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</si>
  <si>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</si>
  <si>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</si>
  <si>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</si>
  <si>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</si>
  <si>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</si>
  <si>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</si>
  <si>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</si>
  <si>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</si>
  <si>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</si>
  <si>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</si>
  <si>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</si>
  <si>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</si>
  <si>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</si>
  <si>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</si>
  <si>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</si>
  <si>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</si>
  <si>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</si>
  <si>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</si>
  <si>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</si>
  <si>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</si>
  <si>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</si>
  <si>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</si>
  <si>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</si>
  <si>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</si>
  <si>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</si>
  <si>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</si>
  <si>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</si>
  <si>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</si>
  <si>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</si>
  <si>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</si>
  <si>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</si>
  <si>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</si>
  <si>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</si>
  <si>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</si>
  <si>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</si>
  <si>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</si>
  <si>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</si>
  <si>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</si>
  <si>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</si>
  <si>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</si>
  <si>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</si>
  <si>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</si>
  <si>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</si>
  <si>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</si>
  <si>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</si>
  <si>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</si>
  <si>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</si>
  <si>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</si>
  <si>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</si>
  <si>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</si>
  <si>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</si>
  <si>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</si>
  <si>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</si>
  <si>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</si>
  <si>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</si>
  <si>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</si>
  <si>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</si>
  <si>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</si>
  <si>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</si>
  <si>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</si>
  <si>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</si>
  <si>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</si>
  <si>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</si>
  <si>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</si>
  <si>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</si>
  <si>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</si>
  <si>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</si>
  <si>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</si>
  <si>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</si>
  <si>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</si>
  <si>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</si>
  <si>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</si>
  <si>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</si>
  <si>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</si>
  <si>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</si>
  <si>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</si>
  <si>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</si>
  <si>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</si>
  <si>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</si>
  <si>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</si>
  <si>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</si>
  <si>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</si>
  <si>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</si>
  <si>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</si>
  <si>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</si>
  <si>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</si>
  <si>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</si>
  <si>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</si>
  <si>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</si>
  <si>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</si>
  <si>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</si>
  <si>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</si>
  <si>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</si>
  <si>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</si>
  <si>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</si>
  <si>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</si>
  <si>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</si>
  <si>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</si>
  <si>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</si>
  <si>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</si>
  <si>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</si>
  <si>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</si>
  <si>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</si>
  <si>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</si>
  <si>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</si>
  <si>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</si>
  <si>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</si>
  <si>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</si>
  <si>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</si>
  <si>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</si>
  <si>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</si>
  <si>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</si>
  <si>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</si>
  <si>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</si>
  <si>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</si>
  <si>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</si>
  <si>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</si>
  <si>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</si>
  <si>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</si>
  <si>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</si>
  <si>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</si>
  <si>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</si>
  <si>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</si>
  <si>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</si>
  <si>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</si>
  <si>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</si>
  <si>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</si>
  <si>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</si>
  <si>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</si>
  <si>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</si>
  <si>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</si>
  <si>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</si>
  <si>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</si>
  <si>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</si>
  <si>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</si>
  <si>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</si>
  <si>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</si>
  <si>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</si>
  <si>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</si>
  <si>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</si>
  <si>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</si>
  <si>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</si>
  <si>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</si>
  <si>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</si>
  <si>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</si>
  <si>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</si>
  <si>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</si>
  <si>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</si>
  <si>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</si>
  <si>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</si>
  <si>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</si>
  <si>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</si>
  <si>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</si>
  <si>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</si>
  <si>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</si>
  <si>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</si>
  <si>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</si>
  <si>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</si>
  <si>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</si>
  <si>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</si>
  <si>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</si>
  <si>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</si>
  <si>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</si>
  <si>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</si>
  <si>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</si>
  <si>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</si>
  <si>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</si>
  <si>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</si>
  <si>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</si>
  <si>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</si>
  <si>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</si>
  <si>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</si>
  <si>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</si>
  <si>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</si>
  <si>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</si>
  <si>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</si>
  <si>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</si>
  <si>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</si>
  <si>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</si>
  <si>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</si>
  <si>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</si>
  <si>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</si>
  <si>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</si>
  <si>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</si>
  <si>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</si>
  <si>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</si>
  <si>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</si>
  <si>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</si>
  <si>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</si>
  <si>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</si>
  <si>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</si>
  <si>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</si>
  <si>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</si>
  <si>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</si>
  <si>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</si>
  <si>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</si>
  <si>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</si>
  <si>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</si>
  <si>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</si>
  <si>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</si>
  <si>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</si>
  <si>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</si>
  <si>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</si>
  <si>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</si>
  <si>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</si>
  <si>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</si>
  <si>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</si>
  <si>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</si>
  <si>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</si>
  <si>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</si>
  <si>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</si>
  <si>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</si>
  <si>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</si>
  <si>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</si>
  <si>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</si>
  <si>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</si>
  <si>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</si>
  <si>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</si>
  <si>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</si>
  <si>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</si>
  <si>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</si>
  <si>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</si>
  <si>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</si>
  <si>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</si>
  <si>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</si>
  <si>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</si>
  <si>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</si>
  <si>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</si>
  <si>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</si>
  <si>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</si>
  <si>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</si>
  <si>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</si>
  <si>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</si>
  <si>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</si>
  <si>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</si>
  <si>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</si>
  <si>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</si>
  <si>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</si>
  <si>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</si>
  <si>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</si>
  <si>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</si>
  <si>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</si>
  <si>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</si>
  <si>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</si>
  <si>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</si>
  <si>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</si>
  <si>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</si>
  <si>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</si>
  <si>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</si>
  <si>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</si>
  <si>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</si>
  <si>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</si>
  <si>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</si>
  <si>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</si>
  <si>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</si>
  <si>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</si>
  <si>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</si>
  <si>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</si>
  <si>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</si>
  <si>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</si>
  <si>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</si>
  <si>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</si>
  <si>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</si>
  <si>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</si>
  <si>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</si>
  <si>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</si>
  <si>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</si>
  <si>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</si>
  <si>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</si>
  <si>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</si>
  <si>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</si>
  <si>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</si>
  <si>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</si>
  <si>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</si>
  <si>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</si>
  <si>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</si>
  <si>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</si>
  <si>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</si>
  <si>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</si>
  <si>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</si>
  <si>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</si>
  <si>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</si>
  <si>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</si>
  <si>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</si>
  <si>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</si>
  <si>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</si>
  <si>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</si>
  <si>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</si>
  <si>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</si>
  <si>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</si>
  <si>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</si>
  <si>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</si>
  <si>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</si>
  <si>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</si>
  <si>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</si>
  <si>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</si>
  <si>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</si>
  <si>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</si>
  <si>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</si>
  <si>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</si>
  <si>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</si>
  <si>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</si>
  <si>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</si>
  <si>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</si>
  <si>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</si>
  <si>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</si>
  <si>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</si>
  <si>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</si>
  <si>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</si>
  <si>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</si>
  <si>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</si>
  <si>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</si>
  <si>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</si>
  <si>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</si>
  <si>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</si>
  <si>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</si>
  <si>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</si>
  <si>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</si>
  <si>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</si>
  <si>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</si>
  <si>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</si>
  <si>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</si>
  <si>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</si>
  <si>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</si>
  <si>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</si>
  <si>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</si>
  <si>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</si>
  <si>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</si>
  <si>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</si>
  <si>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</si>
  <si>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</si>
  <si>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</si>
  <si>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</si>
  <si>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</si>
  <si>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</si>
  <si>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</si>
  <si>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</si>
  <si>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</si>
  <si>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</si>
  <si>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</si>
  <si>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</si>
  <si>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</si>
  <si>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</si>
  <si>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</si>
  <si>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</si>
  <si>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</si>
  <si>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</si>
  <si>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</si>
  <si>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</si>
  <si>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</si>
  <si>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</si>
  <si>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</si>
  <si>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</si>
  <si>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</si>
  <si>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</si>
  <si>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</si>
  <si>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</si>
  <si>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</si>
  <si>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</si>
  <si>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</si>
  <si>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</si>
  <si>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</si>
  <si>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</si>
  <si>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</si>
  <si>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</si>
  <si>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</si>
  <si>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</si>
  <si>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</si>
  <si>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</si>
  <si>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</si>
  <si>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</si>
  <si>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</si>
  <si>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</si>
  <si>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</si>
  <si>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</si>
  <si>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</si>
  <si>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</si>
  <si>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</si>
  <si>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</si>
  <si>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</si>
  <si>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</si>
  <si>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</si>
  <si>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</si>
  <si>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</si>
  <si>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</si>
  <si>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</si>
  <si>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</si>
  <si>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</si>
  <si>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</si>
  <si>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</si>
  <si>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</si>
  <si>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</si>
  <si>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</si>
  <si>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</si>
  <si>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</si>
  <si>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</si>
  <si>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</si>
  <si>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</si>
  <si>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</si>
  <si>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</si>
  <si>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</si>
  <si>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</si>
  <si>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</si>
  <si>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</si>
  <si>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</si>
  <si>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</si>
  <si>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</si>
  <si>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</si>
  <si>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</si>
  <si>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</si>
  <si>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</si>
  <si>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</si>
  <si>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</si>
  <si>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</si>
  <si>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</si>
  <si>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</si>
  <si>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</si>
  <si>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</si>
  <si>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</si>
  <si>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</si>
  <si>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</si>
  <si>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</si>
  <si>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</si>
  <si>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</si>
  <si>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</si>
  <si>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</si>
  <si>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</si>
  <si>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</si>
  <si>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</si>
  <si>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</si>
  <si>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</si>
  <si>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</si>
  <si>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</si>
  <si>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</si>
  <si>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</si>
  <si>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</si>
  <si>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</si>
  <si>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</si>
  <si>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</si>
  <si>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</si>
  <si>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</si>
  <si>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</si>
  <si>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</si>
  <si>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</si>
  <si>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</si>
  <si>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</si>
  <si>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</si>
  <si>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</si>
  <si>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</si>
  <si>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</si>
  <si>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</si>
  <si>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</si>
  <si>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</si>
  <si>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</si>
  <si>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</si>
  <si>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</si>
  <si>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</si>
  <si>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</si>
  <si>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</si>
  <si>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</si>
  <si>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</si>
  <si>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</si>
  <si>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</si>
  <si>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</si>
  <si>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</si>
  <si>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</si>
  <si>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</si>
  <si>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</si>
  <si>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</si>
  <si>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</si>
  <si>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</si>
  <si>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</si>
  <si>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</si>
  <si>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</si>
  <si>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</si>
  <si>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</si>
  <si>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</si>
  <si>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</si>
  <si>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</si>
  <si>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</si>
  <si>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</si>
  <si>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</si>
  <si>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</si>
  <si>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</si>
  <si>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</si>
  <si>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</si>
  <si>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</si>
  <si>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</si>
  <si>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</si>
  <si>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</si>
  <si>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</si>
  <si>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</si>
  <si>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</si>
  <si>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</si>
  <si>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</si>
  <si>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</si>
  <si>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</si>
  <si>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</si>
  <si>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</si>
  <si>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</si>
  <si>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</si>
  <si>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</si>
  <si>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</si>
  <si>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</si>
  <si>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</si>
  <si>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</si>
  <si>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</si>
  <si>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</si>
  <si>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</si>
  <si>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</si>
  <si>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</si>
  <si>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</si>
  <si>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</si>
  <si>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</si>
  <si>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</si>
  <si>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</si>
  <si>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</si>
  <si>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</si>
  <si>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</si>
  <si>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</si>
  <si>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</si>
  <si>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</si>
  <si>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</si>
  <si>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</si>
  <si>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</si>
  <si>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</si>
  <si>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</si>
  <si>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</si>
  <si>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</si>
  <si>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</si>
  <si>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</si>
  <si>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</si>
  <si>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</si>
  <si>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</si>
  <si>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</si>
  <si>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</si>
  <si>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</si>
  <si>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</si>
  <si>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</si>
  <si>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</si>
  <si>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</si>
  <si>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</si>
  <si>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</si>
  <si>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</si>
  <si>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</si>
  <si>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</si>
  <si>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</si>
  <si>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</si>
  <si>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</si>
  <si>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</si>
  <si>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</si>
  <si>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</si>
  <si>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</si>
  <si>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</si>
  <si>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</si>
  <si>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</si>
  <si>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</si>
  <si>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</si>
  <si>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</si>
  <si>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</si>
  <si>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</si>
  <si>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</si>
  <si>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</si>
  <si>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</si>
  <si>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</si>
  <si>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</si>
  <si>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</si>
  <si>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</si>
  <si>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</si>
  <si>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</si>
  <si>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</si>
  <si>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</si>
  <si>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</si>
  <si>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</si>
  <si>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</si>
  <si>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</si>
  <si>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</si>
  <si>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</si>
  <si>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</si>
  <si>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</si>
  <si>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</si>
  <si>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</si>
  <si>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</si>
  <si>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</si>
  <si>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</si>
  <si>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</si>
  <si>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</si>
  <si>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</si>
  <si>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</si>
  <si>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</si>
  <si>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</si>
  <si>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</si>
  <si>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</si>
  <si>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</si>
  <si>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</si>
  <si>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</si>
  <si>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</si>
  <si>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</si>
  <si>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</si>
  <si>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</si>
  <si>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</si>
  <si>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</si>
  <si>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</si>
  <si>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</si>
  <si>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</si>
  <si>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</si>
  <si>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</si>
  <si>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</si>
  <si>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</si>
  <si>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</si>
  <si>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</si>
  <si>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</si>
  <si>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</si>
  <si>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</si>
  <si>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</si>
  <si>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</si>
  <si>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</si>
  <si>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</si>
  <si>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</si>
  <si>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</si>
  <si>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</si>
  <si>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</si>
  <si>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</si>
  <si>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</si>
  <si>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</si>
  <si>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</si>
  <si>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</si>
  <si>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</si>
  <si>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</si>
  <si>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</si>
  <si>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</si>
  <si>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</si>
  <si>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</si>
  <si>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</si>
  <si>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</si>
  <si>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</si>
  <si>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</si>
  <si>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</si>
  <si>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</si>
  <si>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</si>
  <si>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</si>
  <si>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</si>
  <si>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</si>
  <si>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</si>
  <si>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</si>
  <si>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</si>
  <si>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</si>
  <si>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</si>
  <si>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</si>
  <si>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</si>
  <si>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</si>
  <si>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</si>
  <si>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</si>
  <si>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</si>
  <si>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</si>
  <si>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</si>
  <si>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</si>
  <si>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</si>
  <si>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</si>
  <si>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</si>
  <si>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</si>
  <si>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</si>
  <si>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</si>
  <si>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</si>
  <si>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</si>
  <si>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</si>
  <si>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</si>
  <si>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</si>
  <si>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</si>
  <si>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</si>
  <si>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</si>
  <si>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</si>
  <si>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</si>
  <si>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</si>
  <si>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</si>
  <si>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</si>
  <si>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</si>
  <si>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</si>
  <si>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</si>
  <si>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</si>
  <si>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</si>
  <si>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</si>
  <si>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</si>
  <si>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</si>
  <si>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</si>
  <si>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</si>
  <si>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</si>
  <si>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</si>
  <si>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</si>
  <si>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</si>
  <si>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</si>
  <si>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</si>
  <si>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</si>
  <si>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</si>
  <si>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</si>
  <si>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</si>
  <si>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</si>
  <si>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</si>
  <si>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</si>
  <si>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</si>
  <si>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</si>
  <si>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</si>
  <si>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</si>
  <si>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</si>
  <si>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</si>
  <si>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</si>
  <si>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</si>
  <si>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</si>
  <si>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</si>
  <si>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</si>
  <si>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</si>
  <si>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</si>
  <si>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</si>
  <si>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</si>
  <si>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</si>
  <si>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</si>
  <si>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</si>
  <si>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</si>
  <si>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</si>
  <si>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</si>
  <si>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</si>
  <si>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</si>
  <si>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</si>
  <si>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</si>
  <si>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</si>
  <si>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</si>
  <si>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</si>
  <si>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</si>
  <si>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</si>
  <si>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</si>
  <si>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</si>
  <si>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</si>
  <si>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</si>
  <si>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</si>
  <si>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</si>
  <si>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</si>
  <si>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</si>
  <si>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</si>
  <si>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</si>
  <si>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</si>
  <si>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</si>
  <si>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</si>
  <si>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</si>
  <si>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</si>
  <si>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</si>
  <si>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</si>
  <si>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</si>
  <si>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</si>
  <si>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</si>
  <si>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</si>
  <si>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</si>
  <si>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</si>
  <si>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</si>
  <si>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</si>
  <si>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</si>
  <si>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</si>
  <si>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</si>
  <si>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</si>
  <si>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</si>
  <si>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</si>
  <si>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</si>
  <si>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</si>
  <si>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</si>
  <si>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</si>
  <si>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</si>
  <si>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</si>
  <si>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</si>
  <si>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</si>
  <si>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</si>
  <si>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</si>
  <si>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</si>
  <si>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</si>
  <si>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</si>
  <si>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</si>
  <si>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</si>
  <si>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</si>
  <si>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</si>
  <si>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</si>
  <si>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</si>
  <si>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</si>
  <si>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</si>
  <si>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</si>
  <si>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</si>
  <si>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</si>
  <si>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</si>
  <si>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</si>
  <si>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</si>
  <si>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</si>
  <si>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</si>
  <si>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</si>
  <si>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</si>
  <si>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</si>
  <si>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</si>
  <si>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</si>
  <si>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</si>
  <si>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</si>
  <si>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</si>
  <si>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</si>
  <si>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</si>
  <si>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</si>
  <si>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</si>
  <si>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</si>
  <si>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</si>
  <si>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</si>
  <si>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</si>
  <si>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</si>
  <si>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</si>
  <si>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</si>
  <si>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</si>
  <si>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</si>
  <si>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</si>
  <si>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</si>
  <si>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</si>
  <si>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</si>
  <si>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</si>
  <si>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</si>
  <si>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</si>
  <si>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</si>
  <si>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</si>
  <si>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</si>
  <si>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</si>
  <si>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</si>
  <si>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</si>
  <si>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</si>
  <si>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</si>
  <si>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</si>
  <si>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</si>
  <si>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</si>
  <si>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</si>
  <si>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</si>
  <si>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</si>
  <si>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</si>
  <si>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</si>
  <si>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</si>
  <si>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</si>
  <si>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</si>
  <si>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</si>
  <si>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</si>
  <si>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</si>
  <si>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</si>
  <si>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</si>
  <si>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</si>
  <si>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</si>
  <si>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</si>
  <si>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</si>
  <si>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</si>
  <si>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</si>
  <si>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</si>
  <si>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</si>
  <si>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</si>
  <si>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</si>
  <si>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</si>
  <si>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</si>
  <si>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</si>
  <si>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</si>
  <si>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</si>
  <si>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</si>
  <si>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</si>
  <si>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</si>
  <si>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</si>
  <si>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</si>
  <si>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</si>
  <si>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</si>
  <si>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</si>
  <si>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</si>
  <si>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</si>
  <si>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</si>
  <si>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</si>
  <si>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</si>
  <si>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</si>
  <si>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</si>
  <si>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</si>
  <si>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</si>
  <si>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</si>
  <si>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</si>
  <si>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</si>
  <si>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</si>
  <si>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</si>
  <si>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</si>
  <si>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</si>
  <si>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</si>
  <si>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</si>
  <si>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</si>
  <si>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</si>
  <si>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</si>
  <si>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</si>
  <si>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</si>
  <si>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</si>
  <si>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</si>
  <si>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</si>
  <si>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</si>
  <si>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</si>
  <si>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</si>
  <si>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</si>
  <si>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</si>
  <si>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</si>
  <si>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</si>
  <si>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</si>
  <si>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</si>
  <si>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</si>
  <si>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</si>
  <si>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</si>
  <si>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</si>
  <si>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</si>
  <si>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</si>
  <si>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</si>
  <si>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</si>
  <si>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</si>
  <si>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</si>
  <si>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</si>
  <si>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</si>
  <si>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</si>
  <si>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</si>
  <si>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</si>
  <si>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</si>
  <si>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</si>
  <si>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</si>
  <si>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</si>
  <si>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</si>
  <si>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</si>
  <si>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</si>
  <si>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</si>
  <si>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</si>
  <si>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</si>
  <si>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</si>
  <si>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</si>
  <si>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</si>
  <si>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</si>
  <si>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</si>
  <si>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</si>
  <si>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</si>
  <si>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</si>
  <si>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</si>
  <si>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</si>
  <si>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</si>
  <si>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</si>
  <si>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</si>
  <si>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</si>
  <si>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</si>
  <si>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</si>
  <si>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</si>
  <si>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</si>
  <si>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</si>
  <si>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</si>
  <si>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</si>
  <si>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</si>
  <si>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</si>
  <si>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</si>
  <si>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</si>
  <si>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</si>
  <si>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</si>
  <si>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</si>
  <si>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</si>
  <si>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</si>
  <si>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</si>
  <si>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</si>
  <si>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</si>
  <si>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</si>
  <si>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</si>
  <si>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</si>
  <si>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</si>
  <si>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</si>
  <si>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</si>
  <si>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</si>
  <si>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</si>
  <si>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</si>
  <si>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</si>
  <si>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</si>
  <si>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</si>
  <si>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</si>
  <si>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</si>
  <si>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</si>
  <si>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</si>
  <si>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</si>
  <si>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</si>
  <si>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</si>
  <si>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</si>
  <si>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</si>
  <si>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</si>
  <si>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</si>
  <si>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</si>
  <si>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</si>
  <si>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</si>
  <si>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</si>
  <si>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</si>
  <si>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</si>
  <si>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</si>
  <si>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</si>
  <si>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</si>
  <si>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</si>
  <si>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</si>
  <si>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</si>
  <si>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</si>
  <si>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</si>
  <si>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</si>
  <si>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</si>
  <si>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</si>
  <si>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</si>
  <si>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</si>
  <si>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</si>
  <si>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</si>
  <si>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</si>
  <si>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</si>
  <si>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</si>
  <si>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</si>
  <si>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</si>
  <si>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</si>
  <si>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</si>
  <si>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</si>
  <si>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</si>
  <si>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</si>
  <si>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</si>
  <si>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</si>
  <si>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</si>
  <si>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</si>
  <si>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</si>
  <si>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</si>
  <si>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</si>
  <si>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</si>
  <si>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</si>
  <si>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</si>
  <si>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</si>
  <si>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</si>
  <si>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</si>
  <si>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</si>
  <si>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</si>
  <si>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</si>
  <si>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</si>
  <si>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</si>
  <si>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</si>
  <si>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</si>
  <si>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</si>
  <si>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</si>
  <si>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</si>
  <si>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</si>
  <si>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</si>
  <si>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</si>
  <si>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</si>
  <si>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</si>
  <si>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</si>
  <si>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</si>
  <si>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</si>
  <si>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</si>
  <si>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</si>
  <si>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</si>
  <si>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</si>
  <si>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</si>
  <si>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</si>
  <si>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</si>
  <si>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</si>
  <si>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</si>
  <si>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</si>
  <si>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</si>
  <si>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</si>
  <si>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</si>
  <si>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Sum of Sales</t>
  </si>
  <si>
    <t>Sum of Profit</t>
  </si>
  <si>
    <t>Jan</t>
  </si>
  <si>
    <t>Feb</t>
  </si>
  <si>
    <t>Mar</t>
  </si>
  <si>
    <t>Apr</t>
  </si>
  <si>
    <t>May</t>
  </si>
  <si>
    <t>Jun</t>
  </si>
  <si>
    <t>Jul</t>
  </si>
  <si>
    <t>Aug</t>
  </si>
  <si>
    <t>Sep</t>
  </si>
  <si>
    <t>Oct</t>
  </si>
  <si>
    <t>Nov</t>
  </si>
  <si>
    <t>Dec</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</si>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</sst>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 \K"/>
    <numFmt numFmtId="166" formatCode="_ [$€-2]\ * #,##0.00_ ;_ [$€-2]\ * \-#,##0.00_ ;_ [$€-2]\ * &quot;-&quot;??_ ;_ @_ "/>
    <numFmt numFmtId="167" formatCode="&quot;#&quot;\ 0"/>
  </numFmts>
  <fonts count="10" x14ac:knownFonts="1">
    <font>
      <sz val="11"/>
      <color theme="1"/>
      <name val="Calibri"/>
      <scheme val="minor"/>
    </font>
    <font>
      <sz val="11"/>
      <color theme="1"/>
      <name val="Calibri"/>
      <family val="2"/>
      <scheme val="minor"/>
    </font>
    <font>
      <sz val="11"/>
      <color theme="1"/>
      <name val="Calibri"/>
      <scheme val="minor"/>
    </font>
    <font>
      <sz val="11"/>
      <color theme="1"/>
      <name val="Calibri"/>
    </font>
    <font>
      <sz val="11"/>
      <color theme="1"/>
      <name val="Lato"/>
    </font>
    <font>
      <sz val="12"/>
      <color theme="0" tint="-4.9989318521683403E-2"/>
      <name val="Calibri"/>
      <family val="2"/>
    </font>
    <font>
      <b/>
      <sz val="11"/>
      <color theme="0" tint="-4.9989318521683403E-2"/>
      <name val="Calibri"/>
      <family val="2"/>
      <scheme val="minor"/>
    </font>
    <font>
      <sz val="11"/>
      <color theme="1"/>
      <name val="Lato Black"/>
      <family val="2"/>
    </font>
    <font>
      <sz val="11"/>
      <color theme="0" tint="-4.9989318521683403E-2"/>
      <name val="Calibri"/>
      <scheme val="minor"/>
    </font>
    <font>
      <b/>
      <sz val="11"/>
      <color theme="0" tint="-4.9989318521683403E-2"/>
      <name val="Calibri"/>
      <scheme val="minor"/>
    </font>
  </fonts>
  <fills count="3">
    <fill>
      <patternFill patternType="none"/>
    </fill>
    <fill>
      <patternFill patternType="gray125"/>
    </fill>
    <fill>
      <patternFill patternType="solid">
        <fgColor theme="4" tint="-0.499984740745262"/>
        <bgColor indexed="64"/>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2" fillId="0" borderId="0" applyFont="0" applyFill="0" applyBorder="0" applyAlignment="0" applyProtection="0"/>
  </cellStyleXfs>
  <cellXfs count="50">
    <xf numFmtId="0" fontId="0" fillId="0" borderId="0" xfId="0"/>
    <xf numFmtId="0" fontId="2" fillId="0" borderId="0" xfId="0" applyFont="1"/>
    <xf numFmtId="14" fontId="3" fillId="0" borderId="0" xfId="0" applyNumberFormat="1" applyFont="1"/>
    <xf numFmtId="164" fontId="4" fillId="0" borderId="0" xfId="0" applyNumberFormat="1" applyFont="1"/>
    <xf numFmtId="0" fontId="5" fillId="2" borderId="0" xfId="0" applyFont="1" applyFill="1"/>
    <xf numFmtId="0" fontId="0" fillId="0" borderId="1" xfId="0" pivotButton="1" applyBorder="1"/>
    <xf numFmtId="0" fontId="0" fillId="0" borderId="1" xfId="0" applyBorder="1" applyAlignment="1">
      <alignment horizontal="left"/>
    </xf>
    <xf numFmtId="0" fontId="0" fillId="0" borderId="1" xfId="0" applyBorder="1"/>
    <xf numFmtId="0" fontId="0" fillId="0" borderId="8" xfId="0" applyBorder="1"/>
    <xf numFmtId="0" fontId="6" fillId="2" borderId="1" xfId="0" applyFont="1" applyFill="1" applyBorder="1"/>
    <xf numFmtId="0" fontId="6" fillId="2" borderId="8" xfId="0" applyFont="1" applyFill="1" applyBorder="1"/>
    <xf numFmtId="0" fontId="6" fillId="2" borderId="7" xfId="0" applyFont="1" applyFill="1" applyBorder="1" applyAlignment="1">
      <alignment horizontal="left"/>
    </xf>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6" fillId="2" borderId="4" xfId="0" applyFont="1" applyFill="1" applyBorder="1"/>
    <xf numFmtId="0" fontId="1" fillId="0" borderId="0" xfId="0" applyFont="1"/>
    <xf numFmtId="165" fontId="1" fillId="0" borderId="0" xfId="0" applyNumberFormat="1" applyFont="1"/>
    <xf numFmtId="10" fontId="0" fillId="0" borderId="4" xfId="0" applyNumberFormat="1" applyBorder="1"/>
    <xf numFmtId="10" fontId="0" fillId="0" borderId="5" xfId="0" applyNumberFormat="1" applyBorder="1"/>
    <xf numFmtId="10" fontId="6" fillId="2" borderId="6" xfId="0" applyNumberFormat="1" applyFont="1" applyFill="1" applyBorder="1"/>
    <xf numFmtId="165" fontId="0" fillId="0" borderId="0" xfId="0" applyNumberFormat="1"/>
    <xf numFmtId="165" fontId="0" fillId="0" borderId="4" xfId="0" applyNumberFormat="1" applyBorder="1"/>
    <xf numFmtId="165" fontId="0" fillId="0" borderId="5"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2" xfId="0" applyBorder="1"/>
    <xf numFmtId="0" fontId="0" fillId="0" borderId="10" xfId="0" applyBorder="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0" fontId="6" fillId="2" borderId="11" xfId="0" applyFont="1" applyFill="1" applyBorder="1"/>
    <xf numFmtId="0" fontId="7" fillId="0" borderId="0" xfId="0" applyFont="1"/>
    <xf numFmtId="164" fontId="7" fillId="0" borderId="0" xfId="0" applyNumberFormat="1" applyFont="1"/>
    <xf numFmtId="0" fontId="9" fillId="2" borderId="1" xfId="0" applyFont="1" applyFill="1" applyBorder="1"/>
    <xf numFmtId="0" fontId="9" fillId="2" borderId="4" xfId="0" applyFont="1" applyFill="1" applyBorder="1"/>
    <xf numFmtId="0" fontId="8" fillId="2" borderId="7" xfId="0" applyFont="1" applyFill="1" applyBorder="1" applyAlignment="1">
      <alignment horizontal="left"/>
    </xf>
    <xf numFmtId="0" fontId="9" fillId="2" borderId="8" xfId="0" applyFont="1" applyFill="1" applyBorder="1"/>
    <xf numFmtId="0" fontId="9" fillId="2" borderId="7" xfId="0" applyFont="1" applyFill="1" applyBorder="1" applyAlignment="1">
      <alignment horizontal="left"/>
    </xf>
    <xf numFmtId="0" fontId="0" fillId="0" borderId="4" xfId="0" applyBorder="1"/>
    <xf numFmtId="0" fontId="0" fillId="0" borderId="5" xfId="0" applyBorder="1"/>
    <xf numFmtId="0" fontId="8" fillId="2" borderId="6" xfId="0" applyFont="1" applyFill="1" applyBorder="1"/>
    <xf numFmtId="0" fontId="9" fillId="2" borderId="7" xfId="0" applyFont="1" applyFill="1" applyBorder="1"/>
    <xf numFmtId="0" fontId="9" fillId="2" borderId="9" xfId="0" applyFont="1" applyFill="1" applyBorder="1"/>
    <xf numFmtId="0" fontId="9" fillId="2" borderId="6" xfId="0" applyFont="1" applyFill="1" applyBorder="1"/>
    <xf numFmtId="0" fontId="6" fillId="2" borderId="6" xfId="0" applyFont="1" applyFill="1" applyBorder="1"/>
  </cellXfs>
  <cellStyles count="2">
    <cellStyle name="Normal" xfId="0" builtinId="0"/>
    <cellStyle name="Percent" xfId="1" builtinId="5"/>
  </cellStyles>
  <dxfs count="145">
    <dxf>
      <font>
        <strike val="0"/>
        <outline val="0"/>
        <shadow val="0"/>
        <u val="none"/>
        <vertAlign val="baseline"/>
        <sz val="12"/>
        <color theme="0" tint="-4.9989318521683403E-2"/>
        <name val="Calibri"/>
        <scheme val="none"/>
      </font>
      <fill>
        <patternFill patternType="solid">
          <fgColor indexed="64"/>
          <bgColor theme="4" tint="-0.499984740745262"/>
        </patternFill>
      </fill>
    </dxf>
    <dxf>
      <font>
        <color theme="0" tint="-4.9989318521683403E-2"/>
      </font>
    </dxf>
    <dxf>
      <font>
        <color theme="0" tint="-4.9989318521683403E-2"/>
      </font>
    </dxf>
    <dxf>
      <font>
        <b/>
        <family val="2"/>
      </font>
    </dxf>
    <dxf>
      <font>
        <b/>
        <family val="2"/>
      </font>
    </dxf>
    <dxf>
      <fill>
        <patternFill patternType="solid">
          <bgColor theme="4" tint="-0.499984740745262"/>
        </patternFill>
      </fill>
    </dxf>
    <dxf>
      <fill>
        <patternFill patternType="solid">
          <bgColor theme="4" tint="-0.499984740745262"/>
        </patternFill>
      </fill>
    </dxf>
    <dxf>
      <font>
        <b/>
      </font>
    </dxf>
    <dxf>
      <font>
        <b/>
      </font>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font>
        <b/>
      </font>
    </dxf>
    <dxf>
      <font>
        <b/>
      </font>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font>
        <b/>
      </font>
    </dxf>
    <dxf>
      <font>
        <b/>
      </font>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font>
        <b/>
      </font>
    </dxf>
    <dxf>
      <font>
        <b/>
      </font>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font>
        <b/>
      </font>
    </dxf>
    <dxf>
      <font>
        <b/>
      </font>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font>
        <b/>
      </font>
    </dxf>
    <dxf>
      <font>
        <b/>
      </font>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font>
        <b/>
      </font>
    </dxf>
    <dxf>
      <font>
        <b/>
      </font>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font>
        <b/>
      </font>
    </dxf>
    <dxf>
      <font>
        <b/>
      </font>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font>
        <b/>
      </font>
    </dxf>
    <dxf>
      <font>
        <b/>
      </font>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font>
        <b/>
      </font>
    </dxf>
    <dxf>
      <font>
        <b/>
      </font>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numFmt numFmtId="165" formatCode="\€0.00,\ \K"/>
    </dxf>
    <dxf>
      <font>
        <color theme="0" tint="-4.9989318521683403E-2"/>
      </font>
    </dxf>
    <dxf>
      <font>
        <color theme="0" tint="-4.9989318521683403E-2"/>
      </font>
    </dxf>
    <dxf>
      <font>
        <b/>
        <family val="2"/>
      </font>
    </dxf>
    <dxf>
      <font>
        <b/>
        <family val="2"/>
      </font>
    </dxf>
    <dxf>
      <fill>
        <patternFill patternType="solid">
          <bgColor theme="4" tint="-0.499984740745262"/>
        </patternFill>
      </fill>
    </dxf>
    <dxf>
      <fill>
        <patternFill patternType="solid">
          <bgColor theme="4" tint="-0.499984740745262"/>
        </patternFill>
      </fill>
    </dxf>
    <dxf>
      <font>
        <color theme="0" tint="-4.9989318521683403E-2"/>
      </font>
    </dxf>
    <dxf>
      <font>
        <color theme="0" tint="-4.9989318521683403E-2"/>
      </font>
    </dxf>
    <dxf>
      <font>
        <b/>
        <family val="2"/>
      </font>
    </dxf>
    <dxf>
      <font>
        <b/>
        <family val="2"/>
      </font>
    </dxf>
    <dxf>
      <fill>
        <patternFill patternType="solid">
          <bgColor theme="4" tint="-0.499984740745262"/>
        </patternFill>
      </fill>
    </dxf>
    <dxf>
      <fill>
        <patternFill patternType="solid">
          <bgColor theme="4" tint="-0.499984740745262"/>
        </patternFill>
      </fill>
    </dxf>
    <dxf>
      <numFmt numFmtId="165" formatCode="\€0.00,\ \K"/>
    </dxf>
    <dxf>
      <font>
        <b/>
      </font>
    </dxf>
    <dxf>
      <font>
        <b/>
      </font>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font>
        <b/>
      </font>
    </dxf>
    <dxf>
      <font>
        <b/>
      </font>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numFmt numFmtId="14" formatCode="0.00%"/>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font>
        <b/>
        <family val="2"/>
      </font>
    </dxf>
    <dxf>
      <font>
        <b/>
        <family val="2"/>
      </font>
    </dxf>
    <dxf>
      <font>
        <b/>
      </font>
    </dxf>
    <dxf>
      <font>
        <b/>
      </font>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font>
        <b/>
      </font>
    </dxf>
    <dxf>
      <font>
        <b/>
      </font>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numFmt numFmtId="165" formatCode="\€0.00,\ \K"/>
    </dxf>
    <dxf>
      <numFmt numFmtId="165" formatCode="\€0.00,\ \K"/>
    </dxf>
    <dxf>
      <numFmt numFmtId="165" formatCode="\€0.00,\ \K"/>
    </dxf>
    <dxf>
      <numFmt numFmtId="165" formatCode="\€0.00,\ \K"/>
    </dxf>
    <dxf>
      <numFmt numFmtId="165" formatCode="\€0.00,\ \K"/>
    </dxf>
    <dxf>
      <numFmt numFmtId="165" formatCode="\€0.00,\ \K"/>
    </dxf>
    <dxf>
      <numFmt numFmtId="165" formatCode="\€0.00,\ \K"/>
    </dxf>
    <dxf>
      <numFmt numFmtId="165" formatCode="\€0.00,\ \K"/>
    </dxf>
    <dxf>
      <numFmt numFmtId="165" formatCode="\€0.00,\ \K"/>
    </dxf>
    <dxf>
      <numFmt numFmtId="165" formatCode="\€0.00,\ \K"/>
    </dxf>
    <dxf>
      <numFmt numFmtId="165" formatCode="\€0.00,\ \K"/>
    </dxf>
    <dxf>
      <numFmt numFmtId="165" formatCode="\€0.00,\ \K"/>
    </dxf>
    <dxf>
      <font>
        <b/>
      </font>
    </dxf>
    <dxf>
      <font>
        <b/>
      </font>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font>
        <b/>
      </font>
    </dxf>
    <dxf>
      <font>
        <b/>
      </font>
    </dxf>
    <dxf>
      <font>
        <color theme="0" tint="-4.9989318521683403E-2"/>
      </font>
    </dxf>
    <dxf>
      <font>
        <color theme="0" tint="-4.9989318521683403E-2"/>
      </font>
    </dxf>
    <dxf>
      <fill>
        <patternFill patternType="solid">
          <bgColor theme="4" tint="-0.499984740745262"/>
        </patternFill>
      </fill>
    </dxf>
    <dxf>
      <fill>
        <patternFill patternType="solid">
          <bgColor theme="4" tint="-0.499984740745262"/>
        </patternFill>
      </fill>
    </dxf>
    <dxf>
      <font>
        <b/>
        <i val="0"/>
        <color theme="2"/>
        <name val="Lato Black"/>
        <family val="2"/>
        <scheme val="none"/>
      </font>
      <border>
        <bottom style="thin">
          <color theme="4"/>
        </bottom>
        <vertical/>
        <horizontal/>
      </border>
    </dxf>
    <dxf>
      <font>
        <color theme="1"/>
      </font>
      <fill>
        <patternFill patternType="gray0625">
          <fgColor theme="4" tint="0.39991454817346722"/>
          <bgColor theme="4" tint="0.39994506668294322"/>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44"/>
      <tableStyleElement type="firstRowStripe" dxfId="143"/>
      <tableStyleElement type="secondRowStripe" dxfId="142"/>
    </tableStyle>
    <tableStyle name="Sales Data" pivot="0" table="0" count="10" xr9:uid="{26D97883-050D-4F42-995F-B8AB9E1162A0}">
      <tableStyleElement type="wholeTable" dxfId="141"/>
      <tableStyleElement type="headerRow" dxfId="140"/>
    </tableStyle>
  </tableStyles>
  <colors>
    <mruColors>
      <color rgb="FF0006FE"/>
      <color rgb="FF6D70FF"/>
      <color rgb="FF00038E"/>
      <color rgb="FF040218"/>
      <color rgb="FFD3B5E9"/>
      <color rgb="FFFA6A78"/>
      <color rgb="FFC00020"/>
      <color rgb="FFFA9D6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theme="3"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ales Dat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'Combo Chart'!$B$3</c:f>
              <c:strCache>
                <c:ptCount val="1"/>
                <c:pt idx="0">
                  <c:v>Sum of Profit</c:v>
                </c:pt>
              </c:strCache>
            </c:strRef>
          </c:tx>
          <c:spPr>
            <a:solidFill>
              <a:schemeClr val="accent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701-404A-90FB-5D7CBE587931}"/>
            </c:ext>
          </c:extLst>
        </c:ser>
        <c:dLbls>
          <c:showLegendKey val="0"/>
          <c:showVal val="0"/>
          <c:showCatName val="0"/>
          <c:showSerName val="0"/>
          <c:showPercent val="0"/>
          <c:showBubbleSize val="0"/>
        </c:dLbls>
        <c:axId val="1253649055"/>
        <c:axId val="1253648575"/>
      </c:areaChart>
      <c:barChart>
        <c:barDir val="col"/>
        <c:grouping val="clustered"/>
        <c:varyColors val="0"/>
        <c:ser>
          <c:idx val="1"/>
          <c:order val="1"/>
          <c:tx>
            <c:strRef>
              <c:f>'Combo Chart'!$C$3</c:f>
              <c:strCache>
                <c:ptCount val="1"/>
                <c:pt idx="0">
                  <c:v>Sum of Sales</c:v>
                </c:pt>
              </c:strCache>
            </c:strRef>
          </c:tx>
          <c:spPr>
            <a:solidFill>
              <a:schemeClr val="accent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701-404A-90FB-5D7CBE587931}"/>
            </c:ext>
          </c:extLst>
        </c:ser>
        <c:dLbls>
          <c:showLegendKey val="0"/>
          <c:showVal val="0"/>
          <c:showCatName val="0"/>
          <c:showSerName val="0"/>
          <c:showPercent val="0"/>
          <c:showBubbleSize val="0"/>
        </c:dLbls>
        <c:gapWidth val="219"/>
        <c:axId val="1206851151"/>
        <c:axId val="1253649535"/>
      </c:barChart>
      <c:catAx>
        <c:axId val="120685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3649535"/>
        <c:crosses val="autoZero"/>
        <c:auto val="1"/>
        <c:lblAlgn val="ctr"/>
        <c:lblOffset val="100"/>
        <c:noMultiLvlLbl val="0"/>
      </c:catAx>
      <c:valAx>
        <c:axId val="1253649535"/>
        <c:scaling>
          <c:orientation val="minMax"/>
        </c:scaling>
        <c:delete val="0"/>
        <c:axPos val="l"/>
        <c:majorGridlines>
          <c:spPr>
            <a:ln w="9525" cap="flat" cmpd="sng" algn="ctr">
              <a:solidFill>
                <a:schemeClr val="tx1">
                  <a:lumMod val="15000"/>
                  <a:lumOff val="85000"/>
                </a:schemeClr>
              </a:solidFill>
              <a:round/>
            </a:ln>
            <a:effectLst/>
          </c:spPr>
        </c:majorGridlines>
        <c:numFmt formatCode="\€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851151"/>
        <c:crosses val="autoZero"/>
        <c:crossBetween val="between"/>
      </c:valAx>
      <c:valAx>
        <c:axId val="1253648575"/>
        <c:scaling>
          <c:orientation val="minMax"/>
        </c:scaling>
        <c:delete val="0"/>
        <c:axPos val="r"/>
        <c:numFmt formatCode="\€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3649055"/>
        <c:crosses val="max"/>
        <c:crossBetween val="between"/>
      </c:valAx>
      <c:catAx>
        <c:axId val="1253649055"/>
        <c:scaling>
          <c:orientation val="minMax"/>
        </c:scaling>
        <c:delete val="1"/>
        <c:axPos val="b"/>
        <c:numFmt formatCode="General" sourceLinked="1"/>
        <c:majorTickMark val="out"/>
        <c:minorTickMark val="none"/>
        <c:tickLblPos val="nextTo"/>
        <c:crossAx val="12536485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C4-4327-BF90-EDF9C752B8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C4-4327-BF90-EDF9C752B8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C4-4327-BF90-EDF9C752B8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E8E-4E8D-9818-A2455E82F316}"/>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ADA-4993-AE96-1CFE4E246D0E}"/>
            </c:ext>
          </c:extLst>
        </c:ser>
        <c:dLbls>
          <c:showLegendKey val="0"/>
          <c:showVal val="0"/>
          <c:showCatName val="0"/>
          <c:showSerName val="0"/>
          <c:showPercent val="0"/>
          <c:showBubbleSize val="0"/>
        </c:dLbls>
        <c:gapWidth val="182"/>
        <c:axId val="1498102815"/>
        <c:axId val="1498103295"/>
      </c:barChart>
      <c:catAx>
        <c:axId val="1498102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103295"/>
        <c:crosses val="autoZero"/>
        <c:auto val="1"/>
        <c:lblAlgn val="ctr"/>
        <c:lblOffset val="100"/>
        <c:noMultiLvlLbl val="0"/>
      </c:catAx>
      <c:valAx>
        <c:axId val="1498103295"/>
        <c:scaling>
          <c:orientation val="minMax"/>
        </c:scaling>
        <c:delete val="0"/>
        <c:axPos val="b"/>
        <c:majorGridlines>
          <c:spPr>
            <a:ln w="9525" cap="flat" cmpd="sng" algn="ctr">
              <a:solidFill>
                <a:schemeClr val="tx1">
                  <a:lumMod val="15000"/>
                  <a:lumOff val="85000"/>
                </a:schemeClr>
              </a:solidFill>
              <a:round/>
            </a:ln>
            <a:effectLst/>
          </c:spPr>
        </c:majorGridlines>
        <c:numFmt formatCode="\€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102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7E7-4C31-8C87-A52E98C5E068}"/>
            </c:ext>
          </c:extLst>
        </c:ser>
        <c:dLbls>
          <c:showLegendKey val="0"/>
          <c:showVal val="0"/>
          <c:showCatName val="0"/>
          <c:showSerName val="0"/>
          <c:showPercent val="0"/>
          <c:showBubbleSize val="0"/>
        </c:dLbls>
        <c:smooth val="0"/>
        <c:axId val="1432748047"/>
        <c:axId val="1432747567"/>
      </c:lineChart>
      <c:catAx>
        <c:axId val="1432748047"/>
        <c:scaling>
          <c:orientation val="minMax"/>
        </c:scaling>
        <c:delete val="1"/>
        <c:axPos val="b"/>
        <c:numFmt formatCode="General" sourceLinked="1"/>
        <c:majorTickMark val="none"/>
        <c:minorTickMark val="none"/>
        <c:tickLblPos val="nextTo"/>
        <c:crossAx val="1432747567"/>
        <c:crosses val="autoZero"/>
        <c:auto val="1"/>
        <c:lblAlgn val="ctr"/>
        <c:lblOffset val="100"/>
        <c:noMultiLvlLbl val="0"/>
      </c:catAx>
      <c:valAx>
        <c:axId val="1432747567"/>
        <c:scaling>
          <c:orientation val="minMax"/>
        </c:scaling>
        <c:delete val="1"/>
        <c:axPos val="l"/>
        <c:numFmt formatCode="General" sourceLinked="1"/>
        <c:majorTickMark val="none"/>
        <c:minorTickMark val="none"/>
        <c:tickLblPos val="nextTo"/>
        <c:crossAx val="14327480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A8E-4B34-8379-DD068EE8C86F}"/>
            </c:ext>
          </c:extLst>
        </c:ser>
        <c:dLbls>
          <c:showLegendKey val="0"/>
          <c:showVal val="0"/>
          <c:showCatName val="0"/>
          <c:showSerName val="0"/>
          <c:showPercent val="0"/>
          <c:showBubbleSize val="0"/>
        </c:dLbls>
        <c:smooth val="0"/>
        <c:axId val="1468310879"/>
        <c:axId val="1468299359"/>
      </c:lineChart>
      <c:catAx>
        <c:axId val="1468310879"/>
        <c:scaling>
          <c:orientation val="minMax"/>
        </c:scaling>
        <c:delete val="1"/>
        <c:axPos val="b"/>
        <c:numFmt formatCode="General" sourceLinked="1"/>
        <c:majorTickMark val="none"/>
        <c:minorTickMark val="none"/>
        <c:tickLblPos val="nextTo"/>
        <c:crossAx val="1468299359"/>
        <c:crosses val="autoZero"/>
        <c:auto val="1"/>
        <c:lblAlgn val="ctr"/>
        <c:lblOffset val="100"/>
        <c:noMultiLvlLbl val="0"/>
      </c:catAx>
      <c:valAx>
        <c:axId val="1468299359"/>
        <c:scaling>
          <c:orientation val="minMax"/>
        </c:scaling>
        <c:delete val="1"/>
        <c:axPos val="l"/>
        <c:numFmt formatCode="General" sourceLinked="1"/>
        <c:majorTickMark val="none"/>
        <c:minorTickMark val="none"/>
        <c:tickLblPos val="nextTo"/>
        <c:crossAx val="14683108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197-4A0C-97AB-41ADD149A5E6}"/>
            </c:ext>
          </c:extLst>
        </c:ser>
        <c:dLbls>
          <c:showLegendKey val="0"/>
          <c:showVal val="0"/>
          <c:showCatName val="0"/>
          <c:showSerName val="0"/>
          <c:showPercent val="0"/>
          <c:showBubbleSize val="0"/>
        </c:dLbls>
        <c:smooth val="0"/>
        <c:axId val="1232277999"/>
        <c:axId val="1232273679"/>
      </c:lineChart>
      <c:catAx>
        <c:axId val="1232277999"/>
        <c:scaling>
          <c:orientation val="minMax"/>
        </c:scaling>
        <c:delete val="1"/>
        <c:axPos val="b"/>
        <c:numFmt formatCode="General" sourceLinked="1"/>
        <c:majorTickMark val="none"/>
        <c:minorTickMark val="none"/>
        <c:tickLblPos val="nextTo"/>
        <c:crossAx val="1232273679"/>
        <c:crosses val="autoZero"/>
        <c:auto val="1"/>
        <c:lblAlgn val="ctr"/>
        <c:lblOffset val="100"/>
        <c:noMultiLvlLbl val="0"/>
      </c:catAx>
      <c:valAx>
        <c:axId val="1232273679"/>
        <c:scaling>
          <c:orientation val="minMax"/>
        </c:scaling>
        <c:delete val="1"/>
        <c:axPos val="l"/>
        <c:numFmt formatCode="General" sourceLinked="1"/>
        <c:majorTickMark val="none"/>
        <c:minorTickMark val="none"/>
        <c:tickLblPos val="nextTo"/>
        <c:crossAx val="123227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2ED-48A1-ABCF-D68BC1AD4A3A}"/>
            </c:ext>
          </c:extLst>
        </c:ser>
        <c:dLbls>
          <c:showLegendKey val="0"/>
          <c:showVal val="0"/>
          <c:showCatName val="0"/>
          <c:showSerName val="0"/>
          <c:showPercent val="0"/>
          <c:showBubbleSize val="0"/>
        </c:dLbls>
        <c:smooth val="0"/>
        <c:axId val="1232270319"/>
        <c:axId val="1232268399"/>
      </c:lineChart>
      <c:catAx>
        <c:axId val="1232270319"/>
        <c:scaling>
          <c:orientation val="minMax"/>
        </c:scaling>
        <c:delete val="1"/>
        <c:axPos val="b"/>
        <c:numFmt formatCode="General" sourceLinked="1"/>
        <c:majorTickMark val="none"/>
        <c:minorTickMark val="none"/>
        <c:tickLblPos val="nextTo"/>
        <c:crossAx val="1232268399"/>
        <c:crosses val="autoZero"/>
        <c:auto val="1"/>
        <c:lblAlgn val="ctr"/>
        <c:lblOffset val="100"/>
        <c:noMultiLvlLbl val="0"/>
      </c:catAx>
      <c:valAx>
        <c:axId val="1232268399"/>
        <c:scaling>
          <c:orientation val="minMax"/>
        </c:scaling>
        <c:delete val="1"/>
        <c:axPos val="l"/>
        <c:numFmt formatCode="General" sourceLinked="1"/>
        <c:majorTickMark val="none"/>
        <c:minorTickMark val="none"/>
        <c:tickLblPos val="nextTo"/>
        <c:crossAx val="12322703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E5C-4F2F-866C-D46B03DE9384}"/>
            </c:ext>
          </c:extLst>
        </c:ser>
        <c:dLbls>
          <c:showLegendKey val="0"/>
          <c:showVal val="0"/>
          <c:showCatName val="0"/>
          <c:showSerName val="0"/>
          <c:showPercent val="0"/>
          <c:showBubbleSize val="0"/>
        </c:dLbls>
        <c:smooth val="0"/>
        <c:axId val="1392671807"/>
        <c:axId val="1392671327"/>
      </c:lineChart>
      <c:catAx>
        <c:axId val="1392671807"/>
        <c:scaling>
          <c:orientation val="minMax"/>
        </c:scaling>
        <c:delete val="1"/>
        <c:axPos val="b"/>
        <c:numFmt formatCode="General" sourceLinked="1"/>
        <c:majorTickMark val="none"/>
        <c:minorTickMark val="none"/>
        <c:tickLblPos val="nextTo"/>
        <c:crossAx val="1392671327"/>
        <c:crosses val="autoZero"/>
        <c:auto val="1"/>
        <c:lblAlgn val="ctr"/>
        <c:lblOffset val="100"/>
        <c:noMultiLvlLbl val="0"/>
      </c:catAx>
      <c:valAx>
        <c:axId val="1392671327"/>
        <c:scaling>
          <c:orientation val="minMax"/>
        </c:scaling>
        <c:delete val="1"/>
        <c:axPos val="l"/>
        <c:numFmt formatCode="General" sourceLinked="1"/>
        <c:majorTickMark val="none"/>
        <c:minorTickMark val="none"/>
        <c:tickLblPos val="nextTo"/>
        <c:crossAx val="13926718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rgbClr val="FFFF00"/>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DB5-4D11-90C4-22C4BA2374BF}"/>
            </c:ext>
          </c:extLst>
        </c:ser>
        <c:dLbls>
          <c:showLegendKey val="0"/>
          <c:showVal val="0"/>
          <c:showCatName val="0"/>
          <c:showSerName val="0"/>
          <c:showPercent val="0"/>
          <c:showBubbleSize val="0"/>
        </c:dLbls>
        <c:smooth val="0"/>
        <c:axId val="1468310879"/>
        <c:axId val="1468299359"/>
      </c:lineChart>
      <c:catAx>
        <c:axId val="1468310879"/>
        <c:scaling>
          <c:orientation val="minMax"/>
        </c:scaling>
        <c:delete val="1"/>
        <c:axPos val="b"/>
        <c:numFmt formatCode="General" sourceLinked="1"/>
        <c:majorTickMark val="none"/>
        <c:minorTickMark val="none"/>
        <c:tickLblPos val="nextTo"/>
        <c:crossAx val="1468299359"/>
        <c:crosses val="autoZero"/>
        <c:auto val="1"/>
        <c:lblAlgn val="ctr"/>
        <c:lblOffset val="100"/>
        <c:noMultiLvlLbl val="0"/>
      </c:catAx>
      <c:valAx>
        <c:axId val="1468299359"/>
        <c:scaling>
          <c:orientation val="minMax"/>
        </c:scaling>
        <c:delete val="1"/>
        <c:axPos val="l"/>
        <c:numFmt formatCode="General" sourceLinked="1"/>
        <c:majorTickMark val="none"/>
        <c:minorTickMark val="none"/>
        <c:tickLblPos val="nextTo"/>
        <c:crossAx val="14683108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rgbClr val="FFFF00"/>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1E0-456B-BBA0-735ABCDB8BE2}"/>
            </c:ext>
          </c:extLst>
        </c:ser>
        <c:dLbls>
          <c:showLegendKey val="0"/>
          <c:showVal val="0"/>
          <c:showCatName val="0"/>
          <c:showSerName val="0"/>
          <c:showPercent val="0"/>
          <c:showBubbleSize val="0"/>
        </c:dLbls>
        <c:smooth val="0"/>
        <c:axId val="1232277999"/>
        <c:axId val="1232273679"/>
      </c:lineChart>
      <c:catAx>
        <c:axId val="1232277999"/>
        <c:scaling>
          <c:orientation val="minMax"/>
        </c:scaling>
        <c:delete val="1"/>
        <c:axPos val="b"/>
        <c:numFmt formatCode="General" sourceLinked="1"/>
        <c:majorTickMark val="none"/>
        <c:minorTickMark val="none"/>
        <c:tickLblPos val="nextTo"/>
        <c:crossAx val="1232273679"/>
        <c:crosses val="autoZero"/>
        <c:auto val="1"/>
        <c:lblAlgn val="ctr"/>
        <c:lblOffset val="100"/>
        <c:noMultiLvlLbl val="0"/>
      </c:catAx>
      <c:valAx>
        <c:axId val="1232273679"/>
        <c:scaling>
          <c:orientation val="minMax"/>
        </c:scaling>
        <c:delete val="1"/>
        <c:axPos val="l"/>
        <c:numFmt formatCode="General" sourceLinked="1"/>
        <c:majorTickMark val="none"/>
        <c:minorTickMark val="none"/>
        <c:tickLblPos val="nextTo"/>
        <c:crossAx val="123227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rgbClr val="FFFF00"/>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84D-408F-93AC-576FAF3CD257}"/>
            </c:ext>
          </c:extLst>
        </c:ser>
        <c:dLbls>
          <c:showLegendKey val="0"/>
          <c:showVal val="0"/>
          <c:showCatName val="0"/>
          <c:showSerName val="0"/>
          <c:showPercent val="0"/>
          <c:showBubbleSize val="0"/>
        </c:dLbls>
        <c:smooth val="0"/>
        <c:axId val="1232270319"/>
        <c:axId val="1232268399"/>
      </c:lineChart>
      <c:catAx>
        <c:axId val="1232270319"/>
        <c:scaling>
          <c:orientation val="minMax"/>
        </c:scaling>
        <c:delete val="1"/>
        <c:axPos val="b"/>
        <c:numFmt formatCode="General" sourceLinked="1"/>
        <c:majorTickMark val="none"/>
        <c:minorTickMark val="none"/>
        <c:tickLblPos val="nextTo"/>
        <c:crossAx val="1232268399"/>
        <c:crosses val="autoZero"/>
        <c:auto val="1"/>
        <c:lblAlgn val="ctr"/>
        <c:lblOffset val="100"/>
        <c:noMultiLvlLbl val="0"/>
      </c:catAx>
      <c:valAx>
        <c:axId val="1232268399"/>
        <c:scaling>
          <c:orientation val="minMax"/>
        </c:scaling>
        <c:delete val="1"/>
        <c:axPos val="l"/>
        <c:numFmt formatCode="General" sourceLinked="1"/>
        <c:majorTickMark val="none"/>
        <c:minorTickMark val="none"/>
        <c:tickLblPos val="nextTo"/>
        <c:crossAx val="12322703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rgbClr val="FFFF00"/>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7B8-4B3F-8E61-906CF95EE61B}"/>
            </c:ext>
          </c:extLst>
        </c:ser>
        <c:dLbls>
          <c:showLegendKey val="0"/>
          <c:showVal val="0"/>
          <c:showCatName val="0"/>
          <c:showSerName val="0"/>
          <c:showPercent val="0"/>
          <c:showBubbleSize val="0"/>
        </c:dLbls>
        <c:smooth val="0"/>
        <c:axId val="1392671807"/>
        <c:axId val="1392671327"/>
      </c:lineChart>
      <c:catAx>
        <c:axId val="1392671807"/>
        <c:scaling>
          <c:orientation val="minMax"/>
        </c:scaling>
        <c:delete val="1"/>
        <c:axPos val="b"/>
        <c:numFmt formatCode="General" sourceLinked="1"/>
        <c:majorTickMark val="none"/>
        <c:minorTickMark val="none"/>
        <c:tickLblPos val="nextTo"/>
        <c:crossAx val="1392671327"/>
        <c:crosses val="autoZero"/>
        <c:auto val="1"/>
        <c:lblAlgn val="ctr"/>
        <c:lblOffset val="100"/>
        <c:noMultiLvlLbl val="0"/>
      </c:catAx>
      <c:valAx>
        <c:axId val="1392671327"/>
        <c:scaling>
          <c:orientation val="minMax"/>
        </c:scaling>
        <c:delete val="1"/>
        <c:axPos val="l"/>
        <c:numFmt formatCode="General" sourceLinked="1"/>
        <c:majorTickMark val="none"/>
        <c:minorTickMark val="none"/>
        <c:tickLblPos val="nextTo"/>
        <c:crossAx val="13926718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alpha val="99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rgbClr val="FFFF00">
                  <a:alpha val="99000"/>
                </a:srgb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196-4054-B54D-7048C9385C0A}"/>
            </c:ext>
          </c:extLst>
        </c:ser>
        <c:dLbls>
          <c:showLegendKey val="0"/>
          <c:showVal val="0"/>
          <c:showCatName val="0"/>
          <c:showSerName val="0"/>
          <c:showPercent val="0"/>
          <c:showBubbleSize val="0"/>
        </c:dLbls>
        <c:smooth val="0"/>
        <c:axId val="1432748047"/>
        <c:axId val="1432747567"/>
      </c:lineChart>
      <c:catAx>
        <c:axId val="1432748047"/>
        <c:scaling>
          <c:orientation val="minMax"/>
        </c:scaling>
        <c:delete val="1"/>
        <c:axPos val="b"/>
        <c:numFmt formatCode="General" sourceLinked="1"/>
        <c:majorTickMark val="none"/>
        <c:minorTickMark val="none"/>
        <c:tickLblPos val="nextTo"/>
        <c:crossAx val="1432747567"/>
        <c:crosses val="autoZero"/>
        <c:auto val="1"/>
        <c:lblAlgn val="ctr"/>
        <c:lblOffset val="100"/>
        <c:noMultiLvlLbl val="0"/>
      </c:catAx>
      <c:valAx>
        <c:axId val="1432747567"/>
        <c:scaling>
          <c:orientation val="minMax"/>
        </c:scaling>
        <c:delete val="1"/>
        <c:axPos val="l"/>
        <c:numFmt formatCode="General" sourceLinked="1"/>
        <c:majorTickMark val="none"/>
        <c:minorTickMark val="none"/>
        <c:tickLblPos val="nextTo"/>
        <c:crossAx val="14327480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40000"/>
              <a:lumOff val="60000"/>
            </a:schemeClr>
          </a:solidFill>
          <a:ln>
            <a:solidFill>
              <a:schemeClr val="accent4">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'Combo Chart'!$B$3</c:f>
              <c:strCache>
                <c:ptCount val="1"/>
                <c:pt idx="0">
                  <c:v>Sum of Profit</c:v>
                </c:pt>
              </c:strCache>
            </c:strRef>
          </c:tx>
          <c:spPr>
            <a:solidFill>
              <a:schemeClr val="accent4">
                <a:lumMod val="40000"/>
                <a:lumOff val="60000"/>
              </a:schemeClr>
            </a:solidFill>
            <a:ln>
              <a:solidFill>
                <a:schemeClr val="accent4">
                  <a:lumMod val="20000"/>
                  <a:lumOff val="80000"/>
                </a:schemeClr>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678-49FE-B864-7FB3182B910D}"/>
            </c:ext>
          </c:extLst>
        </c:ser>
        <c:dLbls>
          <c:showLegendKey val="0"/>
          <c:showVal val="0"/>
          <c:showCatName val="0"/>
          <c:showSerName val="0"/>
          <c:showPercent val="0"/>
          <c:showBubbleSize val="0"/>
        </c:dLbls>
        <c:axId val="1253649055"/>
        <c:axId val="1253648575"/>
      </c:areaChart>
      <c:barChart>
        <c:barDir val="col"/>
        <c:grouping val="clustered"/>
        <c:varyColors val="0"/>
        <c:ser>
          <c:idx val="1"/>
          <c:order val="1"/>
          <c:tx>
            <c:strRef>
              <c:f>'Combo Chart'!$C$3</c:f>
              <c:strCache>
                <c:ptCount val="1"/>
                <c:pt idx="0">
                  <c:v>Sum of Sales</c:v>
                </c:pt>
              </c:strCache>
            </c:strRef>
          </c:tx>
          <c:spPr>
            <a:solidFill>
              <a:schemeClr val="accent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678-49FE-B864-7FB3182B910D}"/>
            </c:ext>
          </c:extLst>
        </c:ser>
        <c:dLbls>
          <c:showLegendKey val="0"/>
          <c:showVal val="0"/>
          <c:showCatName val="0"/>
          <c:showSerName val="0"/>
          <c:showPercent val="0"/>
          <c:showBubbleSize val="0"/>
        </c:dLbls>
        <c:gapWidth val="219"/>
        <c:axId val="1206851151"/>
        <c:axId val="1253649535"/>
      </c:barChart>
      <c:catAx>
        <c:axId val="120685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53649535"/>
        <c:crosses val="autoZero"/>
        <c:auto val="1"/>
        <c:lblAlgn val="ctr"/>
        <c:lblOffset val="100"/>
        <c:noMultiLvlLbl val="0"/>
      </c:catAx>
      <c:valAx>
        <c:axId val="12536495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layout>
            <c:manualLayout>
              <c:xMode val="edge"/>
              <c:yMode val="edge"/>
              <c:x val="1.0102901097106116E-2"/>
              <c:y val="0.4303802503248765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06851151"/>
        <c:crosses val="autoZero"/>
        <c:crossBetween val="between"/>
      </c:valAx>
      <c:valAx>
        <c:axId val="125364857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Profiit</a:t>
                </a:r>
              </a:p>
            </c:rich>
          </c:tx>
          <c:layout>
            <c:manualLayout>
              <c:xMode val="edge"/>
              <c:yMode val="edge"/>
              <c:x val="0.92858919482795099"/>
              <c:y val="0.4228671809979059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 \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53649055"/>
        <c:crosses val="max"/>
        <c:crossBetween val="between"/>
      </c:valAx>
      <c:catAx>
        <c:axId val="1253649055"/>
        <c:scaling>
          <c:orientation val="minMax"/>
        </c:scaling>
        <c:delete val="1"/>
        <c:axPos val="b"/>
        <c:numFmt formatCode="General" sourceLinked="1"/>
        <c:majorTickMark val="out"/>
        <c:minorTickMark val="none"/>
        <c:tickLblPos val="nextTo"/>
        <c:crossAx val="125364857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0.19016290757383136"/>
          <c:y val="0.28761298673908398"/>
          <c:w val="0.45621047927823855"/>
          <c:h val="0.67552706335765389"/>
        </c:manualLayout>
      </c:layout>
      <c:doughnutChart>
        <c:varyColors val="1"/>
        <c:ser>
          <c:idx val="0"/>
          <c:order val="0"/>
          <c:tx>
            <c:strRef>
              <c:f>'Pie Chart'!$B$3</c:f>
              <c:strCache>
                <c:ptCount val="1"/>
                <c:pt idx="0">
                  <c:v>Total</c:v>
                </c:pt>
              </c:strCache>
            </c:strRef>
          </c:tx>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B384-426B-8C4F-857DB147B1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84-426B-8C4F-857DB147B193}"/>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B384-426B-8C4F-857DB147B19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384-426B-8C4F-857DB147B193}"/>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layout>
        <c:manualLayout>
          <c:xMode val="edge"/>
          <c:yMode val="edge"/>
          <c:x val="5.5403405282471029E-2"/>
          <c:y val="0.11999997776748907"/>
          <c:w val="0.89745353454244825"/>
          <c:h val="0.1276440708394495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039-4D21-B610-79C96C26406D}"/>
            </c:ext>
          </c:extLst>
        </c:ser>
        <c:dLbls>
          <c:dLblPos val="outEnd"/>
          <c:showLegendKey val="0"/>
          <c:showVal val="1"/>
          <c:showCatName val="0"/>
          <c:showSerName val="0"/>
          <c:showPercent val="0"/>
          <c:showBubbleSize val="0"/>
        </c:dLbls>
        <c:gapWidth val="182"/>
        <c:axId val="1498102815"/>
        <c:axId val="1498103295"/>
      </c:barChart>
      <c:catAx>
        <c:axId val="1498102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98103295"/>
        <c:crosses val="autoZero"/>
        <c:auto val="1"/>
        <c:lblAlgn val="ctr"/>
        <c:lblOffset val="100"/>
        <c:noMultiLvlLbl val="0"/>
      </c:catAx>
      <c:valAx>
        <c:axId val="1498103295"/>
        <c:scaling>
          <c:orientation val="minMax"/>
        </c:scaling>
        <c:delete val="1"/>
        <c:axPos val="b"/>
        <c:numFmt formatCode="\€0,\ \K" sourceLinked="0"/>
        <c:majorTickMark val="none"/>
        <c:minorTickMark val="none"/>
        <c:tickLblPos val="nextTo"/>
        <c:crossAx val="14981028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FA2AAB4-1F8D-4AEF-BD27-040E1880A3D6}">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270000011"/>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A7756587-C607-46A3-8844-5F9DF764919E}">
          <cx:tx>
            <cx:txData>
              <cx:f>_xlchart.v5.5</cx:f>
              <cx:v>Sales</cx:v>
            </cx:txData>
          </cx:tx>
          <cx:dataId val="0"/>
          <cx:layoutPr>
            <cx:geography cultureLanguage="en-US" cultureRegion="IN" attribution="Powered by Bing">
              <cx:geoCache provider="{E9337A44-BEBE-4D9F-B70C-5C5E7DAFC167}">
                <cx:binary>1H1pc+O20u5fmZrPlw5BgAR46uStCsBFuyzv9heWbMvc952//ra8zNiMJuO34lu3pKScGUstNvCg
u59uNJD/PnT/eYh22+JbF0dJ+Z+H7s/vXlVl//njj/LB28Xb8iT2H4q0TJ+qk4c0/iN9evIfdn88
FtvWT9w/FBmRPx68bVHtuu//81/4NneXLtKHbeWnyabeFf3ZrqyjqvyH9w6+9W37GPuJ4ZdV4T9U
6M/vp7skKfuo2Sb+9vu3XVL5VX/RZ7s/v3/45Pdvf4y/72/P/haBelX9CLJEPmG6RmXEkPz8wt+/
RWnivr4tUXrCMGM6pbL+/GJvz15tY5D/rFbPOm0fH4tdWcLQnv87lv4wDnjzr+/fHtI6qfZz6MJ0
/vn9MvGr3eO382pb7crv3/wyFS8fEOl+MJfnz6P/4yMK//Pf0S9gPka/eQfUePJ+99bfcFrt2m+T
bZyVnl/s3ibrC4DCJxpTNaRj9TBQ6ESlVFN0WX95X3l79gtQn1brMFIj8RFUq8lRQvVXtL3fxl9o
TVg5oZpGFO0NhJE1Me2EERljRVZerEn/CNInFDoMzw/BETB/LY4SmAvwdeAodl9oP1iFqYdZlxn7
YR/vHR1AgwlWVPIG3ch+PqXSYXDeiY7guVgdJTzrYuemydvS/RLfpmOmMQ1rP8ziPTZIkU9UlSGE
0dtDX5za7xU5jMib3AiO9dlRwmHsom27/cpgg/UTWWYQTbB6EBCqnhCAi2DEXt5XP+LyGY0OI/NT
coSNYR4lNudpXXnfjG2YVl8YZwg5IVhDBCL+y/zTj6wNuNyJgmWiI418ROaz+hxG56P0CKFz4ygR
2jOb5a7zH9K3mfr3Dg0DPgrCFBHtIFlDsnaCZIYhGo082ue0OYzOe9kRNqvlUWKzTJNqm3yl4dAT
oF8q0in5BTD6iUZUpGh4ZDifUOUwKj8ER5AsL44Skr8Kf0i/EhKwFUXHisIQOezLEDoBTq3qmvpi
TCOL+YRCh4H5ITgC5q+7owTG3qWF+5WlAUhmNMIUxuhrsjIKMgyfEEIwWNIro4Zk56Us8ULOPqHQ
YWB+CI6Asf86SmD+KsJtUm6hXvFVRRswGeBdTMbolZ5BUeY9X9YVoAc6UoEzv3i5ET37jEaHofkp
OcLmr+OkzmceFI6+Tctomzx+HT4EPJbCFF19Zcf6CB8KtRoEeejeqz2/RpbzWa0OY/RReoTT2fQo
bUhsI/8pLb609InpCaT7mqaj14oZBJb3VoQQcAFEFWBx6AWmtxXy4t8+p9NhjN7LjhASx+nlRAol
m4fKf6irt2n69zwaDEmlKlKBsr04shFEFOptGEIUUkYe7pPa/AKc90MZo3OcrG2attsvhEU5kSnR
VEoOs2gdn+zx0pD8+r729uwXy/mdNodheZEa4TE9VmuJ0mL7+JUpJzsBSqCqMlEOmgqS1ROVUIa1
UbAR6e9VOQzIT8kRKGJ9lEHmygcC/dUhBnJJyPL1w4ZC2YkGW2uMvIE2cmOf0egwNj8lR9hcHafB
XFZb782J/Pu4AvVNrGAK7PiVgI1SG7TPOSlTFEUbua7f6XEYjRepERKXxxlK3rakv6VP38AD1PH9
lyad4MZkcFNoX395z8ZgI1pGsL2p4VdSDe+/zzb/t2odBurwt4yAM8RRurelX5b7f7PMf5u6L7Ak
YGAKbBWwt40C2NF8DxsDDq1qCkSl17A0sqdPKnUYrQ/CI5CW50cJkgXB2H/8Qq6msBNVVyEK4TEy
UCRgFBOF4RfCMOIFn9DkMCo/BEeIWMe5F71fZGldfKXNsBOsUajNkNeeG9hqfm8z+/INpUDU3uoH
B2zmdxodhubnWEbYLI+TsS3S2i/9L90hwPKJvu+FYirYwwdUEBTdEHAC9toJNQpAn9LlMCzvREe4
LI6TrU2jyE9Sv/y6OAN9akghsOOp/uxDe48OxBlEoIFA/RGI3p79mnJ+QqPD4Pwcywib6XH6s+nj
1vvCvBO2ooGRyRTAeSmSjWqdCBFgADqmQAFGkPxOkV/g8SI2BsM4ynC/9PeNTl/bG7BvZNIRbAC8
Fv/RyI+RE6RDzIctt494fEqXw5i8Ex3hsjzODqfltui/dk8AQ2KjKhQaaj7CQbUT6L6FHVD9dftz
RMM+o8kvQPkxhjEmR2orWz/ZvS3Zf5+5EBXsZL+x/NbjNKoBaPqJgqDHBiqdL45tFO+Xv1PnV6g8
j2IMiXmU7muaPH4x+9JPYDtGp9DF/Pr6aC3QpQnVftg50183BEagfEKhw7D8EBwBMz0O//Xwj33y
7/edP3zyf3lYAMpmqoxVKquQkbxnXzr0CyKGIZ/5WU97X5wZ9e3/Wp/D4IzEPwzhWA4F3BfbMvzC
vH6/NQZbkxh6/l/S93ESqZ9AGrNv3TjcA7Da/V6jw2j8lBzZyuo4ndj8q7szGBRWCMw8nJl5fo0J
GKT/DMwFLOnFx0HgeW8sv9fnMC5vciNU5udHGVr2zYy3aRG+zc0XBHzlBFiWQvbHL55fowQfmpqh
UAm+7a0RbVR2+YxGh5H5KTnCZnV7pNg026+sUe63Y1SNQNbyWoocWQxCGuSQKt7XMd8s6r3FrHa/
0+dXuLzIjVG5OkpU5jAl9UPYf53FQIfMPmVRoNf/Y7xnKtAwcG+EvB7YGNGwz6hyGJKfkiNQ5sdp
KsttWW4fvLrcVdVXlsOUE+hMgt5LethioMNMk4GrYTYKLp/W5zA8I/ERRsu/jtJwLnbdl3ZnIjgc
gxmB80ovcWbkzYAsY4hBQA9e+2rBuN57s9+qcxiaV7ERJBc3RwnJ0n/wfHf7lWfMoGcWzEWHreUX
1vV3lwa2BJnnPv/cv0bR/zMaHQbmp+QIm+X0KLG59suHNCn9rwVHw7quYjg4+/IaxRsd+vygnxbq
yD+o23uT+ZRKh9F5JzqC5/o44dmTzdmuKHdfSAT2uy9wWAkAOrxjSaHGDy0AcBnCK3wjPvA5nQ4D
9F52hNBqdpwGtCurbz8btF4W8r/Pb6DCDEfPVXBwvzivIUM7M6aA4yuIo0rz9WfVOozTSHwE1fVx
cupVWsDxTbEtUtjQ3L7F6S/ACpoxMWyK6WhUtqGwjwlbz0zTXss6ozD0eYUOozSWH8G0EkdpUS+j
+vJTthQOOGkYzmhCbHp+fYxKYEbA9PZn197c3tsCedlz/qxW/4TU25jGOBlHidPa879y6xmmHw45
wW7na6FtVNBh0Jsmw30p7Bf4/E6bw7i8SI3wWE+OE48wgmaAL70BBRwbbATA4YAXoiaPkx8oKcDB
Z1l+O7muf7SZ9Sc0+gUuPyTH2MyPEpvz55sD/h+EHgwdtrDbrLylp2Or2d8IBWc6oQf6xemNItDn
9TqM01h+hNb5cUagq10Rw2H1t8X87xkC9NXIVFXgnxE+cOZJ0xRN1+D6gOfX+MzA7zU5DMyPIYwQ
ubo4Svu53sINXIlbfelFNcAI4BYa4Ni/uHfj+aIaODX91toJ3u9DnvopnQ7D8348I4Su/zpOhPoU
rrhz36boC2wGdnigcKNovzgXDfuhcI8QIgSC04vtvD37hbBd/16hX2DzJjgG5vb/DzC/vt7ux12A
xrbams+XCL674e6f330eO1xvOBJ9XeEH4XtZ/NPHP7/DdTQ61KJ/XE64/5IPtrHP8/92b947yd22
rP78LtF9Fgu3FWpE1vanPlvIWve/VvY3REERSYWrOzQKp6u/f0v2yRtccQiNPnAWETZbKd5jv79E
qtwHV3gLfKkO1qxjuKsFeKKMf9zheJpGPVxy9WNGXv/+Lanj09RPqvLP73vPnL18bK+nCu30FL5J
g9Iv9A9DkwrokD1sz2CNw6fR/yGS1rk5o8NEd0s79LUljj2T+aZ0mS+iCdXEoFg5nTmKmeZGfVFt
yYN7UV2RlCeJ0eu201vdIKh0XWXz2rGRxlFiZ7pQC5/LEz0wYslIQu5dhhXPk2nmnEV2bChWssUB
x9hEAY8dw7tEj/lcN+hUN9SAv8PkwBiRfGiMOoNpU+EAlaZD/vp+jIWj9EiJ2TCRB3pVI3Tm1YOd
M3watOShLuonSZJanoX+reqjs39+OBD7A08Hzs8o3NMGbSh49PQ0dro8cPEwYZd6O5ef0rNiTTwh
31VW/OQ5PHF4/UTPyVnqGGTu6SI8lyy21M8ZFcM6z0yyQcUSLfKZso1XwzTchLVRrvyCt5s6E6Xp
r/otI7wvuHpOA3sIjHTSPaRX3gKfynbGdq6qaaakD1fhLmxN7ZTclkYfWQMILKuYD5RzyeX1XX4Z
XzalkPBUjXlMTaobeOAoE6jgQy7cgJeLeNFa8mPHGzypKGe5kVBDCjkzivN8hUKB5qXNZtiI79JL
JHPvIbiAsVjddfI02NLZ4Fv+0ploNQ8V3mxdNmkX9TowZWYFu34SG7Ux9Kbv8DDjT8o8L0WluzyQ
prLLy/uh5TXlkhHfl5R3xJCmxV3DjFgxi0sW84hwRTEVj7sXacr1S6e0o2DTnw5UuEtXEwW7SDfh
ziW8i7m0TC9UezhjCU+u4/ZCbnkaGDAd7qK/Sbaa1YbC8bn6FOSCLjVt2qBZ6JpJIFx30jCrbWFC
jM7lmPKQcK2/aWJY0MsBRTxCZiJviGz1Naeb4q6da/fpqbOu0pVy3mLOMG/Sie8KrxL6mW9Lq3jW
rtxZM0zcU23epKI3tEiUWGTbaJYzXnvc26QGfgpM11JqKy64HPP2vgrMsLG8kAeaoQrnRinNLD31
LypvyeakN2grEk0EZmUm88EmlmeSUuiB6SdcvUWPzjJTuLYcbkqX60a8dkR05y2VJXZhasvMkBIx
IB6r3Bl4YNNFh3gS2P2cXesBT4jRp0a0KzZRx7uV4nOylm+VxlTP3CktuEc59kWqiBYJ/aKBmQh4
WAlKF3nFlUmwraeFiNfKGco4u3TvtVVdziuJ+9fOJdsMPod1nYmmMmqV46m2itftVK7MGC/opiSm
FJnZJLlvrSQTwSSfRDe6Ac5En3i1CJb6qX415DytbZqJzqxEDKbBo12zIjCbcyW4CFKRr9Opti7B
ElQu1zz2OQ1n7Y2yB42URt1whbeOEZnVVpv4RpRzZOqeGMxSEqmlb9SZW3NvWWZCi7naTpFJfK49
FKLfD1CzEpNOm4C7A0wkR60dLPuJk00I5YUoVnEs6qm3DAOBCDhAXBm9LJrGdGRRa0bjmq7M0WN0
6ZnRBN+GBY9shfeT7jSMuGb3nlCnwWV11xuTfuJdEllIGU9c4a5pZbgVVy+cbfkklbO64Mqyaab9
dTbrTKJzfVM7vOu4ZPfFVPZ5Z3euKBXO1ri+1DfNsrr1ZoHG6W1/Jl/LRmx4hMtnaF20v/HMEPs+
Bp/9LQgEbuqFxA1i3L5F771jVqKBqa2m5JPSrYxEH2wlptfML6GS9CMoHwgA+xj2IcbtH6PqCrRo
QqSDm04/PqYopL6WHZRPVNRe7B+h9920d7vdUPox7+NKyEO+++dnKvCEvz8WzkgzuK8DDocSKGF/
fCx2c6J1ellOkBRf4953TLVLgknWuQVPNCzdIbXkkR5ZTnYVuDoxENumuE0MRytFQyVtSrL+InWc
ZjIwBUwtSgerVhNe+VhehHW37lypEDkrSgvhXhW+7BOTdQqzCgVl1jCkLQ/zclV14DKiITL0lMxl
HAXrZMD5grQ9M3BAZ6FmOXlZXilZrQqN+jlv5FoXUZJKJmbDWRXHjgWrnEpuP1Fww3uWXlYqrc9d
tVSWepTM8yBrjDikEi+Im031qlx0NPHt3oUo5sjZrd6kU1ddR25MrUh9qN1W5EkdWYUm5byruZTG
VppXMzkOkY3lYUrrZLC0MMg4SQpb0pxatEUhMl3yRdtGYBtJc+onMASAvQJ3wHiil1ZeIGmWynEu
mKdfK1khGYU+ZAYq/Ke6qMKV0hYl91P5PNQcsvSbnPBk0BrhNUPGU1WaJak8UfNio0V+KOQ+tjo/
9zhREwxKsiflwkMO+NTE6wxYcg53oyo1VBdhrkgDsUkeM6uTE0tSQo/jQKbLqqTLgAyJQeUWAh8l
677Ava1J5L7VO7LSK5NESsydmkaTplEkLldqOQ1LZHZtcIpT6UFX9pqpw4WqbF3Ql6csfixS4kzU
TIN4NijroKmWnqTGoko11VJ87ar21cEkMQQKp/d4pAFDaEogaAUZ+KBp5+rgnstZIYIQrWTmTaRe
PUXdY96pZ0MmYVst5WvSJldZByW5dS17sVl25VnnJeeB414ofvkYsC7nAyzggdShUMvr/Z9Ja6LW
Z+bgS4GlxthwuwEZqizBEEMyaSAkJHptqoOGhUIUgyhxbcZBgEURuCsvUy99ZVhKklwLogPSTJml
QSrZUkSkSZEWZtC0pcChXPKibq+SLBYya1PRZS6zpG7Xw1KXpeiiy5RHh/aztk8KcHxhzOXQlsK6
55pbFxAotFOZMpf3EBmqVQMI9I4LLGLg0bBEfWZkmWvV7XlGMlFlHugRGlkdGaT3bDfWeZ9O9rDJ
jmR10U6PXIuSWmBPNdqEmsUQiYrlE3KqZQkEUZ03dBBJmosszA0W10JFDm87yoNiCoc5Rdz6wkF3
aiMJWsg8BO6VqLvA2w7d+dCoBu6aS1a2Cx17U0Zli2S+oOHAy6HnJbC0pvO1eUwLbY5dl9h+HK97
Tw1S7jpUMRndx42ixgtHqlnNXboasBGkfTtVK+JEPFMbo09QPlW0pJ8EcT0pQ4dkXEVdPU/y4kxK
XccmqesaXRgUIlU9NHPLAc0ycH48w6w0WKO4k75pZqguCQ+dzhFZlpjQ9evP+tS3aCkps+cfkl/X
gL5eeXZesVOnahKRSGppBKgsOOlxZraeHM470oYzqm2pp4fz5988/xiym5rp8Sz14+jl1+qPDzTK
A9hEMB/URBXURbKIc9KYboEj7lURONBOj5yZVyu73FUkS1Ea3zz1RdRzeT2cla0AwggkIJswo1ym
Gz3mvt1QAaTRuVUuh4lyG2RmaRTLaNkt0TYKeTkvQ6Hphn46SBy8d3jbn4P154vOE91TYSOzAY6w
wCt2y9ONx7h8K3XAl7xtuSBWt6xl7qzS+3gOjF3masSVG4BIu2Hz8tybEMMnnFLw9Gua2bTk4Otj
ZMQEJkvIldESoygFXcmnesgRENTQKLQZENrG5V7EGZ2iDTOA4suEF7eoFD1dIPAKxKBAEYUWcPWe
nbJHNs13fnPrDUYYGKQSpAbB5inHpnrVLpRaJD2XdJGEwHtEWBnRSrfpVXoBVN49Zby7oja15bVv
00JQCGMJUA38FN0NgZ0Idj/cBQOndl6aqQJcm/cQnSDoaUY1ryYoh0zFauZKN0vdWdSAC9UFC1Y0
NQrV1tC8DU1Xsfp20jELA79qTVzOEZmqAQzHLKq57gh5WTQcvKkq85TwMudZbvodz9ieoUtmq52q
SHQwvE0O3mkem63pM8uTOG3BJUBEEUUiutwoYQ4z072OKjszVKCnKwaaY6ChWcCLGyWzMbKSVqS9
YCGPVCF5XF0rM+ZP4ccygeGVXHK4yiyWc81ob2COQzCv3q5kXuCJAvOhLbraUloReDxuzF7iVcV9
09+kMFvAL3eqI3AxL+7TfA9PzsvOlEPegSNf69oszDnkIVpy1jbTTr+VVuDE9JWqzrRbKTObCSyL
WJrCFFOXx+45XZHHpgL/Z0JSVmWzovF4hcQArJFd0FVS8DJYMX+uPaqmtBmunDVkUOVtEUPSflZd
dIUBz3bvgPzeJIts2jxCVpaUguyw5a+0ZbytUyFjXl23l34nfE3oKzCb0KzSCWuFloj0MrOKcw+S
rYqzW7AAfB9DuhYYDRJ1DqBBwinyy9w1iaGuwksVyOpgKGiuBaaemY5RXDeUu+0kA/1noK9cL5Vg
n8gBiZLMruJU5hdFKPKc09zOL5HHe3cKw4SvbprTFN2kqUgYZ2zhqoYfmkEoYBIppJKrsBDqAuUm
nTszBjkog8wGkLLgO/LQAIASQ3au6vDKHexYE1poR/VcuieJ6Z+5aFIPQtXtHKjYSl/3sSkPPO6W
3bRZhCVPXQtWLuGOxHO7mNeh1c2qWbgMXAO4TfTY6yK4kfVFtHCSCWS3miMSoNvJNL0vcu5APse9
RqQupzewrvpBdD5valGkXJoo4DPq+8Akk6SE3NybJB2nzAhvIrvSBNABSMFas7vyMx6uK9uJhdQa
IeZlwyVPKAqXmGgZLBHhama7yCElT4xhqcOqgSQVKgNmdFdIkLqIThXeBnLyZBaGF40NPE+/YLqo
r1PgOJ3NBJ6WAt0gS7G1y8iGWs5tLHNgVOo0WvoWvkygsmDSxTxF5nDexmZ3mss8P402kNHcVlYw
9X1BliG4MdfIDB0c96Pnc3cSrwh8b3NDbHYHY9hArsuSiTdr7GbgbgajjmJjMPVpmhrd2kWiL4RM
rSS15JVzVuW8EjXkdZloDUjMq7NyLd3mc/W8hr/csI2e8jtvWs4dqKMAUdg4nanXkG6LrjkPeovZ
Azj9qW7p94oZX0EErU4Tj6NFZ6Urd1U8DJj3FPKr0Bf6WsKCAOG6zO5rQ12ChyUXeOVfhnN3QpSZ
i2ekN52eKz3v5UkULrJqmsmn2oYs6Xl6FZccKCb8/1US13Bg1amT4hGSAw9KKsUU3dByNqwhqVtB
hIFiCGSJ/n2l80rhumt6YKzUoLWIiIhjI3NmMO+xQW7yeeLzjJjFDcImxrAM2EqtRIEsKtmNM/Gk
SYcswMnxLBhLGm7kbpGSqRIISFMbqCnUVrKEwkqbAldYQF6JHsv8HkiFnhtptSAb70LimHFksY1i
6+fIM/KIpxp3ZaGEnPjCN4uaF1NPMXDNu4U/8YEQ6Kt8VXgQkFa5JhBY5VNTGHgKy869Hh7i1bOb
I6Y7i++gvtIGHN3F7gRYkW72p7GdzsKN688wuvckEbCN2y79uxZ4VzQfilnl8aCas6wGzrsE51/3
MzecO+1FjWClS0+8yW1GzTQ4Bf+j9z0kYRfhrDnvTe8BXUu6ATlBu4xuoQaBb9AaSiAN5mgdTQcr
36CKB0DnNu4dxCVwBhhv9caql806PfNLrj5UlluK+FqWBdMNTRY6TEDLAwhl4B9dSAZdriEzuuyy
S5cBDxehausQW1ILggoCb3cb3FVUhGsFmOmmu3Gcc8mHepiophhWbKAYamHU5lBz5851eRjyBJnZ
fX6Z3qXOglxl/llwyrK5rk7USXC7552S5W+7lJOIN75RIB7OgvWAJwMEims0ySxi16KPuQclkYls
V1NIUOulHxpeYeeKVe+YalQJB7fp5lwOeH3LzuVh5ZwnE2o6t/WuyngGLOCiSXkccVwYYCjuSjbj
SyoL5zTdEOGeZYt4EOFWC3n+hK36LoMKx1M/i7cK3sS+KCGtG2Dam3nbwpLm0TnEPH+ji/60kW3V
n1Yz3+zvSG3kl+DVcQxuUrhQHVuF8+K8yWYQRfCEXWlQqIy5voaS0hZb8g7+glS7dacdlJmhwtrZ
TsCD3IyQcC4UqF/O1bMMyiWe5UWbeIcHILFmvFMpT8LNoM9DZEkmSyxMVy7PmtNGmzoQFnv5jkDB
JSL3zSBDeiJz4t4MWmwUIQQoYqallYLp+ZDatgQ8XauIsC6MCChQ7heQqps0ayHoOlBYQwonyx5S
9JskEc6ywE9l8VB4RnEKY+ohRjXCmbo74DDJugCSsMEJd1wRAUuY0cosClMPRXYb1MBxOdk5AGMy
U0PIPnh92YYc1rF30SyaR/rQ3jkaD10x3Oc7yBv10kgL4TyVmtVBoGkha55BKVm9djsOMUtOBLLp
bFj2RryI7RjYpdFqvF2FQDOKzEyInUoWaoxsXjU8X/nmIPMeWeRRngJF9O0iFu6cLPMJlPzAveSm
u4puk2lge50o7+vMpFDYvMjnaSmilkOkWDM7XzE2l+1u1+zYClal5Ir4Ylh6y+RBv3DX1TIOOLnX
p/5VsWhgFTg8v+p6q0+e0HDaqzyJBGRefTBNUu4XVvdAmZ3BLoUOmQx3GSx0qTQ6P8aiYa4C+xsE
pph0vTzvctWdDZDHenCedN66EZp3z+8iuVo2cSXZctkXZgX/Uy5e7999/vH8uec/PYvR1gVHHoYl
OOUazfXOR/nLp1M6ZDOnP43catLGgbcpZWS4aocNOHvHfQ/8TJWXxGByoZhUgfnKsNvZcaYhI+hi
4PJMUDVYu14Hhh2XjYgz5BsqDTe+7s01lYFuegW1WxLLViNBBBmg2Yg7SU6MKsxCrjRhDBUkBZyH
llq+EgCjkmhlOb1slpQVPCxkKEfpKlQ6Hc81q6C6RaHmmXldtuco9rgfJ5GVK1Bjh91KR1Swr2Xk
TtAZkVKclyVmRuqwreIRCFxSZrg9NmhUuIZbRIoB5wsKs40KKJsrTmxhv/OufN9Sc0KEFFBk+W5V
iAY7hZWrfgTUE0JhmqfVWQ7siGHP0PWA8aJzIVnrCKRrZTsnNcT1LByglMLauRdEG8nJB9HIyFl6
Jb7VyNDwAfxDUIfeNOmhlkmk4CxL2xnL6JxCcHK8fN5g2UBDVAF/BIbcps4m8p07gsNyVikJlOs7
yJ4D8H/loFpRaLVuWswUmk5Ddw7p9WmVyZGhkAGK4kocmr0fQybSA6mIKzJ1W/3Si6knAr+2vIbN
SuounKy70cJEmTatBNtklXbqBNuoLoqZo6MdySJIyxrWmU0fBLbs+BB/JTuoSXQLl8oAAQgbXQws
k3g8VIUpOd3Z4G7iJFFv4vqmlFJZdHJ1m9QDFJhbww+ci1x9QlJWcOxGV40XQVzNww6qavpTntA5
KruCS5IDtZMEdIh7ZOYdMVuFSZD6DtdaFLaTeICCcS57T4OjQiEJsiHmRobXNt7EgWpeXg+XOSVs
UgdSKXKJQfVba2GPwW2v+/3DFAWyU9RD4u/EUIOOVF4Muql5lQV3tUjCDxSZl54ykTMoUPtYt4eQ
pCJMvIoXyrwerttcum4Sb6VBDG10DPXGJr2uKkjGnmXjQH2S2TREGTjrFvJ3qKj5tIOUP2LrSJNz
XvTyRSWTm6QLJ3VuarWQCND7HKJOP+hX4JU9XjMXNKAPyCmvU7WdeTEkxFkCFBWn1WWSSxEEHwxc
u9Xvi85AvnNPNKDGflPPaQqEOfu/lJ3Zkts4t6WfCB0AZ970hUhNlFI5OdN23jDSdhVBgCRIYuDw
9L2kdJddVef8pzsig6GUKIoDpr32t4AWOYRgo9Lga9qwL6OF5igDpLBMPWVyWs7K2V3VI2TwOJIo
Yqjjbd00eza21fGJh0grqQURneTDXrH6ZWKObkQfPqZL/ErEhLApHjGepl9lP30TM3qapCv3Swo5
qDXHsDbF6NkOqR4XbgLxMkSq2QgfTUpDES1z3aic1+vWtP6yHRbPHJJ6iDZpV0eFY+gA4uqTnQO+
j/29Q1wqjKMZI/RxRjeldWoyUn8quXgPA9ZBfIrlNjHm6DW+3Pu6R78I3jvzHXQLUvndUQ/Q9Grk
ENFEbv1lSDdjaXPqI+NW2f4+SbvHehpf2LBcVbIl2SyabTgzT+mkNcrb9NIGRmxqL0IkEy/RxtMo
h6XJxKSQTaZxdegXiLAR2fVMPfq4tSidXncYAwxpwzHQGyftZ6EajEcaZGPQhrfndHj1E4RorBNf
Y5MigSXK5RJ0bSaq5JObxHmNdF56gdwlHd0rhVh6dtzbhoQsuZCLd98jE0iocrsoraNNE/uZTNdq
E8j5WSQDJIUmfR8aRK6Kty+zRY/k8KyAWY+bZTZrFsjh0kNmMKb8g0dB7jv7uVdCZHoJxCZqhNj2
C1JrNJgL7YpEe298xkC2N19pdKpYf0Fm49DHAwqA0X+kM/L2rc6pHjDA7+7U4kObaau77Ekl4bEd
hmeaJpe5H/duipBrM3Q6tuP4o2+KdKHvVdWiO+0s2ST1KjZENxCb4uarJDstkf8dQ37XKOdBIG0w
4EGIs3x9j5Z0ycIBA3vNh6xzUEp94p2NhSoykmusmkxPddJh4CHqRzpWWdiE7cEfkPidlc1WlT5X
o2h3jV3Qscr+oPV6NJErSjHSkxqJygRtnmZnvrpeDJuhXTE88SoEyxgTtZ17VIS8z85uF+7fV647
gZy4n+a0wtOwerMKhJJMbxISz7tG8yjDcip6E7XeeCgl3fMYMXFXVRrjqCbOVdq+qHnCWz1ktXFy
p4ZXLzSec61cJnXI9sPUNEiuThB/nbfXaM02USIhdzj/wlbvtXFLtK8DaTdrU4Rht76vYX1i1UqO
grLHNsEYtDH9yzQ3CKIj8zz7EHDLKX60KKfZEqCB99K9H2iZJ7ZB3IRsaxUgrHJxuNdlv5ODn5d1
f/B9sq97CH1+k7KsZt3Rb/qTS+pngut/rSGfSyW/yFhy9MQco0V0ZKzzJfJtEz0Gjp5oStTG81so
yMJHOzUG9Y73COxjPSLALCN0+8SqoxCIO9a6y2gl6l3ZOXcvZ1U4kcR5NFUOjyTN+TqxnY/MTrZA
AApqD6FhtLwHMhXZhPVMM9XL40rZoVXJMRDGbhPCyIZbKaGNR3m0zvkEYCOf+JLJ1dOZpnj+Ubnu
fI647DrRSlYK8rAEpj2GfSDyMekQsrdqN6i424vJ+3MaHGTcRmfTJ0douIV1IRsWgdBB2zvt8Rq5
Xb5dg+6wJOZZtwl0TTMeS5scmriGBjGGj1OLLrdf7bGe04vELcrqMj73UUnyvkJng7QV5m97HhaN
GqPDz97chxmV7VdZ0pdp5Ms+jEKk6tLPMa0g9Ll5F/pTmdWpbo+uir4EyQrVQZA8ZL5EmqaLNyyI
d3jc004x74txVbiJImgCyVWzDr3maSXkxPv1eZTIQaBhD4Mt61GN22D6lHQqzKqE/bCtHe8CofeQ
8fsND/ph50rzVOmjauJvkVfTXHdRUbXLn0JVfJdELtmUuEMqCLZ2hr7GCEZsdcC9LNJLNsyo1fHw
PR4G9GwRigTXZZubWUe53LFWDpnnOpZ1Hnspqa3OziJQCMBHqNK6rBH1s2yF3SFFYzeY+eOQDkhm
SwcIYt3VTZnmMxIaywRdozLxnedjZICG7S6m87Kx6WNZYklVs6zrvu7cvfN3JPGQmefW369jFxS6
nYLi9uof/86NWo5cIXAd5LcauaEt84ewmBL+++b2XjIu6bam1Vslyra4bQaHGoAGi23bHqO2knlf
qVV+oaPue6io3qUy9XJHCd3QoTJFyB0UPl4hKGUIZEXid/nsyHbVtNo2dX8/Vr0pXFWpYwDVKWzs
VcRtfm7s0j+S1o93a0qiQotl7DZeqOLC4370sek6ECjma8rmuCB/bWoABsEaDkehI1M0103rzTid
wZpdHNInE4y2qFKOpIIfdg+0nLy9s6E8N4MM9rek908072em/QMv+676Zawr/nOV4L/+/d+fVIu/
22q1v968LjL86z+4Sz9WJ/6Pe2FJnSviqP+50/Vs/joWTubn2V3hvL/98y9S8L9hAT8WO/5vPvx/
AwUBF8AT8BeS8C9O8PelM37hhR/f+skIXuccZH7CYiwaFfghpr3/ixPEJJL/K4AzHkbfiN3ccr84
QaxqgPk9YQCmHubJv8KA/5cTxFJIWIMCk7ok4PqAvaXs/4cT9HA9vzMUmCQpYphbLIliTMMXeMEV
dviNEzSrr/rB2vnSTX66ZYruejMHZ4eB+r7quXtRwdwdbVAn+VCHyDaN4bhhpu73dWmfXYlS09Lm
e9Wqs5tTviv97lJHEAs5lE6vu2/RCxVlsLzVJOn3fGyuaY3goFN0kkky33dime9Tk0S73x7EzxL7
NwAy+PeFYf1UL46xKBSWjor+QWkEaCRlyq27VOgC9xO6Kc8E39dgDA/cVN1ZxTHPWWuRlRlJmVmr
k/M4zezS8+APw1cIbTO0v6if7zzWdAffErNDCxXdjbLf0mm0D3HNgyxFIvPAZnSTY1I2d2VS/nBy
qg907p5UbNmnuIUUwzwNAggwxQkDJrOPaPenUXw6jeBaNujytqQbpiOGOOLk20mcpNE2m2Md75cF
dFo0s/Lk8+mhJATBT+n8FzunyQZry/ET34YdqRACJ+Q5Wnv/0AWLA8021v/DPY3+gTxeC0sQxVGS
wv8cUzCqfy8sQR1zYJiLuVTrYnbO8nqXugDylEFc4aAMh/26FKAlcLI1qfddD8lTTT+SABBqnQ7e
SZt+12Bsdu+cBWmoME7oIow7B7Ef5zF8FohGnxjkLtxo7wUTSiGwK8MvYDFc4ZoIqc8ew8Bqpki9
JGsHBRnJ9JpOnyRWJNvwSDzPDceItJFVvW94zzax16pLMDPko8NyzFHp2JX3aO5dWObUOiPygSEA
WLyJffJj3Mt0fUh41L4uEEZd3E65CXvwXEzdL84WcQ98pF5Wc+Be+CRr4KeCm/bVM5chtMPZ95vn
uo2m4tfGpfVcIOyr4Tf5q7H5L8o4+3fljQOfxijlEeowJkf5+/OIF1JNpG/0pQu/yWpVp0SOwFWc
AE7BAYOJ0qtPLgiju9kF9V6OfBuV3Xbw+MkMoyi8LrxYE9Bzbbqtz8k+NXk6DPT1P5/nFff6jdOi
MYtBQcPt66GNweZarH5rY0I6V0Gvq+5CPXBrQoZ3XdSG25BPGLAtUfo//Jz3Dy7s9nspRXQIwQTL
K17Xtfz993qU/3UYubrkmjB+T9gfg5EYChIv3LKRBZfFSKT4/DV9HlChEITpPEqtOgE42lQ2oE/x
k79glG182h7pBIFqiL+JAXkHU5NXxRu3Kcey36uSdluN2P1Ore24670Y1AYtI6yA+Z+e862t+vsN
RF2D/ya4zhJ57U3+fkFx7Ne86tr6Egb+G0b7/BRzFP45YSOaqwrKeCQhPMeh22rXk7OPlug0rtbb
iWh4qmuvwoCGbw3Dl/wFraHu2cNtI4P0D9aZ+OjXqIILW2U+0bU6zWtnMs1HQKkjWnaGq4u7ddpN
NkCpGibAq9CAIYaxYiU+K2g9BDs9xs2FxiXSm6sAjdcqnnFeLNAcL0zYGDpok1hIYlmVrhpNQK8h
liBRWYZyviNTkzGT0m3HAAuwuPczou2fRlN+ISM1YGi8ILd1zc5JUrJNv0hgtVGDJJ/qgHkHpsME
iv/pvof/LkhYeBjdI9aC9jANenCtf78VXBpZoCZhSe6WJDPl7GEEHU6PSTh+mThBw+sEkCdEwTnU
nh+SJeIPH/yGJ7AC0iBjlo0yiO45EfQoJ+L2BljZk1hAiNTXfYFkzz5ZflgrL4H0j7MXiTehELQg
cOH3ki/Lw9BgzD0irs5dFwXvASvjTdo/BQNSN82okTVzV6hlWB5E307nVa5IUQYpOVYde548GewW
bwgOfE1ctg60O5CQDrsumAOk6wCPkw7gxVoPW+hczaUKkVMvx69Ozv194/fjawDM2dPz50SH5o6y
7X++wRCCr0X3b0X7utK5H1/nbsJcZ2F89TH8doujManpyI0PYL2ss4FBfU8T6OtUzxD1qprtmzVK
DrcPbps5KUsCugH7jJBrht2v77CSfO/XHirzX4f5bZcwFlDsbwf/dTSnWwEmE0zYx3FvH5eNwE/8
tucaEZJ1dQIdBx7sze3rZBrbI/Ga3W9fvH3w8ZO3E+QtLXdpELx+vOffzuDXj0PWw8MoY0uPmpv8
v7ymX3v/PC770VbJUnycw/Uu3F79drLXa/84p9snHz9q+/ZeMNCSzu5Dk0B9ue5226EMRijBt5e3
T26b5Xb7by8DVFmoWRx9/J45tm5LXZ2JX55qTP5wAHKhEHw7hqbPpbO/FaQvd8ZZYJ0Yx766cP0T
8rvcLeZlIdOfTgXsaKV/Bjj5J50NiOgFXLvk7w10s5zL+Vvf0jAX1kFYiBOZzfPJprR/AUV5ERq5
ZwRD1TVE/OwB99ypcL3rLN3WI6v2tmtP6PD7DZIHbic6cK5e6W94CYWlN4i9qgHDBFl6F88DWLjM
jxNBdw6ValM33sZMkYVKAT14NeA6QHQisYSUh1cCy0jo/Dx1aEatwzHqJAYZA28D+l0I4qu/besi
6OJMT170WSfeJap/DMJdnIzFXe2TIx6b2clofGDOu7dVumylmGIgoQDd28iA2LJk36IaQMFJ6r3n
qyfuW3RIkduh+r4FzVvSjkBSF+iwtUuy0NfBfgg4OPlAIpORpjirXuBgSdaTEbG47M9KDtFW1xx4
eMC+rDOi8cQv5DXrWWl+IgZ+A8TTW8xlbw9jNG51N3rncEBGpLnqSyW8HtrB/9HMP0TYP3sIO3MV
eU+iGu9SIH75mrbIUAS4wbrfD6nm+8YVpCs/lWlfAhGFV4BO28667/E852PTyb1hjdnOavDv/eBN
Gihkqvf3ZulJxiG/J3rMZhJ1+6QCIKYoWkaWo1Gpj2N/IEN0GnkUFeixT9ISaFe8qXciGfNQMtyH
GE9PzN/roXlq447ceQlaSRX4UFPnXcUIPS7xoHMyo4B1yThlpTm3VtlN58LjzMGeBGuG5bnArokQ
3TsfzkMIqndx5dEOkHBH2eFOG9CZbBYeJGte5asVGN0AdfJkDLm7UZvVq65ENxLn85gRT9ttvCo4
a3w6Z6PzjmNMvE07kQWZyvnPGDRkM78GofgRKbtT8wi/RSCeOqSjzkkYA32WS6amIdkNk90Kz33z
Y35uSNhAsn8y6OehhLNzN8hnpBQS0WsoPTBosWlBFro5lISdwEi+zoIP91MfZD2HgaDX7mEcojE3
iPRWqp6533uZVfAVVWN/IaFngVPUblNrNt3FVboDV10VaYkkjeg++a7f06SuIKAi/WRpoHJTw06x
zB0ksgBNq1ibH2sAIcrrDYglk609rbK+i0OMut3FtuYqKdEzfFQbMN3Nni7RBZP7jLsoTiEKcmAw
MqmKiS27TsTfHKnu0WA1UMzl62KJRGTXL4fO84ulXLptKGnRVl4IyqVBJY2qx0CVM6qW2PLyvY2I
yX0MNnbVlTYMQ3DpSw+lrFou7lMsmnt/4luKBhEQY1dm6woMUCd2AuEvYGMJvKy1wbgRof40OMSD
bGVnEgPHn2NU5bnrDyvGl5soBUfP1p0Q6csUVWLXNerMKARC4w1fUYaANHRJcvBlCwiwRU5rmFZQ
e0P4lSS4f3Po5LbvpbcLFDxTrYXaO8tzEoGRjpuWwf8SPHsYoW7QbXcHR70688hAcpEmf0x6gK4e
6i4ndXxCOPQtbNpMXe90HUbgmBLySmofrV9Ugb0L9gjF5qxfTQrKCUCGuJsHsH2uAuOxzA3Sk8Ar
6LIEp7BDO9kgKlpFIB4buAmdt+gHTUUuxgCss6jxAPxxH0U9iOrSSqRy0nS3Or2ZDYw51sg36dy0
wY3UUSSzxnzmWh5naZH+jQFoj7Mc89SaC5B1NRAPdAcSRaKP9HZaZ5bz6NGsXoJcE4JG06ancQEO
BLtltlBwvnND/X3AkKSDqHly95NLvBME8Dg14XNNm32F9jDjI0iJoGzXjTe2z10Ji0FpQHgjLjqU
TdntWfhmUwcytpQb2fmA85NzDBV/sxog2g75+qVMZa7r9dkbYoWLmyGWKjbvnP+OCubAEYIPQ8MJ
bA0OHOkNe45R9SqhsvdTwEBaV/sWmeA5pbBbjrbfjAL/jnH/Okj6tOnV+rWD0B5KVcP/IBjce9GX
cZgvHE1n3657W8L8Ecc91HG4Dm0bJkANrglsOZXQ58l+FhqMG5kXeEiTbkvr9DjBlJpb339mpOEQ
cBRaAI9wUJHmkyVIug6MDOBLh3iXmvRkyj7cQ5h4iAXSXjCxKcXvqCv/sJ38AyQ4gDk3H8J1bTPG
5i+0Q86QcUBsdTCB8el5uBGzvRtMNebBhCRZBaLShN3naATivqKQg0RzeTQiauKQOnl71um4QwNT
937wfarTw7KU7As8Em6Lpdqmk6tScuk0cuC3PW6b279y7ap7GvH5VIYrqNvr167fZ7gx35MKv+3W
lTyZ2c6H3jXxvkLa6xPSZH/ejqGn5Y4gd/t5QH+6A2bhFVMak/uFNLDKXY/RJY+ubcy3SMg6VyHj
l9koQIrWL3M/HclX147b27HitV02MfrwR4/M6ohQrN3bdlInwTugk3HzHiNZ/8NrwcDW2nwhSLVu
E4+oM2SX6Y7QqwGF2vaNRDAeXHfFrW+QP6sgj3C3IHqb5JGv6/g4Bii6H0dzd2LRzXcvJlPWYD6U
e9olpkg4ceB4rP9S9umX8HowauWdK2P+Bd4pvZ1pxc+TNeFdJdFlgPhf3taq2U4sGn7M8aA2ix3s
M4Y8pxlR83YpXQorC2OP1Jag6a670eCzH/TBt0UTmvl1N97Dg8WKUJthN9Gxfo295PW2Z7gGF9Fy
77OtAEAgfx+cAO3AGpLLa7KepY68da0CGxKOP5KqBg0c+eI5HUey95bFO8QmIo/B4LHN7VoCjipD
O/1tRkY+G9cEbpZYpUW0lHLn6GgQwQODvl42a4YHdFfD5ybUICYZCtMgh/ESxki6K+qN70rNcEJh
1z6q7SZQCvyYLJtDpAJ36Gw9PDW+wZO97pJitJvwpHwnYQ2cnRGYffxInghpyHZIVPhapvz5tmtl
q6dJXGWDgSbbsQ/VqUW5u4x+SzBUs8G7adKfNzKBXblbO/fEylUfkor3BzYZ+lQq5z5+eAIZ1cMh
AfIIxwh1G+UWjpazpkNwMcu8ZJy26vsUfCZr4727ktN8cCM9Y+VVc/GgDn7s0JHT6AfNN1EbmxMy
lmdHCL8sOMesXHwgWfCljRP71ka8z4NgUndLMPl3TgEEvf1EC5QWBY5GTORNYta7Mor13WSByg1i
ib8l0+bjVEYLddXE6V1ixvqO9VbnyBGiT9Y+6B93uO2FIV+YGfzWRc3EP992oICC3hfydDufqNQU
PoWaXmQTmHOqQz+f1lW/O+RIP06Ir+CpVVrCXsrEmQ6wOXcmTN5iPKzbHtAhxixJ2uEejWd44osH
B61azBvcTx9XHaYTyLaasfsG4fTJpHG/5WjxvnKUytsxNNZtzXCD+EOVhO2pvTZN1+D+a1Qr7Ip7
vxo8HmSO9YOs/KRYG+ptl6DhXzswFrdrKf0k3HgK3lNBasQGw1q4uku3KEzLFzEH+9txDAHXNsQR
OIdlHJC8CsQuioj44qrueDsOnyElcDHOj9ojVbEk67ALBaoXhgcA0vAUZWXspkaVeFyHHvRvS+ed
UFFmQTi9KlCz4bzO73UiYc+nS30aQuU9hQP9PhE5v6PyUOgBUXmfcIz2KYekEV+/QL3mDF0yfGmQ
1Ttg8gGgZtyb3pg+3b7ohQLeXOgaBfrzZutTrndR0r3cPuxVwiGg9tFlChMDZgHWtttRhVyfpona
T2LU0TEcGtCWsl7eowmDm6h6N/MIyo1ydYR5bHjxIPDdTp9GZsoga/l3XVXO96ypw83tgM7Nb7Az
ymerfb+oVSK2t/c7DpBFm+lrvyiMTjoBbm8Ovdc1Dg63U1T+UuVTtbCzgCfzIUS67OOIkUzgq42b
5LEWkXdyC9rq2yEjpDu9xvIvyWwYfB7juqdpJL/AuZnfDulmvuTJWrMToWP5aBbgImmEII0kOn3o
O+DHgx7YQ69r/7yaCQzo9drnnh8h86yvqgsRnyE9uBNzun7tYdtgdlkfkOaAoSgo5Rbwh1fUImif
bUK+fpyVh4JW1mq6p3UY3CUEeYHbB5qvF1nFgPfXqD8a4BE7b7byHS6W29nadQq3g67DI29gUVBe
CY3YU08fd0eDQELWU6MtL+NLyDX/OOrIgKVCGH2O2dQUs99MHw+wIScPHf1bUg125/sdisysopdk
rBGe4iIBCjDYOlHEYB+Fm/5a7BbM7PXmAZDz+PfZoeuumJwLTCU1bn307aZMwN70ICiMbfrjKKI3
wkR/aP1wuFO8wtCk890+ClR810v4JpN4WdESOvSq9imlIbCH2DebiSJYZQHbTzQA1ZKCb8DIL7kX
Zn1azBjcqVRjEoM+3XeIYNHFfIsWSR68GoYAf4rCzGnYrdI5WnKkX97ipEd6htUw10+JelEJcFYx
zZgKY/CL2SWHsUMMWMfIh8c+ouoqsB5AciTeVs89wwf5Bhnj0IgkfLUer4DVOXcAR+LtwLKkuQ77
ecsdEr+rkcOpHOL+Y1O18MzE0JOuD60r4qSOgWNfX85h2BbWeadxHvg+qZEG//X+P/e77Xzb+Kz9
+d3ZAheDNRVzNuBwtwPc9ljdiN+4vfz1JprxNFOYMWNjA4HpI3QggfS7ClBRH2eOaMgFiV7ucCzY
OiN4/Z3sXrsYTBQwMpZxYta9SsxrzUE7zsDJ4raB6Q2Yp7ZBXwzXjbQUY90ezr2lk1MBmG8qJlPj
5lJAF8kabhLcol0Dc6Ghy5GkzBRqbEAqBwpkPLAbdAKz2CbuPg5s9LGDWyTcO8ogzX7d3F7JE4U4
dfBn71k2E1ywHNAo/QNQEi6I170qbpslhVU2TDmQuMnbpZPZcttisovBfal1pU4xKH8PRkwd62kb
hMN9G2Oug2rU+9vtQS3TW0/CC6HkCN6IIGAQg3u5XRzU0b5oMWsH7dFyTGotTPBNGhwVQGe56+L6
hbkex9bmExVX+lriC2Yaca8wZ+SaCcPONQPNfXvv9mkHcmET+X3O7QJcCFZGHsOS1GHGDwwUQDP4
2e3EuC/SXPWI4lTT4opXAWR7jvYYjn3SEm/7mjzwtnTw/WH+BVHnrUVoiXlptqxrdZEkVhf94ms4
/9Dxqo6Cd49sWZSSyxzqVfhRPj6OHo5GFbffbWsG79QcYg6GwBxZKQ4aKcPDymy3rdBUIcVCwYIj
a51HISQHUTdkE64xySIn4LA346MNOrunHIlUYZt57+n4HJEFeH8t4exGFhoJETjOd+s4vdbAomI1
JAdVpWmBYDEwYV1wKsaCpXQsRjdDhHTwvoUJJsoQ19xe36urI9NbtuzKcZC5/D5puKZjWLESO0qk
1/xL4Lp+P6rovlmHKvfm6dVdqxC91khNgPLfXo3InEHiJ1O3Mxx2ViOj9dCN/utap9Fd2ZyjxMYP
RA38tHqA6TvRJ0eLr97pyQHD0WmwG0Gu5kIAGxJxLfKa1XZfxuNBW/Bbm9KLQPJIgEvMpVvfMXsh
oACP1epeTWjXkxF+c+p00D+tgHnzeqmiuzBS/k74IGIXywFAYTbzXalKv3CW+UUJXx4mW8DYYi4R
GqNryNIFznLQBN19YsNdN0Aghl9V0R4II10+VcFUPkiFOUp8zHcAJ2ezPpEOKiN+B7ZFC81WclEX
bEGGQ4QDvNoTg4elbbyCB+ndYvp4F60lmpM4hPnVDqrZa1+eBELk4rZpZ/8hvbL3i/LOybUB41fq
59dGEjhBJ5VenWTkeyXrF0CTJsMArCyIsq8RJ1stZyQbIIjEdNAFJajysXsLE9hFltl74L43wOgc
IgRPxIGD4wdNjZE/6rWrNxOXuEEeG/eTr86tWbzi10ZFYATW0cMEHa36VnIYzTu1dBmPko/znzRq
wOwaf2N7x/O+Fra4bSA52aKOX1Pl5qO+4kbGiPu6a0CsX5mg21vdX69cKsBhxOHrSlABm3le4Nph
qIb1deMtPtkCevwCXpvvodY8tKwGnI3pHfLGlgJysOZN+1HOY1hV0RqSdHFFCBucqVZ6nBK5nMJ2
Pkuh0g31SgyOYnSjQ5Paj83tXwqGpQGhgE8o5PNITeo4Xa/ktml9EsJJ3F3FLl4W63XTV67ZtmAM
N4xyP+tWdVGOfkpHtPK8xCncNgmNf74q/3qFgwHrHJDLl8JMhYnYVNxeBXP5+7+3D2gf562I+kMF
fLq4bfy0Rr8ytC9V4IkdZ+lY3DYtoNuixIjt49/be4mEA1hcgTAyaAD1vkNnANvGhicxuDw/erFV
tCIF6i8gU/FV6aEp4f6qsrAdZmDp8XxcHSJJ1vcnrI/Z9LC7Vm2OrBuk0QRtu0cnyNBIgXq7dVKv
gVsh1AT0sTSgBtuyV6eJNTD6Llf7+zUHS4wB7jBeE6W4V7dNhNH6RtG6/bgltpUpRPwUKuW1VNyu
RGKq6X2JcJ2SQ+cnFjNiyHdqQ3EKXZUPC5sO9tpO3Zoti9qZK2iGSISUD5DXMLfH6jfbik9zEQbg
mAG6lMgGTN1GrSkthADzLrXOECKh0W7/D3vntR2psm3bX7k/wG64wLwqvZWUKVd6oanMwvvAfv3t
oFqlKu199zrn/b7QiCBAJhOImHOMPm1uNT1T059tt8FDgLdgp3cROn2iagsT705auli+qmyVGB7v
4kDny97oOPwT28/Wgdc8JL6e74fpXpkfB/Pepz7f4ovoypKMK9+LRubuqkBtcIrGNFolQRUs0M7i
dx4LF5W4g+U2cLDsqbhy7FSVZHdZjOm5+RBncblW+8i57S0Mcyxz38jBpMvUNQWBaYkq3/O6XVcq
x5Kc9Knpw4YQsE+/gYvbHuOjgYpnD4ZljSumfHVTHTaJVz2kouoPTmsky/gaCLe/ZPXonjM0Brmh
tPvIJSFoBOSWTFLi+Cy0ejOE/nDblcWwsKSCDd+xdAKErlWuar0jTZO0AbFYHcezyPF0WcFd2sWp
w+w9lcsg9QkpY+ixe1ucUbx09wit1VXvlOqyTbru3haCZZSG7DywhrU+Ktldim1+sCzjznPKDG8H
qZsqRD9M8OVFc0283eX0tI56fSHiNj5q6MRutAHLo6Xjg7ULEElN4CCnTH33IWmj75XqFViuaBGL
ZwqY81BJImxutSvMZ9TQi0GxtdcGft2KGn+oL/Q0fO7NEiM9/XbRkkXQA21nGXH1VKUV6v1IYCfI
v1SDry/d2CCmVEprqw8IYPRRPBSqqJ5N8vy7ItSSZeNnmD+0UcD4ykgKTUedWF2UAtyVUbjZuk79
wYT1FUAny3k32+1QPduWt2c6734tqTzI7GlcxWkeb1RVBoRy1mHa9Rd5jq2ovp03uCVCxBO9u4vK
GKVEkWtvUqkQD6TiwW889McRE49aJMNdQ7qdtcdTKRXnyRjqcJt18YlESrNS8kC/86e9IRzTVRD2
Od6HjFtHyHhfx+ZwHySVstCFNSyGEc8J2i/Jv7ouF30SDTdtpCJzK0Zvb8MNWiDFhw0VCH1bZ8mP
tGrUmyYriie3jclthDXBNnNUlrqB6MxxzHbNvAG8AO/Kr61/deN26xeG+tQ74b7uY4xPll8+2Hqf
7LK+hX4lrsST1XNdK4JfwuY1olk9GjmE/73b41xPkn5lxYl3k0Qxr0KAQvdVmTaHXsu9H0YsQdHU
SIlWWt3suqosnioSHI2fJ7fmCCTN7I2z5WYXMlP6QxgY8sEKeTTg3A0HGe2qvqlvM/4Kyx7SrTRk
dpzv9BCC7SHM1vZAqmvgHD41XnXZJcmS5mTo1WluaTiKLopakrmxyxvF8IOF4Y3B7VbpE/PZ7pNN
NeYpjjTibF4L06ZN+i9lXwxH0qLEvoVh76baFPeUBtfvx3Y8iog4eqqaMSsWm+dfyZfMjRJ5h/Zp
0SCtwM5S4eLyrOHeECMEhoBsm4eM38sRi2QDCW3dY+7ptZnxohOsvAl6dWEXWvDVqZlKeNUNee3m
C7ora9nXtcBl5ucPrkvYwiqdV38KJRCqLI4kiJqFnbrWuoiFSupjGL45ibVyxmD84rotiqgkSJe+
YzTLQsXnqpiDvMq05AlajuE33HlLnHXWDyUq+3ittJ2/YXrm7PNCrniQBV8QQPrr1AmA3jWqe99g
dBpF/6y5vvFYCjUkgciLQA9U/VF45c/mfJQMJ0lSvCYANrzyavU8nPvBfDGNGqKj5yNZmZpl1b+0
lYbiTu/+qgVe5Tbwb/zWTW4x0yB/i1wmuCYRYGGl8S1Ry3RhVT650nAgbkJ4V7W+uSnpeyQewQN0
HHtDlmTY+qpjX0ZNndIwcDlMY+weso0QvvmXKtuvOcnk5ywbIH0ofQrsillS6GYI9JFSb9Ihjkg2
VGu0idGjGfZf1BgMCvcHjsnagUmilz86jJld7HnBzZhvCf6AIKxj+0YUgsdynhAiFTF0xMGv94Nt
WQ/e2PmriBnBRrFHfenbirYy+ra7DRPtSxL6484ca3kyRxvSSlTAclraaWQ+tpbVXVPu+cww5W2o
+NlCGRxtx5fI5NNw8lWFmWHZ1I3cY0cRh6KV17xMHrTSkCusZK+Jngd4E3TWNdjaLrVSa8uqaZWt
PxbtM+e84CTpb2TJjVGRKl6UNoaHQRLfGlygQL5pOs9j3js3MAnj2rBeDDL8abbrS1W7NUrgjX6g
rkvTawiYBluDUNKWMFO4EFYH8aLNQNO5Zr5SZCxWgU5cxvCS+pasMAvGVu8XZuzJVZ7p9rUa4N7V
eWbtk9ggpzcp62Xc+DuiR+PGSMQpitXgS+BHuKUT5WugKeToop61qz8oy4En8re6/272HTnYzihO
hoItMata7VxHzVOv6N6Nk6fiGDX1a1Vp1TXxC8y+U3zTcirx5nzp88Lf1FJoD52mJwdXptol4+UJ
drBOmPlmxuM42m9RoS2VIJc4Pyx8up7u7zSATBhFcIFCemoXDpi0XUs9DrhRLqsz6SQb0iK8xFR/
OCKVIa4Q5vaG7Fd+Mht3vBGmAm6kCFbki4tLURnV2pGAGX9+glJPloavP1hp3S8dN67f6jBao0ZW
NqILkp2TT/8V1biWcWjs1Bh/UeGRx9W0Gr+a6C/B2CtnTbabuSWsFrxgEtWnOpNIQEaAGSS38CmH
xvd4zL9XQjPXKZ/+yq+h8yS1/dYhiR1vYqZigIOC8iwliYyyHB/xpHbwIUJ8lO1jFkTD0eqcAUFl
rZwM1UwPAx5bpETqocaa+nNT5RtbaX6QybjrIg9hoWIwtQjH/qDkwzEJtOgxVAb7oCCfuwmyCGhL
3Lh4+SKMqVKD3YNm60cvMAtGgTluSVNF1yTdVVXt7KvBsve+qlxrw5+4KzURUksfz3kWnzLBUqzu
MzA5ngzWcZOMaz0AqzIvpuu0kQcv0XddV7vXRFMQwIThXZMie+gtt4Yv4Nu5c046llXF9Beif1JO
pccEq+xWESZIdWhOBC+ccy1tYC5lK56qINik7jDe9J5W7EgaF8uxrHMQn5wrRenuudxjrHbPIYuq
J733jRuvy1a9VxZfpszjWxiU2dKMOms11AMztJQEAn9NcjKLrr2RxBf2SjfIjSiyb0R4b2US6vdd
DGstJjy2LOpI3TSO8EFggjmSVr3PzLJ+slRi6X4aLNLpNmlr7Ph6WPb38SC+qkVqTUv47h6JfXow
mdovvAAzu5/XG9kS4I0N79E3etRF6Fi/edOMUum3FmaIVR6ai9y5N4wSkGbbtl8dXixW4wYr4kWQ
bwYtvBvbKX+PV0vVx+ZR8aJVWuchrzrIKmLM/YXB828dZHF0FLVxNW2yLFaojLe6EibLDhH21nd7
b52Q+yCFX7+lHUmgpkr/IkZDVk2zAeFi4NrrVngpnQI6qBnlW+G0EFcNHtijJZKDmeZYmAzf3ilq
km9rR9P43zfIxUalG7Gz9sbWDMxlYefJs8hUQizE6zMJTYZgrvtV5WWhBn56LezotrJrdWm2lnsb
6gZgKjtoDzDV/EOq+dZGy8mn6g25LKv9kualT/IWNFpvaxvsurzDQv9F+HbHL+yh+laWuVbUpzAy
VokKbfqmNNoMHIpoFvwKk92JpRB/Nr+U8ejLUaJv8O8LSIErfvVkRQBLu6RlpF64gav+JpZkRk2T
hZ9ZHWepeJoFuNJDDIzW2Go8VwJvExRqu+H9gSyq0auDUcrqUIS85fNq2PkI8DfMOLwbzdWTlZol
FWiUHASW01egFqyzYqHJ8mT32FfJqYwbY8fcBF6OqRPmiwLjwDSLt1v9JZBldNc3ojyosXJKAj0+
OzHefmUwgxORL8hUiRocYxzXZirBiIXeTlNT5c7zgTD0LbdyQjTsGZ9dGWXNk/QxqoXpWTpGclbK
UdtJEdzNXeAqkdOm+kIvkuFc6PGDH6r2Q6tKDXmp+9yGlXUfls8tlFVCJ5coxFamWCUmrD6H1mvi
nM6Jk9jaVgY5N0wxLlujyjaAGcDjio1OuuLVsMj4Rrl4FVZTXqKCp32dptZXtdSwpPv+NR5sfWFI
bDR++Bo1rQtBwcq20pf9s0SXFGW9CxnITHaKYtbXWPCFJf2xdcB+A5MU0JH11ChRu2RX/hsEpeCU
H1DC3PjDVwlFN1WN197XfJQanrftRrffh2F8HFrmOXkF5JO5TPUmkRW3apwhsbP1QxP0I8YP/hPR
0ECAJvF4E6GnIMFk98/MWRBSetWlMY2lXvjxPWuIDHRiBRAgt6qtIIAxxQ7807wJexx1IoM24voQ
jExpP8wbAAEwF6Bhh2n/3KWIocBtR5vQCPC2WC4WHEXde0GTnGqP17GZoYDRehlvExmo+xg/3DJN
6+KVSNWdNLwXRcBEsuuWqRWPAoALAMsaJzlnr/rA4y5qfIzilpOva9I5CFISBdlWm2yG1MUxTdrn
QYI00FxWAi2OSd5S2tkrlJSIvclaPUwfFDfODyrR2shHui1Z0LixMuzDBvSgU1TFQVdiFiq+ioa8
Mw2s0ETdpaadhpplJi5OHJ2REm0Q2Qq+k6zb+i65byxTnqLWPfpWH7CkzBGZpSScse4Sd0ObLYsy
3asEvt2aGy1u4VHFIbNrhxwVQUz34tTgqBP/taYI2FOT28U+YTqCRjT3nsZeZOsnFvkZ7pYku0Vg
smptvTsGG03NfaAkZfwocNa2mtqdSn3KBqY1zGDftHelk71oVaDdomM5APgvd0ZjZY92pu0z4Ogk
ZOC+hUNfEKyIwq/9sJfRpnN0kBXd0D3oI+iSKv5OHkueFOHX96yAU/J7rrfsPYXwQprnmH2i8mR3
JF7BghhosxpSECokpay2w22cQz/l4ZFspXQrJhhsrBpGozR6GFlqehRxFW2ZA6GK7nvCZ7kgPdyp
4iGQ8tbPzPTN1R0D8ReClMq/FgaUmbaJ8y9Z4ZPAscUPgzS7lbmT/10wi5+YcJkT7VORayfCVOop
JdVyQo4n912lHGVWrjLCUl/sFmFtKYPwAGHzWRIT3pLBI9zH8p2Y811YYWMqjfTBk3pzbyjOjUgz
svTMQ1O1Ut+aibORKOSMG01F3EbWdAePnpBRmRpPlDYCuj4ohP9joT/pFnKBHlM/FDaNUL1Tfw/H
5NEukOm0TTiyfK2LNUltc01cr9J071hrrXNN7eIUxOmKoJXY9zlBsqEatqHgSXdD0IPZm+oba52o
zm3fqj5rgvrZqnPzdu4KgtpZZXlbwKvNiRny1kxC1VvxWoVTVHRENZFZHgddfDMJaS3yRnlOy7Hf
e03Z3YWm399pAhqriwWQzE2DiIhsciQcdP+9mjyx4jtjVSqXVdjEW/Ix9o1EeLkl+24Q+fCtY6SX
tzYSCOno/qnDrnWRxDNwNCqPNlbZsRbmGmtatDYUA957Ex4QOBcXS3AzZUq+1BVTENpKSIoMBCcz
gqpbRwtcKGq5vlSS/FEfE26+Mb0rcaasKB3OM9bRHq0wLLe+HzNh0HK0DAN8g7hBjFhBhM690Qev
5v7chG7l7uNsTFOeU8VbmirWYd4otUQMgS+QkIubLJFjE0bIyytif+3ebvJ4q8IPuSn8BBR5xToU
AUTIrL13zPshIndQyfto2pQQHRUTBZJdAt4kq7rUtEPQqfEXLUPaOAxau7IGoK6S2QqhbiNCxalE
aG4aGANplG3JRYMvc0qxqADs3oZgVYFZunLbKoQNh07pNvXQg+QkkoqBJ3P2WRc4ay0srw0VOQ+E
tJ2D6wcRmM2xXClWDmgwrvNjqGTjtY4ezOm562uhs2nTrnpAGsJCvpb6QpH199RCZgKAd1wWXV/s
RYJYw3LqdItKfe8Wkwome8Of7p+GdhaDDs1tF3Jj4soHriFPXoz0Ki51Zado/mUYFfsMhMJ6GCT3
e4hR7H1d3QagFslIE6NGAyerV7dsxy+9xRpUeEa0npsIRI5WDt69nwC6ap4Fe73XzNsCxAny0tFc
ZKJ4MWpp3HXd967Tmrux9rEy5KiBGkKwJ9aS61izc+xUA17wBKoeJYG3wgy858js23XcqepOD5s7
bjQy+braLr0GvahVefZGm76qQV7ckNMZ910LWtVrpwR26JmHft70Z6I+5V6SWgUkiZxni952b8W6
eoY3LJdVlz2lOuAvhMbAksoRxI9h3ZdAARBJQVU0rO+m76MrbqL+0tnlkdmBu+1C4MtRHkePpAPd
czjJyR2j2ouKubVjuuYl81yU2sT0YiPYg+wKKlhnthehhTSKZpMNPTl+Pfselj5LnrA+J1TjAPwW
tDuNgMreBr9vmLp7QTcNwSgOzO3cROzVLm2suXejA4exyNCstRXcFYd7xVDUE2rmfEWk1Fq0Q6Ke
crVVT0mn80SPeCVqhl9f++ZLqujhRbfr+pozRVZ8/UtmqepjaPGv8JXs597cp7SQscbU2NhSQT6J
6eoKbONEGKX9Mg6EuIqhRdikVYusr1zIhzmPDEg+a8yoDSlEf3glMHo1uqq/hmXdEUaPMQBYCJab
Lq1uRQ3gJUpGYzHWrXg0HcSaQ27JF/4kEmNhlL810nmsfP8+5FbfBGIkvqjKu2bEfkKahWU7lA4g
pEHvfJ1csoC9UGgHfrJLVDRPaoZ4h2ic92DWaKf1wNrbQdKfDRWzWRDWk3MgT3aYbEFawc3ax+vE
MLtjlIADdWTjvUkRoY0vrJc2EvY6l9b3zibyqzUJyhcdAVaZqMqFEHIBSj+LvyBcfPZJTh6ykUt0
rMZ3FhR5gEiKf8/zE7l9jI0vQW5EjJJUQQJl4jpvlGEiNoyuvde7tFyOtjsuu8IOj/MmbEhwlIHx
NkdwA3SW8BQhhjbND51H5K7070BFaNtY6ZttRPyVfHrrrDyLNLOhKKucTBvyag0XZFhGqNm1dIMS
C6aMl5LUbWVLPitWWOCZBLalLTdqpBB/MhUgxOS+toKw7yKuSOOVgcsSiMzk1vmKB829lwS4FnXi
pBvSAfWKR5qxyKk8eNCMg5jCw6UJCmt2xv1/4sJ7aaZveZPJarj88MP8V+3uucCSiYf5l0fz34AL
j1kof3z/P1f5Jn/UfxfM+nXeT+SCZf2LKpwGWAXT1VFPgDR4r8ykUZmJRxS4BarZIaa28HP+LMxk
a/8yhGkblqFPRSV+0RY0518UVRWUH9R0Gy+xbv9vaAvIiP+wO7J84OoI/zQDy7ZrOLN1+Te7Y6JF
VaZ1sfhRGvlpXoT3JQS9IhhdzHVY3jvUzct0rNzNfFSFovN+VJ8iifPRJIl/Hv1P586Xmgf/p3M1
9y3082DpI4U+zBsnScqCGPrfbe6t8mBPm099EfHfvwcq9dHKZM+cYayOH5ukcH9vhmaqHJjCuKVr
8NhIAKVbsJuUqVkOmbrqusDe6FZpPuu2/B5nsrv1eyoTBcEqt6toHY/d8CoK4FNyWnL7oHbcCKTW
jWoD5Eu80SNOWHqHec8qXO+Qeb5FRZXpyNyOPdQqLSyVmIfTyrTB9MrKgNHsYLjBHKOx5tJMRzvM
7cBqblkUqV+pGRVth8jMjtEY5Mdk2gReb/Nkwzr16cDcnDdWiFk6LmIFCNW0W1B9q2MxPV0IHYZC
shzdme8PYNCN0cHOWLU4oD3nHEx7IwsU8oAiXxbaJq+N+slVS+VOYsQjEsx7vi/a/EyWIT97SszG
LgcyCJifpez8BuNaivq6IJC1MaQ8a8R3zn6hmFctD5GYtWRnZsgCHrfuhH4TpBhuQzVQRXuJ46je
IwWzLVFfGjWRF/4OdO8hZsi5b95M98r05qIQ0DTOwuRG2Yj/90nzhRLRbo2KSUfXGxP0PGyGw6wh
+djMfYVu978dmPtas3j8+Zk7Biz0dmuiLb2tMMRf8QHDzDItfNamFVz7egDo2/HSJDskN2UseUJr
Ohoau2uZ0pfY5/vIWmXOmF/0niWfUOLgGTIYGInebQ9FRio8J5cJfa6Onua95NdejVP0ve9jzzZ0
Ch4lgbXSEgo9aHYG8heNAmznqd3hKJwKSlBXShsIoIwBScW6wxjQxxkygZb1Q686F1x4VPBQ0ug7
DLiVLIP0VXoDZicTebiQrNR8A6K+JwdvjbRb3KSF52tEIEiI8KXP1wUR/3MwIIhW7So/D9OmtDuB
vagq1vOBipi4xn3DESWQSCTL4pvd9EShE2S2aRdQgaVU9lMTIBFiDKimyt5o8lduT/6gX03QTNU9
6VzNGNPDKKRBuiw2tUOUwdwAR5pLhLHoVebO9+NRrX21ijTY2qkIV3mgIEBnUeFshPJNkSDVEeUZ
55RIlhPZyfiEHIFZdxn61PByfIkcSBQDGe94uHNJKL5vAKdxRvh7D6a+m7xEeu2ZDO2TftGb+rBB
OQJ9n9UchO4q/RZ2/raPiFuJujrbWbmJp6fFvOGp5x3E9ByZm+n8MPlo8wHeeiPCbbvCYCChIpyC
ygSSZovxxUcibdW6Bd58vEJuCp9Tx+1WqvCiYz5W6SnEpfY+tM1G7M9p/vzbq/Du3TT/O/JG0yaz
/IeZ3rRcgDeY6C3TtSxeWOpnHoiWhk1gBc6P2AqTXejGEenWSdqkFCidJEKk5Gbe/dz+PPS39r/t
fj63HsaYJRxIUdKm6mNT+hf8sv1tGobRY469Nq1TDL6Dt0qmj3neaBZOIE9J42OGnW3uSue047zr
TGf0mFJW87iP036d8dEv9JHEx3zGP/+MMqtOZdZl18GpECe3eXcf6lV1BIUXLYUlizc/bvd+b/hP
KfWIdqYDztavnOKtPcjQj9/qlLy4xEmwhVNTPylKuktJonWjvPb+mN0plhSXNGhO/mA3L4MQwZaC
PNDcbNm8ZC2L9LSqg9tU1P628rFTgCMBal0NwWvrwWRLVTDtbcZKBPzanT31106PJTUdvR38pex5
bMj+T/2NG9mY6iMd/H8cvGrytmN1/oIJVtm2TWWu5m6/NXcyKsJHH6XjQZrwPbyOULIBIf0fvn3O
VPDwj28fHBKeeKZBNWBL46vI8d/mNmNEpRhLxfYeabFBqoNXV6TG46upAkPHhsycofCMSzM6vMpz
Fk+Jay0Un5JSYz0Yl8BXngduWMJT4EMHJL/HylDjY1pUP/fmPsVJ74ik+NtP/fPYvrF6yJbTuR+H
I6u8IzfKf/w/XG7uU+togx8aCRRp575puqMqSfrGFUGINB/9F2lFt/Z0cwtP3JXUA32eh+oBq6l5
aDuSRvo1NLcT+zvSpgnKoT1b3pDD88M4BejCJ52tmMpYZHf4infckusOZw9QAvbUxIxJFjbBz70/
j34ep/Thukfe8n7ux1FCf9perxpz4WSuelSG8feNW2i7yLCq3af+j7GxV6jHuWmJ/Cj71NuG8UDJ
w48hH+fOfQLVr94l/XY+dT44938+LXXVixLr3bLP47U3JsMDL0+CAHBsXqwBs3wone4rAtfTGPso
O6IYKjqMSlz0lLqQwq0uWphOSpHsUYv66HbWkvxqjZPQhKjco96m0e0sLJmOzS2dN9Xjr5H/o/Og
CPx2lY+f5/MT5tafP2FuTcf+/OnzSJEl9i6GN4geKqSGY4F6tBfUfktt0z/NffPexwb2BAd86j5Y
Wv9z3H8aHExpm/9+J9t/Yr5M1k6GAToJxyJIlmnR8+eN3AehogeVoXwPI/Uqx8q5d+woOlE2qgXY
yh3NlOBbw6r5nqlPSMbu736H/vpXfzsCRc5LfZjH93bo/jZ+7ieD+i3x3sLKvbgyofIBN7dGvZS/
v7Xve1OfOtblKgotIklBrTJw+lLPh+fN/G2b9+aBvB0x4SMBgQE+Xez94o7mZQtUK+pSyZkUl8lU
96R1KXI3kcfS3IAYqxrhcm5in03uJd7GuQWPQVwND1Fu2Kf5IRSvoyQ66g3ikJSyvu30jjoOYZx+
KwXha8/qX1OmyauPEZb47glQv45FMQwjvpGaxSTro10Y/zAbEH9St+ZPcVrs6rpQdRdS4KdPsWiG
HGa14XzHraIJHBIaKY55YZgTXG905WFuxPG2E4XyUIRWfsWM1aZUy6kjn9KoFbPCX83CU/mFo857
P+qSLLl3/QGouIIFvNSP2En9bV2o0EOmPWPqm/fmvo+jeeEpm49x814XdhctGwkG2RTitE29XxP1
R0o5+j8384G8cXsWhX/3zUNGXrKkFThQoOCEOz6dR6Tx52Xm0fNANwZC/d/vFOvf7xSbxaEJNM4U
js6a/s87xUf0r6h9YHwXmaTW5sSmmgFV88aqQ76p866cIGsWlTEMGVK5cxo3d5UZH0wStgY19YSJ
LSM2z3E9Ib2D+mQOjXlGxvqzP4zMZOUOmrn4dGA+i9JnrGz1cCUbV5G7fAwnFlfe4gbR05eSagU7
kYv6tp4Uksa0N/XnpjVs38fGQGRuKfYHL66lGJqeu3e2HR6qrjAejXhw7qZj2IN/O1ZPLRNGbZ4n
AyYgpdzVXREd5r2oG37uJb/2Po5+7PmdDe5Qr6vNf/9snH/7/gvdMh1BJW5hcRMYn77/0grVaIgz
79uUfdY028pvmrFkzaKycEFwkoKdpwkVEDd5FY3LfGSWjCCKw58GRk5Ambb34fOgfho0j/wYPl9y
bs6XdApxiz02XYeRHM6hCVgF5jJppuIw94ydMZzjudsuIm/tdyqSCx5z+s3HceJYsCzsJN6MWjic
3w//vIrGuvqmqgDp5f6qqBxQQa3SVEcNBSNpt2l33tRK4h1SfzU3VMwXx98GfwwbpiOB6rgHXHlh
UXC5uet912tCbknb8NYejHkUYNmwLpjFUIGpzU9z37wBMI/0a951OrDKKnJjqgAEP/s+Bgau/HmF
uc8thLv/718AKG1/Tkh5jzmUBUfE6Kgu8UDzE64ysANknoNafY9lNlJa2C7cNQBnlCNOeVcAANrN
rfcuG8/9DTmVYYlrmyKp7+1p9Hwc7AN1pOxqN2QOErU0EC1Y/vy3y8wH5rGhBagO7qW88YoKBk4+
Kl9goV7yAkbVDRGyAZbWTeUbd72ela+dB3g6kZl6VVHckU1VvFNZqBHpoazcOVZgnGJmTdTejKqr
kVKpegA59DpdMYiBUHNF0/PjC4U0qg3FayhH1JXpN1NVN2XfDS9hm3qoe9AIaYnl3c0jksrqyMxE
6Lrmh9b0fOrNRj3a80OrK0FMC+pJrGfNz3zkY2CuUyzTAFa6ABpb37uUIJpD/GbpBle9a/Rl6Dr1
eu77NQJESoygwbuUUwBBjEEGVgsUdz01574wsdN16TL5t+eQg/+rnbFUv58Hzn2KG5G91KL6fj7w
cS2Q8byjMh2ceK3IvVlS4UQ62bnxewIi056NGOlcQPU7aEgTPvXPI+aD05nz0I+TxHRmNZ3567Lz
iLl/HqaH/ftl565Pp/952drN/2HSppmfFv82dFbVZPnF+p8vKB7pT+8id4yEW0jla1wDrCd2QV3b
ikLuWt70oIB4s3y8SxxQbWcH4QsvlxCdg3Ezv1Pw0JfLeATVPo+f++a9EZHluf3GF2m66se1/rz+
+w8NI/svm0de3Kf1fTptWvsSqGZ59z5nmCYOLME/enwnje+K6Dh5oXueQvcxoKqrq+BBqs3c3PgU
rrlSGzc6IK8qkaRxtNd6cZ1OMMk8vp9AxJUTkN8ldZ1t5rkNghxwiIiet3PTT8sGl76Wb2dZbuD9
fXSOvH8cnSPv81F1GvzpXC1Ws8c87dLdWPR/eYOe3iFjzt43it9+H4tY281d80E0Ru0u0qu/Uq3O
7qBBjMve1Q3+kjTPGjyWeFGnmWPUUmt00AdxWw4q9UaQiqxE7SHbwdlaeYHxMo7w1Pwy33h9Eyx5
tgTXtjSCK874FeIT5Xbu6vGIMJEtgmUnIh5xTaevXNlgnlLCdiG03CVh5Tq39rRXCJ9iFtaY7D4O
9LFLaScFrN007KN/vkgjs/a3A8QKxxvyjUw2SEuPh7bC3ixiZnNRkd+pivVNDnb/MrQ55gttwqgV
xfDiNfmt1TjdJQ6Cf7gP7D+ZuCYlx1FemaopNJu0jWF9ioE1necgOxr7r31FpF+9yXq02JbZixPz
tPtcYJ9b2NL8y2gD9zBGanslbFtvY5QjiA1pzpu2eLCysbzMDeStzRI+qLeem4GWgcuJxP3caiiY
cG1D768Ylw6cA6U4E1s13+Ncw0BqsuuUwxzDeo9VJUgmKRaUxIuPccYcxXIbb1W6AtHJfp6EpS4z
5bhIQLhMMy3QJr83XQoxLCUAKNJe4mQk+XUO7s+bIk7v/BaC29zy+Ajw09lA3eZsQFRZH+NzlD0o
b6S5NyNKVs17qdU7D+VQHamGRGm2qd8cYnPvgl14+L+Unddy48i2bb8IEfDmld6KEiXK1AuiVAbe
e3z9GUjWFlXqfXvHfWgE0oCllgggc601x6zt/Gu/1lH/Cd+4nHeKjJnw/3iRf+GwTn9T09JNTTYd
GwQu8c2/H212QQ54qMzsvRrw/kldt9zWSXMX9gNYX8qy+yOYvP4ozhD2VVuzrO7Yz6GGEZOnZtK5
yKEc7RzLsXV0MBje5I7j72qpS45WOJpLK036R9ZRUAeCIPluJT18QbjFs3KiLLWR+tOifniWysad
SkzwSBA/JcJlD+SVeCEVo4yI0IyH9D6lnA9E0LpJXBWXTzUKfqlkNhe4VCXzcVpo3Q4mifqDPR1u
fQjHZzJMceDVjrJ0eLvX5wyDutQtN7gAaC9a6FMcmevG1ogl7aU27YOrwoVt4qE7h7W75xEYPefW
CfZNdOBHQYz3cbDHEj8WbMWxZ4uVjRgoHWw8VdWT19dtM4mnpziv3PVtoy325rfmbd/9MVd0iRkm
XrWu0dbbKveG/e2AX9ewT+JkkyS1utGEn89t9Nq2fBJWFJ7hANzpp9HsFlA9i6M2tURXzVtnL9f9
UbR4xvzpb1G7roZQpjDio09MIYfzDVhKte6I8ZbvoQa1uat7c6ulmGzE+eC9JVqqzYldDvtsSNIX
ZQLdTf2Z62bbwceuh8ic/6ZlFbEooNMnfD3MB0WvL+bUT1Ue2UoKy9ephENyplLI1M3coleGfdt3
5mOqZcGlzlANIH7SIYRMDREx0n3b/2jE0zSv/TTNCyh7pQT+328pTSal/TlYyy3Fs9FSKcxSWTmY
5oQ+/hSs7bUuRes44tbrc7/A0EfGPx0kewxXxUCx0a1Ppx4DZw4C4dc5aRzLB+484+MqMfdLU8yH
KpTOoEe0K6uoH30JPDylrARGp8NgyHPK6fq7WxdENNgvBQ5PlJrq12lIqqOVKVc2NZr0aV2E6Xzh
IMx1bMCFPVhFpS+cp8KU5CVcCzK6UzMf9XITXctoaYZDSj4QrRpFwjQRNiinVtaPohX5Y/bkGdcL
RU9iths3DK17zwl+hHKS7hOToHODoHwmUmDDtP780idPffAbPs+79UkGmetrru3LdY1mo6inZBL9
gPfWREn0XLV4jCiqzytl8NyjOVIgFhuR/Aadeysrjfnz76mRxdtHn6YaRdsugr7v1nbpW2ReWv/O
ng4F1JuDLIP7QOh3ZxoFTr5iVLQ7m0pL3qtbqVTBTYo+pzVQt0pRPdd84JqfrgPNaK1jmzqAwvfB
Zo71Nyp65OfQZJlG7T2F+1OzzDt9jUVRuhTNSo2DpWZ37vo6OXZxK45hy4mmJxWvluE3J9MrlWcf
z2BbM34hlSWZaGjG44A+8Jibyqt4i4kucnN7tjfBCcSVdfAi/awPGXlOsR5XUA7NcoVY0m2hfluV
i1G1IG70ZbkuuXK27SlT3Dmjy9OnRse4KwJ9i/ASPSvGR2Qjq702Hbwkr0gYcjZmUcbTzlncusSZ
mCZmiKY4ULwMtNyl4omsOyViXmOvVRfRa5YFwauZIS4JxmE8Rp3nPjvDybfa4FV2DXc/QkyA1kJT
dbCJt0z49KKZ1ekesx7w4mX45lbmd8z4rIVnujCT/Cy51D5AeNyrvon+YOpXdfm/9ls8onaBBJBV
pEN7E6qQaIqcqMiGioFb2vTW14z1JgcRIVWydnRBda14+ckkvWneDkA6/jRd2UDCXuBNIEY9tr5w
+qfhslDD4xhs3bzQjqGDsavX48uN1Z19pGTdwDK8A6WaTqxe33T3LZHJS964bDGD4k1HOLcO1bhe
VaOcvxWqfgx4sz/auu9cLx+naV8uB1+zEP0slfQlJNRDUIDGvpU/aBk+8WFiaTvRx0pAOVWjwt+B
YoghReALhsZd2Y0XnawGx3QXBQ4xKDYHJBsxJ5VKuLkksESfYSpkMKwLzgN/TcPpMerY+cz8XHIe
9OE8EtzL5gqC00WkUvRtaI2P31vhToPFVPvgtubp398QijHFx4jTeVk6FVQROCZgRYmUKSuaYRrs
Kv9+Q1gJ5M8W17dvVJBjScr6CxwSdMeZhhsZZEZxbrqGsW+tHFNo39Tnhhi6ThBD10Np5Ph34fxJ
8rOg+jeNr4HofGrafDeXYssFpRtPBczplmJDZrbZn9GwTbIHh1tV1C+IegZxhor1UlpNsL3130oh
uv8MivmiJuI2zZG7SzhW5wwPUAobg0uEhMRqk/EVsxfuqSCRiHCUw6sDdnbmEOPFK6y7TpNGqz0m
aEPnYsHD6kJeuYYyWTWSaxB9t5XQl4zGbfKX5dSX5u2TeU/hiPjxyWJ5Re3jodagUiCpvxN5ySTo
HhQp6l7wtwHmj8L84EiRc5C8wYfyHyavlVbeBRUB/kYEiFOv9s4u79KZktfFSUcl89ip8o639kBl
Mz5+WOKSL5iaYppKKdMhV1roHi7GusQDk/vbd9kbkkub9/Lu+mXWzLzfaAl7XDFFHOrpi++b2aXp
Mnlyl/tz/W2u+MzrTSMZ2fXzwmzAQ3qEH8UmNToTiQaeWxmo2BwjPIsDhIhvY6IPe9FyO8W+d6NX
0RDX+JarbrUa1Met78vn9Cn+Gf9+AxlT1eCXG0hTIck5FBlpUxD6y64l6qMqcani/lb7arIjCo3H
4qQI6KshmUdsPhZGZaQVCkM6/9uwGKhz462iGHsvNpq1c2rgCJ1FI0K4ulBd2wcGzCaU0ljlKOMX
e93kRpH8C+c8fNtK29gMihHM3b43OiDRjbfQijxbdIheN0XYvARsfdBfAjKvx9E5GXqnWETLtRc7
1cOd6DOncAHmFeTi3GItWuOgY4nijtQ2dXh5nIcsq/Cydh39wfbHpfihEpXIgzx5DYvdsps1/gOp
6rmZed2jmAHElgQOhOytaEK8tHfdFOgRTUXDpB6BcreO9REqgE5NNKulOzMfhruxqImqKz58eQ97
prlvNylWg9MQLNpvTm7rG2Q5I4Ixz98AW2rh0ffK2beqdjES3Dl7EaJ+hCbKOZz6MDlWj5JYtluR
4vCODEilx/694aukTaZDVZBfEv1s+u5FawxkqDKhs7fNyLof0WaJR0eVeeOqRSG2VsrO2zdA2rd+
6j7UcV8dRckaDsSQfJ2J+jY90sVBStyHKLKqo2jdZoiSN3HVx2eIGYGHnZ7GHT+7PRfFw05VKv9Y
uz+/dIum1ar+kVCVaNwemeL5KMbc5uftYSnOCv3YVnZp3k0vq9wOIduQq9uxb6QYJjQ63EEyimXs
uCfeh16sl43wuYFoNkvqIvteJPU90jn3t1m/t+mA96Sk5EtU5OrPqla+pUA93rzI9OYp8e5drrKh
VicVBIxW6xhaABPB5GXbVIkebJDcOEVMfWIgtR9NnzUgnn3TBrz34Pq3qre+heZ6zK0zpz3yLXiA
qqv/+DgB5XDtQVp4G6oV6yT5bbQ35dg+wgBDxN6VhBYbQ4JMP3U6ChWciwJE9irtrAAeqGHscrnH
kr2pwdNVuoFhtxw5K7E44OlTPoTDKZYwQqeI7XB7/ln8Nlas94DEiPVCW51r35aWlkKZZRdE8RPz
XxVXb96bABVQqxDrN3Sn2llyri2LkhQC4licvZmRNYit67KMjkmDX4bp6vk8Kix1K9kZL13bAfjA
znVfTgfRvB3KQoZbFvvbW1djRt1awzBwfFbKCusQiyJaHUMelWzkfU8m+96WQpMt1WitYclDxoKy
2q78wsSmehrWp4mgjwDyyh4JTlyG7ADgsdZiAh3G5bgD1EZ1bISatFHQcbU6ruGV4VovhWX86Ecj
/ZVj42o5lPHNRm/AAKLs3yOJWgq1qdzFQFAc4GNWPmb40jqqaj7ElV08ZmETLIFd4/E7DWpBbZ1c
yVmJQdHlKRA8agKSIN2ZIclxtzc8gw1+N3lSjF18iSHjHUHnposcOXm1Kio5WQYJyT8/Jnco6yYZ
Q3EqOsUhmoavZyiBslmekmq8zRFNHrfm2tZ7CZ0q4p1Zr5cgB4Pwtc965+QWiXNqp7NCDSQUuPmA
WwbNLsr6jVt6+HUm2P5ELirxxu6HVxVxrNNbL3mrgt3r8wpUMkoGFP/j85jKQH4MNTyLgyddGhfx
oUTQ+QyMvd8rQ/ntNq6VABy6vFcXok+Vq+921ocsFKxu6Ne4cJAX9HKkI7CnHVNF39XJ1p2iDNCj
pvrK/zIj92RlhenEq8b27OwR/9SmOIhohYb3qTWNsdIg5TzNzBRpeWtNYwhVo18JQdx9nDXhfUPN
3PV+K2KC/j2R0E/FyGnV7l2dgj03T/D8UqRnw8b4txzRAEtVe5Zx1QVGKD2jHe4PhRYrs26aFeYd
XJjCz5diFFRMtfCrnOrinBICUdOsZnF8r9QAdaalvzi0XZutSzf88xOEnpasay8CBBPZ2qEf1XOT
WGhLgViDPTXJ9CmdXZ3FgXQZIOTMWNYuoBNRuFJW5IP9oCZ4Py3+rp3xANqrVcmkuV7IK8yU2Jup
UXqfTzJ/Bwn/KfS3oufWfZvqK0ZyLwYwkeinqYAQUTrmaCM2mOmoS2LkFVxiM/5VUVw2MZmsBOWt
Ytb1xYgx50LrNqLOQlxoSWjH5iwSYQ5MRT5aHOwcmAAX2bNKDFHtT/1gm0I80rJ3OHfamZfPXI41
50lEWjLbBYHb5WfRCl3rVWld9xqXUQmCIsYtsp0YbL3aWZB2xlB9iuEEmlmvw8BSF+LTTISrO0uV
oOrYbrVqlSwkpOmQKnRL4yDjrAtrQTFnHQyPd+69h1aJvAuIIXuTI5JfyUFWHIcpw8Vuel2VUvDT
irWJGRo3j+g5pXWDJdeGKqT2HI92MxNTwohoC1Ug3+JO4i/S+hSvqUn7P2Lgwocz+2s3plmyZSm2
BqrM0JQvuzGNuk5PcfL4G+r8mdkWzb2iSdUZPkO0y6sIoRP5jrPoy61K4aEfN2vRFAOjhqn231f1
krKBf11Lj5BdwM7P7d6ZDH6h4/7nhNR68qDJnrokGkVG2NKAKoiDmxgF1kvyd6yLq33qWRDMVEut
9vJ0EFNEU0dP+2fkdvGna8Tn9EP59u+Lb0Xk9v/6fVm8h1D/UAdNXfQ/fl9VKVd+l2jdGx7GySrx
lHAmBMBCWinOcj/mtR7I9bkMrHAr+mB0WccrtIY8QAVuRoNMPHU2OD0eE5zMDlELedrNPDajpnL6
ctaqsXrt6z/O/v/ndWq5qg0Phvgk+jEoCJ75OoE1sS0WTU8Po71ITIpmpPfhp6YYvU2+XVtnMGm+
TL41vQrjG7gH7lzuFetgZ1l2sodoA7XSfxQHj2jMPHE0bU0AFmHf6KQn09LmuioX72U04DxPJRTK
5FbdQBlLNr6tR+wLNA2+RGv+BHFV8df+aWLcNDkjhbtc4ZFs5lU+s/s4fYW5Li0lv1fWopn21pOE
+/dDqpKMozrvTnO05DWIs2rjSw1SA9EMx3Fmdu5w7MJ2eNbSX2Eypq9dnKZ7DZtQvtB8NEoDAJao
KndidNCxePPT8hIEcs92gp9AfJicBN5K/ATXpu48ZXabPjROWpyr1rhLPB/vSiMMtg2FdYsSniIp
jRw5PzSMmR0VwTs3x1tgZ9qjJofa1gwUH9BfWH6zrXeptvz3Lxe6jfLy799/1Zyy/Z+//4SoTNWi
8gkslqrbojbmU3x/RBNdSA4upmbPWuRZV2x9VfkhZEcPBmLbuHtp0k76bfHge56+Fi3RT2bNAks/
jYo2ahoi75SBbbpOT7aDGbLH83XQapba4K+KVcVWm3BRRWHm95nZzL0yHs6iK82QOrcSvCjRFAO6
6jyaZUPB4HSRhTjnAI7+IlriMAGPEHcRVWkp+cXrCt2SNWKFmzXuuOxDSiVZZPpzPCHjg0Exwksf
UJVgJ8OFSjpvW4QWyvi2NeqpGmacq7plL8RNfL3lxa0c1Nla18u9h1wb7IKXrEMHT0qdpNf1kEf6
ZJxlxJ8G/GmKuMKarhCT09x8VzTXnOdOjj6u9RqSU05U7OuPs1KMiDaJXtsGP2796HOHgu9potTL
d7Vs3n+JA4jmrS8YZiNFTAfRI/ACt5BBrXoFWTZID76NVh0FiPSM2fk3nWf/SbSa+hTrmX1JVDd5
kC3/RNpJelYhuexlWQ8AN4LuRqQUrE1CrVVHdeoZAU565lkdPlT8QfxINh6xsjQeC7/LMKEMi73o
S4DjZ3UyrIW9seRKzYTjavdOrNo5gML/tMXZbQ4WZazOpgPbvjufILPaKj1eVtMmzid4Ae03v4gy
ClE4Ic50vwEYnDlUmg858zxCybd5RoYCrJLCkeUBan0lMIw5bAQVcB5NcZBrzzilev4wVfTuhtII
JqBE5B5L4GZfpoUFMuSrOk4eEd5HVYkr53RADw55aLgXDaKBhJ2JLD9njTpucUlN9JkYsYKJ4aIr
hG2nqxy+THu7xg2QysRzX1k47HXxvWgBOEjIXwTT0yjEsZVDAjRgNaKvYnnxnz4991nL5/Y8iVr/
mJbDT+EFHZm5LVrgorVLKI2fWuTcrq0qUdVLFLmfxgTigtAr1MfcHLG6D+WdOKu7fryeiT50mNpM
7mIK9JsY/rVh5zstU1zSbVaTYkAvzhUdnWISxukMhJW6tYth2PZ4lx1U20WPJw3uHbr4cSmR9zxn
CWwtPfXrS2rA+3I78hZA1n+F7Cd/QAPi69zXKACCcKa3AZuOqixnaNMTnJrj5pAUEpJ4v/rtmrX9
mjqAqPVcSS4ZKjFgM4iR/v2B+g/lro3nuszmkYcqD1OGv5RXRabrp11RWRe/xhNRvHq7vCnmcRfG
OxG+7iWUqjls+p149YpRAQEUozIORNfR27ViVDX6baNm+cN/u158nLjAV6kwNspSHfZp0VPXUvsw
Bv+WD5gNJfdshkEFXINYADG7g64GFSaBTXfJS7cE3WF2F51Ne0OtI57IJ10P8pfRDsZdb+GsJZpE
CuWl7WkDD0lGTc+ilL6oi+MIR+/FMLJ5MRTxujFqB/dv39yg/SnWRqtCvx4N3JPZCA71CCGQgufH
sDOMTeXJxdqrQ+sitdo5QCq18YyJ/tAXOxmG45sBOXYRsMw96lqq7n0Hu2YnM9vnpDKfRZT7Y2pS
AYkUU63WhXMyTbWd/iXrciwg8Nk96jay5AWU7KUcZg1OPj6LvWbw7KNKCvao1Z39ribj2eSmfJe1
4pfl9+ablicAXBJ3fEG1hiTSNNsLdi86ax61eYzDdFgUDUEKWarbpV34+ilNcdiiLhSebJnL677B
nMjsdGsDgs/ZObaV7DQp67dW18l7uyiAf5qIAZ0gC9ZNn1t3eWhIkE6wclGpCiUF2DXnNMwgVAV2
/VSVKnt5Ne1glU0o66RXXgMLfESVd9iNjOMr/yflDxYAR2ssrF9Gl6z0JvN3HkmbTdHxv9PqaXwa
sqF4SPPivQ815U3xdHlReUqxiyqEkAq2AqI/6WtrXVLbtuphQ4PNNABz2v5T15x6bu7t6MDPy5FK
o5SqgjlJreiHDrIaRlTzayhsb9aYTX4J3NhbqYakYYOQekfbMxJodIX3EnXmc+eMzS8pCldNA5nH
zEJ1M7CnmWda1JwhiGsrrZHbvUXtNg9EL181pZ8/YtPL49LXknesAVZKXtZ7nPHiuRXl9p7Ev3U9
iKbJlpw1iIFr9zSg4EZTzsSpnISciknXU2e6XKvHdB9hfvTxMeLMDkBsWDIADVVyqkXfyeWdKwfq
DsSVuvKoWnyi4DHlhaOnvzT/rYOj+yNlnzjvy1R+UIsx3Uihbm90KCT3EMa59QqreK+8ci6uwQHy
d6PK2SVP9GjV8NXbGxrKbFwKgLoqWAtlLoQo7Nzxi8hhjIjVx3TQplWK6C+b8VGYaYuuWz9ZSWAm
zOpcFVEEHJbrZ/w/+8SHiH8BB4LXBMumuRlgMk2RtffUQKC5qxP7XpXA5oouE+/MimTySZ66bAco
ukHF/VoMwm9KKCcjGSCajjoQjzPXuiXjz1H17RLN3J0Wj/XJrKX6cSJkeXFEGEtpY9wXDG3ZTlEt
pNPhrFWd6lRoWvOoNt6nac1ApWXivABlHDY5YbrE6ahZVzEmP/QGtWviIJpJNPD3MwycFgXMXMm8
e6wmkOYSrxRdUmd802QHO1DRN5rc6JQBQB2fLmCVke///X1CnOHvBbqNYMSmypPUKjenoshfCnAK
LU3GLEzVC/lPkjErnrX5rhvttUnc7aGYXuSj46yRbf5pTWO31jQmZtbTa73/a+Y/rxMzob9CkPjP
v/BxXRBJ+FWUKZYFrUs6xW060ivOQa5aaiZtc7gTPeIwUBS1lkLsbb8MVGbMLkAEijFYkxdOme78
yKCQfUrTcYPj1VW6G9ESB70KDBwoYUEq8KQiKhDtZt46MGD9FCdU6pbQAAJvtYbA3QVa+BBMPFfR
Jc4gULaw3GGV3waIbpWrNMHMNcS1SU9G9d6bVq1DUuQLM5IKyk5S4xFOrLxn/RDNhkR9L4nzPuHH
/musVf9SKm23GlJXwVYoMu50XfOpGPaqbZ51wP96wAdabZytPMkfozxdR4mZvZhpB260ITYomiD1
8QoojXpV9mn+Moy4s0rKzsRK5w4/yWRBTEpFbZKZ3Oadkd155XJUKkpGK0naslgAp50ggl0P4/jd
UHGXHaK2XhKZti9Nrp5BFyc/kpYUSp+hCKA0yNzEGpn0/zKD6CaevK6irhHyKKsxr0lqqEkC7mjM
l0kuJ8+8y36iE3B/qepbUzfVfYyyWN+4wPDYOuU41Vmxcd/FmbILiZQsqbk3XuVcWvm9kfzASfTP
DH56eTeJzpaWSfqqysE/+0nEEnwq+SWk3szjkr2ymlPkQs1pINkd7lVTiRwUR+8AJ/CAHWXhESII
ZjVkNBZ9oQG5o1N/e4p+R5g5ei/R9k5e1+6LneNJwKI0ehraQFm4/M/cx4FTr1JKx4+GD9a7ryll
GYLW37u9kW0yO7OPhBvjVYiL3wN/MaAMGgnlwUvMasUafDxqBT5hmZppW0+Whteo5x2Q9w4xc7c8
9qhtZqJfd6txofk906YHV4+vx22aHBXYH09PMGlI+bTa+DMtwsMZH47fvNqjF51fIRCF8s0Dd7CM
Tds/1GFR3sVK5M49BHrvCuQRD2J5IMvZfKwjh8ooR91V+Cjyw6rFS5Qld4kZmT+SOP6VSkDVrKLI
/9fS1/iiLOBR5SiariqE02RDR+72dyVI3UMyi5tsuFCt45xL/dnWGh684DJ2RgvZLIqj4i2BYjcz
pbo5tV2hPfSqAlqD/miMlu3QLXxUR3Mt76Ot2IiIZlAZn5ti1MzqfRHkD85oYw+pBNB84dGd4zLC
FJxox5uWjA+BqMt17G1uWMXvysy/a0Nsv0hIPOdJh20EyZ/fdV3JuO1hhJw3+fDNt9JzBTHosZz6
fYrxF56uDd/aQxG62amTCb2LHX0WjfKqm2DCYr8v4gIkuPpjoObG1owtHWZyBqivMLRwjb8NK0uE
4+Qq7bT8E0y3OmVBtXR7wJrAY4Ek9x0qVNqul3UHrzcashI99LS/B8QUMze5REyEZtkvE7u/1Lp5
LyoJRe0hKvf4MHVJiAYe/NyKQUzYHdh+VT7aVl0sLXnaDMky1jJO0P+sA5Srqmf8tuziHLq29ApQ
wJhHYancj4jVef4rxOI+LocF9+dyfnPXy80Jhl8G7XnUBu/U6G63sYI+PVXICmaZZ6avZRnU+OyZ
yVoqq/TVt8w3PGKhPOIe8OggmxXdg5PaG+AJIH6mi9KB3Z+uYkCq+3L9EmQbXXOTVyfLzT1Z4nIu
mr00PKI2O4UTECgt3TsLi6gnr6tjnHC0diH6PSyAKaornrR6WKQOxF85zld6XbMEZyV/oHj88+HW
J1t4k+tZqc3ElNuAaFIp2i1R6FmLtKuGRa8m8YNTYNfJckPmRRm0a8jDxcErhmwLPTvZJVQu7DVu
0I0WNg2MEICcsteipQjx8BiSsD/HsePOczutLhGc2FmvKM0rLpkRMLtB+666Uw44z36VebUarq4B
xhoUtxPMtMGdvIADbyZnJGFcq/4BufZRa/Gx/N1STLEVGbO+Ii+AA/eDPGXTMvw63AmiKMbI6FzH
tEkU/zEmcnL/vM6JSn/Rdql6VQ84+uRGkTn+RlRgoo3VcIDwkSJOGunas6SV3sU5pa58I5tHR/a2
LOO93wjVtr6bBW/EQhQeFH10FzuxtpNB26ySULUe7ZIsdgCa5Vdozrn7rZ+lUuCYrKbS2VbGbF2z
GNj1Hrgkr2C9Wajx8AYRex84cX2s5AiSH5G8GYFP7zclp7BUtd9SXr9lJJdfrCbKF4XdjCfNwjF+
1NR8q7mNvorwwt5DSglWsV8pe61UgqNcF5Cqez960br4GQ5A84sql1UT6f73IYLbkZuDf48wgidN
kfobr2y1B8vHEKUYVOPd6r6xZEZuEKdadwyETMHs824/5Se7Sa8gBqgI+nOmKwOOCkY2zuTBMO/b
rn4rcwezC3sYVhaM2rU+FWLV2HfLjeQ8DXFXHNA1BXO51oPXJgspV+PrsRFNZwS0XnnduXTr+qHL
okd1muVkWrzBjwwozdQkeEfkU/J/pEbXYN/HnyHKESPdiqTGYLDINAfE8j+KrYamXUggp06iy8KA
cFPiJU6uQNvHUY/gwrOctZ5XPBnkWMIMs2meIhOisly23bfayx9Cvh3eLIfWGUVAszG02w9a673X
o4Kw3wv0C8Ye14WBFP3gQf2MO7v2ktcYfzTgx5eiiWNJM5ck7rTrKP9bXQpM/N/X6eY/3n2mphEg
Vqnghy77D4W30o1IpM1CeuqcVKG2SdPmQzG2Jxki9a7qSneFODh7whqP1JmaWD9z6gK9mpv4NndA
xbsdojuWBUwP8vQpL7CwyycG58f0BJ7v9aNj9I0QWqe500cbk5qkAhE8vwq107GhpD6O9zUR319l
rex6OLHf6qrV50Edpvd6VKqbjH3HxsuUcPIpZg0mZd63BEW2x6JcXNRCeiQKSp3GSN2EOj0JciMJ
niwvhCRJdt4HePUUdSR/pyeIGPtoDdH4dWy6jioX639gZSiZ+7pRQnGiwTCQTY3/qED/e/VB+MbV
KSe0njRSu4sIz8ocE2/4mP4YrSkUq/a23KFEFqdlQzqyng7XkVQfnLno7OKKTOQ42HMvMagkNcej
qHMR5TDi7EtNzJdm1xkD9Ija1CFN67CBGqwsevJpuN2qLDrtttkrUmEdMHBslxVojQuoErypp194
kh+AMRg/xUWJFHCRFTYrWWPPLy6qIo/b0re1ixXnLPXjk6rm/s+m67CGr7hLCi+bmwPFMKj7vlu1
Ob5ia1rN0bIYZ3nAKAUnXfNYh7q0QX8obyM58o8G5QIrfeyknePrzz6m18uYIpsDITpnT31ouJKS
yekGTRzvym745VLeXOt8QajHo96jDS9d5BhL8MV/LiIQHlwvYttafFw0iEqBElRXGavB9aJw+pem
bdP1X3JVqXuSXZMUCQVA61Z3kiWeZ37wPNbedwXi86HTonA35qHDYpcoI05A+bLqe2+jTzHIQpOz
mVEMzjUGCV5qNu03L3lsLOAcy5S5KuZr3v6upjr3uqn7VUk8ZWMboTV1gzzO7j09ek2sxAWPhjK9
qtQXMIbunegSB9F0knhF4D08fOnXK1WdN8CL4Xuf8SkY9tiIlKCGwB6Ks9tB9EUeYGyM5nhC2S37
NvkxjaaC49jFpG1K7Vom9bSqnZoHtTXVixgdGtk4lM6jV/bVVk0i7SUanRVJOvNR7i3/ofS7R2wf
SYLplbNRMHpbSKOqLSXM51ZZXqabjvj7Qty1ij2kG2ewm2tTjCZAY11lWBt5/duYtmY9hforwjgm
XTSlUDkW1H/iOv9TGyzpUDmDdRQLXF9ZBZZcHK9rXtU2McDTW7VdEJxmOYP7wLKTQ+hplU91NUs1
dpneArW6f8hDP3k0xvBz/8iur0+N5HGabzSJ86arh3igwj+Bg32JGn+pi58oSPItS3970WmtvDFH
gz9A4mOyV9f2sY787CLV3lLsM4e0ybcJ8eF5F6nN49D7+Tq3ATuLRKEbJfCCI905RPzKXtLwPpeV
4Znqs6drEQy1Xtpi1CR5xdrY2iVuIx1tnA4WblgXr3iu3XtTrLMN852ZpMZbF2EdoLEuOxUuZhOO
VFXrwAOTjLGYOrOpVfmJebMeVb9TtA5vaXYmGIw51MeJJH3t+TyUUr2A+cCnOWlRW28y4j6RVKD2
ZcoRWYRbp69TWpEyUgPFW4nRFplkkQ3vWGWnA3t1lz8nRgBZDZfZig6NkQWw1yrrrUnKZRXXyo8k
a+SZo0TjQ8wiiUJA017FQedckrp9EjPKJGDDGsSXOo8L7GHSYKvETXFupuCbmGHBHciNdsB320M9
M/FGBNS3kxHTyH6CZ4jiD+zrTbzyOsvEALCxwkvSB3eaGhf34uWT0eKC/F58jaexW6vWvE+tj+tc
ly/iv7/9Hdn65/t/Krch86OQqPsnC0kzpEry5H54Gp1dKSldsw0SapIcR2/BfYdg3AeEEeIMVz82
QJiWBIuwciVqyVp31aRgfxCnoMMnNrEv9N4mey4/RVaEHQaPqvWg1+HKdFOiwlNpsSgyDifGTQ0A
PC0QrAVAjfYmT9ZnS3eeUztST6KFX+VMS8OnCIeJe8VM3R3P7XLhpZbxhuL6p0Wh3AMWl9JdNLaY
kKMwuxscqSAG0T/4dVsh/mt+GpBq30oia9QutMNLqDXBPCjje7zIurssRIUe2HZ2VzqWuwmVrtqW
7E4T9pDLoSnax179P9rOrLlxXMnCv4gR3JdXUbss23K5ylX1wqiV+77z189HyG26dbt7+sbEvDAI
ZAKQZYkCMvOcI093Sdh+VWYJ87HMVDSnO39rOmQVCn7rfjpmvdJ47/axEkn70mu+jxU8cKmeFrwf
vrbuFaf6pvBtz9TCetFH3dsBB852Zlm0l8AsEG0Z1S9Jqq1FXgnq68Ad+zx4tKLy0ktBdBiG0Dx5
GVgUceHnkwpFJJPZZ4ITmnFV3W+0uWUonsD9OJ+D3INoU5Ork22NqEDwEl1CBuNGM4YSPQVPf6h4
Orm9V9pbu6eiYAVqG9amNraebE9+0CiD+6ZQMIMIPbzWnlUUHHjGbS7bL4GRoV1kh/mq7CtUrKY2
2pmVrLg8AfoXx0SxsNKD7ocPHL7yyz5Ytdpzl+nOb6OTLhyK9w3Z+fVogVgYkWVsGgWh+jSwd7GO
mmA+1MPetKWjN+XZRhlBsSd1t5JnYZIpa9E3oy5um3stJ/CseVAL6vdqig6/t3H/aJNs/UXKiZiN
5bi+B4E/dEHNMaEsRqD9cPgDFpiNUwdsIbkbIPW/iEtZyspJiinhm7tiSarcMLVRQ56lMHprBH/Q
F58Hu3gszax4pqz2WakctBttRf6YS8qn3FesezUq6vNoVKh4QYxbpFHEEe5XJLfZnRz6Tw647oNv
pQjWVWGu30kEoJ3NFJjpl94kaly0crUVTWk0H+yC46Gpdv19azbDCo737IsuoVVbyW1wUp32TJmm
Tf0zLGICRhM43EE1/jMuglm8r3/tF8aYICbhmtlFtGEb+wpRfbbuvPEjmZHsoUyij7OW2D2iMXyT
pl45ovvVIcfBk5rS8HRHkOQnv7v9JUXf9TwM1t5I9CB0IdQioKdTgj4b5Vklqxss61hM8XdyjHj0
MCQcnBBesms7hBF3NYKaXHlD1m0KIsuf2Ma0G0rv+Vmbm6ZmOq7sKO0hg595GzrIw/ZNLUF2ZGrZ
6Xpr6S3HJHZcttvPvbHPD5StSm7Q3xeI3R6zenwsx8h4sNNmx+lzozvaz7yHP12Omu+9bnSPU4M0
uprb1bYKv0wV+d2Ik87YRvXvXv/Q21b/EdkV5670EJWyygRYRdwCIol4pEPh5+1lhHxWBV/nx1Rq
i8dsvrN05THloX8SXcLY5XW663vU/EST4qb0XlKq7zEp4by2jOcqlrtDX5soys9NCy1EIm/xt0jK
zGe4hfuntEXodG4VOYjN0O/azSAP0t00X6gme71DMrDbdYH5bela3BZfB0QxqQ1WfxtpmfWJKt7f
pVfYx6Gso4Pdeg6Q0CHdh7rin/swrHdBpcX3pBLHrVZo5cNkV9bGSaH26Hv/0eGXeZ+neXqCj7g5
Bnz9922Y23caTKlbdZSnh6Fs8o1H8cdTOyEskOi9/Fwkl6oyqDqwp/QCr3W07/SqOkS+0zyMYRsS
90qqL6qXneWSb3qcUFugZPXXqGo1l0q99FEj7bqnkEred0UbuyU0/xuFKOoBGckIKjhp/slALMG2
NOWbycFClSvzl12kHxT2EC7qg/Jjj4Q45CLFbx1QWcCz8Ivf8QqRP88fjSxs99XY3Nt8lXaxave7
waBWRrZsYgtmoL7IRv1dNdPod2aeqdKEYIEv86NJ7vmLFWiFW3ZK/QTdS7stkya/m1XCnIicoOdL
9SMIo3ZW/om/l/ngBnmV/JIDjllOxp7EtPVsC7wwP02TZpxV6kjWgdMrn/V+PBMDsUlUOgqP7G0t
myUCeca06W25PBKmtFBg7n+BreBBSdaeE3FtXtK6jU5a6MPkl3bjPeKpHF8M43ukFD6wjGbcKwEq
WqbPFgmCrks7Zv4PhzK5lZKl49OY6j0V5pW8rbKufSE8QYIEj3DeONtlnl7UHs2mdqj3yEkkB2ty
zIMyRfkd/8t4N8qN+eDopbMO+5mtaIic/aiG411WUI4/hI73bOh6/Yj8zTEGmdpr/UorSff6Q5Oc
Qwj4EFSsmo0o7vJ5L9dmj0aTKP1qITanUsRu4DSi9Ktu7VULp+mzLHfZk+zlhEwb42RUXeJqetcf
2lbxNyhzZF8AYvwi6zI8lg7QjlwLfiLwQvVGjC5IJxVuqBKHHR3ZPHRhN+4GtGiefLVHKT5v6x+m
U0Hm2Sq/JFIWpRxaH0sZnSpFib/YY1Ws80xzHtP5AsC+X6kRH1TPlFRpRSBIWU+VVWwCr3IehaPj
mPrOjhABXfog9gLfYvBgmWcRbokxmI/2de7rZImp7HyqGrp+ehklP9jYeZGdJZ8AIJhB9s+dltw5
kfPVijXnHGqcr4P6w6RpoatOKoS1Dij3ClFlx1bOBQAVd4Jfm9ITSPGdpFYPWZeMKE9yQc15TLMt
h+NwX3BSWOtmq75Ad/pNq4bhN/m5iUrlWcY2+lhJSETWjZNvemLfPC4TfzpKCQ9qXTIuA8+RvTxK
0TopTQSIIt/ae7GUQdKY8X1Vks8UwiTryUaBRJNRJUZmtHZTDWmPyNQG+IDifGvLo3WXly0yLKTk
Phi5le5F33JRUGB+daltlbiaRfkXuxEYCev6xa77epVZevipg9QdaW9De4ydgCMqtRDUc+8QkQUi
ACCB+h6IIHu17FGuac59pXEEJEL1ISXPtAKUPRxEn5Jq5qqbGkDFkv0YaaH1i1wUKghu4/n2k6+x
Sw5V+ZssoaZG5el01CUKjFYe3MnhOIcmSqlnIxh/luow+dLLAQXrlAPNhcs2AfDgSFV6B6mfZrrx
YFcbkxp6NM1ISPppeCcXQ3YIhZxpIUtr1D5UUnuO9zRa/ZNv+mew0ShBI5dEgCVudyjC5BfiaUCS
pTIDx9YAGzfZNQGprT6a+RidB+IahEKa6mNcoPzpxPoznx/zeRpB8wAH/wMhbs1sMQsUrOQUty5R
3toIgLgwRGXt3TfFD9Ewg0De5FYfry2rmh5jqLFWmtIMIBO06fHaB9vHTk1sai9mF2HgtABHigQH
DD1FH8WubGRsgGeOwMGxyru2TV7vEPGJN9BGGtB89XVDHhaf6y1PIj5XidxtocyHFs+AclKSgXan
iuOhgcaFj4FzaEFaaXCLnI3K5AcgjS5NKcV8/XkssoO1Lso0QI7CO3MwKsO6iL7Gzo9qXE/7PLJV
CKZAdrUIJyneAPehnMGpUo73ZJ20R3kcDWS5A/+C9l+1G60x2UscLUvVn0CjjXMI4YEK1nVnyDo/
01RuOoUKFifSv3SA+s5B9xOJehKt7VhsHZvAbRHG1rH2avZi850SQ59z7RRtcWnQkyqHcYuWWrMh
bEqKogAJ2UvJFw990q+ICcyMKFLziee94jaR53+gFiXc6FHlPZgyH4ow/sbhigR8W1G83xr8tMxN
cekdlapawyE6AK4NkzpYJgpba1Q51Uetfgr1GmCjbEK94vEGQ4kAc7LsVMnBM9Ue/IYihejeEA/Q
YyNZh5OkXcSlnPVX2W21W8WXX/uqBqGyalDLw5BU+tWvV5R7EnomiumGsy3gHl63lqIfm5BIiwOH
9bMSmPVTX/crGRLcZ93qNk4sS5d5o+61tfKiUbF6R4DAuzaNIk3daOzRHFaLqIJrFwWMAvr/HRRM
CbnY/IftRTnKAX2POBeR5r7Rh4sBk4Y7OglKR45nn+JK+hSgSPXUg5DU26p+Rlyxes6pRiq0Rrkv
fKl6drTecDs4qnnC0kSFxdspHaEZr/HujZyiKqBb3n0WmT+VaYpe/DSqDiGyRuvS8eMXE7TMRu/r
cC+sICKgbgz0guoVrMhMwHIbSx9kW5ef+P2gjIXuwerALQa5uTI5aJ4saaJgsDO0vaHVKLl5sgli
Kq4hbKJ6DBy4+TEllIB+hS2vietjHWVlV+T8vEuxZRBiCaBvpEx0I8aqTufvCqVoN9exLUVn/NoT
55ud2eHV23yiMl5Y447Ynz5O5bVJmRY/WOMgb4Vz1ifkN9Eyu1oRrco2VUtg7Dp2GLy1RUJ7J5y1
rlHXVWB7V2ti1i38Fmm5F85yiKRf2ZESEn9CPAWSS4Y13iHGszcsp3vooL7fpuFU3NnxieqT8FlC
mlKR+2dJsbrntBo+gaJyzrmeDfuyA7wpaUP/0DZQ0IWdA3ZICs1rX6N8Kyf41K5dHWQF9zrJZk8u
4LmNODFTaB4c7d7uH8QcWTULzJlZuLOzwU2trGeLF1pryqeTk+8D/Ab19iMjOPWtKAJ1RZWH8ZAi
5r0PB/vYNEj8ocL+sZVj/wU8snpE1wLGa2fwUYxtmi2x9nErrBQP1C45QucorLlefUCHuHv0Q1v7
1H6ry9Tfq0Eur4veqGAMMat1DW51V0ckOdG0gAYJqfTO2CC79cdtMt/qSlqq7juHd7d6qiAqNxI+
8I0nDxDmJ5M/74OjU8Y7OP4njU/bxUvyo2hJRq8/IET6JFrRlMGAmfU/RKvijwa+HZakW8vg01TB
HWQP5OjErFEzaVuPypR1ZEraw+jJrxddOlhS7z8s3Wz4ERP1/I/CaelPZi3BYCRTfGPI/UieNbnG
3eIsXIhHcNaBx6x/W87rODAalaJ8BA+/Dftm/GJPpreeGoqaRyWTz7JKuIva6bUN1wv49wotxVkF
RVzQVXq9SzTD5us9y3db6J8Iq/J2l+Spsxk6ACU3BuEsrH0r+e+sgH2QXzH7mqgEsdfrrHVtr5J6
onCvBVRMgGWcsiN0Ya+XiK3CMZkv4m4xLH6L4cbvX7gs008UxCMmOy+8jBPNxWdZ6V+43Ey1jP3b
V/m3qy2vYHG5mb7258K8G/PNSss0y4u5mWZx+e/ej7+d5p9XEsPEq1S6EY3OIHxa/gTRvzT/dom/
dVkMN2/Efz/V8mfcTLW8Yf/Vajev4L8a+8/vy99O9c+vFHqHit2hlruwgLC1C+evobj8Q/udiVQU
o7LEfh11bbd6jIb3PNW1fR3wbthfriA6xVTvR4nev/RfVl18ZPLO02axvJ/p/7o+hxmO3r0esTtf
VrzOel1nWfd97/913euK7/8SsToCj49G2XfIbv/x7i+v6qZvad6+0L8dIgzvXvoyhbAk86I3fcLw
L/r+hct/PxU19e16ROFnpUdjfd8OAdq7VMS7ohl0M2WAntVU7mClRstw5dL21pJd5+ouqRH1qyuH
HeVsFo7D6FMTR/HKHSB1FEFzNJvWwux3G11H+pSaXxB0oqubnORUOuwCC7VQd+qoWXDAdnytiHqT
ZqD0cpZru4q5CV03oeYGZq8oV+LWGKZYcheNN9V6Hbh0LVJwHtq7sBzXyTcvrKWDDuWzm6VpvCMn
RTxKTvMnqjL3epk195AtZU8S0Zc7w2kehU14lXxzt45ZDWtg4dmTcFORI10FBFuOwkX1ZLZIGVtT
ZhUOSZFTw6VHymqZ6F+urtrdo2WoHkHUv1jZGWFeUr3vfqYRgcvs/jxRiTUiJI7gmWgjNhm4Q+K8
mheD/uZi6hIu+YBL3r8OE2PFRfg5b7MYZRxscx3wrlKAaNGqiCyAuBUXooSQlC7td06xbZ+pvhx3
78ZQefqH+7teyBUT2x00uYemDwp3VN7M+04JrXtxl6Bd0XVZe77pZ0MUrtmf8hm6GTA0wV0X+7A1
/DGH8BCXguMtLFBmt1v6xF2QWN0eGOSvm34xSVHbp6qYzKMwii4r6bepPPaHUukNaibJEyLkZPAW
oSJvVs61XxhFv7hbLpTXmSfRnATpnbi1SaZ4VfQ6Vgyr9dBbh1rVoHmWDltKADo3jCbVWcGvVz+u
SoUgCaJGEp9aSqgJ25nDNnLy5rH35eaxUgrraHX2s+ha+qHfejbSxuasgau4pJQjb03d79xxHin6
rmuImZZOsY5t+eN1HWGQi+lzmlf1TsB0xR08UJdXvO4NdBcSPqdYXW3Xe4HZFehdaGGpdmjWDryc
ATnco9xoWgKveZnWR6mUTO49Sa7+dN8oWiW7wt1rqm44NYqKtnLdpeiGa6/Y6VhqHZvoBujo5aIV
NWSdRPNF1zuXW+S1sPuRDRz7nasmeb0YLoDY0BesQlQtEE4jZq1rAKWR+DVPwVwUgUKk/DXNYQea
hRQWj8BUFEiD+9RVDzdFP3FK8flWdFqzWij4V4MAyDp/qw2C0+iUmT6ZozkCyDflKSSLCnHlH0R4
ELKn6Mo13ZU0Dx5NEM6zX0M27OpHqUW/gfWkhjquqC8zQ8E2bKpoHUD1jvKBFWeUg6TRuvec6lL0
Y3URfcrc1wLqRnKIGO1WtIX5Zp5Bjh7q1vMPnVn3d51sdHdOT4Z4JdoRLPQnW73P23zI1lcDwSfq
AQar/R4gbkPiXu3gX/aL9TJDm0Wvc930BfN8nnp/023KobST1OHS2vGrVOi735VXFdHKm1xiCMq7
X5jrzw4pwNPVR7Tfjbz+yPReKLs+RU8uCD/4cSUypmkSvvSeku+yWWxOXJK3u1GIyi1tYe76+Dri
pl80OUF3Oyr/P9d9a08rAp+gphxAzKkeSuflknn1a1P3m1VLmcidMIr+69gONI7rT9W0WYYRVffW
XVEq7pXtVgdwCAyqhwxQ18KQImCl3EhW/UUb29Q/NpnV32VRxsE0rMtDNCXlIdYSW37qDWIH8mBn
rvCpZsdYIBJGh8rolqwbcch70WUHau6yGe2hB6kVOXUd1YSveLCmPT9zygNgVvVB3KXogKpT2J6X
fhXptrtUNeAuwtWRKapdKUNh7CxeNhA/OpcLYT3+Eqq+16HkzJmB2RzqDlSVb6uJvnpecsglUjKs
tryAoMrqu67Wr6u968+SkuoYdPH6ST1MSVjuiFPLH5w2hahS8syfKuI1QZv23+0m690KUP+j9+Yb
atZ049tbnyuWSUr4lH2FFEBbQ46WODXhpMzfa/A19VdzaYZEJKl0eO3LAVblQ4nAyjziOljM0wdz
UK8M7FU9Wyp4zJS1mNEcgr1wuR0yzw20NoT1nRHCmhvlOlEtazAfqFnPNnYN0TD/OvOnGYATUeLy
W2BG8HoYdfJQVjHav4gZbg1wLs/CV9C1/NlX7iaDNA2lD5JaSStL4SdJYAZqVA8Aw8Q05zJiWYNX
TVgF2kBYLZtCB2EVY/OWPKTsaLpTuR7zuDp58lU1qxwQrycCX1I/tTSFtZyVqIQ1zdFQqnQKmmoF
ll+nXeleUj9AVAKCZ75bDEtfMFup4FB2ZgRaQfiJSw8b89UAduPnRIZv6nuSqMsAscTNTGKJEbYT
GKGZWDgvayfzi6L6qj6XlDVpll5szJFyvNAcoi/goBA/kr/4vAEkC0OohvtW+VIaCkVWxfhhzHvw
eVKckAn3lS9WJlskP2Xv7CeTjAAiH9h5uJg1a7LqMBDv/XezeoMKN4YkoWbF5vFg9LaxU7wOZDb1
WSv4w7q7UA39l6CYDn5JtL+xo+k5L3N3mInRwM/l92qLapA/ewFaZO9sojEjrE6slvwpTCmsYkpQ
ef2dsIa6/G7KbMxIFDOH3eQ/SSkkZBicnAp6q32SIRw/tHZgbtE6Mj9JU3gvfocXj4TCz0MRWsY2
qA1Il3XYqfpVNRnlTuyTpyjUTrqVuTd7ZUCV7MAnWdZORvRqfe0TlrCu3lnGgZ+f1XWrTsJnr+X1
h3iWb9SSBBYdvT42ci/1929NkqL+WVymzDoAji7OpoSeHRPl+1qxwydxcSjwKGJq8UQLbgv1XOrN
Set0BGDSMR12adt3PGQZMPH9f7LSpHFn+aVdDhUdIjGNfCya1joLl1H1+nvTnnbLANWc4j1PUFD1
YoAn54bbQJ9+9bmuO8UPRZ4H10k06B0fgpHEp3gVFmX4yLZ7xkr4igtV08ma2qZ+q8/TT5JduAOq
CB+kZC1HCKfkbd1/GP1KdcMe4VvRN1Bxe0dV1E9n5nsVXWWuQxWUymdr7uqpTt/Glckucm4WHPqe
NOOzsAl3PQJH6qRAdhrZ049j6n2BO6Q/Ob7fn0ZvoApd3IoLj3dJQtfizeHWq3yzCB/R9PLGL1ei
DdVZuFGNqbvOufikeTR67jJazGtU4+vruE4h2kVqPct95e9uXMxa5hfVdz4GRoWSSuvoR7uTQmoH
J5lbcVnawi48hdmCKuvVU7TNxfNqEq4kJEZX8eEZEU5iDnG3LIk2gaS5f7ma8OSMGsA6SGWirNbD
gwXB4DoalHgjmp0T0Ndpw0NnT9aqh4Nie2Pw+uRnQL7lcNufD8egSJVTlVWJiZwKkwz2B3Us+ntf
9RuKk1Jr63CyvEBqX628auoPoikucWs/yXoX3YlWGUXKpTWGdYaA0EM+txzd9y8AM5chJSwc57Y1
9t5YT6HrtA0sA076TQH+HbpwvEx8RVTI/sTweeFBD/ptHabUKZWVS3lPf6ksOfgAEIC6Su+DuGiR
2VBBZHjHZO6zawpVp0lC3GVukq1vHzJfPZa68zpA7ShhMNCRE11A0dKNNXXQxs7+1N5md11u/V78
gQZS3mUibjY7lF05un4XjHvRnJqipRjNDF3RlOxEe8qKT2mcvK4GK1JJ+NK0DlrSxFTd5BpBG3tW
6YNLNOIvi/w1FOv5WfSFuUER8dLWDxpAObj6cfDmQcJLNMVFC82IOprcX98YlibaLfo2MExqBD9p
io1Ozqj5SKXYJJsGeOwNCh/XTV9PW7LwUNfbYXCRQ3sVjUX6H1YxVkeSR/gmmu1/EOMB99+OFx4B
5LRXj2WFt/WFcZmDomC4fClCd6D63xoBHF5xhWDkygS8c7alZgMyw4dIwOh/VE3kH6O5xnolvFsz
tNwx0IZHcWlgTT0XXg2tfTM+ZiYgjzTy0p14TVBMI8lgVHfXlk0arZaMYRWLt+PNKl5d+hfWhJDY
u7HtPLaf37pMjo09uWofhFMC9CYuqiPlgnBLUQD7NARuEs4J/7knlyPnaA7Zb2G6OlVeu0lKO9ws
Y/w+T1Zj57/OIwyQGf8/zrOsPfzvr6ftJtnVDBjKysTQ7vJa3XWRahwaT2O/lXSddjeWTMPWK9Hu
ElOLjgMQYFQBtTvR1Qvr1Ue4l4ByNkrjgCWZhwhPMbdoSgPqEevSh/CpictxIzqF+bqicB8AIW0A
X1Wr0A7j16d0MVLnsyp0bdyjibFB/S7UXYIa+jEsU4PSbZ75jc9PHhITtB3xfBd2YjmjvSnKptm/
7mu8ITwQ5ZPu+YL4D3ab2NshbzS4jv/ok2cD+ncgcyr12p/BvINY8uyCLPnnTjWKgxgvusQAhY/P
mk8KtCjzeGHou9S+M9VR2kbpAJ6jL+6olSjvJsUo7v6qKQzCZYTV2qwmoLX/u6+YKQn9b5YJI1pl
figkTXLFnU7RyvUum/uKREL87836z37IgUpUBRPMtJPNDTeWaKqU8UpZSMHsvI8TXeJSBZ3/ToY7
obQg8TRo21L/rFg+4DPyy7qeUuM86BoFzNEHbe720jY+jpylXdE0SqD3cCRJFDBP+YuqEIQnCmSd
hZUd/XWOiT3NY2QFH3zASi9cYr62OvsYFC7MFL23XV5YT7Vnop26NAGHHDofQpOdVDtXqw9Z2SUy
deMOivDhcYImxRi19gQJ2vjo6VzqUIIFuwzVtdUVPLyGyIzvJvt1gBglLraWXIeKlhg/GHG0sSil
WRd2mRDrbMddroTapQBotWkL4mS6YSCpN/d5kt64RW7WVxdhGJlgBTNbdizU8VfrG8qR0LB2gdT0
KEeBfFbaxg7d/GUEK3ZpZtPYNtJZMYd9o1lOiJB2Oh5jSf199dQBa1GdrueuWHN5MYkP13dEWUxB
DftJ9CeN07glEh+761TLixFm8QIjK7m+kGW6/EVxYuuQRaoPYQIHO20+T9qh1O0p9Qe3JXGkXy2d
yjhRdyvOi8Kdmm88Ia2/+ixTLIalb5kGtZ9oNfE9Ret++EQI7QVApfTc5KOxy1u92DdplTzD5Pdd
pfDxx58dhhDBi8onLCOogEYZnIwGkZcgA5QDU1ubZfq+qc9N4SyswnlpCuvN2NykPL2hxtrtW0M7
pzH1QINnf6a+VfGOvgJdOiAeWL6qQhoJ00T6mdiudhbe9dCs40rrT3nzO8kN/RhA8XQCScq/qpTQ
qQQZmleQiNGLjvlwIiQkrOPsIu7EpaoBSV0tt20zbLSj2f1A0swEFz37ielEmyBSCxS6PEajD127
H3cpMGgu2qQE0n4oCdhP/I64nVFm9u8k0dMT1cAFoc8wTU81FVFubHmKKwbVduJswrYN2VtllqSf
keoFtd6PIABnhfS5CWvU+OAEXosIufNqNeSuukxIA5wB4L1w6sw/t2k0rZQ89F7alnIkpcvHF68M
jZXT1NmLZyE7mOe+g4pCLa0kA8xuq4FoIm3gHBW0mK84bT2KvGtTEVQPsNW8ay5Wgav7t2OTxA9d
q+dI3szoT62lPEarQoW9gmOdzZnthPQZVewjOcNT75cb0TdQcjmtr+Z5SNrlyqaaZ9ABdG0cRa02
diUVe+hT7E0MbPeLGkefaiAGF7kr1Yc+LZOV6M/STl+nMmXkzlzUC/yZrZny2ZvK5sgbUKNUksZf
QLfVq9p3vHtqAaenQmouot9X03KbeLpBYIxFwrrZtjrlRA08my/hVy2Ihp/95CNXwGPt0hXNtEf9
pNzLeuo/cRykht7MzJ/hV7WB/0R4Qm82XswIWpjXnTV8kyCf0HRcQ2GRgIF6k58XnUANks04WsmZ
ajzrISslyZV8g1+ztzs/I1Qq+sK3u8V6vYuG/NxmkGOFvnkJ2L0e+Cxq9+ICiF2/NyIP1UaUA1c3
BtEcI+9SFKl9EL6LBzzvRMIMak67xH+C3C/7oFRJtPFkyv7zGuBYJBWFa3RW8qMZInfSx+Grj7rY
Zqri9x71nCL5Rw/BE5VEoZuGAWqivgTgI4Nqcwe7Tcq3SJKDB0+oigeOtTZkOMGukuGBOJxYi8K4
D75BCo2TA2dou3Zmg7A6ic2XJqnOo1RUgELmM827YfPc5ICHU12dm1lqV+0I+GqlUzyNFCYeeltS
t8NUSJ+IYF09NEA/q3SEeMiMgERl5IeVmW8dEehvpJ6VE8y6zRM8iuM93Od7LeNlu3I+5ltjVPu1
8BUXTU6+QWGnnESrbMMJTGW3h8+9fuRw6XZTRVrSQ8xNCOU2NXG4XCM6MtXN+NFSs7WAQEOPynEY
OZW1QDnbqqWsbNOUzwAU3SRQOulD6I3jBtb93AQpAy2uuASmLB8lY75Qa57yFOGW2lpdBVLQfk95
NpIpmC3Cfca0/91t5iMCWQGHBfdajsMlnJ/XkH0Z5HASg2M9wIXs1+Q12XaR9Jyou0Xdr0QrcLT2
ov9W9VO4ZJE2nJIx0FcTLBxr4SgMy1Tizo/rXfQ21Y1bbD9IjpLW4Q7KFTVaN6mxbhozezSKhIOm
Hke7Sm2Sda2GnDTlBOB8K6Mzqlff+yJ1tmonT0gRoE8ttKtFX+N0kztIQ30Rhr/tk+exIPyApi4+
YkhS1b3bjoOyFonHhSD6mrZ8l8cMUC/aen3/UWQtr+Yrd/R/3l/Tm7qGJN2Vc7rNW3Pb5e1HO1xD
frky1CE592PXBZtYAuppZf/RjGeUcdYToUu6Zidab67NjEWu5stbv5hRtES/8HjzF/36LJD05i+W
FK7OV7OEgKmAHJNTMpe88MxN3VXTaukTdzN/5lnNHWhshY9hw0sIXv91XGP3gIKEZx+XSGn1sbXJ
y/i9zzJjA/HajmzUT5QPzGNZGvfX90M0Yb0CFs0bsPxFZNmubqLLziyyAG9Dr01huekj4vvN86ty
pai9vKkbnmyCXaCotZ8U1HcPPqXF1LAqK8FBUPtleqfr8IQKLzHI8jvYF2Yq8/8c1NTx+TVVooQK
St96BtytiEc0pJBnXsWFOZxF20ceZ9uNpBJFnzT7vHcEdb3haWVdRwszMWGFzCLxN2qvNYiHol86
mbeDlI3ao7hMTWetrb72N0tfBbyOFKLsr9JM1jkWI9Xez8Jh4kK0Gr7Viph3NngwOM7CYYEZa4hR
fxUO77rbTtlCZ5u6om+Zg5gcdU+1ZV3nEAYzU5yz6rPVnJdq39ajCijZTpPe3xrYc/wg9dodlslL
h69Bobd8+Bx1D4MSlDCzaCukhtVFU3Nw1pb+UGeo0CMOWV1mB9ElHMQlst53Cdd5IMXKxnXgn+da
pv/zXGPefHbCSDnaarCyTONVRSZSchTvFa991bVpckiR1MnRD62cNE9dlzqPXRrMMSq0ZHoffVVP
xvvaJnBFLj5TXr0t4DiPOUeZW+9lPTFCnucXfaM+OI8D84tWWygvYRq8DHFoXYae7V4Za8FBNAV0
x5msEyi0+iwwPGnk+JdIOYmGcApgpgfLqD+HM+5H9OPt7eKOqqnKAAzmtkjnrZWab44YIXxAIL8u
tUw1L2URxEV2mxejNHlw8SpwfvMcMsiru55lUmfObMletvXlgCIL6vQfg7S7r6ZkPIkucSlgddqh
h61C5ogbkUcqLSL8ZIPigViyymM56JGFkjCy23txlIjFT5y4FRc4HL11oyjKShxTRJ84loi7pW8Z
cdMnJtDJ+q1kO283AQBQSobgC3tHGgZY1DpUcoISw0wnBtz1lTAsH6uNYahQZHaIC24l8JPbak6Q
TnGRboEZxNtyzqYu1tFXfwwKFTSk9EIXnJK1uSmTF01hLUg5Xq1LmbwopydLG1zH3hiuU83WeOKT
jLYh0S1QRGgafZoKmLo8BUZ/u1OMT16rfkWQKXsQxrZRV5Dkqc9lWjlPoxrsRHeQIsSn9eBwBzU0
Pw25XB8yuYjXwmr4tbTxnYg82ryAh/bxdYHrlIN1swDJxHcLhHZtb6EypeoVmEtzZwSxS5Owi2im
BgV9o6K6SdwdIfC071pvDNe1EYbfS4Ackwr/KUJw+rZXcxNSizz+OEjVRThQQGlBduFrD8tI5AGD
76XCIdj5H9a+rDluXGn2FzGCBPfX3nctrcXWC8Oe8RDcF5AEwV9/E0VZLXt8zokb8b0wiKoCWpZb
JFCVlRk5X/KpcDcQd8HXygVrfT4W4IfRmJVBg11uF7KVEF4B7225vdnDpJWbBkBJ5LkgDvbbVBoa
BKbUc9GnC72oj4XVY5rgy+T2cVsveq1PQRev6pGoots2BQSr05ebm2xqivlqkkgEkeP3JeZ16haF
YmShVzZrvdPtIvtBHIYa0KUPeww00skeQbS3+nmLlsNhEp9iqi4Zt1kXfh/isbqAK5mdW2NDA1BD
Q+bZw3Z8tjfFluxkobtOz5GZYGfsbW7mGIKS4LRDkfWXRT+td7P/smgMQayhFEngLxk6p/SZgg4g
bhR423HM3sh0u/x2/kCj8BeIfgFPq2cCX8Y2SToiW6yHt1hfr9bw5G0+AZF3Ps8MjVwB0BQcU7to
kNIp26vI0cBnGhOaUYrGB49w4z8pD53pIKz5BxJ2wbOF5ydyeFZ0mtK2PTIbQEjoF9lX/M7lghud
+bfR3ZHOl57jNux9TmQZ0UnECaS5s0qtLamWqqhwKkZG+63D83kxgMTlrhUD6DzMGKcvXkxvwgf3
A/gi1TIX4HL0papWqKikd4Aej3svUMaW+aJ6CKywwckHfVh2CLplTR6mEnk/DoJ9+W2S1bUG2Fad
6qFrwXsQKObvHRmqAqoT2ECiP6j1N5lb2i9ZO15yFeR/ZXaGTkrs3h7Br9mixxQR3DDtl1YOF8qf
/SniY43/GIEmtmBZogt4FfTZM3gpinsCOvRrE9WtF1eJFg1g/IkAFRU3vcMIjq0Z5lDUNqCeUMPY
2CPYq3rw7W5ruxyWVeVAbVsjIdIymRel+d2KFlVAS9KihKFAY6c/L9pbql+nEC0BtBjbFNOX97HZ
lCdoG+AEAnGyeUgi9cQba8GE3AkYVvR2h+za1KZmeaIlPtYhEwQ9l35qWPg1g77fA+gRjVcg+YhP
k8eyO6GF9HrOy796DsRUF4ZvajKjVY6D1hzhduaw4ADphEDabTyRooHqI58KOgBxV9W5BQdk5BTl
T29GFzzYkLk0cHSh2SjaNAsGzgf9Qo69VTVOSK+porgranCJkq5536QjAFX/drSegbOEdsTIqM0z
siHEt1g74rR2TswGD/F5RKqqqIQpru/5HWn7xWZEgZr07lbRoMxvXfYKpdDiL2T6zGUSquliAd90
QgM7KMLeA8ohWbe5ATyfkQZb1fUb1+z8o6ci118hXZJtShApAmUEjXlyJwbzjwn+PaAfgl5ljta7
fc7QxE7/MsCs1zbQ/6/9CKaPmx3cOGsnz/jrH+I9bWdJWAHZKMBFVoHeI89a/JXqnCSNzSBuFygb
uxC0Q+4irK1x4XhFB8nYxn4VqLy0HZKQSA5ceNvXC2LZBM8KKK0M8B3S0PGc/z6psRyA80p1RpKq
Av2tvhjgqQS8EPoZ3fTTph0pZMqgCCMBezK9tQK7cW0FzSkVSj1wfSlHdy3qCuzuekQXAP6dRGDT
qS1h0Zt3PWrFNAKlI/g4gOyDJHJ8vJnSsS2OcjC/kokuXh9W+8Bk3TxTJC3fl637AxI9/RHcn5Ax
6sdsgDho1S9BhO6ixiRr5Nu1kTwUSXdzOI2duPhR5qYJvEw2nnBkstbNNMgFYS0tie4b7MvhoTHF
0B1dwJIG3oLsdDODvhcAzrrv3ye0AhLbzWTeZcyHlJHRhT6eyQbDb65vo7Vq4mCVZrZ6EgNHHtUN
H5gJLBcfa7CHepZxJOckTRMNlRBaJ28A+qcdRKujJXkDvGrOnvK/obNYPbnggr5CDqBq27ZfVq1x
10hwi1Fk5aI7u1Gluad1WIs/HeFKtSYvE708WOh3BRsmfiLgONL7lNUHWpYigIQEYZ/RPNIoKUFE
iSNnc6LVkLPqQWLfKNBoedAbdaCH51oDjmETZ88RmllR8EhAEwUl0p3EF3lvg0b3jK5sPJrbuH5q
QI6xMCWU2Sr80iIkfGLIBYmVGafjro9LAC50ThXHaWuZJLwBKx6GBau4vQCaITvjpQS+ltpBs43h
+Ku0S61lHhW/BHIfIgBRU2zMsoEKsC7BGboEF+nSXI4cUDiM3YVM5PQECGzM0JEbiiCH14PIieaT
7baI5fbA6Bb9heymMCQkaaCZhX5969T2TbmrefQQTYYD6i+itIoLBiIrCxypU5T+VeBdDnIV7eEi
xC20YLKNB+3gBRnB3Yxwup1DQV1ZrvseZSnIU6/C8JVXnbq7pQCU4aAtIEqMHSUOyJEIZ4QQtmhX
eMDa9+TImUDNu7JeQZCRH/yqKvHgC9nWKfrwUnfQNSjcBIIK0TQtzdZPXzsZVAt/KqJvTdBcpERC
fjFObzUOfPitVh06SIbmR+YUL67MyrfewH8t+pfVM84DxYqXuXjohwoJAce1zgEfp52K/f7QmKGE
Ki/71ydXo/P5k139yQavL7WqkGep8jcU7T9/8tBnL2ldmMu0dIa7KSk3IDEDG/fkGFunUsY3W+J7
HvYZAxl2G6xB8R+e0PM/HFBHt7a2TM37DIRmS1809RdX9K8atI35/4DaCJXOKftmWIb5Gg9+tmL4
o7+P88jYon87PSRZKs5jl05rN5yqJ59HIIzmjvUdQhrvP4aFH8OI4vh7byMJ+NuPoabwXz9G4gTV
Lz9Gi43N2cY+edmP+HtuJOQrUIQonkAFWz3YHR4reuSEJi7A8pW+Ki9kwm5LrEJh91sa0nQ+AatE
w84e5+no6/bFUk9FYwB6zEF07E9Oshps7l6jyioecNQCMKFzr9ATcK9DrJMwEEE6kq2NY4361VxX
IDm+AmFUPHjR+3RIgqGemLjIJji9eeo75/0i9F0G+LtnDECX6pGXDBNyK7mNxKn2gJwHqj2WuTfB
UrkiXQfHQnYBJZDpBDZYaOqZf5EZ6qKQitFRpFNDUeWk1KluzAfsW6JlUtfgw1TSaU+DZlChC+uG
AftjkEEnoH/c3xyQRkC0+RGtxnZdddEOcp390kb+bE/FuzwD9xUYJgKQoQJnTV5wXod7KvwVbIIc
bwB6WS+K1jNwYJKcL6JIBtsqsVp7RXrvljZCUyHYkrA7icXTHXkZWNwWnfY2HbAzveygug6SsLuJ
20+MWGr1SHnmE1HYkk+Pbj4daX5E/joPAsNzZG23NhrJAAuLpKvWWQcOJdoCzrtBMo5JDZ0QvVmk
Ujld5mins9Hli9L87RIqQ61Vjd2v5N4udQwbIIVEvQHYtarzMHtVSVuj1Q924qbNkhBMFk0+2wOl
GcaCSL1p+y3eYs4PbN8knmHIvYyasZ0uXcbQLSL7BOk22G7eWMcVfjcB7ECnxTIv+CW28OLqOolO
C+WPX8IwilejXbADVXf86n6alHj9LUr6qa4tHnKc4B8M/Kf1tofCRZD4ziooOQqcWphV2mJ8aBT+
S6msMTCc2ai8NtqG/5A7pn0Fy87awPsGmilufzJynNdIqYblFrZzjKOJSOvYQPalBDSdiyN5u9w9
KNBWPMYxd2gNMg+QFj3xAmvQkjbyYMAjZcWi4FUGBaueX2vVNKDfAVCpsRN+rUDcD7KWYDmNYJ9d
NvYATcMo8jeN4717MxyraSqZ/jRfR5DTR4Pd2oUmDXoHWr+r9T9FzATmfuU0J/xTxMxZbrq8PZF3
0pVx8qI6jmAOfvObl/6aaMh99nnun4Lpbw1Ptewkj2Xij8vSC40nI1b/ulMje7fJj7vf4owUWu6j
aMetKDP7yMcApDv6SwscxKOqR3V1h84+1r3KoWqIL2cLum8bp5dPdvoyRz/jZQou0GmopGeua89H
gggkJsdJcHZUrPNWkIS3F2S7Of40RC6BNQuad3Pb5eStOg6F7N8cll4/xxt31QU2JL4Mi9/Rpajy
J/Sv+kA8/jTRHXjdwiU45fN1RXqZZKxTAdoULwAF2q/RCQfYPfe+38y2ipPbJxR+9f4JvgvslmaN
C5cs5vmaZtyCPaO4xrLYGwZYNtG9lC6aYkw3HVQ+oSUXsH03mc3F1JVegxfh0ewBMdCVXrxpxaNA
zgkyCw10W3UEOQrh7C30kM2T0F7crwTEzZQ1RRfIkXYLIw/rr12NcqTLCn4soqF+hR7ZbG8VVIog
SOSsm6xtvtbYq1pWVT3aZQS2okIBaaztg56ODqj4Nr2B5Oo19voXiFxUK2jvZVdpIt1Cd2ST2qa0
je7+b+KMCumF0gTX9DhyaxnaE+j29RPN3U6D6r44jKujMoFZJmuWF9ZylHii1NyGfsW6n0CCHUKE
xwBB3qYVqbUloYvJty+uVZmPWTFm94lgf5OZooIkMLel46gvOsoM/a1dAA9TGc4Ve83yaLl4CKAe
717JVnG+GtHk+GC7tntNIdS88oG63lIETXAU0p1aAPZKNj1h8MDeOucBAhYnAPFla7B281fApdt9
NLRszXXqy4fd7dzP9grHojcd/ye7nHKozzbRgo+8v2SlDDYZG6p1VfLiGTSG9g66lOGSR13xLHmL
pmU/9hdGiGE6RUhK1KDHpGDLBp/PUMgLObM6nR4zkJDF2DpJ6GytirhiT6yXyYP0O7kbMi8wkYbz
ukONl2W+kFYc7R17a7lCDH+Tw6hAd3Us2Ngd5nDI9kFvBiJUQE81YGGZ6vHiJFX/2q280ZGvpiE6
CE6N+YKGcd1rhkkDMrDaC1XSGuIKaGWhYTFCwSx25RWV6fAh6L0zmfHbBUNRDJB7nbVYMoAKWgEh
mB15fUu9RY7qNlmO893tdYvsSK4WCTIk0AL49Bqmt+3t5RuNa93U+ymAfJwUWOCcIPMyv6tpIkMO
OgEZ0skBuzvOkJbcDLrKVvRj95hM0abreXxHpt4MoHfM27/JR6bbpJvt10ndODVHq5d/U/z/76Sk
B1oMbA/40XoRIE/qj3dhGgPqUQtpN99VGx+NFLvNaxl11VOZRf9YetfV+G2yCLCZPINO0J6H3q9D
8t6CkbES59tQZug4s/K4WYXGPnJ0Z/FoB9M9RjH1GQ9/HNl+WS5k7jWPgISwpVtw9hAwS20gK92e
QAQ3HKSAWE7oB+IO+WV7ZQAw8Tw1ENJQVdN+Dxq+FxbwtosKcG7wE0AotLC/Q3mHf/GYz5YZym3z
koOhaR/98n1JOQGw1Ev3fUm0lJ9ifHeTTsgvRsUGUDPiTqEHbwGdA/mlFPhMupPa9se4yp5AExuC
sHQ5dgXfkDZYhLTK2fNBcdGAOHlNw7ZvIRQOrU1SCiPNsLpg/vnDTtJiHhIYeBlnKfaC56CEbPAC
N06E988CUh3zzWfXf4kxAfg5DFNib+Le7ld88qN9Eobqiw85615W9YuwqvScgyF6MULX4wuFJUlm
7MERDJ1Nx1/UbAh3acaiLUez4gqNyc46kTX+r+t86ld2lUP3g8aqc3rQijjOeoSoEHRBvWltm/4W
WKa/I1fFe+KtB+iqu6O7D/vNRPbJteZ4orgnk6sBIyPseKvGe7KTiZz/0/7b+viOf/p5fl2ffs6Q
EB0fa0vmbkJ0tW0sw3Pwhfx5GUBkq1h/15cZeN8bGaB0UabfW9uPsjWw7cj/tD1IRvSEOcaeUgi9
pD5UYVI8pf+91M3ysdw8PQWlrzcWUAjXaghO5epvkaiXoRXkG7KRdkIP5tOLzM2FPTDwYuNVajux
tUdp1JxxYzLInYUrgv7sg2X+OWns9xdwWr+HzTAyHRZ2VX8Ga4j3nP0Mm7rxX6v9GkbTqyjGf7GH
b7894WAMBaa7rnahSW83/kMiEucBaE+J/mF80SvzlHdgtqBI4djdzvPsAFyJDIcSHd9OCagOeQuu
W4pRhustWgE0HUONZY7RnwD2ZffTJ5irOTyX0XQCbcQ9RdOyY4jnlj0Xh0wxHkYfqBUnMopdDh3M
F7NGSSLyo/hMQ1D9bduiS64GFOmuhbJXSve4ZrnN0PUkqgUNp8mydyBjNmdvPnIAYcay3JGXluQQ
3DjTUC+pcnDy0ZIl6HXyPu7ObhyBFsUIkazgS0Z5E30RbQGYOOTgTpRL6eN6giZeEm9oaGVcHpkJ
zaKh4eVTjLrR1cnnVAoFtA0on2/ThWjMZej3a6uzoVIYp+HD2KBVjWm10FoOoJ3wOwCN+wHsD/+O
kEF3bEe86n+LAHIKaXFd8vjDGj7O76sxsaEPjz1LwdZA4iCl4tkOrpOm3R9SY0NE+rNt9oNUHyT7
TQsWWLc0rK3bOKhKMLCaog7WnHwaomQyDwlhQ5gaLt3ZdMPUfEwitA5FfZhoRKEfExnaEU48Rit1
yqq7Ps+OkB/0r4AG+1efsRe0cbVnkMT6kCxvgjXy2+OanJ1vhGeFlFWnnWQqy/xS+TkDKy1mZ4mb
rtFS325oemAKCyfR9vs8W0+ClMYW8P7knkxmMGBTBeLnLf0E4xD0Rw494AV5aQ2GGlxpsuGBTLI2
0EEk/WxHPwLUtZuDyzwTAJCfPxFIf6D6ZTySpTMLqD5N36M0GfaUgBMgyN1OTV/PCTyZ2N0FL9oH
ctKXDNVYiL6n/IG+YDzr0Pbx63RR1PWKewz0zWUW7BO8B4DdDfZd2BRPLkvLpwL7JHvMxru4sfEd
d5mzdBkXO3ICIT3tbBAlLGnCx3Q8rwqQuCp/HXhVerHtK4EmGF5CK0B6J7DvgO8+a1BUbuWYfAcN
7jevh74PiEbCfcGhxujnufWGieSniao2gpWbAjRTrgwzZXtXQ/Ato1E7lMUtDb0QD6gLu4uobvNN
ANYCCRmkL32W2GA7zVHByLWSlJZy0XYga9kn+6/xqBmeWdjyfo/W5REQ1gxIBZ35+y0HWPtJvbQT
FDRujk/JwpYygb4Eq2aZ4Bk+DBW4NGT0ABWv6MGzUGXB9jjcDpCxfQBHAHL+Hlq/ZBCeKIJFqXU/
9t8m5brpMg+5p+nDf0S+9NKlq9mBW70kxdIatKTbtNDs05/QDAzJ2x7q3dGApjd9ssNzyYOMX9zt
adgyc8XBCvuc4OSBbcu/w+hVMbhQ0A6L7o9hjV6NgMwfYfocM69GdvpQo3fE7UNptX4Ao/KQSQAn
IEy27aYsO0IXLD8WluFsFVAId1xWgLFXVnDtI6SuG+ZWX1nCvyZc1j+aFHp3mT/yhT0CAt3y6kcf
Nl+VwcuvRVOmkMbJ/Kti+GOuDZ7fQaDi/VMaa/z8KZ6TpGvUwVrQH781tvnOGgOlaXkEZos4Yj6Z
oQ0508r8yUaTNAVHEFuQ2AiDdY7c2xUiMdXBRckGwjyucyVbLL500hkepYXXQehCdridwIV1i4f0
FSCNwsQutbXah/nyOnQTREsr595Vo3ew9WbVA3ZjY2UqRRl7Encoto9Au/5qnMXjyWjryHTtHEYR
BH9XmXkywXJyu/E9a7aEP29+ianSUL0kXfNGe2TaLdNGWQ0QmxeRuSe7DIM7bgfAPuTT1z6G7MAt
vUtpYG13GMTOHS/eUOeBki91DKUKSEVYqwR1RkjOpdPFjoS5pAA3fMm6xlnyEs3qrYjzpZjMeDMl
rnMxgLidL1bI+CkUznooIqS3yEEhEnJLyxJ/ZBuyDej/W5luEkOYrhd3gwRdSOdm46YqBX5/TWUg
ASnUAZtG9QXsuT4kKl3j0OshY5smHP3XGuQ1RzeAeh/X2tFWMfnLXoDCf/KNEkxY9Y9a2cabvgmy
+v3GAj9uJiAI4lqoLpZWbr00QdeteC+cO2lBWyBrk+KAggEYHaIpXNcMqgipFZXLvAb5TqyF6kp9
1wdAewPIg7FpoeiXjqa1/s8xFEiXNAXbCdfRt8XojhffyrILcdyyT3TkHCo+3TNjOpEMWZYyda99
dMIkX8vwbdGH0w/ff5sHPhSw3I/OWwtZhgWIj/iV21GwUQEwNhI0hmeWhsm6b4T1Uhn9t6IaoWae
gAcPu7q/QPdsL0Y9yWA/JwF8O57R0JOCWdMwX6ZxnCdBVnWe1FZIaAFuYkRDdkwa11jmk0yXyDll
xzgaQdJOni5K1fstuabMRALFLaaDPaKAVuq2yspAI3hiQXgdWmDJKYzAoGEUon00nLReVrXgb6qQ
d76LXq/FIL8NIuh+oGXqHx64wYuf2+BhDkbnLvPNDLpPgh/wm63PmbLZWjiBf2WpeE2ieDvp+hFd
ZKVCYGs4+sZpnNsoF2fueLCoAvUp5sPNA64ONOpMKM53Kpy2BAmqRuiUDy0yejNCSMOHQMnyZ5vw
wEBBotQUTHHjx1xCHdF6FPcf13Nb7NGDrDuBfwPtKaZvrG4ZlsExn8CSDsyNTtKUDkCBleuBqkyj
o/WFJkXQdlrfbFMaXizjrcGx+5AEYY1TsmmM+B3Gq3k4ysK7U7JI0bmbhEgXgDgp0RdygMkuWthu
ybeforFbXrUqH863YNfXxN5Zff0UBiH3ZD26RQsu8FcQxIRnUdWuveiQD9iHdvRaMxZdlMC5ZQX4
/cazwUA2h6DnalqkSWTg6aKKFfBEEDW4PZ9Gltcgs17Tg6kju6N651LmXbGSOpg8UY4K3MIUAAim
Yg7+7eFHqxfMtkC2iLZ0zXboaXrEmJXoy6Rbk4gPby4ySit1gOoDNkNPIQ28T3F8sCq+okA3sdAe
ZNe+vWeOnG3zCraqdy1k2hy+KOoCchOW5dwn2dTs3KTL96XtqrsJQpDQiEubryPkHn0jNn4Estl5
FfPfOr8YlzSp8NJmJ3MLzCNhr+5sLDlPKkzvTE8Ep+x2yBF586QIuLb7MFVrBoW+RaE7FTzdqUCX
emyWSFqFZ9uRFnA1+mgPrg0O+iu0HoCQ8T0OpyYwl4i6Ad4cKZ/Fx2SzSuQW+miQN0Y55w6Y4fGu
yGRzZh4U6gUrPIjvgALFTFp1qELzgUaeNtEdeEvyXe/p9gQ9lRYhR2nE2casAb/zo7Z8XyXM827F
emRSEyuIknXp4KA5ZgyEhLePQm0JPw0QNDtabVTpLkpTcREgVVgHgUzW9BdV6T8rMymvUHJjJxq1
Udidy6YH7x98dAkbU649IC7WaRW+29C5+hBVRjD/LaKrtjzXk31H8fSnCPJ4sY65bNa3hWQk7m3I
Fp9pHSSHQb+h/BRJJlCq1Jr/ysqSf4RM/Xt3gHi3iMBaT3bhuf7Sai12bONyfGYp33YqsL7m0oKS
ddmqLYVlKKHnFg727TSww39admJGvfAkaLho2SKS5cEmWGBr9PYOXYPRunCnbkMsZDRMkVv/NOR6
SJRlZttE65s3kkhKmOU/MV4LzwM0hQ4iw7+Shg5HtrzyAjQiaG/qao5IXgOXqIdmCuyh0DT9NETJ
IDlndZfNw1hJ8xzXxo95JVQ8LmlcfqNRLFz3MnTmiz9N03NXiu7OgI4Y+bhl8/s2Dy/kG4FcvG+V
Dc4AfCIYNZoHbLB2EQhWnhNjMoApUhvyFQOzHj0QBtK83u3bq+qSJfnqKU6evOKfGt+8rUyBde+j
crjKosxAy5UPR0+TOwE2bO9S5tTQ0gFf1ByCbprGdt0HGqVlzoABTKwNDQcLGO4yCy80okklNugL
JAiGIw1pST/oH/wsfVKa9iQf2uzR0FnbsubOFhuMAXI3vN6P6N2/UAiKMvwCDYr9bUJXCHOLRgAg
KPQidOmLRMyLxEUz7G1AlxdgmAhRyq69RdqEQDPXjmMsmOFyiGyJcOX0U3Rf51V0j27JfJdA3mhh
UkzD0GZX1v2FvHShYHUow9i7n4OyFg+XFt+Bed0sBFOS6Wbx7jbp9lml/hgrBYVtmJXuCg1XwJCE
scmOLn45H3uBQiZAa9P409t/TFS+7n0kwevO3KZ9Puw8dAtdY+7+zdOp+Ks0Q1QO/Oq5AF3anwKy
1n8OVVXPAXjxDrta4dClV8hxWHr0wSOzSDxo2pdWXJ/93LBfmdhMUZG81s3YXMYkBk5bm/tS8m0G
4PgGxSj79TbpfYjdeopM1jRVx/nNOLIQfyMJr9DeB3mkT5c+AuCNDwoqv3C0+t1Kd5B59y848CT2
GK7IEjKGfU5WVdsoL6GG5zohZF1zsXYFS59Fga1g0sXd3xVyVQZznH8Eyli1r9KvboekRg58Nk7a
PY6H2H4frLpFs52eHkHsZp4+BWb7jJLHsE5z7PZbjYXwND5CtA5el35/oZFvgk1h6jKxtJQFfIf2
9oF898Yx2uUbtwJiSk/9mB8GY7kxQzCYJqCwRi4AjfCD7lHJbdCq4A/kirp9AK4onAUGn5lvvXwi
fwRutxWzw+lIE3M9saPmlml8avJEHXzdVtF0QXlx9R0NYy/C32k0nKwJWttg4QA/Y1PJE4VRxGTE
1bbrQRa7B/ioXwZu0aDiqYy5NyDK02qRWKa8t4agvgD7YgDNitKpJ+sK389ai5P+nGHHWfgAQkBw
mOfOX74IxJFeTn2bhBfIoG07jjf9smXxsAGTXru6bfX0BE/m3ZFMEjR9GzOwAZJGelSk3vgW5fUe
xDvGD8u1ThAunb4KMAssffT734E3y9i5vTns0F4K1Kae5LvoW0zNZj+NvLqbIqdcZKrk51x3pWYJ
4NESkkDz6MPuCrcUq0IWh9IGl+KNZAawUOj6GL0PdlWzPJAjx9drXeUOavwsgpJrb6pzA4a01/6f
Wlr9a8zGGBy5YEULm9B+FeD/2qSWHDcUBNbW9znMa5xX6y8nzneyKZOHvrH5lRU2gPG5CfqqNk2u
uajaE544X8k5cV6fQVF9LkcvP9kqy1dQxoXAoh6GPd6AC7qlS2SkeIRpjxozeHwId2qhHm9NxsH9
Dkhc/uAov7nkwI8uuiE0v/B2NFZVw8o9DTNULKCOKZ8zSx/BgLNdcDDDfInSZgS2wgz2Pg/SI7pO
vSW2Q4s+E+JlKmJ+Ng0VgkAXMAAIyXYrowriQ6WHOkzoMDNu+Bn5SmiixS2KYUBhrUBlww80/Aiz
9GoAi4EbjUAFU/sdnR1g2Kqrb6GHnLrOmKdmK4G06oPLGJbVCR1x3uojAiUJtACkUi49HRF1oJSn
CGgSVd/i5n0NijCgOAcuInAk44FkPnYopq2nBj0gY9VYj2iltx5zEW5aZCnvKKJIUhuIg3BcIDsF
nl0/9aYFnjZqT8GOjZ5soVpgrjCVZrR6TaQj27VTyalY1p6xGQf3K4Om1j4DHdOi08ww7hTVRxpC
pMZ+dnvxPoxHlWwStCqvxkZ4u7qEYBid1T38q3eiksmKDvLkpSGd1m/BTiejI5I66YKqWp3TgSo4
LYdN0gYGQMpFfxCOHRxNoLbm6lgWgZJrRIWVJpCdSmetGpOtAgZoXuk24fc1kSmCKuEq49j2sBxA
N14M2X2Y4Y02Tv5DE5UwAUNwHFnwdjMNqQdJBKeQy7jL+3Tp80KsUqPLNvO4jifNWZ7Y+3lsRXj5
NlV5oSWqwsvu1djjfKgnA283r5+jxRYkdeMhT45FLLMTdjvvlylIAfb5fcyrejgW7ZHsNKOLQhs0
qiZRzdgXX4PNpyGCYLCPXko7MtiCbK524L+/WpYARa1vNCB0hzQ6yqhA2vGkuE6ucp9GAZiMSu56
YbhPZLGNaQ/6iP5eaNNgm80irXv/SBElKhKrVkAJrTVaDzsqtEqKBhxSNJVDSvaAZqxwQUO0xFqX
//FJvt309wkgLi2q8GGfu+iUnpri2OlLMtoY94oXwAxNxZHuyF05/QhyYnsEb+PHnJjCyU+R9VSD
z+f3W/Ib7dCsIaWVbJ08zlakG74vdHdYje/JirWmPPcA4J/dPM9Wucns4+hVP0SU9SdL9u+XOHX6
E9m8APx6rpMfyTnpiB5sDcijfYSQZ0QHHSidwatWGA+3MtU0+Pxoquar+Ogsd1BmIBOVqehidKCo
1FE0olCaOPFunjhXtH6udVv+17XI/vGJt7XYz0+klVlZ2kf0YuPxiYdRk6HzlhC8wccQxx32nHZ4
rNy82E58HpIXBXGes/bsuIY8j0xEe7zaDh1Lgdgh23wbAKCyTy3rQDa6lF6NfmZ9QZsBSEpfeYcT
BHi7hK+eDcDvg9R4rbum+l7awWuAL8J3UEHPN8CTzje/uMxo9F8glXHQ7lLP/B9L/J/HQAIMXV7g
7167veuemtFzFkT0UPCcb1ro1M7sELYPZZe6Nt1Lh3/yCwuekonZr3+aFAWsndkh/j1pTGv7Nbad
5CRLNF/2hTHe06VL/BxamcubZUIi7t5L9IY841r01dRslmVtba0EZ1RPWurT1LxfGlFTRfOSgwWu
DnPUSQn9CTqnd99E3NpmEYhgyeagQrloO78ENWhZrwf01O8jX+Qvypi2ZcMAatV2087Cm13G1bvd
B2PbvgG+7sWtcIb8sN/if7VXDfrXqHo1F7509QqUl9BkVnOxrAFt7akP26db/SwfWLMd3GBc3upn
EiVMZGGTYHMrivVO/DWPnfFIptnOl1WEjjKquU1GlJ24XT/dPrrHA2fbNFwtb8u00fB5aXIoK5+X
poVMUDnf9x5bThY6BIU3ITGYA5JyyWvPWxqtKNAHMEaX2YMnlNqjr+W50DaKa1kEBUUgSLa0wjyX
FvhYRYLdBw1NetGPC7an80o3023NJsm2eN/4R3ICB/aYunl/GtDGvxoLHztuvZGZdx548dXKQWlW
mwLwTO+qXIGqSw9pu+KWMWptMsqOZPMCEBwAFH5HzjlMr+uhFL652Ur2z21ZQwWfl6VJoYFkVipF
hnMUtkG07ABGa3LSpftYNhI4Kqgau6qxM9x93WFnR/uZIAYOgoa0n6GhFwwSjUgoTdyG5EUvG/5e
slMQ49QzoIN4G43Tt7DDkSj2zeEEQnHs8WjsayPd0eX/UfZdS3Ljyra/smM/X8YFDQDyxD3nobzv
rjZq88JQqyV60ILu6+9iVs9US6M9E0ehYBCJBMp0kQQyc60V+QoSsUm1pqE+WNbx2JiGUPs6g5+D
4N9uq7tf7JeZP73IkHrRTLqqWyHE0W57GdxbTsteJYRYPZ9H3zIdt/Oqj90TBH+bA2g8ACcccu+r
WR7JgUOVeJ5LcMqXfVEcFXREFtQh1jY0pt6g7FwuRNlFUPQNslM4ovYAqa3om7Ae2sIcv9oApS+g
Y6umZbO/RooYsYcawp145g6vGXPqWZTYwa1SwjlRB7YAwFZMHQYgdpeOwgD/sm8BR9GXO2mGoFbk
UwlUX3d3ZOsajiq7oR3uSkQGV3ZgdDd+Glo3ZsXO9bSojZFKolbXGOHKAGM+FIEh8hhIae0QVdkS
qOUKdKEm1J35DuTnl07yJzsdBqSWdjwSm1/t07RghzZ2udlsPvlPdnqBZDTCPQA5l85fhgO9i/wx
6y5v74q3ITeURKr9WKTr67QWauqPsdvNS6Puj0IgodOjJv+m9fG4BtAsuqsTD2W/ORQb+spTc9Mx
iydZV4DxdVX66rqoAug69c1LQJ6khP6hHbVIkkxCP/QOyaAYu5S0nhee7f9A6gxl3Gny1kfvwOiV
j47WwzLErfFQMpXvTWRXV6PrYFEJ8oFZkLnNN9sK5saYZj/Awf1F88F58owewX1E3k/CYGybO4Du
S+zJzrFy23nXMPN1cNptJ8z0B5PjTg9e+YqiTQh0gf1Q6noWdu14zywVr32nTHalrJMbxw2Dhem1
3Ssq6ddDkaTf2RA+6zQevrRdP2D3aaqDZ2rngCs7X8pW5k9SIxw4udrNuI2kG+7LKuLzIog1KLB5
vY9cc7xvavMePB38FRrNUHPyneYA/bDiDjRtb2THh0FUpi27owJt3bmqQxRSR+7C8ACuAwFmcDIy
FR1LM8Rm37bbt4ovRRypbyiugUzW5GDVYlgDQxkuYytRtwC/qNvcB8ALAYcC8Xqe3ZrQXnNnRYZ3
PKY3ZAKGy0BmuvPscNYb+SYwmnjVTUUf+FMbZ8tNoxnCxt3Onp57lw4faIHRz2+pFQo/P2ZWeLwO
SnM89YcwAonnnxMpJIwXuJjilUElIlhQf0xMPjI061nmVt+I7G2c+DiLRA/7JpspPlG+XYjfLkfy
ocOndtEH475Gras23R0kbGZcgMUjT+3TpWZhhDQGggPximocAmXVRwA0vlAnmURoHi27/fCvUeGO
NFnA90bl8jnRUTh59ZxHjnlnIWh2+I29LdVne2w1zzytP/xLFADNib0Cv5tnz4+tuz4AmuoSyVJ+
W3/wuyIJcpAC3KBUk0BQtQz8C03VgHvCd27xxeSPLSSZNg0g3KtmsM3nETfeQMvwDY8w0KfUiXEY
NB9voFLtgigDgORpJHK6+WM/jaxzBIYCUVxGkgP3AQKjkTYqKm50DNFx+cdIek0mUaJII3nosuca
xUfkgJUesBfBMgsq5w4V4vEKfwzv0CUR+IYhXr2xa7tAXiC0oRauGfSobdCr2lbyDdJFq6GQYwBM
YrgER5f5LXaALETFbPyFj6xbeFZn3eRdYKzbsW12omyGA/LsEB+XeXlX4jYPeF6rXrCMePATFPfO
wrtRV2AMK2QxqYo4L7XB1Px3723U9l/eW1CwT+8tMgyI7E7YL4JuhX2dzWs7bHYXcNbURNV8syPY
V20Zd8CR1NuiS5JuhsgqKOQoXOdWslzaERgDLkaBtO3S7UNjhjS2wq61kaseYmbzsPfxrZOxziM8
owN+GCcVr346KM3kqg4gdi6Lfm33Uu0MlIQcO6H7I53RQcc5GMp8IRbXjrL036Ka+bOskv3KjgN7
68oivHOHCdI2gOoXlScHQDyLJ/IYHNtCftN+BPqnm0OPPdj1uJXY17T+pxj/5ZScRjhRCkDGEV91
fYhtP9joBgR3uXSBQfHTZTmVFdd23czMBpWBLcqCHgRHibSTjM/k5jPQnPKiQASuxV4jiprm1Exu
bQAs3zT8d249rvy1QikiZKykfqyybA0oN/J6uPJWFg/HdTY1u7SYx9ANeUpUyXaJJSA7bozshfH+
+xB77i0Szf0N2LSBWJ/8bdMT81pLZK6maTOt1uQ/xPJj2hxx482YAdkOam0w7K5c1IzNkV2MtrS1
pWbB4nh72fhOvUBsRJ+aiGVG27hkyESXQJe6VLgaRLydmWbLl57y2IFTtSseEq1YAZ5x+/GKUKfZ
Bw3iNOloNQeATEAvkYGo+gCBTt9aBQVA5bnsuxX108GQ0ddYFNa6V5YGhgWHSAXtMa/LHFD+lINB
xhX9jIxRXn/42ELreVHXyP5O3tShZdCD/xJKC0mB5C201vVRdz6KCaEvNW9ySDR2Car5kbrHKVZe
zQqMb83MRWiyn5GxmnrozEWlzDYv5c3VXpgWqD8uvdpemAUKDXusDDge4/uaLjRcQuGxSRxcc3Qa
uveFncZQOEPcnA7IUaUdQrp/tBvwCynw+pPl00hqj0lkQrN8TnNdx0BICKH46WBl0l46fSrSE+jB
mhUDF/ipMH37yPSjOZV70YHMdDaGnT0X8aCWEVYqEnsQ3z2MQTYnl4Rsg6cq6PeEzvI6QxWxR+xO
QtD0uVrNDKiS7bzpQGdBwhsFJgUBI/Zz3pKszVg5KN+dvLh0oHReDxvyIZPD8z9G05TXNvlQM88z
7syvPcKU+cIUEJSsOiSMOhV9HGJEIyvg5dFOe7cE4VDw/WJLqYfceSXzVZsZPygC+SlImUQRVH5C
kKc3qGY/YO/4OZr5S3CTBrs8eDQi4wuqoO2jZYAfsLPDAUrxQ3wsh1SBe0kbZ4DQrHnZhBZiPGkw
A2Okeu+DZIkiRYXajwjCNdwPv+u4fMsD0TxXA/L2hgjZHRY8Lrgna4a/Y55s8dBqwYJTAc0vk6XA
wxXXA1f4LuJuOFxODVsbO7PCmkolJZBEUw8dRIfKrAG0eD12g01kAbQHOowXFF6eIdZZ3btj4R0A
FqzmZDc0yBfzKixvEt8ebz3eY/0yDQjBFYCMUc73DvDFD24OOd2OqccgH6tZD0a+Ax2GzsgObDpc
bdTUna7nPLVW+YiC8E7Vx1oE+aOHKti72vXnzKpC1LUsKqHSR943+SMiryhvLPQdOQZ5ekKVlHtD
rSqu3ntVDpdJoFcHWtU0xHU4zZlPG1rciLotNdORjwvUAjlrajZugfQgAtwrag6RX2M3VrkLe3pR
cIVGW2Q37Dn1IhNv7Moc9BbU64o2OjYNVqjUy3qrukHI4EydWLpGs4IPbJMZhj2CbTmpAMiodg0W
BwglZYl/xG/LP9KZ0RXP4MvuNpaZ83FmlX6LAPwAJngzw8YwgzLzdEaHAKoAOz/C4dr8nd91GI0g
Fxp2bf7vp7q+5C9T/fIOrq/xix91yLrT29a890OILBtQCclndHo9gPiDL3K76GcQSkj31w4ZgZK+
zLM/hlD72u1OM16bdPbrC6QNMpKmBMvh308Tln++MXoVeicX4/VVySiq0slnwjHPo46wd5vexHUI
NS8udEpDiiJ+gvJmuTXsKL9tIA3JkQo6qImxkw7FwFEFYvjFfLDsD1tHZ3GyMiBqdBymKwC10bpe
VToBVuLPsTQij1Et10vreLWPDNjtMcWdiF712jGAXqcTXXJSboiVuQ5bsUyKyJtfXvHPiRGlAnAb
HN4dvXaqFXbJpRkvLlPR4FC/pLILby5TpdoslmFklBcXz/BONkiI1mCY0Duhmd5dzmTafpz9xkYu
vevIFBc2xtFB/Xl2tYlpmuus1HG1lWAJnccOrnjQu3l3RSvBTRWCSZ2aPk+8O21BQrtLrJtw8igh
r7YJG97OqbN0XO8uR7wlKzt2vAzqNJQCAeJB5AslokrX6sa17RNoUsr3YuQnQ7Di3dHyFEqcKFhc
P64PMkrBzeQxfyur/pEK0qkMPZhq0REJuNivJvIge1aON0CZz9iADUHK41sQ6DnnOIrlCTekJbXo
YIxgc07t5r0dggSZvgYVeYVX1nNX+GAxkFmwr1Jn2s+X4qX58yyJzQ8bnbWpI17CcEhnLM/ky6U3
WDPTu0+0Ts6c8+QM3mtxqJtxTyaIQyTnBoX4Nz7uZVDN64M5ubXtOQQZ0y150aGp6k1i592RWn0U
J+dK5U+5VGDSmGYmU1+Ds0IYVrC92trcruZuzJI1uVBHqjOALnKAeMhGc4Yl5ESDxkkW11cNpLbX
SQ8G6ut8gZ1aW2n2qNcyXbzhOB/dvSOaMw2jj4S6iBJKpcWn2c0SNLzx5S1cP0KCHWUH9q/T1aT8
6rb3ZHi4vjMt/WhmgiYRmFR8YeRbi8qfGYaQnz5VafkoI7VAV0UudPBGcIDUZm1ePhVNKlsPontZ
pufXl2WNcjdGibr16ydtq9bYMbd7vn5xCJCC91+n2+u76xX3bvLghea6/A29vpiirsPNpTkWzg4M
G90Epum20oJIgpFn/de4bh6sNEseYkg27iRjqNCd7NCzs428OY1Yh6P4061XDaiMtm5WOI8aRHfk
xIRlzhvBqmNkc2Nh8DybaQjw3be9+aVrBnXsppYovHGFWhEwJ5eeeV+Jvrp1QXrVuIl5T6bWBLVX
kAXRnmx9GxSbLMrZ/DKAW8F9b658rU0wcaJED+vqNt7S5ODETXaIipgzatIADz8WQ5j9mUztiFBi
2rfVmiYH2iQ7xLb6Tp30do3I3COFG9xcXr2xO1SbRWJJk7ky6U7MKU7kTwcvjr/miTQP1OqxPFz7
0mpBJ4IPNBp9cEalyoI6yZRDInPmVH6/o2YyFvZGRgjWkQu9hQ7IODbek8GQ0HjxypFt6A2A1oPt
At1jK4k9VRc9schuz6Mj9W0xdu9+53nPkHYfllAEHDZBj2aojQVIt1CjGXveoagyKPABQf0MnkIH
lLhZsy/aCKVr1vlibqHAp8sSfCGI0cw/dtygUNtc6vSutfkJUh/7VhWzT4V6dlxDTNy07wy87SLw
nyh/HTD1pmudPxRIsm10DYkfRGm9h8mBUttYA7459auBIOdbzFEAmXTOj8ROb5p0sF503AzQA7XU
WdhRu3ZLq9/5pUgQp0gYWAOd/iEZoIyrIND5bRoOjVLnR4ThMkMwGD9Rf+XbKX4aKQMkYcKRR64B
ZgszAfgsDfsv0KgAlzPsV7duQp+nnkQaEQG1i5sA9p7cgI74mG2Y3K6zRfE3n4gOIHk8gOYb8A5j
lg3vmQxRXepZT5AdLlGUaGabum+SL2XrHGRhhm/A86TzAuXRJy0tdszNAak1e4je/hzZpRCjoJG5
CFC2bdtsYcQxEkSBSr/QmQpEcjnrfmP7nV/ATIb7ZpF+yrMZwh72YAbbfMrqXXJsfLg3+Ci2lF67
9EpkyZbcKAEz+TNHR840S1rWG7L3cTpTIxK7p6ItirUA/cCTlRUXPiuRuuYysd1qiyokiPOm+YXP
Cmtp2OMGBNqWZ3yZ/F3EyYBSQ5kCH3LwKFtFZy2n2vl5KDzwYJdh8h/a3TzWMz/S/t5LIDuCUpkk
P2UjR8LF7BbUgTxhfoqgIWgv4rFfoIbK31/d/IGHqyFI5bx3gObsUKix11nbPoSdpZZgKetXl+YI
IjZHVHhLlmwfdGeOIHBND9RJh06CMAygrjO1aLY+MT9mc8zuY7bANoJVq1WDiJdrJTPizIL80KFz
zepErZql9Sb2smpOTTogyAtizqA+OaWHgs3JowaB2NyZpETI9ps5Lh7TgJ/n+N2r2CW0X4sW3JPh
4BT3RmLuiZvBhzrpJgHWatlPFwU0+qIpFt3dlBDtvne6cc8g/rrEzVHuwzoI5407Ooc6ye0vDHTp
F9o6rfIdWCiLRYCquWdy89PSOZgsWLtW3gJUL97oiqlrCFeUiFmcG8aafRO07oIFSfSms2Ne2t5r
m4B2dWzGaMeyVN1PA6m/SnJo6FgoF7KjRGyTFPOI2hLvAQI+Ydh0b8iWdvPW8cLbxDVNiLmOYBm1
8xEiysmHL4cii4Yco1qYSJ62YOgF94fDFj2d2diqdkq7CBfg7NI7ndnhV970UHF3AROaDiDF1MG6
RkHvmjcOkrIad6IGywjw+8tx7eE+cy4lUusTX9rljxE2w6IWCLrS3zIN2/gMZblJg+uWe4y/puDa
hZhi92qNPZvrJO6gpRd0m0a0xoYh03nTARI+R15ufCn7/kAc2p4Ce2eUd6+sTCEHCfyF0cXZgwL0
HtBtnAVVAdlQ3JIfjFh/2K69dKYYq5edqsAM5OBGCYhGtqO37Is0PYiy+np5x9NHEQXIvsgjC/UG
igXxo5cVhzw3vIcYhE873FGmq7AbXid7yvC0sMLQ2QkJqpSf7SMSGbPcrMsNbn/9EQv+/jhy0UEf
2snXiVVEs5L1ECGgHhlG46wpebjOuwG6ZgZ0EFxvCmpNzatNJumwQW1bdW6nQw1ifWQvYKMmdVxt
eS3rVelb7Zyq3KjeDXvgs3SEv6X6tqvdkPG4ZqgdnqVE03pVtvLs6ozcWr1UGnePwDCtG5VwYxlN
Z4EYPs7I9rteFJaCPge1kusYv56di9TBqh5l8VhV6t1GlPE9KusVAnHdq5n5yQL1U8NJuy4ie2Ze
r1QqxdxSozHz3cw8uMSIQIFianNE5LDOCXZkooOcosh0hjQFtFyLEUK0KF5dxVIDrTwB7qiIi2wg
AID+jS2OCOTkJ2+6/SptvVhjwzaxw3FLLow+2TrMwFOiTKCB3taBAzEdM373cVW4luBfCy+MFybn
2clLmLsPx7xe9lppYL2BF4ea57tTZz+GvG0e3DBq1r6fZ9sg41BKmyYjj9GG4npU868I7ccLX45q
IZk7bEAhSDXqdPCUKpe+5NaSmh3Ae3fiw8Gx+VpkGcrFh+Z+VD6g/UmUbZHTAMAQCg9nKIN82Ep5
NPx4q0Kx/J1mhW/jUTt1jlMqXqqQLVCy2Bn3iK7hW+iioFgQ9j9B6mqDXK+FRxhUnkCkWJ1DBGMu
NmpSB6rbm409NyQIEFqntR4BA293jlVM3NQuwocVpCGuTQECRXyv9jG2A1RIu8KbJxPDOKRav4i6
Cu4lb9JDOyT+nBi9xR92ndvpIbcneSZE4Jfg8k0hSljMcNmab+Db0Kj5t9JbqcUArhf8IVIetffM
rUA4NN1qh/DDtw3BaGxbOrwLTZBXax+JLOwNx1eHQZmn18MT5GI+7FSIAY7Mi538RxX7y8AYgTFo
mmTjdFG4QpIDeT13xH0RuXKw2wAUkqTpxkyy5pk8wiZy1jHE+WZYbGXzC/V8Y7B+/ds2Ec8jXwaU
DHe9jSVADReKGupn9JXq6nOTehHx77b0/ZdR95feX8ZendtpqtI19HoMxl03IOkKKfRy3yMCsFKV
ad8rlIRB5liN77l/U/Sd/90eyx82d91HnZrYWQa9f0AVeHUZo7PCWKoBSCW63tjgVOvYCHPEnqY1
kJ4WPN10SL3RnjP29YqZvuKqC5BJbLMS4j4OkNedyGoIFA/6A4l99YMmA9bmbfbosJrhd9pV4KbJ
7FXKUVwcJWVxBAheLVH2VH6ppPmNoI2G+IbbVvJ+HcOiMVwYPn/RAn9MQq2hwrhcXZte3ZcryCOH
q1QGwYEPgF7x/omq3/O8hTRd6A8n13G7g6WxkYlK3/xaJxcHu79nvTlDtqBEhQguiRwrTISFneJA
MjTZ1ORTk3rtFthO6sVe0Xqk3t+NTUSIzEWmQKBqqBOWCVhXQoDWKnt3X2qGpeZk7yoBwoCheSm1
m9s/dCLdO+jRLsBwG2TnMJgADDo6gKmbO98UMMQL0Go4N0YB1b/BkMljkObVEkpS4xGQr3QnikSs
xyK3b+244POWi/CltdRdlubODwD7Ud/o6few/GO4DDXKN9rEApE/nhXgR/AQivGyA29aH9UD/Re6
/MluOUqsZVFd1Ie8wcpuge3eKwVhpKsgUVaEzZrrEGS4IwSJrh1m4UDww7gFgw2YqApU7SO4Mit5
1O2p2Qz5R5Ogh3g6fO4dfm5Sb8wAD/uPY/MRNTqlyhagtj3wWqqtNy2wUI0IRTa3zMIjtekwufj5
qLZxIqODicUn8RnEuvvu8zy8FV3v3LExOREZgq06e42y0XhFXkM2fgdKL7jF2vbiRWZrsOHVp/Ca
Vq5/zgX+iouXqgux0m5tLxGhRIFwX7GnyAY3HK5r/6zCGnzcuPkfgZFBDspvQwRdOvs4olQc4oi1
fdfkdTPPTdU/x579tfVk8t0qGwyf8lA8LbFVYsm78CC02gecQZAtwDUd1OBG6QakSVozOvqm8TU1
fOeyoGwTMzvkcfiVlmm0QXCBcp25dpvsaLHmOfgNAgxfLInNi3i9dO+nR6PCo2Ji/iJ702tAOya7
07nzqyvZIdOZ4sHglTMQ9o5rgGayJwl5cWW64VvmAwYtwcV2itOwO7kAUKPUoAnfYkgDcAbuDUtG
/vrnkYkZjbcqs58UVjZHUDCpI1a96ogdSLzhvfHFtaNob8fRKrCy8j5N4/ZWJBIFLR2UQXvEXOaV
z9iGeo2WN4cgcF8vvWwQ7zXAH3ssjrBrEY4ByUtEyMiXDiCuW/FOGTfUikpPLP79r//7P//vW/9f
wff8FmWkQa7+pXR2m0eqqf/734L9+1/Fxbx9/+9/O55ru5w74LDgHthHhHDR/+3rHZLg8Db/T9iA
bwxqRNa9U+f1fWMtIECQvcfKD4BNC0qEbj1nY3sTqwKQ9HdNMgCGq7V8R+oc6XP1rTUWl31s0IXJ
HoiVdUIrrI7zdoNSM56exBhma5d45SCX6szCoYzWF5XBJGp+agNHfApRCHNdZsQJjxfIxmQQCAEz
ER2CxP9sI+cySxcMv/Ed5IlRPTsduMr6oz0d+ripVjluemBk+qM3rfQzyPSzDW8ZVuw8ExXqkdz2
4kJjyZkmgJoCm/39V+9Yf/3qhXAEflmcIwctnJ+/etDj5UZXS3HfdNGwQRI4QNWUOS4zxyhfqgRJ
k2k50Y3AQZeuU92ShwDmCVBthjKx33tVyjd2Weh+mqdjE82G3WuIFRs7zuvwJY0qaxHbSXeUkMTc
lwV4Mgbkpr6MIH3G1yveJ1fwT6PGe3JlPpRGgnQ40GVmVsONDmN75zgW7rmANMh/+F169q9fjsMQ
9cW346A0RHDBf/5yOjcpXZTOq/vLIl0UHLj83PmCDEV+hqJsewZU/5Fuh1GtjBXd8qg5eaFcS52H
AlrFVuh9RQxYLwXPFFjTcGMKVQ2xBs6bZ0tXRzmtEfFQvFMxy5+4UUAyqOjgOuTOvpa3oZFXtyi0
XyFhz+/ziU2/BLct6A4Sf082UIYl66YA/yP10oAq6ld84uVH1AyqtVXkALdnZ3MEp+LtKBVY+30F
yGPvgzPD7pJqXvtAEYbNPbTr+f0vvo55Wwtr60K545elPSnMWZp7u6mT5OfGNgA6qUPQA8tfdjCd
6HvVedlDMx0QKSwqHoMADI0sEu2sBfRwl3mFerC0Wa0Mc8yX1Eujuy69jM5B3ntziTc6hcWWltMk
n8jl20ZOd2WzWVFHabHwH34RjvfTL4Iz5pr4z6GYLQFDlvZ0OX26U+HOYg2gkgnuOR5RkI9j/akz
Qa9MOMOo/GJ6tfWVFmGO0faHgPv9yQg9LNGMClKQcXIkVdmLSiyJx17kYem08oqimDWT2luEIkBo
75QxxGWSck+DqIOa/9F2mSxgib+uaxdVNoPtphvZjeaeOa65pzOnT+xypqIB1VZIFLGN48bba/df
fC4Gp9Lrf7j3/Hzbn75MEEAJhwnXs0BE54mfv8wkrJiZZsy/k309IBWbeTMT+IVbKzI8FH1n5rJN
PfWSM76ktS55VFUIlF7ndGC4BfEs0oiFC+xxW2xq5Bmm+2w13V0/HQAyOrYa4m1wIDM0PhB0MkOE
04JRzavEBL2rxbKz6SXRjIIt1MEy46MD2ZkIUQLQuhuOVvO4KMBl43vpWaDO5e+/FU/+5SdmO5Jx
aVqg3GWO/cu3ghWVE6gmFXcMcrlHexLMALVJghK2SeWWOFEDEceLvjhHYkwXn6iXcwgaEF0y2cCf
B2CsCyp5olb25YA6uF40i7qKDXBxZ/WcSgFzDnoOSCEHez5VDMbBWupCPl29aoHqNMkg3dhNoaHC
j0GKERnBhpp6snUuEErhYP/FRn7FFGq6OE9+ZBtqF0ttx3ipJnrvmQxG5x63YeiKWEEMpi5Rbqkn
KqGx5VeQ4aLeT96eU9cQyHW8Q6it6ScwvOLnVKxiqx43iqNQZbKzvBe4RyCoCNYU7PhB2O+iGJ+7
s7b2+ntrApAUACIjdYud0tSa+roBCkppg7AcJMLCQIHeuTP9LcS9i5NuItDMj42/dzP5nCrd3JEp
x6NrkSKHsaImdZgpIFTM/Pr3vxGL/+XS8aC34ZkQF/C4g1341P/pPjR4DI+7wS7vwtCcos7qKa6r
6E11KDr0e8FukfmJUJ6HAmDw64VvBRgxkN/3XwqklVbQTQVLhhTRw88jvapl2MAMBy8zImBcwcUi
urhCTAp0tdR0o3EZFnq8b0MJVpFAraJJEa/IjfwImliUmk5N7DCajSsnlpupmVUgHy1d3m+oCaDR
x5TUhBTyMkKp2dK18SsnRFDkW/UyGkXzCXoNtDhWRlV1AQ4hUDVuUwdQtwv0mmcgkoASmHmBXkNt
Lr/xbf4Jel0Efb3UXaYvL0GvMwCYg7pvK5EvliX1WVhecJO0wL/2APG82NqCUjhj2QEVCvLBDMqt
HxbmC1hFmhXuqf6a3OIY/OcFcl1d46LeqcUOguzCab5ep7WDERHgaThNW+g8QCi+ONTaGVE3CunG
oWzDB3CuO6jPQbSukvV2qJERAKxAzsF+Eb1j+aRm2Vj6j0k7Wgvf6NMbhdrQjc5ba0sz8QYZwOtM
HcuCO6/oAU6GTlbr93MLonEITgOb7E4HsvOqGZY1t/XcFOOHjTrIr8comzH7MocbrSFiVd+4ASIo
ytHZKwjgd6QM2cTNnvej94IiRjGP5RACPwH5VNlU5qaPELA3LdvGO3CzVzeqd7WvHgFmSG4Ybofn
ARsjaF5A4Jrn7QPyXAHk7IL8Ic/GGjIBRbumpihTva1bFI5TEyLM9m1ds1Ws7fyMCLu5yFkq76wy
T29YKdfm0Ms7MvWR3yx8yx9X9mSznLKGcsfF3e9SdbIKtaVgLUSDwG6Yii0FjELKkE22ppeojW4Z
AOFYLLmgbnsxlHmOKo6gXl5vbb8qf7RW8tWORxeY19qfY5vu3JamXa+dtDZQDzSCrgEozlUR6fzu
d/OkybbPinKNgEW7LFtI4qmouCsmNArKIKGSPAFRlJFDtLFOFS4p2OjAIRxAvmLEXcqNSuTk++HZ
zfPFOOTDY5wAoOGWwkSuBTt2rG4dADRyPEgnckOeFgsAi/pdVzUVMnBd2yXHOs7LeW0y7wx+0nBt
u0UExZl8OCQWovMoSZT3wkKiQOSh+wZM1TLNAudHoL192yAjQ8NRDuCdnSCM1ihoGld/fye0f31a
YtXgMJvhwSBM08Q95ecbIcJQZWP1RgvBeBMh1s5HeokgA6CbuvVCbW5AFYaICNlaaEeFTfswNqKE
4A1Y8oUszHPcKqwHujL7luNXieIy5+nqgRr+AIlqP9rIiWKFeFY0SFax/2m9JZGq6EnAls4g4Qhh
3HlQ19llHWGj+niunSE56bCxbqmDIQNy+/dfg/nrunT6GjjDumH6JwTtsD89D2Tfo87bZfr0UdMu
vQlJikueQfkYJF4IA9jWCL7M60WfBvbC6e3y15sBjShSFPnT1R8W4LNDpiye//1bdsxf1jnSdE3X
xV/Oxc3D+cvOE0hTE0KDUXy6LOhHX1ZgQg+iV8SE0ykoD7adZF16Plv/YaZnfGWilOqv5gC8jRcz
s3X0CqmNq3cdN3LBo1KBo2lJYc5MetGjxcHlkqfLIaxBHIyUx0IlZnhnBOXHGYQQnEWnAfNQgeks
huns6qcgkfcP23HaP1wjIRzPdGyDHWwsbOE5DO2ff87dMPZRNfJkM/iAevG5DVGWdoTUtsRCEwEk
edeNHQR1J8BJp5NbFL1VX64evuGMyA9Z/awLfKg2WoAyRH0PKacQBNMpnjlAgebhPWdZueumXmrS
IUAieBB9cAgdBq2qP8erjifACZvmG+v2f/8bsKbows8fFxevK8ES4lhSApP188cF1CIbkMkKNhcM
l13MLxEZxPa9oxUoJC7BoVJNh2QMavCAw94OCpg2EFTPEgEWx0C3IOZjEmHrwLLXA7icQ+wXAN39
1L72EybMrf7h14w/kj1FAz59GM4sfBLPsy1EeBzX/TWKxaDqm8sorNepTpydhlz4HJVCqGDrePAc
ZR4o8FB47soKSEmnj2ZkRwWQXIGLEQnoSIXPHstTiB1xcTKRc3jMkBclN5VztQ9ChF2omXPQUtdx
x0DqGGG13DfFDhmzNxRbxT+y4oRFI55IKrCRkfLdl4lqeI7IoL5z/LRZZawsD03ayh2SyN26qZzx
FtjsYIFbufU0zdM2fvRj/P+UnceS28iWhp8IEfBmS4IEPcuXShuEpJbgvcfTz4dkdVOj23FjZoNA
WqDIIjJxzm/mz3lUCaVHk2RiWV6UIGQBQUGyvwC0P9tBUhxUft3KEh7qUKAKuvMsvdboblxEL1Et
ilNXzTvYz99EvagSjeIw9ZXvKmz717criMpmmbJRxn7V5XngibrfLmZbrddNcXP8rS7r8+zUypVr
DBV+k2KIuJQB+ctT0zr7vU70kYy6WDzQegIW/3nXWFHzTmjLjsdOq9oHMiqIKcwxXBwV+Jl2mruw
/VTjFJcq4fpE8ZHJ66T+KMqFXQTrNlAidrfTJvUbE1e1OZnWCCizopht9mx1oXWedf9q6iGlpapL
fWXVtLKBV4iRkb8J9KOkZ7/uPQZD/oUItsWjXU/YLzKSRJy1by1slsUczjIRwumIFnTGWfTQ0yrZ
ERsnAL00ijot0TeErsKH25UyZ9pm0zS7tzkidrzxHF+t2ouaBKW4ZZza2PlGcRRrc5uh8KtHDX/L
+6SWMkcuRM/SE7Pqc+lfojQ42IZsFGvogDhSlP60S+XbddrA109Yt7yL7mKekbT+qkVI8yCKfmjr
C2sHXOdyC+JQBehppKZ6EqMCO5B2dcl3Iu5K1GkqdARy3RfRP9IjxDl8JXTFZzON/letaKKTjTYc
z5h+q4a6/oTQo/6kzUhh4SfhbFrTCPP1KCUrHFuyR9EFjIEGhQ030khVi40a663n9KgJN+m3dEjT
7Tjr0V6X1PItnX02IFb6DQRk45ptoR5xHR2fpL7/rlR+8g1cFFuJvFUuduAkV3an5ko05Ob4q68s
6THyi+Q0N23qigsQGT/aC5yx6KcLUn3I2I98FeIiqf9SlI6G+uqYemk5OF6jS+UXrLfXk1z7WzVt
oJY6pHGk9jjEFbmHjmDgmqdLvFcSS4ZjzUdG5FFelWMkV2ufh5ivBPmjaFXMqHdN3vw9UQwlBzwT
xqu3qWr+hytiNBfb6eRnDDGira8SyBPFKq/lK5TG3a1vO8LPxiqg2PqN9kPMZpWW5GGya6x5C1ee
VWnUnzLtKNpuNTlMiAzE2+1WbanND7yzYLWy3LmW8n6FiAi0oYZFk3js5z0vMdGYZJ0n7qMrZP2k
6fnnPQ+mfQVOnN/uefl32KJtUGzEVVMDBPtsWWTSlwssB3HfxJuH2339t3sWg8ZG+o97DpIawX7y
btc2H7eDlBheVzv7ktwcHLSuBNgh9WwtxOmUdjWwVXIiZWQZO0e02FIBWzFPsXW79WwhdcSGHeDa
tuBCljkGENVbP7LfEy3ESFrUyciLhidxeqste1VeAbXzcylxw4gFQEue46aCz1Gj8sYWJH2Gd5k+
VxmOlIPzKDoAGtA2MlSqjSiWcqI+MVh0FENwALPdIRzyrahrbJLFXbTGCnXaF326/hzGvE3Ygsvp
KnS31T59lgOjvU6K6d17ZNXU8Wd2xU7M1c2tc+YTyft1VZZH0U8MrYMROzZ5bPaiLh/l4TTp8cdc
zd3e1qrUJbIbe3o7Ggc5ybNzMNbs1EfXz8u9nRTYW8l5tkrDcvoZzts0t5pfUzr/4A1afbMLkgtx
7edgwhG+mxudF0u1DR5HHx2ZvFezr6pikytmEIBZ3nRa9VtsaAjxt3P2JK48ToVxiOPR3CMN6JW2
ibyQOlvHNg5/aoNakSaVELc0beMcsWps9TJQYNNhmT0llbOWfTAPUrOpdIQ5UlAW3+xAviChvaQ/
idrYIx9yDFAgjNTiL6kLflQ4u34xRzlZ68PkPzfoU7rYMMjQPubPa8PiLw9/XDfqAvsRPgS0uTAc
3kAJQ3BWQBT8r+th0Q2fr2jKrTOVKJijfr6t0QBx/RQLnbxX2HBPvfINYt7K79Xmw2mg2oeoxu1k
Yhlvjm4eqmyZtXaUtT1jdKSNvXLNo4RcjhhJLNIPq+nZd5TyYGEmvREDstyb1dj+CrUkxSBnaPbA
9O2X2TEfRPtsxsR0lWq4hCXhediN+J0vV8qcAKEv3XrhZ9fuRzlMtpVa+1/9ensbqNn9Ru3m4qDI
RLgw+ftyuxFQsysp54NLeCE4q+Rv1sUyIcClQxF1+dtsh9NOhQq+zdqu+0jKaSU6SBr8PLz7siPi
S9WTY2M+JS7VGJC3G3YNDwEYiJOJAqYrGiSj2To8Nd87W9M9G6lSL0xG6b3Q+eaXayJxV7lzaKek
cEH84JFc3T6uAmP1FXiX4MmUcKjxFxNhMaKOQfwQSPpoZzPwxrmsd7iQTG9zgc/K8kEnGboKCGBm
Z3OWHCB4sbqaWZJeSVa9VhMOHhF4gl0RJNiG3RLfZL8NtBOIZ5mkLhchGNGgBNazNGLOuaymtRQb
T+VysFP2dpUWSxuxfEZOT4P9IzTH5ragllk0ewW6P2sxSPTqQe9ObCfPomSOnYPrxsAyXBSqxzZX
OcCgWlmgYl5TXZIek6A8Kn4fvI9WwYcD2fMWi6xrBZiTnI0b0WpmQepKpO72IvgIkvRXWtryRZSW
GVVQFK/5MiPydAirE780Kq77N1k8DfGbhBRyAntqnzqjZ3faV6O6G6zuqi4NcN0gkf3WLI3ljoe+
uZ/LGA87cFn2yTfUv0+n0MRlZx7/CpSvgx4g9t31GUEwR0vWoRW2a5s10qs0WU/W2DF6am9rlwa+
ydNcy+FZy+TrZ+dcIuE3dpl7K6vEC2FoVi1ON8tkTY4PqRw/ppGTPpEaJ+AfOj87M6VN7exso7YN
/2biQo1e/OjKVtmARJc34J01lLjM+D0NJHOTSU6BsQ3FakCS3Q+T8iSKo6buwKCxiyp84zmfy00x
5cl7ENZkMhZTLzbSyTtuCbZXy/5na5yOiYti07QXrb1sfdOLsL6KoVKwmTUZxkJalQ8EX17FdbJc
rw7iprJlfijj/35TojUj+ihuSkLhk81CUnn+NMsngfK84T2XYk4CfOXzJnMTCxBdbjICvyFDA8kn
wL50soSYwH2iWycxZ7R0MrJsdqs22PBKvwaWFD+DA5lfNdDuSQs7WJTkoWCLhhq7KNmKttdmObmV
0nI6aUExPIg2v3Wu6HXZV1FSA/m5QlryVgJV+d6NlnIRbXmQfVdCI7qphss4zJMb0Yfz7RJyna74
bfgnoQ2OwGq9yp0JQMhyc35XoFmgpPZRtOas8ysl08nTiFb83/lNpSBtu0B+NS0nXWfyuTXrZE9q
rHiZTSv2EklWXFEMUrk927X/xZLNiP9ifEqDCbUx0Si3XKrQGueQN1LxMiZ9sc1jQvSidfC17NRM
PNFuY1t0Uuz0RXTNcqTKCdSzcV8uGnZDv8HxISX7zkQOCgwH0P9pPTSXVMNaIE0yxSW/3lyMCp9f
QDmcxiEYiwnHhu2tsgodmqpGeYizXt8TepiwhFvmkAGCZFr2pR7C/TiDUUccMX9WnCG7VFF4kSVF
KgCLzrywKRp2QkurETXt0Z9AnPlZVTyLOoyuvhqZChBrqYqcAdP45UVoEhNMCqwFtWh4+jJ+VIBO
+SHmjqIoRqjlNkx6+UnUKCF7vclIk61oC6dkeCAMcusuegwjhtddSSRJFG3Cngj390+zNX5FKqc9
iepWAtbIP2h/EMWgqXSYRtAFRFEchlp90do0PYsrOTP0iojVC8oSNyoOsuHiveHyj5I+DPoobzS5
6zc8aapt3haWKwb2hSI9DT9vf21TObM7QTYHlscsc6yp1ySNPTWc8mfR3chJzKryrH7evh3ovAMZ
706C39Qavih8/GCNsxPK3pamPSTWgsyW7MO9Spwlo7UFyTeeRelWheEGacNx9CDUfg5H518DOj71
a5QO9mE5WptUh+cwgYJ96GM7ux38xl4MF/yD0xXIzGQNcnfjmH/205xu2HYWxn5OWEbukATKmXx2
ewYJmLnJmIY//L0IM9/bZb3/r+1iPEtzxstfWmzJclluRYro2LVw84U7+r0oRHTuRahDyM8snaEp
0pnt9+u9VYxtgGW6tSOPe5sM1rXRlF8iJWzaIRJtdW16IiXMru08YUTw1LILFb382HqdBvSKg2xw
tjcPJVV57buofXR0p3pMtfRNIGHKOLC3Vlk6246lk5TsajKhVUIyLry7zlYq1dkp5LUlSaKwBAX0
dxehsZWMYeUihTNupqFIppXl5A/oHsZ7AZC61QmYlDm2jXszd8PzG4BIOaKAbso2HxpCyuGsA9nN
Ic6g+6e9ilYsxjA4xtchTYZgOwbE6UppQE1TUQv5HCbORiE79qAthwn1i4cgK79Pap0cREnU2536
OVTUiYNsSqM78dJ2NTS0jiPEqY+T1fQvRtI1m7YKm+2wFHVJsfZmHERr0VrosXOtav0gGkVV2feu
o8nKoyjhl4M875QVRzzYf59NVrZRUJuPOGW3T1Jy7tR8eFQW+/MhI4Xu+K28Em2izgwkbKyigYDQ
0l/UOcm5rTv11MfZ5T7QnEZ5JYp/DNRyg7Q4g+CDDYQp5s8riQFxlvu7QrXt9JKzT0B0QSGEFVg7
ScrVY+4P5n+cscPfKpYP+qslekQkjSjFwkIAHjBUvXESpW6UjCPGGN9ESRyA/E/rGKdzT8sGhLp7
O3jqiacug8U0ftRKy687cvsmQXV7mbENDeM0DFL4ZIaApNIcD8j5TRV/UoystauHpo0EKh+fOMR1
fUw1TTqL0jTAox0H5U2UamvoT3Vhz15K5uwUBSGOkssh+efMiJzOa5PqQ/RIleqzhyhOabo29DLG
llBvkaCFBDRjWbtyUMu+DFXqXOWlIVsaCh0wK4Kw0PSLwblCNv4cAdv111yq0HWMdN8vEAVNmfVH
HfXLWW2esgWmYPFo3zUlYRTRQdQNixiQBBb2NqgpJP3Rcra5dTaNcW0magRYOtcv4jA4IzZseOhu
ewyVeKGnIbQXoPO0tOjwF0eNkJroJ1oBF770uLLthLJW7phYopj2UQhrOQoa+yvRIMpLq+QHP8B8
wr8P8RLKnUF9vp8F0hS65VInBbTqifN7673fWBgnzG6+h8NQfRCcJR3C138h76o+VWQjRX2NBz1h
s6bcyWNUfYS8JmVjab71HRseJDh55V7q78NzXGqONdDsh1ZFsWbGx+mdFwkE0JezeqkTZ6JOtIp+
Q1+Hf7bazvA5tqj9eu0MoepJswZJrg0RSUKJ/wAAZSOq7vXirDDb4NzZeuM5RjK/6Kl/ljDp+Gs5
ATI5iBNM4W81Vo2T782K3Oeb6OIuPEi18pD6vENE4psTp40zY9ZjTwMBEr5TczmIBm1Ww4Pz9wib
v/RyowJZGLeA8dBmVy3G1hvsSnnhq5S8IQ1yVxTTBqSxQdhmJYrNmPCaxk4hqCO1W2uSuh2GOAY7
xFAHhOOq4pd3lFpNeRET13FFYHUphiYTOzmxdp8ILzrBk/2AwNimDNXx4izkoGTEIlQ2AreH9UQq
22917R3FMCQNk6xcK06qv0tmTrRWyit4bpX2XpfNx2Ro6UNA/PPlXwZJyiS7eaGa5xxbbUmKE/ZK
bhCAuuQX40biZJhdVixzZ2qmsc0kNfcmMN7Ex1l8RVFrdN6slsVXFFv8VNdzFlaP05TqBzV1pDUy
UNMXGdGkdd8Z2YmQS/8OJi3X8UwQvcJSl6CbOeMXx0a0F8Gn7KT1kuglBv9bL02CC5IrZkg0JOnf
deksZijb7vOyovjHZenVpEOxraRBcckfZpf7IdbQgyvl870mU1jHV2Cy1nVtlCfRgLtIfoH83p1k
hH2/5Bm/ZdaZV1zCzF02VcY2IfP5pa8bN10wS7GFiUFQtvYpRgn2OvZYnt/ATIz06zh5Tav2c6Ti
Z7eRokP6z8hKzbTbSIF2wmLycSraXYRXxbcm90YEq37VOFGuqrI3Xw1UOjZFP0TnupKSYy2N6tYx
zOKZSAu5LavXf3RztxKjkmL66MI5em8JxrugysJLqJNaVQzid5Bgk6e48cN1kKXV92iwUXkgc5b4
rKhS2XyZI6dCs6UJr8hF9nu7Lj7Y9GduNerEojBeQu9psr+y4QRT20W/FqOTBNbbR54p1tovjOhB
aX11Z9uJuSs0hSQR+HtseofxQzcLbGxYWxXJ/+hYEDrFcC5+pRQvPRSCdYlHyE5xiuJFJlUF3dOZ
16Ueli/DNMjXFrdEfnfFi+hhjPYumKf0QVSZtdOsY9sO96L/HPSGV2VK6opWgvjtBXm0R3EpUWWH
o4vVTvcoSm2oOfCN8DERc0dRLW1NPJWRhuVmzEArAMGWX0XfscjqSxYZML4jScNMJ8peCF1d+jQv
vmoRGGkdSZ9Dbdtga2dIHY1SfJ38CTXPTuefAi+PL6X8XXSXFLBJo83GXhTRZbCKdvgotK7a4azX
bEU1PqZuq8cZXIpM3RdqWG3EpL1kHAp+jC9m3kLJ0/Q9GLLkKSl0fHt0wN2N1eNPVfQ+S2HFWk00
+alsQRmFUw/JKx+StRnU3Q4VL4kE6VL+Pw6+TbVc7V8nUAJcQOO2QH1lUWxoYfajZ/EaK4iRdUpp
rER9royzWwaDdutW5+Nv3Vo7/b2byWZpL7NPPk+RsAQnifhXlLTOqrEU/BLaWX+Xcd7N0YN+k2Un
vJpmFa7m5SHK/qD3HLgZG1E0K4M8PIGCkyj62msfmO1bqNX6ZcyChDQmk/WmAZm4Q+Iw7lcmOf8f
sNldWc0JTgBsOsaK43zVNdzksE6UnxBr6bdj0kpH36m6I+Rue6tFpfQYTwi+hXC8vxp9d1HF+DlB
BmqI6r/KHIuK0WoHFFrxHi59J79Y5dTtkbGedrHftNdsklAVxorkjQTRzyzuw1+BvDNUjfuoFPXV
Tu0RNxp+e9JCMovjSvFgBnSHNpxxa+1zYxOh/fkiLw8K3t7H75LZoGVNTAy/yH6XaLK/m6Q6cNtG
1V7zqLV3ZUUQQhQnIGW7REriWxGTU22nOk1yKw4Bv9IM6zNXLmL9NZVHsuVanrO+UmyNeKRoFrfO
FunqXYWR4q3VrIN2ZxERuo0NC4t9XhpiNbiMLU2yJ82kYP+43BX0ngzbOKm/tWYGRNLOllGhXFod
p4x2gSJNt9bU8SUv6BX51jqnse+RYoeMscxcWyRCsATXbq2GgtOzoSI4LqYKI1nz5BYdVVFkbVO8
uWuQLVjG5uMwe6rhY5qyXFfp1dHDvg2q1tTsG7tsd/6Uv+I9NI4rWJbNWRz4ej/PYu1qNfN4+rOH
6BZCeV2RyEs9UWxKTIbz0MA0abGPzHTVPjtzC86o9K8svpqFOIoZbasA8VNRKfqJQ1DE360IZKko
iUZTQn+yy4ZtvIy/d41TYlFpTC7sXifOWlV+UXMsTe9zNzizHu3QODSRz4onuvkxnNsKrRxXTKxk
PHxWEezxDJb18X4xv8B+pJKKh4QX8t+uD4WjQeQojzei7/1ilprsDbspT/f6LpCyA9rVb+LK97mj
XLXXBMaU2xzWs28pUEUXuxVxkCKcVkIHl+xpYZX9XZ2modGuRFnFKuOfU4NUGvotSA5oUubKACxO
t1PRtS1TaRW2+PGJlv8yXZtGnuoHpBaWS07LPGbQ8VYkyvok2UiMOOpGiW32ZujgOoPi7KuA/3JR
NI3E4r0pLM6y4QRvNR5uol4ZbW1f1TLbWMBXX5QGKpjZAHcG5ay/ZkQDRH2SOeN+DkfIgWJybHnI
kYArJAbChlYhFSAOZRs7p3o5iGLbGtVW9iGKi7qhqkhSk+MvV7Iq60SmYuscW611TtLG7RxtPrII
68TGlgbTt/oNgS/WlSRnny06ihYlwrZx6R0uY+/14szxlc9hongbWwfGQS/QXP1epY03Tap0AtKQ
2np2FodJjxCsWg7iTNRFJIxccND1+o8GpMYhIC5jRedY6r1JLovDH/WihxhKmtzf1myXb1f8t4uJ
sUrtfCeAuETmCP2mgz9t5cUecVoO4Lo+D6UwUEyhlezNQN7UonjvM2iBvJYdafDUxopXhmJEGErX
wd4qs9QbwiB9i/zkUVBK5saP+bdof+/hAEb/7z18qWrdaW6Rh3VQEHW6luBVG+QnVbY2uobX7r3K
SmPEEe7l+4haTbqdVlRn6DHZSdTfOluTbLl9hqOd0XXtA1rzMFt0HDtGYicO6b7a2mFLVayqyWgf
bpVl3ngA+hYhV+qK5dDUabThHVt2xTS3BsXCPyZBTXuWFxunxdtplCZ5naZ+t77XxXZoWbdyIbyb
7k2KgpzqSowUlb+1i3LToIXxx3T/2nFc7kC0iIOY0VTsz7p7kV8dC7voY+cVjjDbBAKa65BxGVdl
MJXnETdGMjtFJR8ruCmyFlIULZ3fqJ0btDXcSr7lrag0a3MxBZm02E1qtE+1oXmqIplniRpZe9tJ
CJcMdfKo2l9Em6gBcRrvLCKP63udaeDjEeWw6ZTEqJ9CsAJPxZPoLg6p5rBtl23rdg1Rp4dyjGhI
2OzUwh52SiaDgcmy9EwwLj03xD52ISoQlV8oA/+7NkfRIvqA5WzBY/foOC+9RQPcSWVb9BqSYVmq
Hgoj6ZsXP8Pw16iwwnPs4DkzovFDycCs10bWkoeuMKVLAwASeTMdpgpSPRvH4AEhTQwaJRiYCa/O
qyHTp78g2q8hoQzBKu0GsEaaA2ZJR1AgjboXySeJ12s10h0W0ttymsR7adl3wV0qNto4jS9lA5g8
MlHWV+xkf5sJo1OCKz6Cjx0/vzTLL/6cIaLalkfNUMnjWlNakh36uyzOxKGJmmKnNxpiT0FwNv85
EFqD+z7yWMsiW/Vku/kQjff6P/rOYxUu2LZ/neM+NEzs/oAn30bMfa8XZ/e6ubSjU4Rs9nIHf1zp
XiduJpmRXrZxIfynq53rkVeZOUJbgdGcEYbFqN4KtO1oZ82mjmfw+9mjY0HklIrWfilz9aHEfukq
k0h9aTplXs1Wmx77IXNeZr9rXOIuFp8BrXozmFuN7f9GXYrO4qU7S0BwxExxXyv4xoTfRKOBVNCT
z8+FPfepTowSG7aAnzre6xz9Rc6WDBRYBlEWp8ikDwcQrQvvY3ReMx+f73QcLqIElfM5y+XheiuF
OoEte3y4lUxrl82F/ChKTkKExEQ3INesd/Dn0IaHdr6KgwoQdpP7mgxEgbq80j8bahCVWK7Y9qaV
jc6E4b+0IKqyCnhC7e4zVOgEXOMg9PI0woz+n5khxzubXAN96WDCCd0p0zdoj5kPLaCbB72w4t2k
WzDL+hJoyXLQiIqcM6znVZ+3EXal1HVa4Gn1PLI9pST6xpGurmozgq6Ovc9Dh2lSLI0nOZoGNyOy
9R0Vnkoxv9co7blykqknTSqty9STVhMNFWxzfDvlj34w4HDO7U8IWbY3NW1xyDBrQATwfhoDzz6Q
1m3mdRyoxaFVTLy7RsnfY+lAzBlCpWnU5UvYAwNnha/3BPfKl4wNjldjhe2K1gxy4bkesjeC0Wm7
7oZ5ZXdR81QuSVVUZuaVYeHi2AcOpgAwpLAV6XL50Cj+fDsk+fB78bs0mxlCv1JwJCoEL2U58+ci
/K0oGv6oS5d+pZ1jQSuGKHO74dli7GrgQGMYkvGYsnBjhXINKzaKHxWjhglTNdX3pjdfnFHWXpJu
1HeJpfvbtOz9dwkawQiU5ns1Izma91N7ieVMO49kO9dVPebXMQrlxgsCmGg5KC/0MAZ/rzQJXpGN
6j+oy4G3puoyLES2mHD/Bgwsm/RmwDWGRtGNJfon4ev4IOYQh9CMAIEHW2ip4NJCfcbbHClDXZu+
amWJ0iaJdFyhutiLehDhfm+Elxgdh0tRhWi+Nr5JJILivSFcipneAn3SMGG6N0imUZ0lgJtWlaOc
mzfWFy3w0VoOa+toQix+H7rv5lLt4wG175bgIFmCagWCOdgpcF1RwBok3FFN6QR5WN8MQUbiZ2kQ
daLVUHjNRaydPsBhqzUahCspm62r04IQty09+i5P6VNTVdJLCbRr18y6uk2rXPqSG9JadJhw2Ha7
KtFPYqSfA9UR1ivYjDxlikx+99MKojVSVrtEu8amoV6JSA7bIJNwEPmnTpzVcVitl3DGdnKmHg4h
b0b9NNr8YzJWHIw6VS9O8SIKWsEDYpUB+tuPhfWXVU9dsmHfnW50GHzufVS1jA+0sl81k295okHc
ig/2AQufAJH5xRXbgoovdU34NuH5fu1LJViR0CfgXM+TZ1WNtRHdbJ8Ugak7rLtL6/97lNFH1WuH
+ZKkqf0D4kT9A2wEpD40fJLJJJ3u9V2UkyieZ5vXQbqJhiSV5RMh1r0YJOr5exF9aIclxGVpV7Ld
RNgH23yXDfmLENWJHQ/dAeunFDTI9yt2+WY1kun2Dvg6LQjbfYNj1A5klnY1yuZzNJ/oF9DDv7Sg
+8l0wfmm8ycUAK1FmiY0cHGKfAw979KAoqHtx2ueJrKrpgpg4MY+TwqqakKRKu5VL5Aj+yxKon6p
Er2cOfS9W+JXzQsAf7oZPpeT6j9K2RMgYSgvy2HGksmNqzHaiiJw0cVGuZq8Kp4RtrS7U6O009WY
M4QsybqvoVTNe9EYWeO0xYU534hW/G7HY5bjwyNa6wxFrwkcl2gUVTAtgNrq01WUDJ8Yg9+cfF5v
ctVd/KbTxU6jB1DqpgDS16J496u+Gd2I8rj0aSqpXQtPa9myR7jRyvRs28h2qhJGpmx552cJVg8v
E+PrtJRElayqb8jEpmfRv+Ff1sMmnlVn6WEDI3rsQ50APpM5kCkQ2QAppmKjo0YX7LHYAo48fcr0
cZJNdo96dCYvJbvc0PCIrJ3KxnbFc/NxrPsScKWarKdswm9P6nEJ6L4EreE8JAeTh82jBbc7nSay
rWlmeTrR9a1tOeZWL9IvZVxKgPRNaR2SntyRjt0jBBw9Oj4PdwWO4lebQLfeotCsqLqGxoU+XsSZ
ZAA3qkoEHFWTrzWWhgz79nIRPXbWxJ9YpQnFEjljSR5kH7fjxtddu1CJ4iYLknxnjY+Ts+yIHKR9
A66PBMZUHDS1ntevagTLG/mMA7//cQWM7UeBxN5TKWvBPrCzD6cPvoVx4Hh+pDi7xJeIbfE6zCoZ
8V80vxrRlHrmgmawm3Ef1yV/K/o5doRNsW6sJuSkHkqYiNsQ2YPEB31eKS+dpnx1FNVeySDCXL3z
iXZK1qrWSBDJE8CfIejW/cCvhyhBjudUi20XmiHyg+PIyJ+TJ1ypcwgBiETEBtCzBfG0HBuXTMdm
GDrWZTmNjyOwxVVYtOeOcHxAxP6vxMiRmK20dhMUSrUtWylbDToAUzXt1+hKAnSKPhSzm7+1Vefh
X7hvZuOqlbV8dBqwrSxO/caJ6nylRNMvv/tW56gv8+77EylsPovmA5VBL3by9z4DTKKWHVTc4kkF
rbYaaszlVek9yJO1UVcsK1WL/Viof0vzL+h+bTU+mdzBNG+0mp8y2wTX0N9gA1QHIMe8nWD2stLj
npCBJA1rdc5TAFbGVzVSZwDf7CmdqAjXdPiATLopcxbYKcNsqiqTS2SCrJ4D8nZGgkfBWHQeaNFv
0pDnL53/q0JC14OE9ioRHWWfMF/KkQBSFi2CU2PK4jFbrqyoF/CY/CVzhSoT4QUgksPPNA7qizJp
mKGlL13fK6+adehBUK4lP3xR4IW4BcoG7sgzgIinvsde/KLP46EIZZy4kuwytHg+KVBkNnPCl0Gi
t/ci8KSHKNg7VbuxVMwT/aLGIkcfHjslqtl8tpUXmYgO9n33APTD1etpAIWsH5TCllZyFGUg7bpn
ay5IWE7F7HZ+Xh/CeNjXHdhcpJZIzQJflzp5NwxwzAo9B/gKrgvZerL9kYWFSkmaqO1wi+txZYh8
82JbwJxxzQm7yvTaLkI7M5LXJgjIEOmF3TzDY9CxAFopfq4ceC2310MnsXX36z0x7JVetRMoDvkQ
OyH88KqK1E01Vc2hSxBOv4rTCt5buvqtbVZlKvLC7L1G7vZFSaALdCSjxCyKaL5NEOARFPvqKhvn
wYPskcN21usVVu8jOhpzcwidSN0anXyV1bI6ACSf+YVFNnYpvB+7zQTIpFOnn6xVJjSZ2XlswkVN
np3BitUvOJgq4gp5sPZLCw+q1P7rCT+nj9jmBW6yqmiVq99V03oO/W6lktPbB3BVN1bc/ygbvp7Q
mR9K3UTAt0S7mQx8kS8i2b1zrdMkQj8Y41UzfMmjudqkHUDkuvuZWWiWANS1kE0ty80sRfa1r/19
NtvSs4/Arz9FR0XrXnOjLbYol3y0eSptLL/hy0PYEfWf/iybYU8Kn0S10hTPTdR/DWq9RckwMr3E
JKFSDt3W7+t8zf0mxywbPSfiA8lKNFvUzOjPVcGHpaThSzaQ11crXl380EvibDsTUN6ZYXPKsgJp
n6R4HUp5HS7eMPhUYhOFZxoZzWTbFv6p/h+2zms5dSZdw1ekKuVwKpHB2IDt5fWfqFZUK6dWvPr9
SJ4ZT03tExXdEhgD6vB+b6hwlUi5GVWtf6lC7SPWHaCatjmr7DeCbu77LcpF66ToigCzT81jJjC5
aGT9V2hl6ZNJbajNX1x6En80E6LJ24zA1OgmC0M74NDbRJ21wQG5dNqHmon32lRj3zNGtr5ufo0d
O9o1xoC/cAQ3tfHyo66xSEjd9EM23ux3qTsFTnupZOa79mT7wisIfM8rd1dS7rl2UBabqJXXwupA
c7EjwUwNHZYUKp6UbfcGpp/4orc+jDJCkQXk9CxU7zBkeJ647alUpj+eg/+V5X23hpz4T2M4FlSe
/FhQLmZyHoPJgs5X6p4bAEOPB3ZeGdU13GyyvD4ng2QMdkdzR3iG7ndL0qeRae8Iuke4q83FnFxv
k1Q92Rkp4lQxJOf10AsrOVMdPWd5YyMdtnNovP3DTRFYgCz5ua34nWz+Job1bg3Tr0aX1MBi8wIZ
+1yhQnQmcETTdusNPgjfWsJGt06RvWIrbl1HpntfNllzqKI2f8kneHhK3N1EN/tml2fbnEXdRkeY
hSlWQsKXNsClze2g00hWrnVhYAjkpocmd6MLsTQhbj9GfJ693DqGrNROIk61UzIYKDTjYj6XSToc
CkyQL1DDjb0mxPTUx3nEYhZZK/SYetcPBCNSa9K2VZI6L7mM4m3UPNUdsh5T2BRTCYDEO4MlcVGT
cxhj/hssLMhApip1cxNKvCWE9WobHnGBs6jf2vbQKzZ5A0XivkmK9kHjWB1u+zEewx00IGMikgmL
fPXbXLNz0uq+/FBqaqJeKsdjZZnWBslr60uGy4/RQukTo2v5QFYsISfDfYCnSupfJ4wPJjCSFZFq
fYx215HhK1SyNS3yM8BFPiIMUXyG9eEDPJ0NW1r3H5oX9n4OS+rDs7BCsma3+YhKhgh8DOsPJGQj
ptpYvEWKcSJwUL/iP+kBSDjhZm0mYtavhYKKaIw/ZplWAbokE053JHe1OTLJmuYpttkTh5HZXyUm
rteW//U8us0Owhl7ZSagTeXlSC0zx3pirQ2i5L0oc6O8ypSPbDCD3uZdYjGUYuU9DngkYwrTRcaC
guLmAzUK2m9Egp49mlpgQxnfqarSEpzS/nD7jBIz3iBo/MsHNZ1p1+MnsoEpZAekYRl+rxnZc20N
jj+J1NimQMC+YfV7vUw9MsmTYTdX1z6tp0PXJuF15n9REvsCZ/Eti0PxApDa+XhSMWU1ivqMFTqO
fsX8YpsTE3bZTAFAAuw6nLspTLGTVfukCxAzyJ2xhKB2RRKgiE+f7aErj95M0irWjmSwVPM/ZVeS
M1LO+5pUvu1Uee+QgzddMyQIX7j/wxnG71S7gn/FhhtC4LCcYWs79jZM48gPM4DWtsEHR/BwlyRI
hkSIx5c2ZC+2kl71ZeiOMoArO++aTYd3qIIPGxO3QPgAIIAXa2gFnZc7vpqXFCKZHmQS2veh8gDV
rXzXdkblDyWgRulF7iYlAM5vqSxv27iyN5Pb9CeMOuynRGgJP7oZ3kILXKaZDKgFS+hnp0wuhVFD
0jUuE9Z0296akjPajnrPwt/inT3jm1YfNBwzhNKGZ8mtijlU9ct05o4gNmEdeqxo4jgBQp4cbStl
WO7LSGSBmby1tla/RNOo+yBq/zB6U2EexHQqLL+f+sqP20h5tqu2u472qPgF5fqnVgwiwLOZf1z1
TjHRG0UJzJPK5gW0G3JDB/GnbHCgLCwCtB1Nw5kez0sfU1pX1dIr8sYdP4nxKluqjcQoeqcodElM
zd0njNz3faRkfu+qzyaAztawp8nXpHKSXvkmhO1cCqn8aUa+qNHSjCezqottO6W/WwP+ToOpOMk5
L2XXJJesH0ZfSSbHH0kZkMz7uEIwrah2fiLIO9xOIelBokcp3YUhoWtYdwhH+WOO5nA2Q+hbYxUH
cTdaQSv4nXSVnp8U0SMBNQBGp7E8ulNPMohb1hc8x65qw5bKgCpiEImoE7kBWZYVmcjtczN6JLqM
LJ60pm/3iGy38aggWavFfMitrIVaWb3KtrwpKoQ3DLbbvdO23zWR6YHRaCZ3WMbN55nPczeikpuj
oxuRWrRgol0fp1vsoFnBR9q0Udl9VF4sTmiUVKpX8z9ta8CVY1mw4aZAQ0HOejCPI+lDnfc9CwvT
l04P1oFN05jhDd3az5RKx+sIyRDPonaXudG7g1nNdvR00kxFtp3HyGYz3PMB9b3Y2VGoboWTvRMI
NG5qILMtlqvqNothE5ZKhNGKXl2KET+sNmSKym3T8B0s4XZK0juBzBMZiDDeg8FlpxTrXVvV7TNr
/AthlxIb8+TF0DRlX3Ej+eH0kkHgGPJE3Fr2s5FFodlwqZsIdCWybtmxqo3OSp+dXWVE4z6vbG2T
QLDxhYudbPIcidFiedP2QQ5DcmM56S32xNm23GYrscilbp2rux453mF2VA/FLyYnjOFIafo033UY
v8+dXWLnlZDFgJ/6LpzUbeu4jY9cOduFnsVIEopoi8vTdw3fnW3dtcNDy4GFctQ3ta4T9eV5ZJYa
GH/VYTJuCH988FW5YCzuD+DPbCcUki4mY+NkcGQiQDnY+k5DokmDoZ0e5tB8RvEeg8+gcw0UuIGQ
2mUT9CwpdrWFg3mNEwTs8FLe6wwJl0Eh0KPm34ww6LPRnHyVlbTZEQ3G+PMTm4XhLJLspoT1HPSq
Fj6J1vhum9Th5746JV0qjsXEcG0q0LlKqhmVc3bYZSI9PZO9u9FIoQvqWsMRqQyRzoXwlNL2JPUC
kteY4ekY1X6IwepeVdiz9LXVfB6sGRaEWeZEI9nWLfTSeYdGkzCMFEFqNyvs1Mc8gQjg1UciL7vT
OIj+tD76OkS22Z3yBOoUmhpmage4HX77fioyd8+XW52MTK1ONnjXTs7ldcLs94Ql0nxKcjZtHrqk
YH01V1IM6LJxX1NgxIbmDHrh+kD9V6F5zSmti/fGzQFQCnNoDnOcs0X2UDW72YQtcTedBqPDy9xp
ycK1tTz3LQt3Fr0wj72yBOJV+3GaixOzSMEmaAy3Vle+2zGsANlHJa8P1NKSs5ubZaDEZcxeyg1P
64HlK+vQOL1awO67UFGb09w1+GUN1r5hODw1agp3MWZZ6tdN+Zqk8lcri+7zs1ofrR9TPFt4n0/h
7OL80ol9uKRRrvuM9ZG7NJdoPr7vTVMVI2+agz2Gw8mO3hA1VQx0Ww2rf3YXVGU9J3k3iqjQglat
06OUMwX3eaMN6U1TvIQ0e/4xim8WNpQ4QbCCb9swDBikljdQP/dle00VhgssdIM4ncLcj9Uw3M9Z
fRjaGmOFglTEJD4OEl2iwmINGuxonNZ3gJkHdWFnfqNsV5FXYbhzsD5stbhi+xsafiwhUWIVgvz7
tSw8tlaDCV5DINUJooN+EmjMg8pBx1b/dOfsJ7iLyycb4iHX65bL7pg2GVjEoMbiuH5XlT6Wp2Y5
rM31YGLmwc98+Sr/v9MhQfT/dfXgeO1uGgTgYrHXqiEgbPk7m5MuaE1c4ba2YmIwUqSHvs49ijpc
EFXkf5dugln65DdeAz9TODWUOw49jL/d9FuQKUEFcNQUeQmzLj5mSo6d+3NHTOCui/tbEVaXlHHg
hEs2CWlV/gM7uQigvEWm1ZExO+vPLd7wwOGKu3XSRvEhRlNOiJL5HtZ5wdg95zttiG4OVbEwf5C7
/taorrHvF5hAtaz8NEbYRDaNfp40om32CBGcR9dwD3u9C18yL1+9VQZJ/EARIaTsh6NS2im3jjtd
xYQhm+UoLasmcEYP84a6z06hKvDllgrLKsRYZz6aI14wiuXPVJ19ZYSk5Rq6n3qR+cDxqKiq9OSV
82++bPJpIK0ezaEgW1NP5CamRKYP0rsOYjb2gMoVqrEgYQuxsZq2fFZzRI0926hAZFXid1lUPlsJ
FWeMrDDtL/YI7ecNVRiPqzB8Nkacbcm40d05/YD135zDIjEDIpGLTavM9SXFOMPQSuW9YpjdOWPj
HjNyiW5kZ1KTtmb5a0zF3pkl2fPSfDiOKPfcAsUhBEd/L4sQx4RE+dGFZhVgT9vDGBXZVVHZ97Re
v62yWPyIqvgNJCkggdv83kfihiGq8ycX4GnMC3qh2M9ZyPKliJLab1Ri28zW/gky74IFMEY5quwO
gCV3SoNoXLoaoRVoyaaM2vSo4zi/cXJzPuBiOu9nSgcbWJrGZlZku2X5uCmrIdmr9YJ3eCBSBUir
FJ19hehPXKHo7wV6EiMp4++hUtkowSkm6I+0UstFvBJvVcOe7+2gfpet9lEMssadHMEk1X7qMGS1
JG7i4QM0FBs8l9ObSNIccWs6MUht5ZRn5zqvhrO1oHcTVN/BaOqD1zfKG9HXW+EZQKoo9jZhl23H
KIneYAr+FARNPZmNrrwaqqUQn6EOW7fLYTZaZbzLmtH93oBfN54Lt74NpzPAZ7TJTOyUeirIBxz5
Ny5O7j9abzACJ3W0Z3YAxrGp4nbfoj17xKZE9U4l/E+DfbDlJb8bAolZT2vGzSuzaskeMQ+e0Yub
UYdAG4oofmXVH2wFYmqkceXPje09YBuHuyh2EAzXMxlbczo/AzH8nnR5nCchH0Mr3VuHsUVcwGcm
aLrZ4wTOcLTWvzPe7GmteafU0jL/q/15er1y7Vzb62G9/OvZX33/70usp+05XMd5zMqUYwTyifpj
CTX+fFgOxB2v7fXROt/0scpFa/u/Hn6d/7p87VsP/9O3vs7aN2my2BhqNfrs7TK834qiYlJdHqoO
Sxjg1H/3Gr3JgmA5nylQdrfksf2r/fnUz6OYKAMqlrKLUlGf1kO1TLODWWI+trbNdvp3G/dqVpF9
ciknPbpbmsrt4OZGAIkouq99VW4zuifmsF/71oOKNl2Nh/Dy2ZXb6UvEMPb1JEly49HEzf+zbz1R
tHNDfWfxOl5e/LMvUVpf03r1+NXHjjPAzN54Ls1M28ZuFe2tCqvxUqmtq1qZ6jXMvZipb5Q/Gld7
zyEiP3RVGU9zKPKtTQDRrZxmtk/R5GPxVn6PYVzsEwIgDxRGUC2jTiRkb6PpXr/pmwwsJSye7LJv
L2aS7V3m2DNJniyR5jQ7ohzbp2z5zwWWrXvMXd6KJnOuyA/VrcK2i2Elsp8GOSas8NWndJQnzFDy
M+m9gkgdiNywqOat4Wk2oSc5/nHl/EM42E7yQXsPAP2nQjbqd/zWio0Y7GKrztoL5eaOLWaHTWOZ
jkGLu+HebEoqPSqGTJqOUI6l9ybte/WtdgYIozJd1BQgSRn5UERQRcZHUv022q5lpwyhsYus93kw
q02Odu6exZgUVGP5Eyx/Oq9dTaR3Vy/Lj2trPSAUjnYt0u/Nev3aJzv9zbP65rK2+ricqTCNT1JO
Hjw1KTZlng73QoQFMth42CrRMNzXvrhksQs56rq2PFI5z3Gd/8GG5l8XzCNW1aCScFCW11gPuf43
HixxW1/Gq+b4qBJd6H9d0HfEPZhKkx3Xvpr79iKV8Oq11PCncoNfYvSizblKiGc67Rw3WuAJhu21
L7LiW15QQV27rLKHdZuVv9Zxfe2Kh3kK1ErT92szmdryPoGKf75CQQS2DlFp5byuJFfooC9JlTiH
pGV8xbLl36Tbz0vamfW5Fn776v/f64D4C+iQhr5bX+/rwl6LHyPVOHY2+RDg4FQ+YRloHo1x8c+p
49Ff+9ZDX6rlk1wOUaJA59SnefF8QprznxNfF2vp7BwqXX356lofTVlYPn31uUn+R/UaVj9N7Plu
0yZPpU7JWBDW+/noq89WJCSCxjutVyhUmD4vK6I6Oyg6ZBip4zqeVCZhKGou3yKAoG3ImmG3NjVR
5qQhdOiuHat9E2G4kHwWrHC5OB5EfkiEgFS9NAfRVSQGwzPBqom9l7DfDC+D31aaIMxL06SoftBb
mPty6Oy3sWiGg1BYsa1ns7FND7Kppk1kopXvpe2cwoZFiZ2CzqmKJjBJy+xXpy/YgnnifW1ZuZY+
ljrB2ord0H41TAuXJJnf1q6yi1hN5NV8WZswpsyADMfvNT4PG32svVcr7hUswWJla3me+6qxNDqo
BYu6tVli9YL/Gouc9WKD4eIFBcN5PRnC6Hj9pvOz7oNhMrivqupFXV40lSx3pecVl/VCYolZ000d
yUgEF/pr38DMsxUtLlQe+3svrnpENEx54zqxrXOTqzshcOdSxpE9cpHAsPX54GTtTjh9BvczivcF
biGv0XCrqibfeQrB0Nmw+F4O9gOQwKL4q3XbElbWm5L2oFOZ+q2LUmb3qcjfLG2cWOczyhEak7EW
N5zzHCN3xkc0e+uVkWKLF75jB00Ex4j5s9eZ+7VVV0Pz6hhHRsd4a5Nl6cAKOjm67iHfSrGiLkLx
1o4gWVlNSQoZjX7QisgJBDWBBeVzgh6myzbOzG4HjLVgYy7L+fwxdUYRmHoeHTx9g/mo+2IveTDr
Qc8Ohqk8G0XzrdMVonjcenrmTWPDUY7g1Rl7F8VAFplQPA4iu0JqqOMhiGtW+UMW/UsY1uorSYYr
48ZvTC985OBaac1aXVVqPp9Jg120HNZHYllj2KX5FBVR9tmljWF8Uoz+nrTZr8p2jUNLjMVVWPjD
TSxxz3mdf7D2bn+5prj2Y679IWZjl3qtxWbpuZ1mnwV5QQ1bSugSVup7mCt/ixb+tSgaPyIb481M
2mMMkfeXlmMMp7xkxJjcdbs848xb7EoNnLZQkmLrDklF0Tv+xqKv3vcuQgYhPYE/fSpfzL5sAALs
+FcjfqjRbO+9VlvY+YW7mVQwwiIRJcHZLqCtCjPWnvXbnAzF69Ali7owE6e1mdX4jUKauKC8t1/C
bqIO1Q01Wg1jfIkbc9GXJe0OVnByaGs8QiylOBD3RIhDZjcHQL9may6ycnbmxp2lP39+pgZJgWID
CWqbKBT6KWplfqLLGPDG9k39RurgPZoZgQyG2l0U6iVp3wWsL0Wr3nRH4lmbFzeL3dpbP7vaTbb6
bj2H9al37sjQ9kf7d8fg/GYKx3vkFfb8RGS89ZYxkaJNCPNybsQIDqyZVNOlpeK3eK97kPul1VMs
vhck8a4t/ICre+ulOxFW1pssa8J2i3y/nus8S705YXP4bFVmfZPDfDTVVMXWQj+kdTZf8+Ug1eE8
J1IHrqFVdW2/613FxstIt6+jrjnseafcB9HBM2DtNJYzicUcM035Odcb+6oOGmfDSc5bM457DGuX
9npqPVDAJOapv66Nz5fK69aiqFoCo+aDOAx9DizZCgLTXKsRCIZwDlub5fIHKALYPHuhPVO1gE5E
c5Q6V8+uOh87Mb1+NtczWlP1p9hKr3nWf5hlUh5zEK9r39f/OuCA6WzJlauD/zkxqN74pPNWvq6V
hqMZfjtqtQ+BHGuR5VViCRg06gmGAWYYPRupO+5Ej5hSy9TomTsJkYDdz9NlyTBa+9brXKKBntem
W5svKO5AGZbnf/XPdYt9UWMr+DJGDUu5UNuIKRQoTjkUiSwgGCOxHLKKIvLSF5uMnhgBRdA5bPma
W8VbFdbiurY8bwoXaiWJ5MvJQSbKXhnshI100b2qdqE/2eR+wBiRkF64ooaWyub4sTZEQ40Jv/r5
sjY1CZUDMV62X5vVVCTHcPBgDi/PxMYzf56H+PMPr122NQVxk0X3tWXlAxDrgCfK2ozJft/a5gJE
L08XtlWd0GLY/trMdMd6aZDgrq31/clIP2R23rys7z1feF6jlSjkaS7veyEWTbpWbddmRbg8P82C
tJv1vdk5NkgJRlBLa321OOxfsgqIl8IypTVLK9RAqdvmZFMsAEieasZqs2wPqk1lKCL8880Zy8lP
osj5AYH43PCITDrup9aa/4JbvE8god+rDrkIRXnxIOebqZ6loU9GZ3WFwZEdqtIOT9KYxTkMlfhA
HbI4lJh4Put58p5hz/ZbTs7dnMhrd9zqd5GXNpHL6XjSKkKN3QT2DdhP/PtIIb4FwWdjoEVucs3G
IoGJE0VnSqT7ZJxf7bkwfOw4oW9Umf0k566c/bzW+Hlzp/ZZ/rweFNvOnkFDscgOfzg4PAZ9igLd
HWrqaVHdQ7iCeo6GTsVjs0PF4snxDFl+PjZt/ZPYTOVoafn0anU1P7vxRSMP/p3ctV/F7AYU6HHu
rsKdsMWfusvT5ziJ8a3NHGWHTF99r6xEY9Eqd5qr22/C3lMSy74Z8zzsDCVOtq6SnSPF+8VyXT2Z
TfzHjMuf3ShMyju1c9BgjFJlcwnOwmhsbJIMBybED54w0n8GikTZZLlQkWqKlQ43dlqP3kYXlJdq
iAD3styDyCeU/Ag9l0VC+AvuxFQJtG/1HHkHy6PyCfE929YCe0zTgaw0wIVv2z68WP+4qL6vQ6Hd
DbU9IUSvfapQ0U4tQcQs7C4BXkbwXpW1eeMYz+P4j07iiXErpe0eprzD/nCEoNwE4IzKQVOoq6Fp
qndo53XsQULj9Auqh3rNQMA2+CvZm8IulhzZ+cj0iMWmHX2vc7d5zDqTNl36s0PhHnK3I0BMOSjm
KC6jl/yaCkIXxwHvXKIW/87IYCqpe6QBRm1g9ULeKN5qe6u2xCmyClD5uHI3UaEa7zA/fw5WUv01
ccGkFvQn7roa8bcArC8rzCEG2fkqJnVHkvuGu1pq8UsNS2VtrYfaktoO4Tzg2HLFeggrHabL6J1D
xCp3bFQ0aH/JAW7ENiGL4bnXTPUxUVrdejq17rVpYaR4zRO84JeTPezCx2Agxh7t/rJ2GagP9k5s
15vWTbWH1xsSlicEoqW1dmmGheGbzNLT+oRl9jkazMysXeJDqYWL22fVPaYQSqsZV7e1RSZVtM3c
kAid5eTIzoZ6tTytLU/XukesZDAEHCzp1z6djJBj7xU2KhqesB5YlOy4NYgXXZ4Qucq0TetUhY3A
Fayqk5dOp/qwnFSWwzgA/CmIBo7rFUDdwykscYH6esnIzU6Yr6af7zmPhzKIvekxJcAdk6XpjzYk
Gq1oxCnLBTNdKZO/trTxlWbtdHeEfc+G3xWZuK9gmsFkWCPRJIXxWo3VL5FiNLGeA6JVA8wpvQOM
UfPV1sgzVHpv2K7XFoYenWpiaoL17KBS6SF+3dqH5gvzfQUZppnykydYQSBFi+/rAXOUclunYblN
/9OnT3HuR7WHebetx/cpGmF5hR7e3+Y+E7HxcMvOeKSzwqAPp+W4NhPF647aDD1kvUQbbOPBBDY5
efx5fdFSRh5xaT3Yy9PrqNlBdw8xREfbViudc18PadIy2rXDeHSixLlLvNGvY6IgM9choJVmhDqa
RJr9ejGIoLjhJceeJpRFAOu33fIBjVuIzf96vab7W+ZKuEXZDzGK2JQ7WjqdiLu2+2yufdJsNo3G
fLa2CDEt93MNwe6zqYc8a873IcSN57VrNGbKeV2iEutRR4+1b5rDk1ZwY6ytRir9QVpNyRX80fXQ
29NzBTnk6bMLFSSJVoPnG04Rvzgut7nEO8uedNOntkul2Bii+3rwVLFXS2O+rq0xdNtr3Lj7Us/i
NJjbBQVuasdfz5Yxs3xm6UBnbZrsvvoML/3jqSqTXl+1Ny1GVfbHIVt0bNX7euB3hINHT7X6qy80
h7cmVscLjj7qvY/C5NJo9sfXBSn7FJw32nb/1ecSVybHzxdt+wHDCmyEAmu0p4seJy9y9PIrc2B+
pYR+6hFBnNYWQZm26q8PvUzcNWnK43/1rU+z2vJnI8Noo1V1DsmncG7rwW1ACR0EASjU6atUBZIu
tZhm2KRoVB9NElaPMK2A17wk3q99eVyAVSZQzEVRVsFUh6rPbz88rhebBhmtJS7Fhgn9p1KJw8oY
ZrdRFzePZq7uEqDwCb/X5lGmmNyaQgkDFTkoWQ/D2enMng+AkwL61IZCKkwpzW4e6tQkz23iHteT
axc5YxrgfesdtWmorpM5nu1G9Hyfg/HWmkN18samgxU0RflTE1Xbotoq6lBt2tZpNpoVzRCPwnZn
Kobz1KdINJI+TJf4sS05bt9aIyzRw/eXsOqfrD7CsV1Qk0KX8DPskp0lMDxILXY6JSsAr9Lqwxjb
v2e3gMHWHNU+QjmhCDjdaq9vJGuQoGX1UXjkC+m5P8MSDsZYQUgaMpuv1T74MajrTTjoqjKcYEy8
aY0T7yMmBABuFUo6JOW+18/qjNec1BSD4gLqJFfZZ6P+zr6LwQb2wqYy1GveZUfCqJVL3VXIY/vB
PeY9AjjDeEvaIWH757JPhu2Z98J9zLmlnSYq2uAdEjDRKP28mCSaKV8dSdLFnZjy7UQagFf1qS9n
5kg2w09qf9NE670sJnwTIgZ7qk10j5FxMdtE3SkEo/hl/D7P8ysVoU0stWpX2tI99zlpMAABPPw6
TAMO8LZRnzEt+wbDYiSFTva7yhHkuOp6eO2L37yMOGG3Yvj4Pg+BYxpUbktFu+SsVXNrVG9GxisP
dT6fLQxnIwFJJFeIXEx1NHlTemi1oTk1XdhsiY8cNq3jRJfMbeaNKvVv0Uh+AIypbhvNSDTUubpZ
0D9utW6+KUlcH3LcGi/YJMIrYU7ZZq0jL1VZgpLoA/qtOQyieuovEAkOXYMho2zSoGiqvZeP3rEw
pnqTsW5ga2UK3yBNK2j67mDVCyMw6rStOdjpDoLwT6yafixhogeTKnnAp9UH0OG6AHc2EDx+N3ar
QNdLpTxrHPFJgK6FlwQ79s5gtjds1DbqzzrVJ3R1ZnMeIBoclQXwMNrbuqLWlmU1SxR+Rh11kExg
zFKkWEbEg1Tf9PxHbyvXLEPnizlKkCU32Mt/Z9eoT9TfVGbCtMFzTT1NZa3dTRQeJj97yr12M6Tw
b5w6MAoRX7qijk7RyAoj17h/J0EuT9ZV2O0Ny6+3yoGsnB5PCid+I6iXBWYKhmrXTbMX9vTTNVX3
MrqpDIACpQAK/SQ7kK1Gbcl2jlEvSISIENNoBaFlZbMgJd8QAhTBkMS/27wiJTs2D8zlfQpjBXur
ZscH+rfJiIgZgeGpPhDKIWvrBWBE9xPYZZswaR+e26Ixc1vS31SjPIqGcTBRzGAe+jaoOjCBpnjB
01S99HGsXeRycEwCKx1EmFnhCz0Kt2YHU09oOjsUxekYe612G6WpG0DK2sVl9Fuh8oATQ4yjEFDG
r94aqneJrTmT9qEriLFzXDRNekQNRB2Rp3osj5+iFiLPfGNHIgPqnnVlXok1z33SAN6yRBX8ecda
KNSbCXHx8+gBsDd6N1EVju4YqzB9yhqGUqh28PDN5DLCvPSJzWJVwaawS1U0PKYEvJ6zaGd7i/ts
3f+O3DDHoMyA3ujqGSQGs4B4GO7FTFSjjmDe7zSkTPLPgGgwhva7bT3ofI3tgDo7vllINcBoutyq
ZQdDuVMIYNFUBftI/GKiKKSwULmPqZ7uo7DbC1BjHszdhClaLp9RL99Bmlvfwk/+6E06LFA9tI6O
7Z6UsPdOShq6J2vh6dRJ96N1vUsVM8yarcIwltX1YcZhiQjVfwaIqPu66/4h+8BAE2xHW6VKp6eB
rKKLA3hcLgLiKNMfmeOe4T9MrLLHkE9w+Gdk1w66EUFfSpKtbnSh35aIKPKkBqiQkUnVrbIOtVuX
vpXacg91vYQU51mQbpgMdoiZT05BUUov8dzCOvZRWZ0LylNqmzRJ9tUkzX3f1N5H5r2iZepUGf6a
7WaD5p251FsoMsqv2OiDwsqjkz5G5CPWarthp+4deohnewseKLwTSlJKyOatQ3DvWCWgh2puWDM+
eaM1vGQDHkUOLcxk0q00o9ciV+zz16EeSuezabPyP9oNEjFivq5WyNrRGyx4jG4O0bP2vF0YhV4g
PNzXNIa+gC2zr6sRt2JoGue5SSibsvr4nRX6tojS6aTO2DdhFHXTkuiPtSREIdW54Fu8/hjZnTER
L4fFPMcsRu2imo28Db2crjJZRm5aXhXJWxOz1K2bbF9FjiqCzOFrhBN2VCT7j67PWHlY8Xua6fgc
muWLZYz2bixi9t/LIXT/j7HzWpITWdv1FRGBN6flTVt1q2VOCI1mhPeeq/8fvtIaevWe2bFOMtIB
VZAkaV5zP3sdPLRWi/dN95w6TXIJmR5cUt+JdkYBAQA2dnS1bPNZDwzYG95Ii8LucQBxxfpevB+U
+nnGoJKFPSZn3SJwpmUnwYDZy440VGFgiaa1eF2BwPw7UDr2i3q0TQsPuwwjRFLLL0FqjJnXssyC
X4OD7PmyEaDM+l73sXXFcAuOBGagHhzroAeNNQXDxIzT51iWRu4QlD7TUItrY05PajiPUDt8ezei
SrOdliQyBdO2N3lYZuoCNHPCFF5Jh/TkrIEu8sziCiLjNEwwUoArPXRm96y0+D/lZpzsdEw0561g
5sKFwG+BP9s7w5TDKZjdhzHVNIaCXfbosTV3iZvqbQZu9BmvDdCGxY9wiNLPao5LjNf+6RY+jVtW
CZxlqaCedWY6KQ3K8VztXoKJTxgAK0/Z+VIbDXDs1UoJFcCePkiBqc7Ni5wG18rXqA7ycxaXdNlj
5+ww7AYewpYCILhi3hYopkVOYfNe2FuTLu9+0KD01gAF8F8bDknD9ZAc8e9jFlhPyRy+hUjBIT56
mLCW2znOCMF9wRsB0N4lGk8X/d9U2aZ9/Yt5TXtth+xYjzWfSVCBiYOltZpAEmrhcdb12Qm/FXlp
fEFCHkXO8ZOeBNYpHZRPM4sAC71VPVbmYjwQf1c74xR7Y8hu/c6LZ+8cRtZDzFbaNtWRVWrVHOE/
A8S4fXVNfbrT0vh1VJmlhlWAjGIIZXgxaap8dG2ShusBBXq7KUAEWd0dbDa8wXKV9k04Ip1+dYOj
vQDbdZHGViYmAib9tLbg6vO0b3ZFantPsACcR3V6nUHwPRmAEew8aA5VnHwpGRggXxkBrSzZTJXk
nOoZY74yA6CpKMekc0PGT0YK/MXa5UFnbKuy6E+wI4rXzqyb0whbZCtJPXEa8Ma1hV+o0twzXOb/
tJ2908vgz8lWpmMRp/MV4Y+nfgbsbbp28hgg5fIYNFrNzjBSmE7vpHurtqtjCQ3cCGBnKAkScxk/
b2FquANSwU7IJmMRbJx5zPbMoh8N1jnoxXdZ9tiFgMV+5PYrpmXtOVswM+WCqwtBWJxN5zFacKO1
MalngBHhgiSVYNKjN0Ux/H38d5bkS/Vsee3qSxlwX70WOt0mK1JCAXo2Oshpra6CnX+YcIQ8WeFr
3IAU8F/GJkgPAXReuzXgFg3jC0LlqBvieXfT1RCMkOCGMpMJgxs7KHkvghtS0PkpJMnxj8ltggu4
LGveM1jll0hU3mirgkt2kmgys4IEC4u/N9QFaF+31VEQKpXjtEAKGctml6IHbh00eD34m0TRlnUE
cgOwWHt2Vb45Sr5L1ACH3D/NfgDFvNy4ZjmjxFZ8oq0l6rwXqKJkjnM2ZSepGTktdwZZxOD38e1y
Eqmlheq0sZ0s3cmvTNCaZgMW4bPF1e8YNOpRFEYcbwvJfTiD4fzZLc9vNCPnlKNGLXvAEiRy/yUa
M0VmSwvjO0lmWXUMS0XHf2b5TTm4zwDvjJNcUn4GzsthVA2Ik/TV3ivLP+W4dAzgmC+P8faEJVPw
UrnProu1kEbXvLHUuyNSK3gyAfq4YX+lNUC7ZYd6nNJxr+r1D8EDSzAAo+5q+HWspyI5klWDjRlR
5aT08W6zl03vG84rVIPvPczFvdeEPFEbCdFDmzQv8uztxH0cWPc5zLVBt24NEXp7DN3Z3iouqcP0
rw3RbFsfGthhHQh1E+zkccnTkFiJx2eykai0AivUffaVu41X9PkFX0cP9JlElwAiAm1DOVZ4vdO3
DMkMEAGYM1bDGIG+i8rRDo4UIJFdI7/conPag4ayo5Ncb2wa1qibXdwmX+ZRv8idu90lqKWbwkqn
ndxruStJWzD/bzXEVxYMgDwTOUJikndrDpKWwEhxDGm6EIgmoo9D90ke/K1pyq1ZW4OU1Kx8biow
7Du5FfIj9b7m/rRBoW9ZQWeUa1V/tIttCHKXt/tr5k4/A7wyDhmjAVrdi1blLUzb8JDPEJ1bffqk
L12HfLaz2HaOczCDBMaOb6NC50QJt0FPyEry4v+58LvfIFFsryC766F+q3l7eqjJ4FDaG/pOugD5
vnfIjZ9sAFnjpxQu7+3m3uAU796ad6CKj3fQYBuviGBNzs3BCHNt3sdu+F3pMnW/3mE6wYvuuFC6
185F7Z8yTCwP8lt6v3pM7Vk9oNHYz9smC+/aQVeAeSz90PJay5ES+9c8rytnhAPCZCctoY/TA0MY
pi5LQ9BHpJ1MONZr81kq2NVMBVPfDkiwnaQFj501nKbcYlpS7XNnwPjIXcCV/3pdu0jPfghW2MsN
4AoLIGVte3N87+oLgNEo7HqRt6F7W7plaUmSXPMKVn+WHsnSZ2fvO9UAZiV9cgKFPlLqS7C+re+a
6C0q5XPlDSevMbfSEm6HYCtwVN7ahg0C6QuZsDdHFLrP6xu+tmXJk2SwtEK17w8NIL1j6EQHKTOl
sUuN9fiPTVDS8tQkdjtG0rfoh3JJfsi7Nduysu3fXQ+2cmzwp+Y5gCu3SYHHFCkgt94G4bx8OHQP
ommgM1Gd9AM+FOzTMy6QJz7YOsagzmM+t88OYwPmh3c6KxazWuCxnTzngFKGurtaC1Z1HsvnfHC7
g2nODCUaXd2pQcHaTY/AzIYN3oPwDqZ8sYs056HeBVH56GBevD54uaokb6/TmpbMtZl8OKQY0vbU
Yz8ojVGCeumuJaYn0JfMGM6T3H05SQGecQKzQrPrfWj1W3lLYLWTK9F3uYNrfM0tRJRk3jLhGryH
VPfNFi5FyA3rYiU9sw4ONSRe8A1jon+OeuDuyJjs5R5LII89XoYnCOUyR57SP/JJv3ixkR3Uebwm
ZolAmdedpJPR6LVbOLsl6rm7sAhuXwCj/RNSfnaWE8qTlxg9fbuwYexo+HMevCfM4twbZtlP7Bcf
z7NDLi1i7QxUTXXOHLf+Pr0dtV0/Qbxf72KZOfSkyfKZydzM2vkWdCEhlcAL+Aou2WAk7iE/KlXY
W4NyYqCLMmrW/qZjJoMt8LrVcXKd8wQwh/3cI/RINIoje5vhGHYbXd1mUZEWFOy56dqtE4ZL/VAb
iXGQ88vv8u1oPLf642zk7UE1jWd5quujlVjedT9jY4o2Y1Gg9A+F/PcEbe04FPn2S/o2sGN6WuJI
w/QBjP9ey+wcdn6bD/cIspsnoGnVRVg7Q9RVF9rCrzLMstvzlSex9jHrg+ED/VcKPdOcvHpnQZBG
FsMxcDgpeAlcevAdCoH7klsmT0aadaCy9mgBD/YLfEP+7sylwtqjr0/y1qCX/n69CWupxKTK//9U
jNVG2Ev3a1cvP0aSt7H4mpbYLXOOsP1gQIswgwx0lc4+qXgsShW57G3IJVEcNnnVblH2tX/D6m8f
Svmd70YZt2PL3N0CC7hjQxB7DD70Mn5lc4Sla3lN5gI5mG0wmd/RWmE9OeyTU9GEobqX6reov3xB
I8AgXZDexnHSUmVEtwZr3jRnbDloKEVqwMSWQZj8nTW4oSQl/W4se/v15TzCxLkfC3TdeuIN8PSD
zS7VvEWvt2AT6g9XfohZX3RXV88yLJNBncQkuJ16GRZKko0gNK8DCCBrZamyJiW2ButjXPPWa3w4
Nso/dwh10IfRZ0rH2QEEyE+SljePO54wjV/Kbz9+LrViEymD+m4YKY/w1vLmHwFE+7M01wglXUDT
yzMIuw7JDWkp/xyVo29dFaCc5uSW6e4jFSSAKbJO4T5wQoTgIaVrwToHlAIJ1nqSHPyfg1bn59uv
X1ryjeyxvjO38cytMUuup+cd+yd/v3cSu9WS6Me0HHQ767taHy/w8ShFY2OjtV+1GalZ6VfW0YMc
+095axUpvY2zJboG8jzWpMTkuH8967vpjNSWih8u9U95H8764UrB0uFjNFd3IYy+5RXHw5m9imq+
zVXlhZeApRTImdCImLwvy2xrsObNGZ6g0O+oU7UG0Vsl6W7l5GvVdyUS9c0AhBBb8LcWLS+LvCfr
y7K+VP+atx4m753U+6e8//VU/pwv5P4iBu037lwc2hjWLmNh+XCtwW0mu6bfrVX8U/UPebf5xHLa
2xXkPB/q3K4wJN6dpgy/1M4Lt9I1yBxUYus3WvqQNSmxdUC2Vv6Q9yEp9fwewYD+p1YjiZAUNkQ+
Xk723hneShO+RSVX0jNL2Uyrsyo76F7xsnbvgKmgja9pZV5o5JKWnp+xUMCKkpVZ7m3pyA+sdt5K
98DqP5KsDcrAv+lqt07DVllDkN6lKGdImIi/7f6pu12bgiOT/rXO2gzWvA/NRZJSOgZNypKFC9Nr
UGdz1zl6Om9l/psAMGC5KBlfg3aIDrc3Xm7KGty61TUtt+tfk1KwvrqSDFhI+d19S/rDGSRvzhKw
E1rCa7R29reB9a1cns96ZINXCZO37GyxMGIsKyTvZo5rNTlWAhkYrEmJfagnneia9+6PS8mHQwav
UvazcQ8q8KmGSoFrgNRgpdzQQHIsH64SR7z2RbouP0uy7CR3pkz6PDvNqrNpMsc6ycu+PtHbu/9u
MfPdUGGtKjF5vFHRs6J3q3Rb5ModRE+MOEImRUcre5i9ku0Y1Fy06UFe0ds6pbSAcdbj5qu8yL9X
tWo12GOdzdZJw+ZgnmfnBIlgWOKQ1iSoG3YrN2vatwIF/bPQ2pSL7rAzWxiQ0SGvKx+WrgVHU/ev
wtm22ACIVLRr5K7Kc6kzqEx6VbyWMTwT4ZPrywOeW0R32tt65ofbLzf13SO6TV1vd13mLBK9veYR
m5OzZ057ucty2TWQH7Am5cZ+yLvN6qTkI5lzrSnF61/Sw1Df2ljrbbAxxCouyP23rojHo4EQ4F6H
MUsS6hkCpMUZn0lKLZ29M8NBpmcp9TxgnnqS4N1UBy+Rlh215RxqUmf3ZVC3G6k1d9l4UubS3Kl9
BkhvGIpNE/GqS+Blrrm1PQCeGpiiuzRxD2oUWvkeySAMl5nZ71mVBDU8OedGD5pHOFnsNSMaC/E8
c3AvitW71B9fF0T7pwAZ2E/wb+odqnEjqhwkJS9D8ChL2J6oR1QgYrtKP8Weg7Kg2d1PMVoIDrCF
g87e/tGz/PkprZqf8B1PvamVb2Nu4qqV+t/zkiF5jQ/8xQ9UkOJZ89p7s/XDY7WenV0/YMNBa1HH
GYZN0NT1l3oG08uUvPysq6m9RVEHeFWEbJdaLLYAJkvJc25V6Dep6q5CIhhlqBIcN0aM1cO4lLCU
hJnAgKNAmGjHprDLh3lKqgeJSZAVhYPuWZ4jLMwivFXEwa6skB/yp+GbyebZsVUXKb9MrQzsSFDi
2C0LwBvXZ+YWFzGq1yqET8PHSFRFwXDXZgWYIK8dmA83hXsBqcH2msdie4vq19RP0dOwBBBdoidf
Tb4jq6mcJavMMOlGdxFVrgLhM8Nit8YJnhrUsJ9UdkKfUkXTttM4BswgKIhtD2hVanMvcyxF8ZDd
TMPQPWhJ5z3OS1BnwPZs2hbsamqsBaGepVutdHBFG9idMSfM5sZRRxfG/2tKovnhlgLNgfKvQ5tb
j68iy3tEZSbaVmG7QffU2DuaZe6mqcnReANMXxiaebEdoM7AWrWdbutJu8EKHhkMHMBLLyzvKqh2
d80SrEna5zEpWEMdkDay4aaV+iWfzdTYaqahXSQopuA/mUVfKdvJg+XuhSmLzYgavPY+gFHXHvtv
yZB/NdhKBxcO3Z93y4TPDDIRtEJRoRLTz3+x3fklzBP929QkoBUQxHkNxgzYNTpYj7PGXrI1Jda1
cvP+ovdxe0rTuHjgEWhQ/lv1UzMqNK4sNe9Vo3+tUQ26d6PkcbCrBuqrUn+KezaOHMQe95KUArZC
PyO/nu/rcdNj3LGZluqxlmLKF4PlWo5jB5ssR4F2S5+xe3ewlX930tm8yqnqxtQeHC88QQ7DqTND
Fu3AB6farb+gDZJfYTgnt/PWxtw+Nl27z1VkbbY+Fst9kL1gVDizaF80zJVt8wrRovkE97x/YOn4
LCmMdttPmNZBhspGxJqWGpLnGOXHgxL3VXXR48I1EKA2tB9WLJaoAoPuDv20/q4eWFYuU9ROpMBB
yeKMDGYCmo1boZtKe0RsU9tKUm5PlqrLp8oBE7bcH3scAbpUy0AvPtrjr9vfSZPcP9pFDedsuX+o
ToPIyyYPf3razDiYKKdIVIIqmGG4r2lpbWOLhOS7TCmWkg5yx254BDgDAi8YNuC6sFQoKzolvf5a
10F46u0hQOM9rL6X5UHK4yGsD6mOalM1Kw4L1oqLWzjrgecmiIK7bgmGBN0T1/CP7wr6PsVO5i3w
7XgPhSG+lmOGh+ESSEzyTGbZWDbYKKrFWtTgN/gvFeWQW+316G7EHPB/OSR1B/AVqnb8eJq2KxC5
fR4fSpXVwO2HXye15SJTUerNXdouPAq2HU2rhQGLIuV9tAQ5AhP3kpx8H8XCyB8gr6sxi+tLcami
XL5ZK0kMB70rH76OfWQOjl1WVcKy8vDEmBTl4rxZQPFRlpLSD4dKUi7cojp6chACvx0qV3t3RKab
+64EoPGxYPlVUxlDdnyeC/trij0pyKXZTa/tVKVXd4wAnGgob3YZ+4wquxX7pAi1F7UMhztXr//I
Q019GexCfdHD+qGjg31gbxqmC6KDfP16A/0vp271qw205M3NOBWbOeV9iprBW1QpX+AjB49SaJbB
vV/E9pOUgRTepxDqPuVLzbF+SwbNfNX8qPisJWepwjcne1GbBvrlQ1in010faOn9uASI++nDxkxq
onYzb+izQeMtSakD0ZSNHN/9S00G3Etd1i5hLqVvmVejo60Z7VaSRt8MJwPX1F1pWijib2yr6z9h
Y4V0kTXq+whC5VvTY4ugwtc7LvzKN6Bg5c7OfPM0Ypn5VNrjKxCa7ptV/pjdxv1iKW57ycoI6SRb
7741M0AK1bHyJ0R00NIN+1+BY7ffgGzpuznGRdxu/FcN8Bkatu0A3pNYHLb7GWtY+ML/yYIW+bvw
Q55uOaBis/muHLx6j19bicKcU7xmimVfmrSb0Nzui1cdxvQnrN83UqgAY3sFgfEFJq96L1m237C/
4A7lUZIjahJnzZuSrSTr2DWfZnbpJCVn7Ab1XkXrTYcRfQ2mGVxCYYXGtUYrBlp07aPCZuf3LLrH
3Q4sHrKeSMvuK39wLlLSt763N7XBot3hdjL79DwIxkRvvVr1Wzg+0UWSTqTawBSi/ipJGyMifCB1
/06SszL9cPnmP0hq6rMn+uv8yYjB9/hjcAqjQXlOs1a9j3xoxKGPXdWQV08AffbITvTPpdd+TuJW
vQJWGJ51veVViVGVrxL3TipIPrqIh1KpswfJksBE5SiyITDUnY7haoF7bGYHz1I9ho72lJvPTVMc
3M6tMCys98iYl1d7copr1EGWW8SCy6uiEjRd5SIzq0672OsRHbej5jHUHKzAJ+sVhbD0m2pV3h7d
zPIkSTg6QOr14q00RyQpjR4swVJN6yd/g6YfqJp8xF1ZbQGKV+k3UNTZETq+c9DZ+/hmW8Y1dxXr
xQwz575MLAAWS7V2Uv+aQEue+bRp9wzrNNyIiLlLMGupv2UFrwG/+5+8tYrELKX9q+p17fhPx+st
AJjOjh/rcW4eRqUCLl24SN+B6jL5Ev2Vq/5ncxzst8YZ0QfK9eIuCw0bZeMqBRE3zF/6yn2WqqOR
3tWR4X2tm1zduXVs3aelhwFLXaOWgi7sZ+hIPxXEr/ZxsXWBDd2pJS+VO8Y/Og2AmGW4zaNndsFF
sZ3kGKWh+oKqSr2R0zvzV7X0mp8d+0bAiMwYHcbJOLFmW6K6W1rPno3mOK+7g7Cllm+SrC5QxkWj
6q6kT72zy3DX+3p8qREn/11wqyPF5ZoLjwTwMzL+O3UO1Hgn5SG4xzs5W+y4ZNoVdMLKMc+3pBTr
npaMB17t6FYz0PRny0yso2oPcLfXU1iOebWBl1+c0FL2qVbo2FINzskC73vG66a50wzTOdhJNj1N
+Ljs+lZtPvM2qkB/XOc7Y+dntHmUX4336g4JQ9KxsA7PL3ZbmD/hJCIWadLP0/p4abPEgaQSzPu6
quqHWG/rk2lUwyVyWwt3X7/ElqBz0McCrErHBzNTL5HF8nv/WxyMn5PIVP5SQFreLpTlGlJxhfXn
lA4/QkVxvmp2k6F2rM0voY02OEOU4BEKtXvMFlFxVfHTa5/G1pHlgPTRhQoExrmxWD+jI7P9OfxG
B/wd8qHypx7ggww6iRE2g/AkcM2/MpSR9a5/DbDmaNpPfQdmGZ3i5tVrmRN2faU9gtvogOfgsATv
ytmxuOb7J1038KAanUXSQE1xi9O67Coxx6nZAkQC4b5LkHXBv+aT5gzea556X7UpVu7N3vO4B8j3
1mFaXyTZGSjP5U7cnfW4R5hKY1x27kqgbkXjep8DCOmbagjV+74q/c9RPX/TrUB/kNS8IMAd3XqU
qp7mXCPN8p8kFfbBsU3L9JNZ6P5nf2YvsbCal9JwnM/+cfQz51vMp/LYjmp7dNoh+F7ox3qo7e8l
iCwsc6r6NARD8RWbu21vRe4n5pF3mDwUD7WvIJ4fQN7o+lDb3PKWgqhgxxln3YXJMh4RO5p4iRBe
MyLjL7E7tBBTC52g+7xWaIza2FV2Zx0GLAUfuiWgYUy7Bm/knSSlgA3b4qGZcdvCsvoK2IkrB10F
ugHD0Q1rd8WDsQQ2UrxXVzHuc6eaP7EK8LUro+n7FC1AjxY+BzpQSO6l+td4HqbvYx1Z23HJj5b8
/67vIrm01vddn/MAT9s2gYvg23/Ov+b/2/n/u75cV68GmNueuTdzK94OTNify2Gqn3XH1I/2kodc
Rv0sBTmT31ueVEEosnkul7wPx/LlRM5K8Y6xzjdRAmthW3pVox5oGdnvPBX7aC83D2s1KRxjz9vU
NXyDoHxUstaCMAnna9TqIdg7vOu7Hh2bXTZqxaMEo8nzKvo3faM11V4PE/UuqCDi0UlJAoV29a5d
AknahgLp/pbOql3PdA2tx/+USv6alCMkD227ax4BaFuzbmda0ymd3jy6jyW360eP/QeKZN63BD4T
jarMz54Pl1QfnU+T3Xs/DAToWC30hkfLdTEcTdBbKVI1YvcVNjHE43NTKgdD9+YvKDIMx46ziuDp
G7Sss1wjzIDz9VVr3eOE7T34ncZG13JuzCsede7aZ3AjFq4DhnHQm3a86HWIZvdiuCOOOjdzHSss
IOcy+ZICCXq0uvcuICuY6L1zNlOzRFyn9Z8zJ1GeEYjudvrJw0YsmWc0XQy0YxAhd8wNQxB4MfFY
H5Uq649M/pDFN35VZvsdiZHhSxTjBJ90bf8YNb12UuM2O/tjaj6EgY4nhlLOb2mY/gJ0mP3i4BA7
+ItimqhjYf37jJ/M0Ri74KEqmua5WAJDZXgYFsglLhUMfaEiNUA2rLZ80FJ48Ugmq/vBK7oHqS/V
MHjaYxo5YYCGOE2yeLIDmcdLtk+eA8Q68FVr0idEhzCIsDBGMzp1POCDVj9YQZccK6g190kGqcIY
zfnOcUEWw463r042ROcCKeOrZ0bWmWWP4uJN83DJqnE8K2pUXjOjwNjH76O7pPGReBoc9y4pJ7xe
axZJoi7xD3HbqjgwqPXB9YoRoiuiywhA9U/sT5T7NHa6Zx+1J3SDwQ7S44AGqvr+Ze6w+sHceXyN
LOSRO3PTdyGLUkGhfm7Yg96Go2q8ja6Llje6p1/wnuk3VTSN9z4+VEhQ5+mumsIIJSz04/g2Qfjw
0/mPpHH3Pn5kX9m9btC1iRau/Ry9gCX9Fdnq/IeSGH+w8Au93ApYKA9c/ZC1fJz9wTz2yxncGP8O
cGAlFg8jEyp7QqQTiMkfBbhEvTN/eGANmAJmwxVt1PGpxkh9UeOfEV2r7z1r6pBC5g1gZlSeskZD
SAbxvvEhRq2FQfl4yk0levUVz3lwNNi0YgQfmj2UO8sfTn06TF9Nm7mTpgWvbsGbok15gWyAOn6N
AADug3LoT3KUHifn2hi0S+5ow461xOICIyhmqroggy0PQw6/3dyyzAlBRKkisXeZ9lIimR9L1upj
JvqEXGA9j+RVlQsPjQ28bYZj4INVtlg5tkr31mFgeRl9NUO+gluSobfNuuUA02NJomjn7ae2wOdy
SermBGnJtIqzJP201jawE+MNJg+Q5GyHScES6HmI31NpTuV19JIKBwtiEqx1JCZ5OI1Tu9GBKA05
aKz/4bgZwagSgvp/nVuS7y7t4CNwZiS0eZe3HiLXH6NyvmTp12YKw1f6XH9TxI511n24FX1uvKie
4x+NIVS2c85jdrwifrKr4iQpOcg0vJe2y7x7y1JOSBfND17XQCls8/ZLPzrVxhic4EcbKK8Qirw/
TU075C7dATrg20DL9YgKiPJ2WfyLxYxH1EHiP6qojvnsNO3Xxe5+m1hdec8691VFxP0eokB1n2tV
eEDOdN4kplrdrwVSygDrdz0TS56idbZq9wZEBufm5QxyiFRck709OhtnqNmz/PsiH06tjAl8Id1/
S8GoIpi5XGQ9gSTTQT2x+RVfdu6gOHfdGGBAhHUoji9KH0Ih0Z0nEyXHp9Reel+tAGFghu4tD6Yv
lkqpe3JYKrh3VIxLYhWp/1tyycOpe7iPlkDygGBqe3zR2AVZStcCqSd5Va1mB3PAFUCSrW3k+whZ
mF0XTyzvV/UfEcQFr1Drb1owQX/ry+nNKZm011Pjv+Rz3u+AivXPehejhumM2aNrIKoSI+J2P1n9
cCpA1aLgGIHZx7bqbKUemiBLLz44avSQp2p1yJjrPqlo7bJiwOp1atUKC+tF9plfF25Z83a/JDYK
KNZsmt/xFP3qN6n9s7T8i8pCZoASDrympE4YSn8uytZGvo9FBjY0ul/j5N35eV78NJr4h2KySk1v
CYAe1JBl9bhhmUgtWEh6ZnM2fPbroUHTnAmElI5OWF7DDCqglOZYeN75/dxspDROwwzPSzTlpHRq
7fShVszvyXImdjzyx7SuXqQsNl3WnBBaYkwePZatqjzEOAkRD6w5epSYBGoWfJt1tTqvWRLDDTXc
xfj43I5aS1Unc44xG1EbyXOaELlJt4F3ijjodq23XkcdsvvGLOyLP+vUnWNcqWAivYyJV7JF5LN5
oqXa1XM77arCo4KzHmnHdEYqRgokGF1Ug7bKUqdWlKk6rMdovvKznEuU7f4+zbsqlhPDIZOTr2fr
senY9s5U7m7nlWI/jbnEu5qzrShb7LDMnWF7EMGW0ytDDUUQBuu7A6Xgdkn5gWGm+gfPNN9ueYb8
gvXik5fQBH2nU89N2O7+8T+ttX+fV/szC9BtuP2G5S5I7N2PXX7c7TdJye2iXZk9xgi7QhU/Wq2r
XoulmlTwzZplHolKiQST3H6Jmm6HdMPwh8eO0L3SDQdGG9ipjc19k0TVtsbAIoigmgVN/sMqmgkN
PTCNvXq2Q38+Ol73F7DcaZcirKhGP3s9wTrStPGj8NAH84buHKbtn3XmewfGTFcXCdOo0qOdZk+L
lK3301awyI67jVLTkSM0ayKH73qsMTa4W7l18sY88wQJ77PZ9N6m57VD12N6rf0KcHH3WQtGTgbN
D0Xs5KFXmzsnhn9ZgXpiQWefsrpVmPqPsBjuFHY9pwJLxAkJhnLZ8CsUNh0S+L4neMRMU73kGina
c90mypMaM+Ut8TN6qvyryVgEe7klaxh7aFJpcn/L0zBx2czFkJ3XowJW8nZZjeQSvqnKkxTAQfvR
zjCuqraHyjm/NNVLk5rD08BAqHVqtNBzpuTDDGQE8bKYHxJ8VkpMVnDIwfag6hyUHdpxM0I1NT3w
hlb60GsjDmBLMKX+cz3A48+KqxMMFqh/goLV4i0cs/GgF2iNSV6OAsNxxmWNBdP/5HUzAwkkTfVj
hYte4Vr+Y7YEyFF4pVM9tTZyTWmLLs7IGOZpXoIoNcqTOznTRpL0IMZTjBoFhKHmlrXmN7b5JbJa
4yJZrlLp6JKNM3ahTbGXPAkM3dfZJkKzUaq8K0Axz5ia24Ul29IL9nenIj/LhSXPD4eN7bXGrp1q
dqyXHymFUaLmV8tGgHDJslhWf3AcZTcEYfxclPsCQvBTq2nRM3vmv8ao8s+DZtwjRJ7ejZhVPUng
zmj9I2tlHda8dOpzTNxQ5k9UJVagNPoGntfdJbES64nFfut2bBfZ+7nwcT8K2wYXLZdJm5/iMTRb
pXu8pXFIqg51kZpbcL6Uh6WlX5fBc9y4j7PH6KCfK/aKqs588rxEebSia7AkjCj+HYxW/a1j1fIy
mekyLYTvg/sfwIy13pigcpTOdL1yIkctbLwroicM77qHsph2txY1l1EA1rjdoIrcPBZ1FjybLJI9
63HxUvrBeJVqEjAk0zfYApUnSUpdDZX1nVWBHJejJA9GRQolIblnDjduPTXwntLc8J7Q5Z4vhtF9
D/walZAlX3eyHiepeOPHLsx/qYYC5pmd+/BeajDye1IjzbhGM+2vmKL2pASe/QRZ1HnCQazaa6GL
l8E4O09SoLWIe6olmzOSlAIEU8yHKmXAiPOGgnJs2LKVbBjbPqL/TXrrbq0bsnaKmVnjHFO9ig/u
BGICOcvwuYQNscOeJdkbDspoW6et/IPhGSiHo9/yjNRz9Gy2DdxQI2H9YGQ91DVSTIUWLxMJGLvM
uGXh5qnPI6ONMsAOT8EsxF+U+nyEh3/HliT6el/yFi8/vDU88HeLtYqPOfRFYtg1Z+xfX9qFJdQt
EEaJSTAIUHIJmNQCnJRMpGu7o6ez4z3GCL4U02t4A14tOG+VYXf9VdVnlllaZrEL8WENGCNDdZB0
JqyH3sy+mAvxqFuYNPXyE/AmgnlkC//IqhB2Qw2SRQF0dy8S6FU7zhgc1Yv+xt9RPfV+RomOBkaT
I/soxX0/wxCVaIzsDJL/Scw2B8L5bNqhsne7Y+6EBUmCzkjs2mwhyl28FSP2cl1WZY5on2B3AMMM
+oK5VyZDgWLX/TV15p8+ahFpUR1H7L92lvYS4Ot4Kbr+q8NtvUbYgR1azfweTqa3HxdUbcJpCu9K
j5Pt5f+ud1ti8gTYwwr3ZsC9UnBJu6qdvquTwDy1GLVdbKMozzaThKSK642idsfBtD+n/GvLGmHo
Q+pQecI0Aa1mTO4iSD8r1i6uITEvpLR8QVw7y8OSWIZow75CFoTvbq9d/o+t81iOlOmi7RMRgUkS
mALlVCXvNSHUMnjvEp7+LvTfiO8O7kQhqdWtLgoyT56z99o9ZIu4lQy6rAYSX16oy/9zYbAoc92k
14NQdIxA08qIfj8Ntzaxv0SZaDvLvtRzp676RM7/+2CJVF1F5nblyuWjNMz2Cstve+VVLdDxv08r
15uM3d+nf9Grf5/9fcidqEXt5EHD2LTz9RbH0lgtBh2Kjv/vjdV4TnVKS0AAm0d0e5l/H/5e8H9f
jqUFWcYgNzPaPEzrplH8uxz1n+f079NhpeFVlc4S/vfO/N2n/33595lnzMRbYeBl8a7hBPLB2mR/
/32wR5EcRmGf8017/3cf/H1Ity9nRhz7Ne0vf99qIptwh9ilGvmLNZj+Eg2kNvH+TnX9UBh9R/qo
VeEB21xj//vUGc35lAP5wiTPNd34EK0gxuDvw9+XWQqF2Ei1346Scj4TDDn4a+9MpKJomTo7bh1a
xHQNtVr8uCRaNyGfOtTdllOMqUcHej/fXqGejGYD61KPkBtbEziHlX5hdL4zywnfaH5d1m3iwyhj
ULo2yUWihbmOozFg3t7781LelAZbROW1duhBWT3r7RCwZDSM0OksNu14AjewHW1X/R73vXlcZxKE
pEsmrfM6dEO1FwxhULGPE1ksfbxPB4IoReVrU8l8BJlgyIbLopHdCtOQwWIs2i7SBmJhJnMP+x88
3fpsieJUNQ39OyKJ0l68t3NLZuFS7MEvpTsbo189jJck7nSfzRFnclLXYY8hIxkvgF/Rk2SMdDWd
0Wuc0VTBSxUAZUv3c7tlRA8WKlxaFAyng7UxZ/KN3T5sQFT0Lr3GSf32DhfGnTyiUvj76+Rd4iXP
gpSArajKdLimRJSmBu3qSQd8a2XQ8QnNbKffLMKRraOkCtRqu4cI1o3WDMfBTLgIcOhSIbnSIsEr
3s8CXcz84rlb65IgSOqx/tth697WFsOAHePIU5UfLG3BCKyh9x9n7UBFsQbMHz8onpOdu+DfbzSZ
wyZCpuOu1J4Cb44LHg35Ji88rrzlmLv3CgTSkYmnfkFMS3qGSwKDXvFGN7h08cyPMcBgN3Z1srZG
AXMK11Oi/Q4R2TKdut7uIDOTw3WRrD82fxhUPRtlyyFbc6Kb2hy/2hI6kskjGhjzRFjTMjNvTBwS
c/RMhDREL3Xek4Ar8Ynh4A4L2gmWwBS+5noRyGFDisBa9pU5vEbsFyGUV59cZvJBS0Y4Lr9Ltl4K
E2KdAlQ5C0Qv+3pstX0Z99H9AnF9bd1/TUGqXqzHn8uk7QeXg+BsTOFWAE7SSs5o5fa2l3xrcFj9
WpFNbKj1zWtpWNCANLQfh4hEuEZWerIMOnlept9DXHADaynCKJmeFsPdE4SLfCRBiqUJnWkrJyQt
/8pbY9yvrRrDJSmavea+JFpV+XZWRruuqOjPTNXellp9WRP+wXmgM5gaxm2ssgE05XIa9U9O/kng
Lc60G7vHPieqtSOvi37+TnrNuzFM4FkAJLkWocfD9IIi1wJ2lCUBKZ6lTzVoBCv8Vd8jMNUfFlX6
mZMcbaHp/gSyS2biBZBYKxBJgvkqqI9aPawy0ldciKG6MR4NK7b5s+U19qbPKG47oE71d7a+rWYO
fK1IvhDnlmFvPhOh+Dyhl2TqAi11PnsgU7fZxqBGN6TXppbRoWWGCFhG5i/tGxAm8j2b7ZtaMbQv
vIsw+bHSmK8tneqfNT3bTaQOD01/idaRANlqORDPK0mXrZLj8o/kbPrVT3k1fhgjgfL6sNyJjMp/
XDdcb00jkGh0Bn2CFboCMjmiGQZsGHNPBF09AgTLPicukt81hAJrlnZqFEVWIow2GA5cez0sHBr+
RAqcrWbflXZ0T7bhsGO0kwWqdZ6lKkOrGlkINDC0RfFGxn0RGh4D774bUr/vy1f0opgcB87QKk/J
S0K9KTuChLecWJTRatdrxQsw/3vQaa7fv04SAl2b5vju55Obmt+1ln+XqfnVtxZhgR1kfp0zFB3u
QzWPy94tGRakBlp2t0BHlCzxm0EXVJXA/ualftSz9qbdGlXVsg1if6zeIXph5j+cIJXtJ+HDvet2
SpOb3bm5nZLMT2tJt2QT6raxOtUGm0KJRkgC74P1wqop4yAzTl2Z3joIMfymqG/KvP4tLefUtvKz
Tzl4KXGXuEUZCr04IlShHxQN5LXMEb56d74aSDOLQVWHLQr03WhlEHnmKQ+lRhq9qQ2Lr9mVCiNL
+3IhGyXRhBA9tXaCUClzcORhUd0TMW+MoUtxoAtwsFc6mUn1XCl9L0j13ruJRD+MZiW1uc20+s3T
6+xqCuLE3RhiD5OVQBsvXpZ1KEL4M09Jt37VSr6a9XI/ycAsZbuXsbpeQXPmEvJcT/6kIeV1Dcba
rXs4g7XJRE30pzyKkGnLw5xqoZuSdf++pM2HFxdPshkvSqJp1OeXZCiOPRqcXHFPZEO/B8kGmma6
JIADEbQBRusKO8wbTuBaF1odzydUebs4tn0908RdYMbBhwYaQHZFbH8sg/ogm7r0nUJ77l1ANkNq
vvdl/jWD07Na9Y6/7AfZLrpY67BO6WkU5dOCjTwo9PqhGYGXp3CYphxFNdfjURAidqgZA6D5s+gd
9euBASQwtf4Uj+M9mUZkCLr0x+fB+elFD5qCHZaMbaLeKwHyF4Cyr4mZyEu9AttUXMyhus9B8/jG
Ots74XkHJb3Te9kD6IM2dKqVPcDbzxHLL8gjEnI0SWM/E4pR3+AbRsLngE03eSKbiM4OXeHB/tLL
4ZLr89vIf4qj32uKCAPSZ/HiddqZle8RcVnjj6PDpY9vDJLpa9s8DNl8VHW074/9XO17LguLBCd/
ZofKZ7aXUv/PoICd5ialS3UcyFPTe4LFlHfJa1ifo5UzT6n2c8rTO7vRT1EQoZyjT6tU9yrH4WJ6
w93oFgF5DvfNEH/YJedGLGREN8zFu4OnHj5pPQWMZkh5EER/rtwbTATAxleUDZ0xU9GonWvpCIzH
g+CccfI4LdflDdGjHXVAqtOr4nEZX+VAU3ktXOXD4bktMtX7rQMRUBcIjqwyfqpl8dMMqvPLoZjD
1htJjMR02CX6adK9B8eiiFwSyNlVPJ2tniq7GaOPceC5W0dzL4F5O/10bdG9g5yShyDupFYwDW0j
UKJop0DuvsIgROgU00Kz6B12k8VFdriMRJ6sLOhGGY6m42H4d11/yuYyLB/7EkbUlGv63rRgNvRd
+kAA/BDBtmeDo5K89751NY4XAxAZpzH76EbDkyYWsJve+CEGSOOLlqJ7GT+63tvHE0jRPiWj2Mu9
sKBF0DHgKBDGh5Wu8fBQhLUiC9qYjsCo6yUd6/xYrpN7ImTy1UmB97CDj1PzbQzUxsvM41nD18nS
i9BqEuZmGIoZt0ubPhgsPyHuJFRN5PesaXuJ0/qXkNHEF8bIWMl6jnqXoJLqnwG5zl07XBIGiWBR
6pLPWV2PcXuWFIvxUN1MHkND8kVAXV1jIHqh1n5xGVoEdrxlRZjqa7E5AeTupG5cj61GLmHujlvC
ILu5JEAq6+Gotq+52fJ0zIHsVv3WnkpFMV7kvnCpwWSBbiNOfyf62cPZrjdClq3gvan52a7nnWHa
isKK0IzUge0gxzttVs0p1fI7K6YgJ5O2Mu3qYNGZatt1pqBNpgMmbauXZUhD6Fkm8T/4VrBTczR7
idHyBHDTaL80/T7TOj9F0lIkAw9MK2/KBowZiHvhF6htj6sdd2EPEdObsyBb7etu9NCmjj+2dkXU
8iUlmLWiCQ3wEe1d3uywMt5lkxB7vWrfgSxcjdUK8bneEM0frSC4WnkGZv06eW6EQyWEBsqlSeC3
ekzdWadgJpGgV+4B0ZJNNKQzB5nE3CMXXCH2ZzaCgJzmhcx2ae6FtTyZury0GU9gwhXOBaESTCV/
bCeawmKAOFzuEkMeUqk+VnWFcua5QJHqkwvS7kqD60SU+A1ODGQjK+d1iVdpWLYWvP2qQebbtG0B
9JA3sz9rxl4SeOR7tvYoarGfANxui1Ttw0HFCrUgoD5sdDnSP3IWNs06gw58nxLrnym1ZR+ZE7Bk
LKQQDTmeFgV4OypC2+PurzW8AxQmxCYm+Feo8Yc0gZGUW7+WHCpfKtr9NtQk1k1aiDZ4QVO/T13d
hCrnhDkpp77mcZc4tvlJw+WHDOXmPOVMrU0G9wtRRblpPADsK0OkMhgoLSPU89re/sIupUccmiaD
fTc/CBsuraHU0TEmlzogawJQcz30lOEtM1pw1MNZS7nb6k74fdE8Z0WFHUleAcYM15r6eR48Un1p
UviySA4zieNQO9cbiYS9Ed+L4X015ZqFCNkabtPx3qnmd6efvyCJHtdlCaRpfNQqtaElzyB6MV9E
qrPhk8xVwBxEb8TjlDv3Y+9iy8jK68kdGaC0OoNs7z2zBxLtS+spGh5GoYPqhiFKghiJO7oThSqp
rgtbXIQheXTjgTwn5hid7tw2nDqmuprDJNXvCBx5NidSMb2x2sfJ8pBE9oQW0LlnoEKASxbBbF7f
XO/BlRoiEXNj8ZWDCoYho8CmwARfF4eZWYcLFFtizv2pG5k3JAetqa6r4hlsnsewMzpyTwZdk1g7
lRmcxCaDHzXTaqeZ0grcqz4G2EnTD+0C2eDeiOakcnZzq79pRcGoZTQPkYK5pyLC8AowaK0zBvE0
fCUt0nvbOlFf9FVBgTE7vk1VyelrvtXzE5W0DXW4IKUq9QKjniS/hjyEwtOCCG1u1VpG4LrZ9+Ik
bwlzymUZy0CbYANmnrmcnOW1Fmmxi8xDIRhIV/hQ8aDGO0kOTC3Gt7yKtw41J/8o413zZBewITAr
6Qw6reTVaYcME+ki82el2L1tUr33zUzJMcmBMWHPeDghJNpzPBjK301ERkaeNDdDnOwtgkT23qLO
TW7+KzQMu0kG+X3jDbXDF4qkZwbi9V5Do+K3PPE7T3M4G3o8SvPc31TL3oMCvCy029FztWGUx9DZ
amyBLU6EgqlW1uP9KyJ6IWn6XUfFRXc0oOZZQ7JQZDN6SvtjAmDDR7Tk+F1tfs8W2Kni2ZBOdYhr
48MxtKOzKvonHmoeq/mua1Cn8Lq/4c18UlHP+9ZMblaQw5B98zwgDRYKwXrbJUS43il2Ux5FDIfV
J5IYpN/TL/mWN5FHxHLKGmUQdF5OzotnqPPSASOBM0eWvNXdTp34rHizQKLcp7lnHrQtcjlplkth
61Df02rcpynnNJ3av2nmF55RZCCI6rflUO66eDnw95iCjzHg2+RErNBzbphaSALW4QUjaeTPbYR6
6NtTr61rvdLbfnLKkWoTYaq9ojgjuhrrxLnIPY6pLFGRRcHLs4nIll5v2yGvedel+dEaaKlKNBM0
bB9qLp5fzda9VuS0DIX1NjG3NOJ5Ckn/2XgqXnxJbPEUr/JoFBToIiaUj9WJCgDSHmdY14Td2o4W
QmNIwjSs7rwkvm9+WHgjJj8zzkqVTPeF4KQmO/w02UwsitDfko6ghsWsyYOanwCQFns0XHeZM10Y
K2D004obUcRDyCHwMm/k1sV6ND7jyv10xv6l17kxc/uF7ItHU1ahiMkpJAIYCjhBsstV3/G0YOtC
IX7sLf1tHOx/mjPRV0bp1ltk12U6zZiM/d9ZUwvHxHRqx5u8hQPOAoAMboM3G+/Rdnh1tfiyQioE
qX3JTbnSuOu/mlbtW0d7KYgk9p3EmoO5pvDWbdQMEXcLVcxY1R5WcaH7tiiu6mj4VwksFMm4AqVE
/tSNj04hzlYp+8DURmqqCvm9DqBaZZoWii2fd/SMHVZwouiz+ispkyPgiqsuTfZ6bn8nbkefqmMK
SJIqUYrpwVyam1wSKNq1xamZiEwd9WaHKvwzN3rkoiYJ3Xa6y3IGz9mA/i2qAAfbO/4L5zG5ddIK
kfB8qTQDvpM0Eh/TYzRbD9GAhSKKftdKezKJElKyTp60/ANmYmWvZqDFOmqs2bxZYI+F1mB8OeNw
Mr30sZ6ZrOMA/B6i7WInxcdiTK95ha+atAXoVzWvOZ1vlny+rjPkeVH8SQnxSbBq4jv1tLeb5WNs
Nl+ezkaulR6KwLWGPW6itqM23zqV6sAULwmthdasnpoEwJt0E5IPzyaRIu+rS1kQp1TbD6U7Cybo
2vsazxe9BSHtVdcmS7hw3MNQ125QzkDuqmGXzulbWnQi+G3t5su2in9R06C1NOv7Elrj4JQsLrIj
bckewOOd12reReTHo3LCq200Z3xGj6Y2IU7H+YvL4rjMYAkTskGzTKepN1YTdyOa81VYoc5MFQZX
jBekmgM9GFaVkZSY5vs1ds44KD+laD+Kdb2d4HwxVpPXPCGvMofWpo2hV9VoMN34YHZZ4MwjgmON
tKhsvcG8dAW1dj20trWzwRuw/xjkURaBa/J0Tas+Hcl0gKKPDFy5I5B1XlRjeQ/KoXnj0E/xLSo6
7uLq2ipeRpGHBKjedcnwlkyMwLdbcF2ImEJYou9jyY2Cf+JmLaIDHfG3yBlu6NzeRoDyOSXgQyta
Y0cK0bkQ5eOQmO+lkoKDXkJZi5/K9aA8iYGNsUof/6QCsU5ThuZxc+Q09kio9lszZF+cfp9wgQ4n
sPlkKq9RiO/lzW4uXRO9Ux6gx0goUSIa9ReNQU5nELYyLna+c0vziMqItl62WJQMbUw+pHapnUa7
4az5qkp6u+vo7MnLrsLaljNneuXtyxUUzSqK/Fh111WtMSDgH9i5ufbFuddf8EKINHKPatXwTZYg
KwnJipUbX03pzKERcgKzfS1oMpvY4sU+LH1pXGkFE6wWJwKTCIeDmpvo2DOMw7J47Ql7XOp3CxlM
yrDKB23pgcY7eX/4+/J/3wNDn/Fc9kUUOlg4APE3JnvVQNi4U9ZkGWzpT+rNFSkwbgIspKOWoPWW
U+1gScfk9CHpIxsC/aljjdqR17NfDQrVUUR0+oDYc7R5WYuuP0xU6N3MHjZ1NCDT4ZF84c9xKDZn
F7vPqs0nYUzewYl+HTI7g6UwPtGRsdf0yN0yXcTkHBfv2ghQtbYo7eVs/ESVy0NDhV1G0T8rE2NA
i8gNwQYIzwLirFe8Jsmy5LZX6byVbIl2Thw0fJHzlXjm19Qj315YhKMxOkFiBpBOx2rwzFcvB/pt
75tFu263X5duExhLIp+aId977gv8PLCHFckSaxVMS3ZZdflQNrdNJiY/K+bHKmb6XLjuqWsELU3n
Njdxkzvud6dsIP5xe7fYxX22jQ48raRtqLqz0OM56DuLJ8IjBR5X2RX5GFXYxq1ihj+EFNczj7V1
qiZBoI7N6e1oxYkANoGyQ5cQCQyngYmaWw6ExrjbZXZz22XTmyq3oEWVTYfIKn/ndO2vB0gbMe1t
3eakbMUeG+xiMR+wrJ2X6G/p4lx78a/ZW8xkO/LQXA6cTepWLI/ZYzm/RFYKXcjljJbEVuxjsfbV
AMtB1SpwvYyzs2PPPjPVQ5bqxmvusVrDjuV0S4tFleRDGelZjHRf5CRuOGM/Sb187Uu32GmdSBFa
xG8wRrCwu+YBN5MeIPRgGdxEhw6xQ3QOaVKNwdb23E0mZnWT99jcpq2rRjCknecHgkz5W+bZYha2
1135ueLkL2daldHEcAWEChZ3Ju7zoDjDaeQuuVXhBrmUBo6m6ckoAALqFsiXqW6QVdGwspvvPGth
v1TzsVjoMxuF7Z1McRrKYfSXmMFUv9J8cpz8c6TJx25Ta36F6KEv6uQUZ9NWQJvvNhYXn25lDO5E
dXd6WTJYMe1/9TZ6ij5aOiyBkWvUrsOlp2eJTLa7irEGjhQj95Hkrqxqmp2jju9kupnw1wVoVJqd
V9lQ0hfGHnJLrBlbOn7pOs7My7hhICPkhy6BUkF556suH+9bMtPDnnijDch/pi9/HdttUIz0bRRE
DWOmrUkt1ZyyqYX4wY6QtCIK2jHVr4dZ35fUlP7i4JxOVxLLhX7rNcI6CH1s9xAiT2ubOb7Mq11i
EtiyxmwOcSz680y/PXcRuGe5epEVIlN9eGZqxvtfrUh/6MhGaZ9dFTVtdc6tcGozSfTKtIfFAEWi
rdLL4DA/bTua9o2lNEyx8CALr9ytg8VmPPdvIHp2lb3VnzXWuHU62TkraZHWL5VcraNj1qiZRb1c
iX6bCXXIaYjfQMPn5B11bUGeON6NnUi4LbRZYMDuaQTyoHHMkvZLWXRl4BhVFIBcqdBy4nptsoDI
tgoA1PZI3haKX5EvPMJW0dmBEGLLU2gvtsheB8m1jYxBHrM0R8DEY4/N56WTvOLW5lfiJ6ITE0uW
NUYy0p1ebc9GWJyXF1Cf6hzX9zotFO6oyo94V3ZJ3oP77juOe/xuo1n2BI1MTJ2pshxmPTvpNnWQ
xdNRcHAnXrgkYnUU1YFhsQUjZu9N13VCeAte2U9diuGhNKPdlC2v1ozrcnKm5z7C64kMqDtUBNGw
RA+3Kl35Ie1XkBJEWyf+11hyDB13vIqZodI49EzAKPFC21w23/CbuURLdjfpo0b4tIsDZnKJ3agw
JrQNelqTDp1J2MhIwmbFnWxH4NZ4kHD9N9diGVhuVGWeAJXUK2WFzT0nGuNbxfanbv5Oav0GPUO4
BaBwu71be6lDxonoQ0efwLf428KUe73AQcHIEHpNj8mEvoc2TzczM2ZJik+WTLs+0d69Tri70egI
XEvz+prJn7MrVpd0PMFMh7FXoBtUOpxzMPdSsXKuPQD2EQFMjDxk2z5lVrRcyUhntsHRR1RIcpy4
VnsNFjw65MdBK/R9597BuKAw1JeXSRnHtdfpCqvueZiYiMh5CMy46gM1ewaFYrHyv4+vk354LyQj
MuvXnNI7l9M+h2B2xWlSSI04DoyKAXTiadTsxw7f+G1MHolWE2ZNuFM499p3V0/vVkyuVxFd5yPa
SjF+zy4N/SajBY+68mmgKUDemwf3t5I0P6znKeJ4mEFv2GHQ+dQ291riLGflEF1QZtm9Jhro+fbC
Lbc2tV8jRQmNiTOfszHx+6b60a353zDpVCxyPhqsPYcNuj3XxT+0G6RXQj9l3svJ2HS6B15Rxl2V
ZLRf7OKQgMBFbBjmWnYsdQKdu8i6a3svu6p77m2rDWMusr80HvJAhuBG69m7ZJjnm8bdWahnQ1cJ
0jbGz2Wpb9lhM6pgyxcN9rmurtCBNPsl2wy7A+cOQtsQyK/Nd4bJiqNC9mjqXhQkLa3XpLZTPqNx
UsT1eFtJnLnaF732+UOLj0xfddBO4mbqGbOtqvpynI3NIjgadT3Cuol3xdDXQ+yt/W26fbDpvpUo
aa/+viWLligjOg9NLnm1/RZBE6ljifwRTa7JWkqwuqt5UPy7aQmblnU4aoynbEwz7gP9tQcvERqm
6QSxdXSltEOxeq9xmghcbvS0676cd13EQaac8UFkfqfq9tSq/mlymvVgZla6m7riRiEZY3bMdM7q
ivbAw0OwsTvmcIQVs1omcZRwrLG49MFU0B3eWV0/3kyN+1BUXNBqLfyyMbqbwRsaMrz3Lpu+28Bk
GRhvQB277aKFJj9txiFR/+bRgCLuMJbPRuPFkigLm/6jaSG54OiiFCp3XufclkzEwmYVfUDRuouw
Dk6MWGHmbEEb80/WLWEkp4H4wqu8G9Ue8DfKxejGW+PrWHJW4Vi2z80mCWYtpx9jzFcG+QMUOeqH
JRd4lOPeGVZ33445bRgZvxQL80/BvhRDkO605VeRH5xFlnGT2tYUDlUZ77WCZITWcH8dG41mObyo
YYp8AQY5cBY9cPqF9dlav4Vyj51FTHb260hu0LUsvlqFt1Z3Bmo/jRCjaonPs9U8dzliioGby+yf
8HGcvQ6FTxwluyjtoHiMpu944mtznFCIQyfpPdMKItO5mCivC+YvuymWJw/JzxVGxWdjixmPG41p
e80FcMR3X2C2xEdU03zdq8gFapMVT55kTm06ZBTBArmS9XI7WUwPbBG9J3coUFhVgmhed6OJdH/q
rpcxLw7IMk7LFN0SF4L1hV5EbiikOg7/Zrwsr2Vl/3SruhZivKVKBVucnPOIn+Du1BAE9ftcjNzd
W3XGHOVWZomgnO1LOifWsbWHk6HIQS/Vo7asxvWIFshEB7yv02PZUeIOnvVj5tboV7J/1ephpc+V
sxlw3UycmS2ip85NzgOzNHpun6YYhotBWGyWuMteGwYv7Nc68ETC3ZLeF5AZgpi1vu4OYJVOaCbZ
ynPdxN/ffBSSOLFIWSROaz+xPX7mIv83dMnK3W8e5pb3RaSEF5K3vpdr/xFbNCGzbLPTZ0zQLDKe
zNqNAwGijA4DE1ubyzx10x7hEyvsVTZkz7z/D86/rum8MKZfQJuWpn/v6b42c6yy4x/Vq4fedH6a
Ynh1l/6RKUQUmJkGJ98hOMuDKNVGHAeEsal3mKNqpAZLgSSbyAPXH8u15civM3V2IusMKO2fEc1u
0FboxLZpVjVgz+ekVoTE7pwmJYE/XC3WcnB4gqq4PpQs3JHU3qwx/QVuVtF5btWh1pG1YX9Pup/K
6V/JmaIbXdW3rdgbETsnazp0Ze9Yign6cfXPzF206Wo3uimSOl005DLgO222+BltQWAXGd+O+cNA
090lq3etkKSFlQEaAel12upoer3kStmr4Wdpct3UGqmVVnmRuNXyqi0Pw2LrO2RzNtXFHIyVPBiz
iqGNNS0RLO2DyT8MYY3HPxdXHYfSGEcn6Y4JxmuvHVjhD0uT/SR1u0GnhpNVabxuUjmFpItDecsh
bMtAW+YXY028M52NQPVkj7t2auyUUz0lTXdnjQRBgKnmv5GGc4nW1aVbjt/bvpY5R6GWcXmQLjrB
VVZ+gal3j/wb6J9qmFgphhiKcCeUU4d20Jrd3NwOq26cq3Laz5UWh21OUdb0x7oyqFvpCadVyrun
qp2brNdpyQIUJW2105vhKnYJbo91YhdQHBme1u+8QsOuPL0Vqtt1U08JMMR3mkHRP1f1d8xAr80I
o/RiLQ21xfyUQ3sr9OFYesWyGwzq3WLIJf0gC7NQAZElmu+G2PrXiHNssWqSE+gwDvv10DjUwsbm
Pnk/ZKR80vwSrfvCBOWgiIHD03K2OJQmMWWEis1bDCu3yazfpvOI2sM4NXFR7g3aA7KUd8r0NikP
5WjTEqS4oHVtOvO1V+kTCkvKUThU9jBh1KjkTbVaj5GVPQjWlL3rjIe8Ww9eY1xF7OSYRYOxZkBG
NOUuy+hGktiZpZ1vtsoKkVHylRtT7DToYvqSrjle7rRODstk7J1hoCqh2eiRWeA3WnERqvuOsuk7
75lVZKtvtA9FO448NFj+ovrNTOR3quyfcarh9ZuhpRfNAfg987IFsELLqV0m/2jJMrBvqo7mmXZr
1etTYjsvmaOOummd2oRSVRvMC/gd7B4Cjc7Ihmj37uhffg2h7Vq9YcMADTF5Ym+37LD6/K+rwAbm
/4QlyGHLTzR176VDJ64Y6tc18sJuWcUhGYxnjxzWtvXek3FTxKfJRZsRUiC0IwWiVBe7JPe0Nmlw
l+6zDsVtjOpbgEcTyqvpsZ3oxQwxZtjakdcYxwi0i5qHEiOD763LpRq9MF1tUpT4ESYmFwtOCmNW
d2+73YNll59dT1aZpjuw9hGk6dOTJ2gvWx62Att9nAeDgs0OWXKZQMNIQIYrnnMCOrGbgBezre6z
0sdQQ6XakhqqUvNWGg6ZoXADM3ruYxMdty2PucDrWuW2L5IKbzpWn6i171urv7E75QbMGjl2E1rn
a611V4yy31VoemYX5aMazubINDhmnNJpX5AciHqkt+rPHQRJdKmmw1s7My8vCoNzqXOiBc/amBoN
+9p6GI3xpdRpgUFF2hzpBw1jd+9JihIKxRm3yjYGhCeVgp3Q44XmANVv1H+0rrEfO3EZHQceSkMy
ZM6aDdDCqWlojsP13Ijh2qjT8ZoGxMpYb9aOyEdmv9cadSp70TxkQssfOFZvn/99o+7xP8IpYtuU
ESzIKImNoLP1/vB//5gf1NS0I9awvf37FnIA5hC2eP/vH8nmOGMdd9XOXvvmgT5M+4Bc7LHRgXf8
fcsi3vWm9f4PZ+e1HDeyrelX2dHXg33gzcTpc1HeklU0oqQbBFui4G3CP/18SKpFid3Te2IiGIhK
A8MqIJG51m/U3WuHuVeKgemGqw1XbwcikA5Lv9eVvewH2Hq4DhX29fNR5QZuyS6EUEnamiuTdcIW
zRKEnYWMy591aeQuNUR9bmUPtLtG0C4xAW0r6W/Nofu+YW13dc28P7yrN5kbIKXTk9D6s79W2ahY
mCfypPrNW3WKtdpNAMJIHlTWp8WI9VRoXViLbEq98i8xnp4PlQ9wqij75iCLtlckswfctI6GuH3w
6iA96hWxxDzoW94cjXvFA2GZQr9plrkznHuVwVfuOtaeWAaA9fayGKdevIXYYK5eDxz4/QmvQoJm
82nrFNW5RHvtKk/leuUTWRfzLM/UR1g2Tr4bEJCge99W2Y7ltLKUxQjm6bn39MesUrgOVb01Kk3c
y+No7Ekoo65O8kBWDqivyj1/I1ub2FqOYHph1aTFVW6stKo3Sc2jhVRWGC5bu0Dros/EUjaDaC6u
nDDa1XgwM4rPfbJoCkFdkdR6O04ixoH1QL4lSKFvmsaIbgmxh5uiH9ILKfgZOVCWVyTqnFURRN1d
gqTmSqCqcD/Wlb30Yd88MPeql0Fvpx8aom88d1b/FE7o2Tmp5XzMBytfpEpbfDbr8gVTWeiSdf7k
dnH2ZShzaIOx8TWfALKnbvGtGZhRZORUyHAUy04tGTgm9eIPzGgW9YloFZDcDBUa046BH2BNzHSn
o/dUbENyIS8kIo5GM1Vf09q5OiD8/4j6+JObh/WzypqA2ZvwPunkbhdJnI6bqAywRvG06oqZPLqa
qcMQNBsuy7ogKaFUTgqTn66qrrJBCzSHQcIv17IoG+qI4FAcpArTHQ712q8MhrUNxGwli818gMLR
3XU3uCjq/TgHXs8F8GnyaFZfFeFyqh11oxgaKsRzH3l8j5zgdqis7vVSZUMu/HabC3Jasos8/qCo
4Py7kHx/UYFng5G+m7oEu0hSoLe4BWW7trJiLEHL8MxjpqwbZYjvETGIlrVmNZ+zVLnRrbIPyBFf
J9cPv1WZ9QzA23vqbd3FArmBNts7KVEVrzoqeWEcHb13NyxeO57/TCcvbnQfe7/7aBVIuYTWGvYA
P9CUTNfcKe1Pg60XyyDopztPi4qNZ2fI7WSiO4Dud7e4Nvu32JqKlVEl6gcQhTGCSeGlUpO7fNL1
G6PMEFow7J7UBLnANgmrG24cEkVBkdwkLJ22BloL5yQx021boZKS5iS4sqQfz4llNFsjB1WQmyT/
W1PLzlo76luUbYKz5un2lgfFOSUJRICCAZen7JADOtmWUPt3hhWHV2YjTOk0x/4SpAd0JeyvDevw
hWiC8U52jaxJISrzZ9ehE++6GtCc71Q8vrddYzH6tsk96Kn4hPfZtvfRNkVtmXCGrCPgue2qsg/X
PXahq7JWyfr5/TXTBc7KsT+t9Wjqr3KDvayzNJCT2MiiNvfTOpi4gVFa25KhDePumFg2qj7BXo+q
4XW/MCao7Op+fSAJ/nXCzQ+hKiL9YP0vTekhewNPidWguytwUQFj2UMGhpdwNVAVXgHaGdayri9c
/8rsHow+ipvkhOgn65zeWPUj8kyy1Id+doNE2U6W5IHgp3m7GPc84MwcQ24s0/IxbuYZeqsDz1mT
yrX1ffujH/mPlY603a2sKj03R9Kt3hU1FupDmjYrVe9BVxBAaTZKbPLbYQcZrmEjwsdUpoRYli5u
HV4LAAHmSmKTyfK1LKoaAT7iuK89ZRHhfEJN8+btELKhsILm1ialjua0iwxML241f1R3MnCfKykX
wY35f6kMLFvdKRohfrmj7Cg3sgEeKungeedpKoGPJ569D+YFaBXWxk1H/Oc2yCpgLagGfiZqKEjy
WMVFLxGqsCb4OEVLwtFw8pdcL7xrFEC88Sri6bI+c7x75D7Ue2+e7lYVtBglbOmfF8eiRBXKGnGb
9se8Wsv6NmRF1LflE1kcB3GiAXvVmNRlZmE5q4W9chQOd9NCfmxGnEvzoUPK3FKOsqqOE1pl+fWj
rH1r7zyIa2mmfHtXL4vv6izd1fZZlax7lxgqvlfjMdTH7xtVFdeo5X+dTPDiWehYH7UY8oFaJuVn
knZfLbO0nxUn/9BoWrM3bcPculocrr3MQPUDDfgPZqGRPoPhkesu42mgoctUp9ETjpeYGjNggspQ
1sIYjy4qW/4YGytQ4Yx/+XAzVlX2MpaIerZC/xhYQgVBWris2Hvl0D/tdK1DVlQldb9QeyPY+VnO
0rqB2uXq2XPpaZ/wJ1fuEMwujrmOzGDkTAAShnZTZWX61Kkk0UYl1TYKFK7Ptr/kANm6ferqoDxo
VZ1uVAhi+6INsg/uOO4JRubPWm8UsJ58/5iFXXznm8E3ebpJd/kFq6G4dYqsu/EDsgzDvMN8HSAo
yWnFYANzOzC3yEn+ESNJepYbIx/ac2W2wGstF4kDhVV6BUDybOiROSxkH7ic80dg2nDgzOP34o9D
yO5ZWT5lWVrs3g6dGsCCTaVr1m0FNWAYpj26Ld6NLOUJBDSnQ/ZeFuMaFAvw1H3vihuHhGCzF0RA
QIep0bKolPpp7MirxrlZfXIm8tbRkIrnIs2egHn0X7BoPrfMR19EZ0PJygMc7ItpUbjQBBYKC/k5
HO0F8FuyAYSMG5gz3T6DJ97AU57F5QqnQmFO18pFhLX0VhbfGpJUyfBBBmfZEe6+jT4oHTbiBoLU
J9cOK28jSiC+/WCLfWi0B1mSG9nFmvvJYjWzi8w+IF7WONdoUJV97sLrymCps0rvEFHQIV+torlZ
9qkVX12mKTHR2rLow2v1C0t65fC6i66ly1oPrNvXzvxONxrOElZtOVcIQxzkxzle9+/9rObO4hwC
SMFxKJt+s2zAYd8FSZbf+fOSI1JrsDo/6lzRNquEEBjQHSThYK7ol1p13VOlx/UJLssTa2LrQYVW
hd6YfSmFg6RsDJ7c4UY8yUYLVfsVOJByp5bgBJvOKLe5A941bYzgMfILZ112iCPo8QCPCnon5jkd
VLchsx+mFJSNVwTKy4b8mv+Sd0xJjbqxHjKOtQYgm5wGywhXZZxCIAIpcE80cz1wrIthGdb9VPsE
Th2dFSYkO9bmiLobZhMvZKtjkOkcG8c/kZ5HYDSK0ptS2PWNA2KNFHod/VE52aHOY+tDbZQOnIoA
OZApi55KhQDC3MH5dU9yqYKguhv+AV7kdU+bEWtZjkK/kFsi4u5U6UOfwlBCwDO6xr6PbpTWFKRI
Umfbj7Z+jHlHAIfJWjLacXFifGu2Y6Y6Nybfz9pJEuNapNjfRariPAyzZBF6vIuqMt2taP1pXGSz
B0PrjNqZVGdK4BLVrbkqB8F/LufNa7+mNgu8LZTve8iWZhxxSO5NHwtCyO3kuNcgEts722jD+9JG
syJC6G0ti3JDB9Ox2ztm9jMLCOGhtw6yjg6aSTiQCEi/973WxJm2C452ntbnPuyzdZKlzQc9ir/I
n1ozvkVWH36NuVcJpo8YXcz7uEgVHc15n9QhplDHpvgwGXP6oPdfzPx1n9xLtYXuZt/3qWxwKUma
H6FUeUetGb0jKU/yW71OQqKK82CT8G6occOmKZdN7z8yCTZWShtt0qHKWkwKTHh8uOouBP89Ks/4
qI8BIgwLS3XZ5nPF26ZJIwyAQb0+TBBp1+2A47qIBuNU5HqyjqxYeYIkf9tzF361ou5iit54greQ
kxYXf+nqZ+2tnLqa4XApveh713dHNScVj/WiSggjPut1bjyqfl0+BN1Phah71jpbf23RvJ9a3u9T
emW/FbUPCGWqOpzFhTrwjoXxT0JUNdfyY6IhCBDNm9KLUZh0b1V0u451Mq/X5MccDVoFT9Vfa2UZ
Zfj6MBmErL1ROeRWcIQyYm5TUsUHsvLKQdZDfCd4Kiu1bHDRRZ57k/Tz8oXs1dpaa+1kByFr5Ue5
qVyLXJnTxosS5Yzv/WXLqAWfW68OjyPj/CXg0dilA4E5Lavyi59r+UV+Yhb6oSGZenirH/xA27kG
iXu56699QZt+79ug3btA46BFdtgNznJjIfTJfZSZa6fK0C5pWrjf8uNbHzGS7njfRzbbqoVYS4ex
TATMMHhQEH8/5nmjEp+eP+oKiC/5SW5EwLsLeFK4eKvrdHeszm/lxJ6STZyhYyZ3huKIUtO74xCu
JEkjhM1w5ZIj++kYTJycZT4OKviaEq4Wcn2dF10QMsgvgRrmlyodHTjivrHyRj37uWHXdAj4vdWW
huGsyLQaK7mj3CCtnF/Erp57ygrRgw+zmXJs4WlkOM08TaQbz5ghVAtZhMpUbIWB0pIs6iaUUQWu
5kkWIzta8YLUH0pP1y9JZj7I6j5Cu7Ux8ZCLx3x8EhqpXpYQzl62KpZ6i5PmdMUo27wX+fR6aC81
22MftyV6SuxExmNcoyvEenS+LC1FTbCwFOOmx1fpSfdxJvnr1Zrz1TINCzdkkoant6uVh0y42kwg
0FzB0t9KJfSM18WmKQJw0bNY+qs6+qyn/lasRAgTzQNCI1tlwzSkjOyynKr5p1RL850sjVl1ZKiE
4pNqay9mrgstMIouaLsNK0E8ez0IZwTKFGZLH6GCm4KpENZJvkX6oUY+S/Z+3dExQrDTlTv7ekQX
SxHRBbxZwNKivyb4X5wQkD+2yuA+qTqnH70B1pHnXaoueRRzde7Bs6kT0ulNm7hPQ2PESwLx0Um2
NnaMJ8aYfAg00NONicXO0CvuUw1pbJPX8bCRe+l6TziyjeMbT0m9D1N8kqd0lU49ofRKBnA+lR/H
JHLrXNnK4piMnyZ8Z9GwEuWDCPy1PKXXkBvTJpyv2y7VP5iwxpLIPTepQcZDVSEXY2R1xinbOfeV
Re4l1mwfXKh5P46pidzQj+ZBAcPwtss0TSODKBL7Fq9Ww4J1Enb3Qdh29xgtETpMAYf6AUUkbzCQ
6cfntx5a6z/2sZGeZX9cT8TW6CBaymI9H3DO4s7Hkvv0dWYt0RTxtp5hbZt2rG+HHL49EwCg9rXC
06oiktkadvA1vLZhV3zFwykDJxjMXgMmbNupcSH69/GjZYs/PEPJvya+DvzFrj4aulWtG5QJT0Qj
7XM5aRUeSJ7zOVaqlexaueT59F5176YUb7hRjXiTWHV/N5Vet5DnsyEppp1dPfslUEWlGpiMKYl1
FJAq10Vku08AB86yaxPrnzpXhYOo2xoXRURH/g+F31dLh3XUn/9Dwhrq9X8oMuZU8n+oYQ09Rnn1
B/DdbuNXiblJ1WTaAQ7IVjrCHo+y2NVJvtJDVX80G/G9dfIC46eimujVjqRRtoHtTJ7EUOIPKj7p
K3VU6xvA8P2+0hKxQzYZHVElSlcOunkfx7F7AgJtfnPFUaTK9NJUDBOIkMcQytl78vz6RhDPLFoE
F3ojf+6zKtyil5Uhf5f25YnIHJZR86d3xRaRZ2yGzWbJOoDeVdWPsCOwgfabzL5JNWPtD0p0Im3k
LlPirmtZX7k6WCCIzvnJsIp10fRYRgQtexhehPGLN7ivB+j3hmPiqqXN9nqOo55MEyzoXKriABRP
UY+vjV0dauu67lAkmBtkF9nqdXpxJIGAin5MggolsE1aB9bZJL55tueNLIZpbx8nzCVlSdbLHlpG
/oikj4MydR5DfZ/37Qs8jkIr24S43iylADtM18cSof/7KAAwKTRwFlII3ZnEo+25yT3p9PC1vkyd
Zavp4jNqG7DNu6+ojfMOA/5yDUrT3wVIB23dMM3vk54kR6Oo3VejV5cIQLfPKqpNK2QctRukU3FA
a9NoM1SK+FCr2mNQJz2SOhhljbn3ZMV4qMSak5zasurxADFGVPvH4MIaAzJ2HlyhlfcnQ2/sqzVv
TB3colVcxziyZ0Wx9gwE8wj/D6xlbSb1Xp+YVrz1b4WINmrDkk3Wyd26EBT+GLXZVhZlgxrVL8jW
W4e3bg5IKkcU2S3kTfuaVr64dTtl+dYBZRmmZvH45e0wwnCqbTNB6pM7yYa2jYZVkoY+lAsOJOu0
Jh8wu46yvSx2hW9v8qgEDaHijeMF1pPLku7Ye4AAZFGMY7hGqUbdyaKTFI8N6a4LZCr/Hob6RjSt
9VSOAQQ2704bYvNM6gIJ/kD9BgxL3cZ1yZJG1slNFOXiBOcK2jJ91akwNv5Ul/umyz+BBYZ67vn6
SlPd+K4fc+ti6n+0xBYgzmBXsUfGDMrr3FjURXKnmpG6UskOrWXda4NffjJGXTvKElKK1sXL/5Dd
ZU1kaeqeSevPx4nTQgUV0Sjr2uk6iKSN+BTAoXo9BosL4NrV9Anyi7usPTLTMal/bR6AIvRe799K
vv9akmPVgMrFW1v3S+nHfnKQ+9FT7kfOqb/Xe3LV8wD4o+fr+ea2WXDnb/bzhgD0Y9Dvg35MzjAb
k7OV+HdtNnY75FiS81u9/PRaVw0kzHqQDXR/q85rRvqFLIup+5IGAPPxZzj7mVWc5Se5EdWIpoqe
thiI/dnga2o0/FQ2nWhXqEF2iHt8KF8P83aETijjWotn7b75+HIjj8WkoFv89q//+p///jL87+Cl
uBTpGBT5v2ArXgr0tMTvv9nab/8qX6v3X3//zQHd6Nme6eqGqkIitTSb9i/Pd1Ee0Fv7X7nahH48
lN4XNdYt+/PgD/AV5qVXt6qrRn20wHU/jhDQ+CwXa8TFvOFWtxOY4kAvPvnzlDmcp9HZPKGGZvbg
Efo7JHKunetdxwsGeK3sIjduVrnLvAbvWy2UqPeYqGASkG6CODFv6skyXjfZpN2YDK0HcsN816gl
mTeg8sutogXt4q2fbCDnhoFmESGZXEYERa18V+Vuf7bybDjLT8aPT3MPlFNypnHgTkOWJmdf1/ZN
1BbXMgJK65vjTyUvV/dW6I2bf/7mPeP9N+/YmsrX75iuBhPJNH/95ls3d5lHBfkLC/UeGZMBuw49
K26CzGP9ZaGwAN8MEbcRU7LFW3NfoNYp8vzw2i8ULQRW5C0PoTnVJ6IN0DQTvofMHlu8HOfKzp1h
rfKj75vzR0f/3qu07JeuYjpQBaW3R0rJWHduMz03zWIUhGknfEs2aqa3+zYz3QfL1y6yPWPyTSBX
LyEY+vZNjeruUnTu9OyL5GEg9PnArfnugClZ8TvVM8C/LYcUOc3JGi6d44Snti/PsoR23Xj5Xt9d
sB9GGK4rc3/RGQgSgr4wVr751oVdGzN/3VVXzHo18drcFTHggxBFC5TVo+FO9auHcdA0fMc6Qhxu
M/8vgfLRcdZja6mfVETpd2BY7NeiPaLCDbXy3nDxrokKK8PHk73/7qjz7rUBRf+fbw3L+8utYRq2
bbqeZbiObrjur7dGZI1APIPI+Vrj8HuWd0XfqukNxifzHQKxX5D6mmuqtSXvj2a+feRN8r06rj0U
JSvhnxXy3qvMVC20kAZx9SKnRl2DusG3LZDGahdC+PyzXLb1lyqtW4yJwg8VTI7bCKDEB1X/kCZN
+2jAp7tLgPnLWrdt4rPmwz6VxVQj3zYYCr4K8z4WtJR1kIoaXYfW+gAMJ11OTp4eZWteJD8dfyh/
Or5iqPu+reHg+hqGuL7foOMiujOJCflF/9cvw5+Qw+GXohzrKAibd8X/2b4UN8/Zi/jvea8fvX7d
538eioy/f+xyjr7UhQBJ8L7XL8fl7N+vbvXcPP9SWOdN1IzX9qUe715EmzZ/DuNzz//Xxn+9yKM8
jOXL7789o59FmBVz1uhL89v3pnnY5+ZyGW5+vCjmM3xvnr+L3397isSXIkfy9G/2enkWze+/Ka79
bxeKuaVZ2HQ4rqfy5uhfZJOn/9t1SZd6nmlAurMtmnIk0MLffzOdf6uuoTPk0aI7jsFlCNg6c5P+
b9MzHNWzbFNXXY8r/PMb+P4ie/3p/v7Fpv06vPLseJZjGarOkzTrLBrvXmy6pobMnUL7iEpcDb2w
GW4hzlhaXu+sakBfrOjCGysn5qaRVc6Dcljm6riOHEMlg9+ff/r6/uY9q6m/PNKvl8OoqjKQEGm1
Nf7vn9+zCV9KqZeZBS5Ld1djGZY4Dn3pRqe8VfNngk8o47gsiZSOfLbXp4d/Pv+vI8r305s23y5K
TK6rz5f302veQwaGLJRj4k3qfwKC0N5bg7+zG2CmvQrIpLebbNWV0NqsLtr+87nlHOJtjiFPzq3C
vWJZiCL85U1Xh5gStAkJuiTrrefCH5MtuA5yS0joxXWkPyhxcJyyRVI400GJ468Ezw4YXmfHWJgg
KwSQs4CpwxLl7el1CPhlBPh5AqRZf/1huFdJIbowzj3n/QSoRzN5VCE3HlNfsAAS1SdAUOWmqnyN
dXME9UzAbgzMYIVum7tSomybtkG6Ag5/n6I8A6kMSzJWoP/8pZnzGP/uS+NpABxi2Zpru/Pz+vMv
NhTgypwhMo9h55vboPKJdTUlOoa+901NkuARxcmtoYMNiiezX4m0sw4pqBpCDQ0s+Z2ITX1nYDQM
Y4UUNhH8jaKig4q7SHyragfPw6liaOt7QvFINzjoGtg4G2BYPHy1w9q+tsUnrAydnZeYkAiBaoZR
UHy2G+9RiXXzDnrGhYcsOXsabJIm1q62Gm/SQC8PrccwF/jfRG7WVx+BOri6rrEPY+eTYutzZM07
/fO3pf06jZ1vMVvlsbJVF4iMY+rv3pixhvN3GvjmMSoKeOu+wGPP0ubsIFr5sKlBew0VKXAsgaEI
118KINfL/98L0TRGHo0nnQfq3YMG6ExNw3E0EW5u+kOrhmfsFoy7qR22pd7cj1OyRQJBHE0fdipQ
ZcQ7h4d//jL+eufYqma6gLUd1XJVS//1zomasgZu25pHgrrfFH1nOjkMYKTI0ai7mBGS2Xr5n4a3
v462nNPWtfl3ILyjv7tb1S42nUaf5S9UazfUAIAVod8XgXsp/Az7E0+djpkV3+iNli6SyTmrZrqo
Z/kSYPb/4dHR56H910fHVo0Zwwuygh/i/fTJhfzTTQpC60XSoIvVM2EGVYCM5FIFiXmnuuMXywEv
n+UOypNR322mLj9rQ4Hd8wSFwQhLaCwNZBkxWtahR6F77dnpnYGW7L4YY3igdeLv3QaTzlqMGwLH
S0vrZm591/6HBZr+15HbVk3eY+o8eJr6+zublQlKHXZiHntzBLAxlf4tJtaIyw1hth1iFSaJ555K
BQYt7FRznwqrXfuj/dkoyupOTCgalmqP/l2Sg4VHMcLocdwsMIPct71xhMum3KTE0H2oJ2QtyF2q
bTLCmQicTepAIm/shLB8STonBkHzH4Zf529+Ksi1ngm/wCIi9+5xSVIPrdEEMgKaRNVuUEo41SqX
2+dtcQRt3zKvXf/z46HN9//728O2DdfSHKYh+vvnYyiBgNZOhQ6/5Q0g34PxUkY1rrikJD2LQD2W
1eE2TA33KDeuvjTtryC5s//wUn737uFFb5qqp0IEY4aCm+n7KynDpsBakjxi46PTgNjyPRo9KSye
YPZJi4at3sfqhpyVvWDFYpx1QQo3QI1g5+oCDfwUjHtQB/c5RM7/8NK2fh1R52tzXGZjTBV5pE1j
nsP9/P4pkwlKoYZ6VOVlszgiWfIZ5pF0mcWLwsN0oY2zJdd2Vh303bSmXZWImdzO75WgT/W1Xjnq
IugM5dhbEF7sIZqlSYyNBsAz8S0PlWdu4zy3nN3Qu2uPWRk2cWLGR7BjPFrmQh/940Da9DRUMGu9
uNJu3MgmqN24Hv4F/lVFxa8MXA/sv4XyahlsBO4LyMeoOBbM874kzCKSXYj71DAUmR5B/50ifRXH
xRogh7czg1K99LtIK4rjP99n/IS/3mkWU1+HdzgPrqcahs3s79fvMMdy12RJbeIPChxGWPYjpqsT
xDhb2dh5dmsMfs9LuyUzqTQEWbn2ZWHjYsgMDdlGnwDtIY55j1QqdKEIBu4C/afxkBkj+A6IYGkz
6oeo6WM4yubnzMz2U4yAcYgZJYpVg3EYY9s4eI59HXo12qZJEgF8QgBSw3o3gRJxyF0Rb3tgrxUm
0sss6HR+bEcQTYDXQOAxXk6wuRE5JfJyeHUxMGcrBFke4tRYCaQfF2qNasuydFwi8VO9NKYy3COG
0kGHMvB8Dg10l6LaO/TDzm+xPMz7aeOneMXqfZAjxA1fi+kBt1CPDCrMnuU0ujvGjehqN4ayrYwY
85j8KS2Tbk++9Q63lzvGtXA3T4vqtMPSdFiPaSjuQx0+TUdiZO1VyrAsbSj3ieVgo52Zl4Yx9BbT
tWKFfGy4ttWy3zP/31ZxKE4ZyN9FaQXOOsHzCl608E5NgKBn4aH6KSx9OMBhRmRhwu/EAWO+UjOF
AI3QlnGlf3RUhBkihJKXRjc8C17C92n6Oc7jjwZ5/0mL1hrqKiuni4aTMPtiOfXqE8YVwb7VrOe2
adN1KWJEkGZqXaH5pIidNEd1HvmDJuuMw6ZAVQ5KNIRuq7vB3cg+Q7CGglZ0x7wWSKt7zn0fTB66
mf6mQk5n6xGcOYzT+Agzrz9BE9/plhru1cx+yQkmbkToVeuU0PrCIHa2MbU2XjkhDLOuQ7dDbaOd
kYrwc5KPtybKKrhhdXcELFbAQJjIN8Buki45+WmO4L0FKqQC6MQ0PnwwyYFcUUfC/TZg4pFlNd7q
drOP3CqFAJd+gxIS3IGk+uarQKV6K8nWXZiioQuOYSWsdCJe/iEpMZEoGGvASoY3ALnHhT657se+
RL8rzs9VjOKSH5rllokqNqC+g+ZnCiAGNlf90GK96BEvbBV/abiAo90sJEMdDrh02ksDtZP1VKo4
2nNb7xFYrZcNKnVrt7zRqwk+XmpNO+41Y1XULfMZjd/GIDezCHUUNrG7QHg2QNtD3uF1rq4xC+NO
JVy41ir/mxfV4ogYyFcPGtLC86bi0rvFDSOZvipJ72wDHFwghanjAZFFbSXEHwqPxqNvfIrz/s5L
Iv2Eoi4yMKykt2WIsmefd0g1pkj8j9W9wIg5MHv/0tgNkACBLk+c4bhsv0QEFtdWVtcbRLO0pZd0
BTHwiWSeg+hwHIcwX2PMl+Lq2TQGkAvCK3ciSIndxQsGDO+mI2924R8sFi3mSHtf959Nzx+PTVZ8
U8A5nwPgr4ggG+5S5VeFSd1GDwHZoSGPDkJDzNP073G8565AcvNrA8OoC+8KXaiL0mXibcIMvMUn
ZTXZWXYg228s7eqb12sK8pLiWaQzidHB4aGd/gjAox7ydhRrKzGQJIjqj5G6T1HFexJF/TnSfMyR
EVGAqYLivx+YqxG46NlHtqfvHeNgCU44AHdbNhVD4FQRAEjaFIn5eoTZx6+lwiVdeGqoLnNHiU+A
Oj8QjwbMgDjSsk7FkoGg+JIxpVjMQh4o/5aXEsnDfecmJ5z8/DOsQVjZU36vDqG/gVS375Tpc2gh
KBVXiKFoipPuKxDlftV9rpFpaDOx9XLhLFkb1QEM5H7JV2qfIlfb4SN4jj0idQaQAajFG7tBUce0
6pjHrhDrWjQsQwtde8idXdA4wUOrGd3CSrPH2oyHE2Jv/ofKNF8CbE4hsIwJy2iupMtb45qWMELR
d/A+QB4kkugzIsVOCgI3hG7MyzrfRXDcgOjCjfSrp4EZGlosQb2r23Y4ZZ33EKLOxPPWYTurmbdK
iPyEmeGSAOl5YSDr8hCcBrVjdm2qAlENTGQLD2m5oILeEAcbsHbKAs+XvRCVsu8aDacy0rkgfU++
INqpTOe6c/uNXJzlrIw3OiSWRVzXSLpqblRs6zZ3kOWZUuaL95NAhXAYzGrvMTpd0VZsinxYk4i1
jqjSXuAN8JXpeTeTx1Eei8UDwTEH/yi3WFeJ99nP7OIOMyCErJHRXtt9j6CJPhhPnal1G7j5hE0Z
nIwp4Q2hi5dpFMEKlcVun4ONXCishhAgqtp1XqDXgj5XGJrjuoAiyk2iXwMFjXrbYi3h4a/Go5tY
a8duzHWZpw+OMqQE809jBw3EK6p2hRBHMB7bqWS1WA4X4SJQZZbBMhS+dSp15dGrNXPhK90AiTOw
tgOe4CuSrbzzaweL+5Yxxa5RGMMZ5zCojnGr9wmypw6S7FXvfazE+LFLo3o3ZGa7xUznk1IxzQ5G
c1r6WmavVdC2q7xS/V0yofBRzosL1+zF1zHWAwbISD0mmH4hYkLUqALYmAkArq5iGacqdK6NXeF4
KTRY2k05bGBcnTrAw1fm4WhXQMRce761SUsgbakwUQXR6uKAxErpDPlBCVm/GOPaUidjgyQhgsc5
IsAbsifrPkzsfT8OrC6NBjcmBSn6SVM3AyoRygB5S2+G4dTVMUaSMRBom9Qq86CC1b9J/AbIDywv
VzlYw1Aeo04HnTx1/YFxWM1ZEntEulmPd/3KLuCVa559WxfIPgPqQo/aDJv9SDbnqHcpSYX6a6Ub
4+cIRcy0AXFLXv88CNzLk7i9ET6IKF9LPOja3k1c4bAQI7gCidpAX7Mh5KUTS+Xlr8ebZoBCnKAD
xzw5cXdooQ/Q4RGudoVerxTP1BexkfmbDLu0M2gdTQcyoRC0n88YV2G7BfEaYdP9KQVwdIp9T10S
yTNXkx5baO93qFdmtX76P+ydx5bb2LJtvwg14E3zEaAD06dMSR0MSSnBe4+vv3NvqooqvXPeHWfc
zm28DhKOTBoQO3bEirngVRrlgOFJtVqQ9CqslEc7p2NgGI+G3Xv83kHSdIVyYGTU9vNGC/jg/kjq
aT73rvl5quy3pkHry296X0XZgBeE+jVXKJDoWHcFszI9TeVgHSAbcP3r3qHpjG4fddsdNjEPlU3X
e2wOn3TFOwNIAhNB55RG156lfTY8nV+XDiw+WrKjtqSMHSZ5epppzKn8c6zz5DTl4EtVwOQoJV6W
clkOEXpuWhmTz7Z9EcmwJTGSo4N3ELOUH0sFjXrSy680k3+0+vzsqPbBThcvaOoyJoizDoBDY2qI
/evCT3aPdUTqz83n3m3yI/qKbb+WE0z0ZTjDTAWcZ1ZBt0K+iRLt3mw7YD5Zf6/oLg3f1aEaNdrM
300zyKFuMT64/F01vrZ5WD9bS24f0mQ5u1Yb72jtWPmu6y9quX7BJ/00rto3mq01NOmJWrxO6xwH
9DrTAt6Y0DM+oOyFpZd7np9avUHb75uOtNrvc2BS8KTpCYaFvvBl1GZPiO1RUkXFBjB9sR7WKakh
cg0NgXFu+UbT4yaVYUbUtZuPhYZJM3/1PKktVA+qp5qBCNVQtMBtaNVeQRVu2S7p0nyfOO1du+CA
lGfo2/oZrHlVtES/No3BY43JjdkHc1o/1Bnq42E6ODjk8FEMr2Oz5buiBccaeF4aBaoJKqnXBA6Q
LrB4mIrDtC0nzV6Je6eGuUcMFshqhOluf1p1DHInUGnKBOmxEQYa1PKjHZ1I5k7Lhs5vFzrFUgiY
TPrqIZ2JZYsEwjIQEHt7bPMHxcg/jbn6uUxK92Da8IQH8FaGVT0qTnccIxVesscNnZlaQIwIx75P
x8A1tR0g2O/MeE9mlQz7zoyqYOrMDwwMT8Sib+Zm19yTGLljpwmIO+cACNWzq6RQW3vzYHRWi44c
ugAi3b1R0eSE8dqBCB0gX34ua+QeI5gSMvZYG7XfV4sphlHnR26bH7toxoSUVJJllISVMejkOtZf
qbF3AbJ7b7c59cXM6MotjfyVWUW4CUtKp8EKiRdKsQztDsDwE77LaZD1BrDmHkZCMWKuEuVviJG+
z4vFmGGozqFfs+O6OO/SqEUc2iYMBFm0p7XXCOw4vlM1oz0Yg463joteijn+c9nkD6k7vzQEwdw/
BpM5pfdtUrhVTkLuT9knPnjLznaVb0trB8ZkvRqzSb879JG5M95otsR6ZiRxXuLA1LXpFLT6YfFy
mAs25j41BVy8fbjWBpxOtPGrUT1tRYKXhYeRXO7sY8X25w2/Rlov66BEmLSr66+FssIvoVR4yvW3
fJqhZ9R0dBcABR3oEdit93fAXXbzoH2adJqLUR3cxQSCfl5Mp8oBVGdajcOddkk+bseh7R9cyOUA
dbzYL8z+Gd0moOuowfHUowE+4l30Kg6BEzQhhafbpkNuNt1DaRfM1p3naqLh1AaasFO1IrTsT1an
CXxwvTwiQIkyHXhTRoE5m3C+nB0+Yy5dl88/f9CnmC4Cjem4SbJqb5Zm6Aq04KR9TeG7e/3OXJYv
yPcZ6pEowmNkdBkNb4dlx9AT51t4CKudibAbfjRyjxe0FB0GsgbClDUBqBvbd1nH6ArIH5c956Oh
UZZvsYSgHK5DI3fs6Utn/YlDyZvi5YQnQyiGMB3HoyDuzUtvpHhapJ2BrYp2l3bj5icqTjjKmIfm
nODKHX+o1OaHFnN7HmE5ZrPHdNhy/cEtHmJGuUgvE5+mwydlQDNjFDlA1jQ70Y5Jo7HqvSB5Dgqh
LSUFOr/GXq1hILfSm+qRJTK2tttbriCUKXmG2qk4wVnKMcZcPT/yzM9kPFWgMaAJKRfQ8zlhEKLF
ELZwP1MPo1IpQQH6zG+pcuPLlupHQFvfIV1o97Zd3wHKykL86mo98JyDOnX2Tldre+/SMPvA82QP
cq1YquwhicsnY022821/P+AVo2zYL5p2nTKjUt2dpvO7kJtywaSkoYVEcC0b7Lj90cyQC/fQsVDP
AxgzjBzEVI0HWBvNOGCzr5P7VtDhSQU9ul66+IHGqFOs9mrotEn8IBfW32s2fTX+Eq9wOWP3vTHb
f5qFMZ1G2v1wgUKpfk5i5Y6aD5vO3ALasLiEwF16GnWCNtX3TVqAVTrUzdjssHQqT5iVgZbMVojP
zgQ1R8lhG5XqZ2bFNA1hhnPwmgpcJ18hbltp2bz1VVZitoG7Xx9NtHmfvIr5j1Ob+aFRcO6lYRs2
PcyctWf8Vm0n5C1NVX8YkYP4pLbvBWMVtVsGU57OmJHgNXBs5Q2JLk2YCW7IMfkxi2Emt8bXLIsf
xyJRj2adACjRHknKxD7Nrq3v4WG121GlzQ9ppkONmdZ3fWt8WdPexj4t+zEK+KtttvyARI5RGAso
LbbIFllqn5QoiXS03Ofe3JIXV5vuet1InmjcyDUARzPIxiUlI2r09nQn7pQz6BtGbkRoRpUZFyXG
UceNewRFObPBeutLn6SHe1kaLHZcDPJAYFePqHW3B3g69ZFBChM+gx9PlKXKizVqJ1OfARQlrX6m
08W6FOX2tho1XYz1du/oQ3Lnuq1yQmJIXLBG3iPUysrqO1gLjnfqCC2AeGrOq2YxmNAjMtGUm5eX
3iofe8tisI6L+ZSVa3nKc0yrVSisR6fyiGgAsxlJG4dY2GZn+JmYb7p4WAwbniJ9kh47faqfIJrg
0eXUvlN6+JshYHf0+SO+nJiT0hlyh3Dp1W7bRyvN8ru6AzzYgqGZGxDors5LxvUAb2HoKke7farU
3tnjIqc9W8lLXrgtDmVp/HHqywe30ehha6BnLSTd7NQJmtaiEUqHC8qv5RMe2cWJvq1tR1+U4jtr
Qe+28z5zBm7v87Ld87/getcH0L9AJsa0ey2yc6Gb9QWN8rdOdGiboMbAHLgNqUBGV91aPnuT8wFa
APiuTisvvPXk2JT6tF+WOKxnIyRQheTqmjYzFNO+LFV1cJjc5lhN3c/rk74ZDr/GOaaVIfKQ99l4
NPVa5FMRhAFjdetLQ3g/xGN7qeMav64SRDQNwSfItcqd21av3pofPKVuD64tqBxDUd7VJfkT2Cl7
uNbxR0AVXxRXT4HDuS/rbHZ3CC7eA8RFurnocDTJ0YXNhjsHoNAXzTDOTLfdoG4hQ8jJJ4iHGO2p
fU+mKH4ae1pWyyriRm3E7bEkf3jfqJN6X5gZfXpqUe+ox9Jn2qt09smd8py5sqZ797WiQ1Ix7f45
MdXkdUa4dEipAYtOnJLgFDDvivPHMxwk6F0ZTsc14rE2GEFR3dVw3JCxGesOyXg14aJOJQCtHNmR
Kj467jutUboQkv6DsWEbVldQXWigHk7zbL/zcOE4tUg2A6fGbpe06LGZW08ACUimZBp1LfT+5yZj
+lxEusDOOOI6fkk27U91+TOboxHWVNr7JtCvXgWsjlJNUH0WBbkUVulGRejJDUtlHoqWHIIRv0Ze
LTc5vcSUMyKyc9PTnNEoX9bJW2pAQsTLlUa7e8r5AAlT0K6l6QVj9+gxIdvNy1pg5pMn3wwbffqm
KCskGgyxEtvD1lLRQ1Mf7bMaf2imEW6gWPA7eoFd8g2luvBAX1puu6RaNpcc/TiTs5dr9SJy+E2G
PzHsOHKnQ1xfVCb9tD9EuLM79kpcbvGpFC4pTYj8czjREEc0Fm5an16mSRTlmPeDPbLGWgkmF43i
jMmgHePEiNVtxgSD/Ilr3NkVvw2VW7MaK8sBMSPdnYkDWK4ozn3HJERf7dd1tr/1sWP58NTE/VV7
N7eLdZy05nnuoI0v3K73i7U8pllMTmraJVHPx2xMGWQLVE/gRDFXMmZm/2MWJkZPjGdga5aM38vW
XM4OMGMFYzZu5psd2KV1zsEDYJRV/7C6XLlw9z+RhcNDZzSFd+gxbZjyrbYxH4HB4g3TeO+bzUmf
U0i+Lky/0WztsF55xYulYOFIS+aOKdkO+SCMDxu4aVN69FkpGVFWldW7so6Mk0BC4KACUYHZX5MC
nU3aBUhpV9yTaMr30MoIDklF7NTc+2BMin6ZC+WVrlmRAaG/NLaxcCG578ZDTJ3Mw3yGBJVXdJ/x
A1nPkNCOs1Zwi5q4uLM1olvFpI/TandbD+NwLATGC1j+OuctohbSYKu+hkw7dzR0bE+GdsYSqz+S
5T/GtvnSUNICtTLCZBgRloz1zhpSbz+CeycNYifHUqGOYTWQjIhJVDgBvuZsJDYV41Oq6epRoQN2
MLvyXCxaQPEWPGgDHnaIXT8pG3uP8RepOTAoTJ06mzCU/KITM9+BHvumkiQqC4cUbitSPks57JPm
i5ODWwUztWFifcJH9UmLm+GIcgaX2cp9SEvIzrWe4OagjLguzDje04yCz2e2b/De3JMMgdmUlkGy
qfVlskfem5sQ1VWMN439vTXL8eB4+bPBPJuJT0YbZ/3RZmA4gI7jQjdPkRV9Kj0Vn2oNDx6SAzGd
fJsg5gnbB2BCwATxNGFezZNRTKHzJrCa+nnCPvGgNV97kuEn25tPdYKTdGm/xOZUBIMevXW28t2K
4WtPEU3nBH6fU/Q8O8UjuDYLSmmtwzwoTZxQbRvzwA3ifaKVr6ruxvvYjj7NJU472eTSRNmRJZh7
dA05t/1jB/k6GErnVKjA4yvjQxTHgJNxNmmMtfEr241pgkq1oPZS7grMVpMUUHceUUw18F9QWvDy
1VLsN+btfW/oD3R7fxgSg4pH3r1k3fhtWwYuRcj1RAstZSc9nZsLDCBAa9vBzUiKpON+U//cupQU
ftq2PD0Ovw3ors3D5Vip7cCJy/zCBN5e5m9eI1IcVKSDGVZK1kGIxESDMF0AZtQjFWFGvGJBnKWt
dxopCoEHek/DXAE1ufhg2VinpERWIEMImr1G0Biwugzywn7eFPPzqmLThOxWD1HLgwo36z1U1s4n
7zwHawQB0TbE5a38sLJVDTpcV/b2alpHktOkPLQLMG/jSPGVe/zaviER4+fh9m9q1OvBMizzbshA
U0JDPOSCP43xCE1zBOCwkvozNmftvL1XyvrZ29wjPu/DqR9mNWybqd035ooYWr1kIpAk+YXbbppS
IyWrTSFuwTko1rLXhSn8ZcYpG+1csBJ6YySXEZPa2KigrMkCbquWr9itGVppxxVEi4YTD8N7+JvW
o51MAq0cP+s9zlnWnGNK6FJYhUIAI6LgnhApTXbUFerJs0oQX5rrBBKelAZw7MNYnhFa0tTVHivP
el+57hcbWu3JXZ1Tmw/OY1OPO488PWbiXQYMm4lFqTN90vriMd2mSzkay2tJyRAA7vBuw8f2kpiV
ewddlvjKDGbDi47baHrHxiFQamBkkHIymAfrzI5gKnAttvu6tynnr7hfUzfg+hu190U0L/se6HiV
N6EymfGrtaXfRwWjTybNFZ7gy4MFjOm46thMqU35jRZ/phhZ358MxcWdJtGh7xrqBz3GsHTAQkiv
8v7UpJhm5lhVlMbyVBFwhQnwGtP0Ptai2BHp8WdjqT+Wc6ftKK7FJ6LSb3rNu6mncfLdsqRktG09
Bp1ORd/aQBebrT2pcaMCmaCVlwhwOKVQkrVpj3ddeqg8nMShgGBr23i+R6oJGz96hui3G3YT/+id
FVdvtTN+M0FXHXHhob/Wdu/oPTxh5FCcOxdacg1JtsDw/AiFY95DO2EeOZF5RrRPM1nSxCdwJSrO
t9DEqxEKLJ2PPTmrUTuii/lKPRpP86x9drkXHw0XZstqt42v9h36Q1Ayu8xeH2B64YuHef2+I3uZ
Wg0VrsV8jrXyaBvMRMHnIF7oAivl7jaaBD9rVBJtma2+jz2sfZpVO46p9zICMwyjmDaQeHHtPcJU
v29LaBAzeNcVfySnjfeTguEh+BfKktTDtaTUd17MoBslq3MwUv1TNPHNJYgjCsCs6AzyM451GWZE
FEVJ6ObWUJy3ias9ohNi6chCEkOTEQz6rD9FrZKExr7G5g6nvl22wOhpRlgjKqFITeXGV9Gl7qcN
o7FWdKONim2crSrWDrrajf60IY/yNru5eEl2yR3YRFP3Z+eUEPBEbdBUwfdaUfZjTbH6bGbj62Ll
6ml0t9DEsIK8SxwHQ78esRUp7jqB9oaHjgt9msRnRcmV16jFWhmsZgpZknR0+WjD5/Cr78IZKF4a
864eFjtAomLuKgX9Jx4sADoPFd/SIwbdAcxsBm/UM76ZdCdlpANpAbS/T2YP4gwE0p7+2sRuuEKT
gbAQRgFGBAP6CuwUkeZgMULbsFG74znLmVApTItinZK4gk7JJzfOBMFJ0gOw9VMXO+Ze73IvdEkY
PyGieqeiStvVqf5QzKZycAciuAzu4lHDPsj+U19KfLGIVe5gwPKM2Sdm2S6jq6ceos760bqVts9c
JIMaTOkUm7wuScWwgUlf480hA+jDVEBWZloKr32iPqr1d3rXdX4BWeiSjM3dZHf3UxsNB6NeL+ZU
0zsB3xNfEM0hcwB9e0BLjj3PMgX2BN7VifuEwWvVsCVp3zsrPxU8mt436tgckmgmX672l61P9KBG
lxFYk7U9jHxy6GmG0HT4100/ge7w3C2I1piiWjoCL2tOsT6cDK+ll6NVNJ+EBLYZDXPXrMO70sGq
jAsb2ZVQzdOXSAVlxT8808p6v2bO+jRbKkEnRqx7d2zvUC0M+8rcnhS76vcGszBfB74N03SofK83
y4eu0dbjhMXDrtOdJRiygSkovS1hPn3IfLtXddBMSkY3iNofnAUFSTI5OGW2xkE3SbuvC5WcZqJm
4pbTC+0c8Wvp6Ze843Nrcb4LQVb4zTLSjT59TPn4fDWGVdps2JnE3mVevPfWln3VxuREXDgy9Ga/
LuS+6Z8H5D4MGFpGBGPB5CZX9mZDMRqKf5jGeh3CIUsKxDasyp1yARo+8yFAQJLuqu5YI9GMIJ+E
mZ51obJpeMnJ7dtOGNtd2DJ2FUTarMoz+4jrLBkospeOw/x75m6xi3JBrhfPVlbbJaoZJnN8WEW+
jtcEAuyvVRVY1pneAwaQqglvi3ZaQRXftp2VODS1s29KlrRhy9sLN0t96ea1PZhWbR0VvT/KY7cT
1DaymbY2rt9Tkrm+Wi3eehDI4i3KRSLWnJF+/DbNCOvtISz1hYX42Gd+/kWZrzgrRnVIWfW1zTFu
sMSWl6Pds+GhymNy1+ziAtnH5ivedWBwLFCZOC3W55QM60ASfiuPtbGmpymizNqW8Rd7s97kw3Px
zTSm2x216l2PuYqjLwTHiofkQars/qMWnv9Jd84/mn7+XS/Q/8IWHkd2tPz7Dh6/Luruy1v9awPP
9TE/+3c0Vf8DXafokzFsyu8uAtCf/Tua6v2hoqd30MjqliFbe/7q39H+oOCDzh5JsqfSR4IQ/Gf/
jmH/4Xma7rk2ikc6F1TvP+nf4WX8Q6Zr4VWGhTPtKg7NqRbpst8k/WqZNGqkbMql6AB7OOTEQqJ8
UMN/r133YVvGDwCEUoHSWazLs/6vY0vEzblbGX5/OS6eT27KhXDdDZlYzcz7vKchH81t38/FMzfE
4YAHVRXmfSLMUmBTIpV0cYYXOylJ/Fw0q/BSuZ7UVZCDwcZzTJ5V/PPUX57uds7tmeTawlxh143z
p2lMmAP+/W9++6+zmZHNvB2Wa7+dc31lvYKytgSaHdzOqbT+o5pBV1GK4dw43XTsowo86TZ3oWra
OTfAHJXQTu6VC8fu/7ENxq8L5ZENiramWPFZPlruwhCvDLV3cv12otyUi9uZ19PFv/3lH/yrw7/t
w2YT8kduY6MMc95Wm/PtmeSa4Tn3jtrahyRtGC+MnDuRXJWLTOy8beoLbe0+JLWfO0cDB/tN3Lfk
R3b7Fn/7UuVmJb9/N9a3YLUdgiq7wUulM90mpJuWO7YJYaXGkmdPapUrVV6kWGwmUHIb9Xqi3Ccf
cn2cvKR1S0E4DcZBXqfkIHmwPIwY7QLDkKSz+CdQKSjIpIN9PfjLefpsPtmjMyNl4Lzrj0O8Irl5
fVKxSQy+aMoDWeMxNFPd5sckVuUinTVaBoovyGXGEB87CiWAfwZ+EyxQTDHGiDVk5UweFKP2U83o
Qxx7iTfl6iCMAmOSy0TvVTCQXMBqzOBHJRZjT+O5yrcfaBGyU8elFi32p3+foebRUa86lULDUuMT
YxMGeMCWiWv+2ja62tgXdvVJF2pluaDz6+eaUajIlsVCHii29eNGj/reFWe4cUbNq8LEG+ZZzjxY
ZYntBQ7YnXOiN6MMJ9olwxhdDHCp26qRPi8WZWeA1yQa6kLoQ7OoDEu56mplFZLYxOKsfEI1bx1a
8ufyjVWAG7hXiLfnWjSU7QDPzMw1mLOA6dZLBAqx72QZNmQmsK397eU70EZx4lIpVIlrtxFvH+v4
OpSbcmGKA3ItL9t7F98X4JNkhAenEVGIVHSTVGjCEhjLAUnbs/wUspFrQK7J/4YT2HpiGkL02S3h
KqBqGSCQXVKt5GZnh1DVHJc5jNOWVSiQedDkFQV3ISwnn8cUnrkttUKKRP71dWnSSznjCq11j0yj
lJKL78Skfj6SRznJXfIbun1X0QE+bRUW0cZNPi/KD00PG++6WYjXDIdQwXKqph6FqXuZRvE5Fldf
5FgfPCZXB9QH56ytp+OmjH0oj8k1JFV7HROJE984QaKK3liueUszYQovAr42wYZDM8Y3d5g79AUi
9DJypeXCE6tyu9qyV83Nm4M1mSIDYeAQJ1cjEd3JNRdzCi6m+I4WuTrURHQI3G/hg5GxmFjA16Ca
gs3PzvLiP1Ul6cNVLOTabdPdvGZPAfKH3DWO8ScXC5h9Uo9cEo4Q77sF6iMj3u5HLR9CuSuJUaql
dn1aoFY1tJnsb2/WrQSo6ra9CFqFTjMOLg5/vcPr20SNx1VH8itsBk1HR36HFUob3t6l3JTvtxEh
rTlNh8XtomNaaKuvmlPqy3fuirfrKBNFCUsu5Y6aHIPtzPopEx/RuGBZPupZvv/lepVXR533XmDY
wrQJIH1Bel78gsXCGxVQ24Z2vO0ymQO1Cb88vcOFMjMY4m8L2F+p71gpIB/xL2u3xVZcnZ6wZa4J
DAjtTTFsy03QWwT5cttCEburySbsPRkQjErLHUwsVJd8u5BUHigdkbacDERn+tAEjrjmbdHvAakU
s79ymv2uqZZQ7ouq9TNQ+eygj1aGeQULu4AkNNSqFswJ5W5js4bdqDE6LjE8QrnmuDEXaZV3y7mj
ojtTkndQzIKl3fqwKcuFy0Ft+9ATi4kaJSrnBX84VUyFcjkrEhf4ddts8Sii0MvPO9YCu+n4qcmv
H/2pGCfEBGV12dmus7vT8W/z441yv69DaAhROHF3UVQ02DVAW0gcjHh8fPLilmu3zaFD8VCrTKFd
Cv/OummhXNAk85HuYxLqlJNCVdw65cIhxxTe9slNsnqYn8hVeY48fNuU+wxApUdqTRe5BZuTe7M8
77oq9/7yPNdVV5t9e+C+Z6+Tcuj69g4tTB8uK3cG8HfWWe2fa92eAoTtZmBq+GVNShz7tQUQca7K
PNDRc4WFCCUHEUj1dJxz2Yid11V5nJvKY1QisKN8hJ+TGE9mMch0GB/k6IlZlTvlgt47gkixgMPv
MGiIK+32GLk5PRujlV6fRB6Se+UTrbYYs3KdIlPT2w2hidhOxZPcngkKTEsC36pQUokfnjxcy3hG
riYy+hSPycSa3KSdmy/hti1PvG1eD5cybpZnygdRaSJGvj2nPP+2eT3823/Lbo+xvKwGENdcX4F8
3C+v8nri9TkcdJo0BNC91+UMMNcSaC9KonI70k0a1SLaruQ+uZAF09umLJ3Kk+Xa7bHX6urWJiGE
Xrlh4lxWXFdVy8Z3Rp6M5yJ75ep17+15bv+KEVH14wLdojwq/598yL86+ZdnvB3+7SXKB//y/C4D
v9y3pNwpKEnLLIQmfrZysf299tumsZaezwBv7eQBXYxtrYg2bgtkZuh8rfVN7qJhKMU7WYRmt1N+
25QH/u2+uk5yun0QPsnzDBkv/PZc1//yL4+Pk0V/FuWPn69Y3JVur12u9fImJVevR2SeRry1zsi4
ff12utykMG6dp/bkkbk9zSk1dvkgsZAfHh1lfOWONpcHJbdfmwYmwFSMEwofEeSV03SPRAyppYjS
LBGbOTLkk9u3xXVnV2nRzmtbnYFJxIW344Z45PUp5ZPIbXn4ulNuq6gX91pF26/rKLvEVSj4zSow
+Zn2uwG3RNK64Gbbjmqf22Xxns4SYwOb5DhIHRSaQOSwt5jb/KotfeCsbX9CvpYFwnCV+5UI1kTY
NspYEo9sAuok4f27XZcifFZxzho9M/Q21QzlWiKwBHLNTCfnyFQf9wLSVDKL5cmoKqvsxvcMvQMr
GaeqD9Nf5/5fyohvSZn7J0iOSfmJ8TsWC7nTFm3PE4LbXe1oL3riQfhXEST4aeKG6jKQ+RxdK1zE
ghJEc04HGiooH4eZmKvItXLqz1lGzNCplRoOYjE70Rb2kH3wc7C+mqM6hjJFeVvIfTYRQmBoCFSA
wwNYRLZEdcpQGCi2hCIypTitzSh/ui5lZTEcu2Iklot+s6ZzXX8kt8nbkp+EJeIq+cHINbmQB4om
nnwQshVWpvYcXhd6kZz6jXZLeW+kXMudGQ8PBg9xf76uyr30NzysZuYdVjK7IZYvSOCKlPcbd+vp
95Mxy6kYx3kyeUSu0XXaGHwZgCWGXxblPzflUbkvbbWaAvZiUStqpzDy1im0M5N8tAH1Ve67HZBr
i/iovAXPWjqzfn6/cu22mMQ1IL9zuU9uDppI+ty2r2vb+Jxs63jIr7MF8YTygHywfFwaOw+DDalv
E+PsKAZWYsOKBOxfm4ocIhM52QNbWIWtJgbe26lJWtGGo5II/eWkwkiPaYpmgbI/1aA66k+IZafQ
pcEqhL7iEhxpDbNeO+0DJhjCTwxnsMloxju5GNvZd2gROTnqQiY/1gg65AKlykwQYbrBRP3hegO/
ZpRv97BSUxcS9WO6GyuXMhieu5gyzKEhpmiaWNw2R1ST5e62LdfkOfJsuQmLurh2+///ZO27/zdv
SVNFnvTfJ2v/T/Hl65fyy6+52utD/mItmX/ApzFV0J86qADXIVf6M1frun+YkC7It7qiHV/CLn7m
ag3rD3K4luO5qmHatKIDX/grV6v+oUNGIulq4zCsGp72n+Rqtd9YASZP4xriZWBvSEr4d+BGpjW6
2RumchrKwTvQFoMYbPMuwP3qEz35WtlUp76NaXPqheUkgigkEVEe/PKZ/SvG0r96GaLhHm60QW76
d1QGQjWUY6Kw3za14J7r7gUk6VenV988egXilnJl2jfKnpq+4w+UdIOEho7/BmnxO9VBfBqehnDS
1Mks2hBI/tn1T/NI1nuTEZ2Q39MbUpjFftUU/SzakCfnPM/1n7kdPdmp9ydIPMbomlq4RkF7q2A9
98aE4TkA4P8Oe2Ga/+SikEO3HIP7uyXoMBpsB/H5/QKBwqbYajWni05UsLH2UMf6aGbto1Yn7l3p
IPymj3IJJK2+22hGcADfBQuwn2bX9iNpr4mmF+hd9jEa43Bqau9OW4ruznGOOQ7FiKGrjfxN+TTX
unm3/r0oSCsHCXqToFnJ61VzbQGRTJZH/FJQMCrrx6gtm8sSdYgqUNzfxytRk12r35XWtUPz2Ypf
WtL+DBFIOOwBSek2K2R4qh9e5C6ELdwsMdDa9zQNOW1xH2lFT3O/kfhgkod7tezfpgW53oZckLdd
3avZ9uri5XRQ1m9RPABuyerDMuwdDImmeThyx66RUU2XOD9rLnjniQHYLo1Dq7QPTvaGCvfJzGaa
GOmPPSJm2HYGFPlLpc/vIqS4B3cc7X3vXVTsWTIdcDE9UvZB82DHwLtwbXe+q9M8O3cJqPiJpEq+
uuYBe746Ks5uAuY/42Xl5Y+1Vcuz0tjtzki874P4QqoEq8H0Y2nZK+3yYxls8YR3dxYH+dYWSMCI
vVyaJNPBPaLQjI7tmn7H8yEWOs89zc4/AAI91R5oXwMDYDPSd8vUPmevRFhfZ6dEGzFVnZ/VeI5S
hH7M+5WWq3TmLKyYY2v1LaMZfEoFd3FpHmkyx/R1RP2rmKLxSX/aou6EuI6uS896FdUkdCjZWRQx
jvHUIVdK1sAq5/eurm07ZaV3VlliRMlL+9WmpTNynrTN+Rw7m3KgMI7EIIk+UrQoggZGjw8d8HlY
hgcnL75r5moCR8CcoSs3x+8NNFjqPCVB5XzSGhjjJXTVak0fM/VrPDWGj4TCcWlESkrCcnVRj0Y+
f19qGvGhelPY8bRjRYJmlzFxOzju6JdRtdwjl6QLNR6NJ5Pyb0BBiqtixTqvgw6Rlfa3NdYAouOT
4tfr/KOwddPPMUqj40qh7QMERdCPqNm0IkZ/QPgRZGZj3VdRh7XLHAVpi012o+Ev5hVGWI+GFSS2
OdIYy4K+MnTRclXN5jG8LcohsYKWAsZO7lOs9uuaFtteFnybhZ74uLcO1yBX5Odp7SFpL7flYhir
98gosd8WEbF8lFzLZTJfLG4H5L7bplzrrGU7Zop1knFRpU/k0ebF/Ig62t7LfaOIReWaqW90Ma3F
Rz2pkONcQ8zUrPvL7URNpD7pdrKF+vBnGEpzCB1p1zhUJhH4SNG9KBqmViIw4zoiB3FdyrNSCtm7
bcZFV27KwO72dJs9usZ8DeR+eSWrKlAiq7YfeopIJrqG6yu8vTZXJmau/0fuXeWLl0/vyNcgV1v5
crmF0E4OdMy0C/q9Mu/7aJhcXgqXpxJrX+cc/J1OT9cxRsTrd3F7GZLYPUxZ9NRH6nGGybenxBJ0
S4fz6TK9S83+DXeVCSuwD7at31WlHVbwIJ6ddvtgGiMGl3PYFHXpexZt07SoDXuQuOXJ2HpcBI1F
PSvc2Hc0Y7mg37tTpNIRhhJ/b6XUFicne8mwAoYW8xjlqnda2+FZB6xzhBrwuSBb7IyJQea3M4PE
K6qdFTf2UXPNB2oB0V1VfdZUHMgaN0dgwhST+/e8i7zm+zA5ZCjt7lQZ2K5HeoeFvJUVdIppr5Ay
0mM9NQ/KEiXhlhRnc1q3dzqUh0jpv/XOit4PynhXzZRbrTrn9tw+V4D+d0vUL1A06G5LjcajpJlZ
geqsClXQBlnrBmYFom80CBHTrPZ7OCcq6q6STvil97t0dfdUL3Ruv9ujYv0Xe2e23DaWdeknQgVw
MN8SJDhLsixLtm4QtmzjYJ6n8/T9AVnVrsr4q6P7viMykJwsUSRwhr3X+pbxq+H6/dYMKCSxsyaa
qcL+Z+bikCNQiCq4U6aw9tG4DFAkYeBXwYCs/NB6MZnTA8Fp1Mz0Pix8WA9+nSw0guYvGMZXIIJo
w3E1yjDBdTORs66KTxNgI3wAth0mw892Kn5ZSv0Y9faLrbUlVBS3OWGVhrzHVBfjgnssc73YmTFd
SH1IUSD+Zr2Hkg0zcdUjvhvlkgeADL93MwZdFx1fYLpJdXAc5lG9FVdQmAzGOmKZtV+Gv2vEALAb
CWbXcAMhSKb414xi3GF66PInT6/KnTCQmtW1/J1U46VojKvdNj8Nr57CJfYOdfPYzPJrgoB2L9xU
nt1moLQ9HNwpMd+c4Xs5JuJqeHgfk7yZTwRc4VQlEHy0SJQ1QIOUhvNDFM0vZ54FjaKmOZBVQFK9
T7hiVV8NZ77nHlgCq1IPSqMzqWxS3oVW4pNoESOmVEl0zgCBUqlzzbOR2qfFFrcsX44sMU469Yc9
J/ajI+QS6jHrTcuJ2TxVoSHEtRnG+RAv0gWrmGlPFauZ8zj/Qjjl7bIoViEpmGHcT+/IL9XeiiEC
xfJTnhQfXOLn0XY+JZkLUqq2b6otMKWWX6IenKis2heHyO/xGULfwZv75yLCIKa14ns71icT495B
g4JCnJv8SsUmgGmYBXqpCMytH1MFRKgZcccKJiiUkJkPLBtbQI7DMn7SJawlWz2PjvmMCp08VBAs
Lh6oK/XbUBtjNxDOEys/jHBxF4AGOmkJXQtMGs+AI4rQWdPXNWX+BmTDuUVARmUC/8CtdRjr+ujh
45ubrthJv/6wSgRpMFB6OCy4ZptVB54lnyefbHF/hLJDTqx7d8z6cYbTyQzVSKx5/sGIB2030xzq
L6Lwnjy3eeocKv2zhqt5yb7RBAH/5762GUOTj8SB0LjGG2tG7eVpTmI+6MX7FMHtAKr3Agor5vSQ
FsMk0GhP85/dCN1vJCVh0TFpnK7NJNwuHVkyaB7d8S3VSUCkows8AV8OWCFJJEPYl0CxGjO5OU5B
B3wfO2NykvNyc3o6I7am30poVrMah2urnoXCI+tBp6KEXL/XiAYwVhivGGfYN1vmi6uuXoLGO4nk
XdfzF7g5v7xZ/77MAVyEL2BRLpnVrlnl9IMrzKsFIrJ0uVm+97OcireqNhGbJif/ugzwuMivw1EU
+/kDdWRQnMQVFQ9545iHpFzYTa3PbI/99bSRO6ylHHrkVf3SMMmQuCS+bq+Kaiqy9QDfa2H6f9BY
xByFzmnTCwD/cWRAYyRQ74EGynITeFGULJaHVTPYC604UGQjwtjxCwWch3pbW3M1ChXv3cZHd0j0
wg7cSBB5+m/3NAIju2ELw6WXlM+Y5M8FGXt33OKEzRis9HAGz6GL75hCDeZ+xZQW6fV8N7SXBHHd
Q76+E0vv1cHpooJR1eXjG/Xs4JsUsrDF7OvBtvmcfse9Kh9ns+Iwt+mOxuJ3RPJjIDI/54tf6n3m
zdF9cBfzTpBipvh/RfZPL/oChL74JfwJzrU2v2u1uc8Fph7DjG5pP3vnglCdLkmcY1kSuW1n+0ao
4cErsuSgm/VvTXMeM9ecL6qPHydhmkx6vYkHeCRHMM/vP3SM7/yT6ow/+CyQftOGae/WZHQP1CI/
2bnQz4RoFLd6wYTiaR3/1u12cv0SadNhtCWSYqeLqgI1ZCwHrxmxBFIfXHB+xwWFWm12rhiQoGc0
9fCQdVP5MK/+gih76Ogwn4yl+ZFU8cW0ov6KIyC7+LN63khr1uyRD0QbF6PFb4l7DBrPEVAlv6bg
zMLFUj2A37obCBRZgttvTcm4D5fqRAtrX/XuN8/mW8nbuWbvR0a8aPXziHiZeQk3k1c+4qOMyGJF
8WrZZQSDvYHl4WuoQ5eFbKiqufqLPJe9Nz3k68EX0y8KplZY6JzojnrN/QX5wImMejZDPSsXy8X3
q8P9fvDM5IcfzwD6ImBLbovZnwI0RCr106vmJ9v/AW2F02JC18NhXA9aRbRgsN3sBkMZyF151IwH
j0mKHR0N6605vd1KpUMH+c/97UE8/BQWt5tye35rf273/8cHO0x8GSbEHdTKKdha5VuTfLuVrKXu
/3p3e8nf2uzbi7d/9l9/lGctjFV5g15grRpvP4Dx29Z67/w3KcN29//82F8CgP/pNQ0DP6qBDOy+
woS8iiS2g0s8jh78uV80NEm3u38XEyRAhv75Sktei2i0zlDset0lLnz9cf/2fGwNvnHYHs08h9b2
n5+/iROGYXhvvUUcWCr1kBLX35k1hCYftps5hXza+F9ypbMqiNJHqZU5C08zf3Ps4kgimQH7D9pN
D3InEGzxzmnc9UGZjfjDXBgBDVR2YjvJs4CPlqxt0BYHFuKIYSedgoBbXAz3ZXAJ7yJaPGy8KL+T
5NqGqDRQwK53R0iP90SjuqpJew6nerJuRme+prptHZXJVjq3I3Gw8smGPOcMp6RsjbPn4Zt0ie9R
evvZpZ8gLdgwJOveUpnkt1q2MtDhcPSGXNFB3Xj2Wv0xdX1yGpS9tLeFt7eLdSHDxT+5vapgSl2+
sBFXt7HU1G275eGjCbXKZ6Zdn4DOp26l6dGHidJz1yT/fFmsDHVDXtGuLqYYBNOxqXknyv5G56G8
p0lFH31hT9BlOmYGzGIkRhgHvY8DzFsC42gU3/r1YFC76FJ6Z2nTGDs54YvOHyxNuwt2KpcYnOFV
xE85ExufET+Q7TzTi6rmG6PpfLPj4qURtsu4zCtojU+3TMP9uCAvxjgIeENz64Jtek6FAXCQK9r6
Dh8wZ+1GIwQrzQfCDxFGA+gCv2tOniQkWOn2lexfPB9ryT/HnVH5KZ6VOfkeNTPJdWnytfWd5Bh7
lX7Tc0+/bbe2gzktZFwDqApETixFaichtR/N5CvAHCKq/faqevFLkt7WbqLn29emKJ0roOJT2Xru
fjHcDzAm1s21W3SWcX/Q1nvDeqawv6BOaTkjM9W/HpMupRUCVLtxeq4JldqlqrBu24m13fLGKQ5T
GwwaMVELC8eePI3BOdmFMm/+1JvHLE3fFDCpeh8Hc2YbN3d9anvemWrz5pFoJ3EeS+zh1GwnFCKg
kO2aHeVS9VcNpdjOtTWSVrlIbgLq5W27lcekKSYmXjq/qO9JcXP7pDslg02smmlr5QFK35saxKV1
JqgdzbSAloAX6Yg8u5lu/w12iG/NRrg9Ss5rCywFW7hWeenN/d+v3F6+HVzvmjrDC4VOnK0L0iZz
LPy9tTATE46s3xDK9IG3fob9etJvB2NIQG0aRs3cWrMRRFqj5PTPg5YAY2IFxP2/bmpauqy79pII
PvW6PTGs/6RKB7yw//bC7eb207bnt7uunki8n7QN//bEn9+6vfjPXb9vzD1iU+Ja//ONba+rza64
LMObmYKaRoyD5WX7Pduhjh22ADjv/+39/Xkrf95es73zfKRyFtELCLZnJk4u38JT+ed1262/vb2/
3d1e8re38ecvHfvkIx+ae4v8ETIlooYZerRm19nnbHBv3iSJIaFnuLdIrXiqKDifzNr8WuWW9pC2
AhsTlR9i+qwkAJVk332ZhZPbqYeo8sGKzx96q9WBIld1R5LysC/t3LhUuRA3io9koyrnxKpeLr16
jNO3ztXh9MPvwIf0AbHBOngO7l5A9c3OqsDqmVydVkw9ttZNsBs2mFOvPCYVAFPCAL3DBCVi1cDq
x6JHG+AI42gNxB2Vi04QXP5Vsq85Ut1gO2rOScBdceZNYOHpWA4iU/FCzSBcconvKirfC33x3kb5
ve4lcLTZeMQUXrQjVqx2hBO08gj6ZAgIfB3QgYztISuzbxLaJ7siNd2shkLSNJgfg9V90M60MGHU
uOLSPtn1AGl6a/zWRd5TYYM60yyiFbMOL+kb+zSoBPDLFd/lgfE8OkTI3HeaN8HX9ibc89L/HNm6
CKp0YSSC5AghtVktS1fW/ShonDpUEYTYxrd+2GSrB40+nTGAZs+iymwq6KjzweSCrtLBvtdT9ziv
gv2SmD6qwXNgQCY7KnhzAfzPH1PTvfe6DRZnYWOhLDNM6q8qtXEVddkRgJkTcpLcp4npv7LSp5Hw
wRAKyiOs2IdxoaDDpWxd8pMCacAWjHyG3oFu4gPpypL6MIwgLCMMoVd7RZ8nj1rvdEfCmuHIWs5t
9haFYUtICtBD/dC/pxHuyWlc6pfeTy495ctzBcyeHmrUBRS/7FBCfg2MunIeEbsiNIBFsbM6FY5j
bT+vRMuyRdo3VmBMtMm4R3p0TOvCvOQlIdp5JL1rk0y/RBkvyJdjOJxLjqq2R/5G7QwNm6/UMSqE
hsIeItZox9qZBQkiCqkdMrbEB72AUpaCpg2lNTY7amTap3qRDxhahzMYaaocg1MG9lCLE3T635b0
skfdqoBdcEZRaTMp8k1HApkG0CEjJJ0cyMiQTz/Y9eF1dHBHerY4N4V3zgxosv/fofN/FbJj6oI+
7X/v+r78KstfXffr17/3fc2//tW/Gr/GP5wVi0+10jJt23JIB/hn49fX/2Eatuk6OHcw6mz+nX81
fp1/OB6cJBJ2yBvUjZXd/q/Gr/UPej+MdHSFbQ9c8f9TyA793f+MJ7AxyxP5QNYFZxHYJEJU/rOn
6C6tqcnJLs/ScDUKTqiBNjQ4NZL+3OuvQ4M5pCL8Bhe8vo43TQUJfX1we2Y7aMTxIaxexa3b/XkV
Pf95entie6wcSCKchzzauS4cklUOtcmf9JjAyL/u/3XTM4mfzH1yo5zIOeVWtCsnfCjuqindbm2H
IdFXUceQLqHWmI/pqsU3uo6a6XZzYuJR2E55tFmFWxnIPRUYZi3IItVaamnJcJE0IhvqioGY4+yA
ffXVzkuKqQU6D9uRu15dJzM7zAU2CuLg8pG1N0vYWeBodZ3ymhBGi4+igXENhTi1fBFmMv4Onx00
zlx/aQ3aFX3mfmiPpqV/KxZHPiwivdhy1oDNqegk0QQGBfNCWNf5Y496ebJkRvUfxPiCmYJifIuk
rqUZhdNbjrFOqHB61EWcnGyLDVg8J9eeeBh/GiA0lvIr8M7rMsdpaHkmnJAVLBXnyRU7/ac5746J
1duBdcTQp0IxfcnkKMOCGtzA4Em5vQ5FYb3pTv7STWthB9ARqkAoluXsBkZRfFq6JAs615GBpdXY
Sv3PHhwqKKmCqc/wvpZKUHdu5wOGaXO/6D57GSoFIH21k75U6SHpOjzu7BVDcoNZYjR0a/pjSp2W
utvz1KffoLIdyoQJwCL+pYkQUWfmaIS+GqY9cQxBSlg8oi3AinhibiK2PxcumA+iR3fCSx6zaLBC
18i1XZysNNi82wuPYPZUenerq+eTZRm/Acg5mHoFCQl5/WRmbfNJZGj9qdkQub6W33BI666Fb5a0
53gRFggJY4Bnpp5dkjRC2ZXEbHga4nj/GvdwZuYWHwWQhG8igfmbkZkdEvbakPnj/JjWn+Is9yyd
v5ZR0wMnYNtqeuo9iZgiDY8u2XoFqc8dm6v9IuYnvaxXYz5IbJlMJsZv6yPunQXMs5vtsfbXkAbr
c5mU4rgAaO+GKA964VwMCz9RkfuBpgMi1ylhztT9YBfj+WYaO4D8DWfZExeSedmJiIeDxxx8Afoc
2u10Vjhw69aZb4nmFfvoky+ys+1RZfboojut/Vkk4w/aeNAqVPWpR3EXGGreaQPbYoY1lkdiOUtT
7Y0MlHpUg/TTBDL9pHsu2wnuBcutas5a1pY2wQkdF2J/KvE/w9UmIXxGXZDV9Cu0OHuBowNLVDOu
ujo1lvUzEUMDT7WwT8gLbkYfl7sOMtVuTkZY2Wb1g7ODuvgwUfpLAH6Tr0kzuVko4MM3AS244yze
J0DIR8SZVys/0pvHzoHqPyJ5/WqASRr6ZcKsNRgwKXEvQ9PB0WPhCPYyTNIx3GL/hFQMVA3ReI6e
+yEn0KeqXXa49L7C5Cuwb5nisKxvrCnhtA5m3O+VBDleWC+F4bxnblSHRpjY+n5qincQvkZQGhIa
RjR6OzOc7qbp/hpstz85Hha0uoVfakE321N0f8s5zU6uOXZBPOExUKv5o9SvkS+nAy6VXe3fjVXw
SVXOH3s66HbJCqqqj9L3OxhrcHr9Fj2aOxk/m+UcF+3XLAa3bNRmChBXHlnSE6xJDaSRJU1ofgkF
mqMaJ+0ogV9TA77rBsoIk4X806BbP3ObMZXlyZDMT/OY9A/AjhfEG2187liewjV77Vw74gNK5pMy
yjM7SlphixOqfKnZuGrNbqFzcBxTd6daeiR+5u+nUf8QGfcKPf4eYxBKrHUDDJ65LYFzQD2P5PMS
Q+0XkpFzBMtc226y7/ND3EEbsSTSziZKAlaOr7RQuQ4S2k9zHOfB7JViH6PsRxZQBFpJHrZL4fSg
pubsUGoPligHP9NMME7EbiwnF1zW4hzGyftF7JYVjs6Snxaf67w+D8uYvVPPONcRM5XXFl9t67dW
wMgwNPijfZ6coyrBZFD/9qqSbNVoZN9gDCeCVl7mAkDQrLXtkUIWNPdcOk82C/C07OjXaNFZGYyb
w8+6idUpUuYrXcpxP2cwutdC8r4qfXHgrB5xyOzi2kL0mi9n131OPXyJZBIEnmF0ATVieoLIic/l
wm60MIrxhq9f1SY/x+ztK8a1whHv49i8m21KUIUxdFTUAKLpGQoRPy1/zP70nei9GoQD3Mj5sRhr
IGu6f6GG3V1N/1F3kY4uZZafXRF9azGJIIYZmGWAiEVreoONssLq4b/npspPGgDPY4sQlv2sHhC0
UDxpNYoLam2IM8mVKNyqO0us9nvZt9TEr53BJWnOCDJamX5a5nQMute2GGP2MXx4tepH9nPoavx5
vkR2U0Dl808Iw4nkaCiWk1tQygngWSZfmoK5SJFKfKQ72wUZAfOgkX7bMTGjxQSCBZwl3jl9ANX4
hsD85I/LvR5qBpplOToqf/N0C90H2Pfcok1uJ+Xv0icKnBCi9lBKwIElk0rcLY+Q7F9abLdh5tBD
GqFVsGyA22yY1nNMskiqKfuaSXVlnH6gZR2Httm8tsjsj4vuPGhpiMZoPmqdDk+NWmJP/MnBhK0U
dJhFjki6nik4wQQiAqmsRLguX4CdRRCACeEz9Ae3tD9z5XzVvRwcaV3PxzaTBMuswtb1QK8LI2hK
W1081zb8DQJA9racWD6MNh1NWXX7tMGa10yEUSha0UjWdfym4r1gSt/rUDNnuP6EPDCoqwzTdV1z
5kn/nSSc4lBnONdi2zxGpBow1lkNlafCftHHEnJ2tHzTPdxYE3V4jdoBBX0yaw+xV34n0He4gPhF
wZ1ptNzgrT3rWTqGC8TVOHXic1LbJ8JSVqhyA2/pZ7R0pKoaNLoSwKQB2UQeEMnyNGnaD8b8jj1U
8wi62oaPytDvaBbpFZMP/wRNwB519UKwmVcF8NU4TYlLFslyTO3uU5lQRi+0/NzvWt0eSSNbx28i
oFc0B64KQgpAtHXtM7E3EGwwaOGwHYnrjRKXuFeTpXVmPjvslfea45pMEniydInXseR3dqtwveir
icozV97RsafHREe/b+bGabOZ6mX5YqYGCIg2uU+rm9M1xXhEE3CJHWmHE4qhrVWyWOjwjaUHCJPm
7Cmx5W2NCArhTShy77nE0Hk2k8+LfI3bNNnrw1jhXubtONQHOE+QA/hFEuZj1IDehwk/R8CAWgF2
TIhLucgkKDSDNeGqPtL6+uUvJ+/CSjocZu2u/Mw+F4OYGPfYcq9r97hGvqIvRXYwUgQbdDoOWeHI
c8PWt3GbdO80+CbAatq7PhmhkyeduycVECHoZh9YPQNF9G510RcAa10IGyXec5EgZ30uerMF1ae/
wqHvwj6mZ4wbEFs0TDlENMQnWP0pNYCZjZRv8K99XSGul650J+Qw1gg6P1aXStedg+sV7wRNdEeV
U11ezaYu66i+4JSKy/dm/Fyk3q8pYbyQevVQpgYoPJFf/Mb8Msc1fersJWk0ESBWG1FO0QY1U+e7
n2iKGpWMUPbxzetL1OyBrbE253Iy4vxVgcHijVP4KfyvrANl6AuiTEonIZ1OD3Mx/kKUrh2QY0Ux
CVGLLpEM5VdjqMxLrb/UQBjOcW8uFyxLj+TZa6F0EKXlXo0vt4KCxI9x8QdWzY7TCF1afCh11mB6
Xbv7cs4+aY3dHO1iPNj4G05/mUnzCnAhdZIAQ8xyLvznFls8RWUOU/yRY/I+q0gVRFOUr6ZpwETX
leEfZRafEOFQCI4lAUKN3R1X/wFQaTN08/obKwrEnAWDDRa8HlrMrql1tUoAPZCD5ReSVurQMfey
RsGZJM3ncZL5sRrc8aohF12UZ5yXAQhKrl26pP/O6uGVVlrCZdVdyYSDu5XSncxCfZLLRZDutcug
ye0poVmgE+1j0uTzqbOH+VC6aDvqIhcXjfTSs1u9gTedDzlj+V8XtTUVn0RDdRN7A5iK9SzcjKjA
57IjSuhlF8WVEbrju5s2nO5UjpCoInGLh/yWrw6W1NF8hhXq+3Exc3V7aUkgFB9RBMEUQUXinVo/
3hcD/mJ2VvckmjBfUgnMCftEGwkXM36pltihs9HL61Ao59yrdcmXgt1y0gJEp/sau6aBl0Ex4K2a
Pbu5OpiaL00J4yJZews1QsthSc9xxJ656vzXJjFYL6wu6+00X6Re7hh46N0739xEvMusrgIKazcw
51fHNIeD2aprHtsshGwDRcBKCFLKvrQ6S2rXpslQT7cGFPtZWu9FCeIc/i1keO93MQzaZTug02MF
Ftnmp6lAHirXvasVV/885PXwOoJmCyfN/udDjbMqp+RYH7ZD5NC8K/N4uOm62BbpB2UanzY+gdHE
dBSywThoffPdRsG+81EFAFifwXPiv90Xq58lWZWZuZK4OTL81BMlCWd10UtkTph+sP72b4TUGZdo
NUAlm/dpvZVNThBn4A9K5qGS0I6uPcRI4OB10VowZ6nt+3gaEMpbBzxRbCut5gnSrTzqTuOeFCB9
NBj+ZVyf+3PYHstTfIbQVmtCz3hJUxXRxUnTZzRWbjgvFZzA5BOCw4XfGC0fFsUVmF2YotIqYwKt
HP+hwcV6lFBhKJS68B8bUeyobAJ0WO1LVlZ9nVYz+WL56W7CpRcYif6rPtXkVdUDtYKCon25QxrL
yex5n/6gBDYrdrTOkgbkOaLSenXZDlBH1KkcxN7snIJhA+PwvBqvtoOmPjWm5gC5Zlr787BAKm9z
DS0Uui/6elBD/VL2lk8Nc2j2qDK/E0GP5yAS01W5nFQ0yZqD4hw9xUV1ViqbrqVDyko4lGl5qGmi
s1XPQ78cz7GmoVH0YSXMOrOLdDhzCutpOxSa/gPF/Ge7d6FQ+sYX9DADE2d0SFqflmSaXKsWtduI
2/vYduIysyg9orc7kj2g7pIzL7AMFA5mZlg3PUUAkqevCEHjbzOavxTtAEmbrL7oYbhG8t0aB53k
Wru7Rir6JMvWxVfI0kD3AsKjudTLyH6K/IRxVeY/+1Y7Rv7oXRKkP0BIVbV3Zgr6DrymoGcV8UIv
5Gq7cbTLLDYGs6jiayveFR1aL/OHb2UHJLXivzo13zpIwTtLRPpuNpPqSpuXD4tMyintgGt5+ny2
LftXP+QvUi/8kz3oSzib7lFObM8iWc3PKknO2Bm+R0VhfJRNdaEo8LaIwnxuIbLt7bS09iIW8jJ5
a+89nh9QAP7UV1haothaVj3YCQo74CfR5dmroGjU+4pozmXeFd7k35L6hzHl5hX1WV5Yz+xABHL1
AsJJQktQMiJWxMycU8HON66NIlDxMB7imPXE4pQibCd3OLK7JX6ibE6wgdvbFM3RLbbSZ3tCxyWz
d2ERs6T3ziGdzRdyMr97bwTt+A/MivG+7W3jRdqEWfW+OBMHyMaZij6db9WFSvPt45YgKKsMdG7X
G0FbmHsfG+hxlPOlrm1jP9bZcnTN37gA1Nmx0+moWI6wAfGIcuqil0ohdojBJuxS15rvTQdu2uwx
n0tvIu0i6R7tsnuTlUeUy+oV2/QSA/i4PVVL1oErzmJjWCxJVqwhAWFkog2NfEzu/jr8Z6OjLl47
9CEIuJftIdZCy+Wpyf2BuhaHZXWwpZMJvFUofb+BB8a1ftuvB1q1sALpLHk+AEnSjYMKG1mQ4wIN
Uyv+kq0jdztCvo1NifYAY7+/HhbRPrGrn/56SGxF11o4X/oV1rERBbaDvlqTPacJkbnmQbLOOI1E
q1Ut5+15k5n+0m2+3VKyVkDSj6BSdCyuN/LARnXYDgIr6xJx+kLy7nYDCddIjqggXLZFT9TxR2+3
ciPNw6w0XredTsW2xi2kcZxnozzNnCiOYfw0GvJh66Q4FyNgbs2pfWQMHdThkYKhT1klMgTllqVM
cT/x5Y1zTlOu94cTfx5FkeHIBVPuHFTPsaM9zUAEgjHqjT14U4IHZufXiPPmulje1fNSg/Lfyj2h
YZRXzzKGdm1M44WfPuzSKHtxFPYH5VI9TkSRQiU18NlUzSOaC0ajhigbvq6nWMQRjGGnC+xliu6c
rWRrECjMrkfs5UFD69Z6Sj56/aFGVw7YDamUl1eBR5Gd8tEEq3QdauKnwXSf0tHKcFHFe7J9xNlN
3ecsTn9T1MqOfN8ZAU211NtDrsgnWerxS5aSG2GB8Vw8fES0NbRdy1ewa7UlOyRLidQS4VvYpl9w
pv4alrJkc5RVuymW39nHPxIDfMz8jEpPB8Gx9dNAUFxkeAQv0jBFu90c7fiWMsM8AdZN6d6nI+DT
aP6LUAO3jLHcW8p9nfBhu6op9m6XIQUykyE0beKIvFuGAW8/KPdHmSG08/NbAeqClgZ/vq/eSAO8
wCLBdp49Nj5qCSgWtDs72ZDJuq8p8u75zSxuEE+e+2Edw5S64hzJju6gPs8GihQWr+khTahek964
yxuzvomsoLSppcZjBWqSNiAnqJfcTD4cx7AYyh0xEYDGSgsl8N2hVppr6a8ZabOc/OY20w8IzLZ4
TybfPokiWnBo53vVqwej066L6Zm7ptc+U+j/vAYjBFptfB07yr7rMracvuOEKcAH6h0ZeMnXmFXR
c1fzZ3dNSvW8Lyg4sxxM8vgzG4HUvPdLMVEVl587VWukDTHjYZsNyrp4cUR8d1kTYyCX93n9opvF
am5uGswVUWmWIz7cxlOh27+Wfk52WuFCQ15ebQuyuxws6+j2YNFdSiG+g1qbcjOptLTqh0krmDIM
7HqRe+6kIU4l4FssUlTL1viRQQ+9dn4b0sQ9a8byskqAyJQCvcKYxazW3prRhs89TKfMRB1CM60O
B0MGUkujU247z0LQEEhGPyIAbzoow7k7lOLAadI2KeoWtBWpgEUeETB4HxY440q0q+SJZJhoGkFq
kBC2aA2FAJiqGnqWQMcMZMW0egofBowwf2l+/9OEZC5KQj1jrULbJb7F8kkOcXReJSxUDeOdzvJg
R+GEApaNEgHFZcDvvhmFKQKjmw54TZIdC+mGD0tnUIkunta+2631e/4o6RIS4FHetYWojSKWb2X6
wU4VnzFspgN4pkGR96g7+MzK+mlJTBO0GVUrkKwzLPwXYmkDzVWfgVR57JeQpoDZvw4EDg2kes2T
EwXK+Zoa00R5wAx7YiV3aYaod8idS505e72ulnCcKAlYktyrWDfBp1JmaRv+lCLdt+JrlRK5kGbm
F6sXPxKzrMls0AFuquq1LCiVo9cBD2LIazu0iLHmmaUy1cRyMV5IGmnaJcRehOxssF6ixMfI4o6E
cGYvmTVYgQ+fau+MLH4K3yNReJEMFOX3GCcG3XqHilSryCmAMWM0zy6FkYlVT9ebE3HMJFkkTFiQ
CIOkPqkSVbbnas+6HvWfpSXeqsX/Bl8aA4sh/WPPkN5J50FEaJNTC0LyFJs7ryY4yUvJqYH6EhSS
FRQSQ5w/sFO5+lc+1SIvXU5P4SAyjQR26sY+xrGDQwAvwie73U2GH++Y2FJc+tqPTuuOdhRhfetQ
eSV1fXBnAzFLa4HOGY+sPz642Pey1fkaS/LNSD5mcy1B9IpHs7iOSMV3TfqlYX+2c1qCCCudZkUX
G69u3idH9sxn5dW3mGh7K5nXAl5W7cmcumW+6o9THrKmeeyEd2gh1SBCJG3Hae+K3R0fRPa5qc3f
oiUol5YJ5870bSJiBXG+P5wLnJjyJcvYN05Xxy7pADUOH4PPjxhl3dwjjdATLX/Xs4zFStK/0USw
g8YU2CB8/QzT69oQP4AikJwh02IFkvePsySFgwm+wB1ZuaE61DYC6doS2p6rvm0RSPZuSW5PadIZ
bKpwzP2PPqr4ZFTt3ONUncf1guqoEUUa/j0fcRuGYcKGai4R5onOodRbMl/iNomNXQcRuFmGjj2Q
7qIi8vborocD23LOQlxouftOdfOjqco2hLu2m6ezi9fmJalc2kHIicx1kRibH8nSX7Ol0s+MNXs1
F2dHp0fku/HB++kCSoU1m5euu9PStWSELu1/sXce23UjWbp+lV53jlrwZnAnx9NIpChKSmmCJQvv
PZ7+frFPZoLFVvWtmvcEjAi4Q7iI2Ps3xQSdRNcfcjP9SoatOSU9jB+i987B1tL3bZW5sEmzpxFx
wZ0+k7AreaUP/boAvatxNwBDNBzcbn62vQqpN0TZ/WaeD3NMBjKudcDZfcvbFfNR9fzq5Cw7OKP7
lbwRWmTeKfdCkK4L40qd4XozFxdGv380ucOjaUI0akbjDW6xpykvv9rfcW+x4BGMn7UBHZDWqbCp
bhC1mUB1AUlwd3GJSZ2DxPdu8LtffGO8faN7/r6cx7s+Irsw8804GyOR13hFHKoIvuEGc+etpILT
qSXa478llwuNVoUOq9FGYu/cj3Z8FmHebbFp+b5q26pXOWCmY9G+KTHwxjagugXVH0F5UMVExL6I
IjR7UjhgB4uCVfRs1a0lQp7b9m0I6rYokIaW3WWbF8Xr4dTmOGy7DE55PURlw7eGB9DpK1k8dUK1
kH236vVHbOd7cehXm1/Pt0y1fowMXOjmEEdh2VFkPCJ18EmUDeXUBvYyF4CwA36KJp706FZg1Fue
7Kj/TlBsuQx9nZ2byq8uJaPrY52635Fbu4zjp6RBfQw/0n2MfdBbz2vxry8/p+CUvsQ5n+nYA+qH
gNlFA8JLeIgZSDAFjIZeF0uF3m4UmrsH1o2INBsqPLgsUoF/SxHUAaBwKcYCJZdip/DjBVKDIXjy
qrh7vV6O54munazK1dmkJAtX4OtbPVDodpD+jJzpg7f27Wddj7XVf7fN79pshcj3ujPmuAgBKqz+
pFD7nsLvS3VTwpFqp7bbRGCkKgs5wFb93b6/O1ShGAmp4ia0Kjnyt9h0JLyGVwLTLxotoUBs6ysV
3U+2naQuq92G2Q/cChENaYVwMSjCRSg0DCnKKlk4yYEQmXaz7f7qFFK19Mna/S8K7d9BoZkg7u3/
CYX2FmGe+L8OX7Oq/ycBkj93/BOIFrj/cFwLAYn/DkQzdBshadcPgLv5Hn9Am/2lFo2ONEkPaJiu
bup80EGH/QlEs51/BJahI9aBVY0SDfnPFEjw/wBoVoFZrMqbH//3/9h+4NmA4SykUQ0HiQ3L/Gcg
Gry6GmMQz7yHWa00qmTBCMcCF2OtZ6BeJgbUJNYEsDFKdm2rS2OvR8yYtdI9CKoMaFu57glyjIVt
3FwltvI2hJM5Me4lBTKvzMiVqqDgyoCfzsBitIcraVyR06fJ14tLYo3BDYQm+R5HSAriZ6U+yFJ3
zPDOwm7iPERFdNMEwEf2xVM5YrYNMe9jXvlf4sV60iM4fuX4dq6N9RZg0BHDLucmHB8yDZRpma5M
F5v6QxetzwXKivfThGrEZB4DnJNBDaFMCnbJwG3HB2dt+++mJL2zw3jYeatV7YjU3zUBgFxwvhAq
Q/vSGwYeZktT7atCmW+VzXerIvBvut5jbbl/NH72hKLLu0XvP+UODqOmQ5bQyvHI8HHv9AoD9fok
MXeuE97Tw5JBTIJfuG0UAIt2s5MSlcTsHv+l/g3ZlgPT5zfAyrQjiexPTbE8gDZ4Z1jJF6d280NO
EgVboUNphgB/9SdX1yokNr6MgcNQ2TanA6Z60GXT9awO2Mfdp9mJQW9nYOjKmFxRgUck9mqMe4Pl
VCR1cCbhsO5QhLWh0T1VWkVYrCK8RDrHTq37uC+/1BFXFRIQI00XyCFadHdx0n6uff85XJr3RtM+
+p33IYiNjx1gcJja6SUo3DcBIGuEiU2Gle9MDZhSxyDLRtYS5/FpapnFRpgH9TgbVFb5w7d3cwVG
JV9DJV1800/T92nqvvtWSPqXyFyUnWMC1cj834adcztEyQlp1pOFSOshYJKaee5NqxOp7IwYjZbS
CY+V3fwyyVvtFh1wcTwsWKu8C5gQ5L3x08m5W3n9jAKpcsvF9SeOnV8Mb/ZO6t5BcIXp6oH6gRrC
3J5/WoNcH+R4ZSzewIPXxgQbmmWHdBURG7MnJ8fMqcm9/TQF32qH8EM7AZMo/5h0gpDw4Ukm8zwQ
J6jeG5/QBm52gVEEu5Fkrz6G99YMAornqdarS6X77yIDFlCuM2011/wxyW/KSXvAe/MwInqgee6D
yYAXgSFn3NmJdp7AKey6bPkB1/Rt7tK5Rn36QJRaP/cZEjCDw55G8a5l/r9r9Oxja4SfrDJ42w9g
LYjEHaME2bupGMCg1eYPu9cfteHW65GYaDIETjGCvSBDku1R7654IIyTX9cfnMn9MYDgOmQo9wBO
n5Sp23sQHSt0lvQmWOcHhJLwrJnwMzStBFXgCa9Z10N8wn4sAXDtmjx86+TNpYiyT01QElrPLq3V
2Xt9sc6Gmbxp/f55yqZsnwcFszueZIaPK5zJ/GONo9oOA2gXcGdeMdrr6/TSvp9Gn5vMJMIG5jkt
zhtnbcrDkLn4CzsRuinW3ZrrGKLsHS6qXpr63s/MepfXyy9O8LlI7EcthvKdtck3u4DFPRbHsGvf
kyj8RjlBzdK9+BpoOESehuyGuXR2ssL0PmmiJzzYxuE8jRVBF/X/dIqEjvXAxEuazXsSUM0e74BD
oRxnsjJ96AxwgVHzK+3xsA3elkH73Lf6UxDVys+Kd3pMrcchfpO3HgPzvHvnWsnHyR5PWgestOmH
GzD3LgG46dEslyci+jm9BI9X+mW0/BRgrfur83v4aj3BQxJkyOrq74OUh9kEIXPw+umn7rxFog50
if/Q5cnP0JiNXZ1PT2AC4BGX/bNR4ZlsY0Z+CNYyPsYd85mVLiUewvdjPH7vrOpJr8cvc82PtFYI
zSb58l4LzvznxBDsxzgob6Z0Ko/eUHzV5vaDMSEba9ofKsTp8JL199DLG6OECp/rTyGdgDcuvwgi
P09Tc8YT+dcclXfpvJ40s+6PQ0RvQt7b3TNJ9Eh3eDleMQZYgbSpj2b1ViMmyj8ItgmFF53Dm76X
HvXQIGVpwRUv3GMbDmeE7oPvSD/8Mof4MfWd7+tiz8c59jlIkrwJwPoc8TgidbKWPjhB+20y2ndR
Xl6y1P4Ukv/zQrzUKlvDMdKGz2B796E5Yv093UHBDfdjsT4m4XA3Ewu2FXfBdBBuKGYkG/Ov8XTS
ESHRwyzfF/29Zd3MWfFoF2Gl4i70g1DS2yG4TQBAmr1xzvPyXT7mPyOikCtKJKdgnL/6wPIwb6/g
iTCJU2/XvGJXrhESN+L45+qsIO6Y14Z9GGOu3R6mJT9YGojJFJmHDotQH5eniBBelpUD4Q3vrV+G
30d8S3GIqvE4Xr/1ZvRxnpOnyMdkdMTKuB8a65K4StrV0wHj9qirW3EPqWa5mRtwC5433phNez9r
2eMSM5yYwr3j8ZEvNYyo3emso+FgFAPownS8VGGzBy7LcTP7jV7O/iHts/OE8ns9GafG8T5BeY/3
6mkPzNo4d35o4S9KIGwmgDiBC4w661thte9gAhKbBZ1Z/FHG+gX9rp8BqlZa4b3JJ+tDbTjvyxmq
kTcPn1Mv7M+rP912q7VHrYossNY9NShiqE8D8e+L0QEAnOfqnVWZT+iN3/lBj4IM6XSzwYS2dR8N
s8X7mY388pnE86mrs6/2ZJLaSNKP9cqDqBO6q138hTV9IMdf872bHZCvcKfwa0XiYgUwWzo8NyPx
rzbsx/2wEufz8+YPZyqIrTu019in70hch/cMKfZTpdO78YRYdnuOoPi6EIJcMuyjyw+uk/VDMBd3
7YRsWRp8TowxuUlX90ecYbmEOhiIK+1bgE0BmeQHJ42Dmykjrg1sctc1+Zceg6UzWdCz31nnMZt8
AvKZfpow5jrbQWneJSQahwFIRJ2Uz27NK+4WzVfLTp/LhU9O2zY/raXLCLV8sJDSOaa4+QE5gMXb
Mx4KCWrNuvWhGnld49r/iACkU/sfklEF8r3wU5a58ZE45WfTzx8Wt4K0WaVPbhHCJmn1I/IodEGp
sjL5hEjlbZjY4T7RE743WLNaxfzNggawNyMdA/FvawUAD4yoEWDs5X0u8CFXNmsGyPE254tY2N2z
bxO9zAv9k6YRh7VGngTEgQAMsote+Z9mqE8MfrydPvb4jPbTrW3PaJEPE9lit9gX1vgeWZjvTvBI
dvrL5Pg/urji9SHKlnU+Pm12+gaS2AF9gw9gjOfdEOuPnVcTG10xWVCpDrN3lXCXfdCyGTUyP3ow
48tg5zeDnjA+yqLPuZV9S5voa5Otb2MrfepNXNjBEeOjRNir0O+szsDErDi0a8WDiODYzo3nj0sZ
IF+yNu9X3/oCYP+ucpyA+Ev+npD1PWqcFvG9EK8K7VSkE8J10SenmtGoy+I7p7H47qbljs/fQSvt
Z80khqq59pEEVAf0f/7DSTGdK/r6MWRgzb8y4JPttv1hAoaMlPpD5QDRmYtzYF6cPPsB/h8JjhUp
Bo9Oy1++p4DX9MgjG+aV+Qlu2m7pnDtG5JpdAHB0qpN6z4lAPYNmU9RWHZx5nLzRg4gUROyQyhrf
VRa4r7TjA7fE+VOokTcIehIuuoMKcDaGXyM7fnb9lWFKGVrk/7DNs7vqU2ZUEdj572VnP6Ua4Ew0
qL/O/vSHF48/lqH/aa5E9LXqWwIKBUQl1wqi+NOggWXPB7TKgxE1nz69QDJ5MswCg07iqm1455qo
MCNf9QW0JNlsfFST6gwOoe7S9EKO5g8zLe6gX/8ClMuPNvIvk+kfHMMnP8qAfjWzd8aA/aHf+t/j
Xkt2ejm9MfTsITCwJvNi9xvR930I9uq4ZqrDm/f049UANCKaWnCbLqAGV4PVoDd0/8N7CJ/frBTP
ZsCLZz64c7EqeSNs23Wb8f/QebvFn7/zwXkiWAuI/t1Um/ssQq22TyFMQqfBtiw7eFnzbkrLYG8F
VXuJDWTj0g+zXT4vUUT3vw8BXe2RTomYbIDIj3WN5yW17xgQnFpi27vGmW8Sf7Vhr5gPa+w9TKH+
YNY1uemmQ9xjZhLUufvEL06jOdw31fTebJVuyVhdsKY/+Hrw3Y6Wp87CE7wdmsdlIlNdQ0ut03st
dfm+6LxgPg54btnvsP/i4Z2K/YT8JHpMWLBl7g80Rt5lmn9uYVIhlJLcxyVfqCb4aBphdKo6Pz1a
ia7v4a48tET6st74iLff0fWdcxOOpFKm4pJ6BYKNz+mkXFNzNapFimlycYaH7YiaTvJm6HACTax5
2FvVfLEWvlFBgLhS+DmcjP5mgLljRHF5jJ813SXJ7aFl0C0Y07nFvTUVJBHID1p2/NEP8WCcvLc1
1zUCFIzN5c8BXq7RjPel+ckG25jE4Y9onf4IPOcbbtkfI5vxduCDLtEf7dr71WT1u9D354OX1Oc5
rnGYZIQUB1BFDOd7apY3hjHft8nDDPHqGIXV2a8CbEoxKLSGS2MyWJgLRQqfcIJPkAPbRQjvdA2e
Bymc6ozUIGJUTbtfvfxr0TCJXOFnMeOLP8ftg43w5j6q6eYDLb7vkwx1Ias7ooryE1PD0xA9O/R7
pnv8Piik62wnHglOXKKVkYwsXhjLpH0Y7Vz0lI5Xn5miOcc1z/q8FtjwlvW0j8JlvQxKQU98aoLo
IQZXcNMDL0Ziqv4h++VzBMuqbaJDQN7xT9MaAdqWYZAe8dLFCEKdX9rm2hxQ+ptjSBlKe1+tEG+b
cTS0BcggmuO62X4NFcFOFhNv2tCWHUkfNyWV0YB+89fGAxUf+91RU54OUZAQUsC26cuoItdXLw0X
lt2pz7r38FzLWxhGDxNKXaf1GoyZErhEEyklRcgDPdnjxwJFq/v7vy3V/+U4XXTQlZpzr8IwUqpF
wVmKQTEXEOhM/Cx5aAWPEjg2MoIbPqXSQGpl2rkxyPKU+YSVl/xbeach/PaiKHvjDon0oVgVXYtr
Ph5dwLdX56BZ+YWFAOD77NM6m9crd71KiVZDJsyXg1xSuSrYuNZokhlEXf6+/nKt5U5I2/VxkLos
rDyAVInDYkOMF2bxk9z4BCkzzMrUpdmeBlnTzmCHATHg86kuhVwUE+Ia1zWqTEbbhDsWp/nWzx3A
DLKVchC79Mb1CJAPobvQ4akjBFL2NwrYU67Vip318sQHFqCuWhSp651XdNQizO5RoWMOdMGrcCBl
lZXVfzvxi98gRS+3gJOa2GvKT7zevURhTMvRwm1ZPRyxiqINrVZd3A41nKc8z5LrxZ2F2fnirfFN
L1yAs//zC3W9eE38tkrOvgZsC3U2xCkhvnzRhgLFQPU6yoJX5BYB75I+jqdKflKlj49FO5FsUb8F
pPtD7q6w1wTa3xW86JOpAVjjAsshZE8p/cu2YKhXBOSwQJAnYQSKxL+Ihbr63ebsehcl1ioPgzw+
agO3WdnAZlhcRwsye4Cr5sGZLkuJ1gM+7mDU00voqzftX54XCaSbMIYPiE84fEr1bm7P3pq+8Rm6
MTSs3Pbm+iTJf6xeLalubRXGrwVfJMdE7TP0cNOJvfzRE+1MefJksb2tLx7Ra1HWr4RBL5iX7uVJ
uO6C1OlZ+9h3JXh2FXItm6g7m1F7s73h8u/JLtImVRge3lnHhQiRPy6TlwBa4Gfb8rDLFtv+rx9B
qctdk9J1H6lfi6/WS/VV2/WxrRsXZKeswuyN0DHyDVHdDWRRLwYx7r0+kh6V/9MM8MmNTKDPi3lK
O2yAEaa43vEJ2MbR9R4QwHznpRnhSv/eRJlo1atdP2XvSh9vina4cxQmjljju7K4AwuthB9NSKxV
prcXS9MPdQMUVltQd5VFFVTovBqti+mCavRyH5HYGhjMwatgWa9maOz9ErH6zG1YI9v/vlj6sBIn
33yf5fV6k7vP2A7Ed9gTxndhMtELSD00XZLxUhzMFm+4FsFThHsBQjhuBOqNzaOIjsL1hxPIapKU
6jWURaAeza26tc1wunjA1eprUVb58thv2/8P67cjo/tUXWykkhAgmtv1tO3+4nDXohgOvWi9nvpF
w/YDt6P8rm07u6ydXecL4sB+dLbAVr5aue1/PZ2p+txXh4cCGZ3qpP9wPdx2cV5t9+KnbofBVHze
TSZzqe1U4EkvRq5/vrpwiJ/Ci6JYK5gF0lNDiFrf3+kXUQKQhbRJSfIyUu1mVHxCXTtfDV1eecIs
4iUTZRBlOxiXR4LmdCOxYuMLJf9FPStqd0+gikGofPc3hn8gD0CkPp9BW7enCqy/pGcckewVXWCd
Du7odExqWhlFrCkxDcWvkg39qUlv52tO52oC0WdjdLEzH7EUZRJYdnGsHyWhI2l2TPMwui5d6CV4
nCE9AItL7HClDgcLFpfyGsNQ6ktB7uBoKIyrqV5aKTGSOE/x2hKpTNBe09fkFDG1Qba11AES12ME
jGbtri4i9d+lV21tq3vMQif4i4LVVcxwaEEt0CDy99e2VAdUidySvkLtUOtGsE/nGGdquZ9itSIl
gwtzu7Ulk4lliYOi57Kk5U3Xdox+HQf7tXkNKModlrrbmh/DqgoRPIUpJ9k25Jm5IKAo/6zLmqVu
sz2zayLGalwnagtSkjv9qs1S40fmPt9T6QiuGbhrWW70WBJT6/0A7iojH7nFW0bOla7oWpfx5crQ
q+ybiyTjXgAuXgA+sqT5OQrySt1RW/zqtjsqtzUtK2KzjFUHTVmgrTEEMJevvGSzbXVvQ/EElHq0
pCkMy/yD5PDzEc7eXV2l/c3ifv53AQZEYFB27YxzbEDAAZD456IvCQN0HooTW9uieC0pNqlMUUL7
INLda/INtdAajt3iHNGT+8MRpyW5G5HcIikOfEJCM4pPhiC0tzshN2a7O3ELmFLzlgWsH+/atpDM
6FaVNzPosRHIluyn3Aa5Qb+7VaIdPlUmjumEu+T+1G5wsuvCRTabkd/1Fsmb56covpbKmE4QEqOK
qC/eAqwf5WQE+FFgVKPzGweeBb6IwKWSrP4ekkk4TuraRQqnkgvoROrXIkB6cJwx82e5hLq6jtfr
rUpSNeyRuSMANHlbkhScXIfB4mY4EyxzsO7l5bm+S5Wb3LgV8bPaJzXtFv4MILEC0Ky+DGgNmXsw
YyGzIjMDcD4dyV8SaJa14jUVlrN2dNf6ozxLYhy+gSmkKiukzdE0Eg8MIDa0iKa+Nv8Lrfj3oBWC
MvjXAj9vf07/9ebnnHz/JxduEyIj4IQ/gRVAIMBI2C422zgJu0DM/1b4MZQNt2N5Npwe2/ZMdwNW
WJ7aCZFk9kLJB1zv38AKy/iHZQYGFihG4OnANfz/xNrFD14J/KDpo9sgKiD0OIbLNFj/Z1xFk9r5
ijBreo9A5B7GcwhXrR7Wc5bP9y9gWldslht0BAk9A/nCgmc4gUndxM53u0DLynLuqwkfWVCzJB3U
wgJwehuavk2GYvlSoDd7a9V0NUHZ8IZKsfSD0ThKcVBuilKSBRIYzV7LAnK/qs+oVI9SW81jUwzT
afs8XT9cUq8Dr7xJCoRjFQtFjZpkIZ+orToUFjQFQ4uhXfMpE08o+WxVEkCQIqkwlFAKb7kaFWwu
B9feRnUsUlI8G8jp6xXvIR8t+Y5tC2cAvjjYkPfVmGBW+EJZJKoKi1E7rUl3L0116MBdVa7jzbjw
SRjlw+BKdzRW1VOO/c3p2s286HE8RaLO5idH8FzojzbwCoFyyUKqaQK6wEi0X63mA9SNEgKHa4dE
xMLXcr4DGHpAntjfKRTyWo8/4ASQH7dIe0DwQlezAG8xPLQpOYOlG88+37GdpwHnbOk9zvk8Podx
ekZsFEVhv4CHhmo2gqZvoRM658VrjnqdRo/xHhWX9m7FzfTOViXig9V5NIyvYYbwv6XBT1GJXyvL
tJ2WrQWTc8xbLXOX5l11I12M3JvUbVCA7ZtwfYPqyke5f9HKKCrrbL/tH6FMuwdUzphDTgNqmiEW
IvtKd3/2VYlpTIimEzDE4VZKiN/8WdraLIQ6lVvuX2tkm6267SdtehBajHeIB7XLUMOL/mu3/89h
Xq+Ww0KYQ9tAitf1GVLl9G3bORHt5Mdt9e18/3lbW+PxmpVoAMq+sihavPC26tY25oBvNCc4gcmW
1u2yXC/BVn+1WqpzmZIAGvDTkyrCEYpEGd5ufuubY72UMkRrGXwLFle9b9LYlimBOtlH1lw32va0
GVsvvQfvw+yhe/y936vDbDtsp0eah/P9bpdtm+0wjChJB+OgcvjdsbbttuNp0RCc2gxe49+/att1
a9v+t60t68yH1nUXnnB1TZi7fABQFJ1iNejWKhZ1V5E6HHDPuW1NbVj3r4uIXgGMW6KHdDCMk+k2
nX7UjcjYu8rbVo6xHe1VVY6VeWpYL2vQM8QEVDZfwhQoGapSss3v9pO2686yjfyQ6xG2+rb3q7aq
mM2brNUrTLXi8bZG3uE4FYyj4EjWt0mQQ+OVepK7OG2/LjqLmqHlanz1elU9XAA5nyU4dI1MLeUU
wEDE9m8LX7XSJbzYKJKQq0RyJNyzbSrVwcV0cMmct8KOFufyzai6EzdDQ2uH028M2Z1OOV1vrGrZ
eatuh5mU2oVUY51UJxlr4oDq6gh5XUqycEhw7KFjlQizwWq/rug755DAUdiJcbgQvrfF79qIqinT
4p2EACUQKiUJA0sJIX6eSVkDC+dS2yM0vR7RfrJ08OgXlK9PBg6Vrze+7ietmjzWPV6XqTK9xG9p
upXFoCwxCzHHjEFNu6pzk8UryXVDPDZrzDbbebzZ3NRNTwcCV6pBuzJcn9WlspR1Z91ZGrbY2HnO
ytgTtClwt4mPE0zn4XZSajLbQtriyvkGdMM4ohj7J4N9VFz20uH/LREm7yIsljJlOiolsjjg3zAk
FRb+pKj4ZJ5QBRrcWzjVE4rpI84xkb0+ia29GNzLPZf7K5ImudBCpXGQZ8dRc68cgJdyUA0tRFwy
ZasaisNqry6RXJgQ/1XbKL2zCBQEyqtVSjEssmsJwSRmaEOFRG1RLjCmFG7WXG3s2kXzBkFo6nGF
JK3SCfOVRawi2DriGsuFwuVWWcm2NaayjqP8ZQNlNZsUiDdksd4fZ6V50K1JcIspj3ZMfGxqZ2A/
THTWnT9r07FVozpbpp2iXiN1SftcG6Uua2RRitNubSI0SLoRXqDUt/UvNpKDSD3Ho/Vkmv2b6yFX
RoZAKlOgipr13ld2vrM4+woNWSzOZTHDCgnriYhYAR8YeXPhIm+EZCldWclCUJadtm16iRG82nzb
pnWxL4ZqHe5dJXApi1WCYVLkKUPrslbD3d+ux/UDeSoUtA+vtpGt/4022eR6FtmF0O2PKIja43Y6
Kcm/Jv/FiNQBADnMoqUqV2v7d19V5R8ls+as73rVIW0LQ3VCWxWHqQoSAQujD5WSMLaD0rVU0ptt
G0ppBgO3kmT9a59t9fWwCfkkUM1/nVAaPUw/lET7P51WtvmXbS6BB2DO1snVMVAyW550WSCAzKFe
F6WOV9mfG71e3TkOt/Jfr39x0Nebvqhfiy+OPZsIbToamTY59H9bL5uuSVXddMaPF+f4ffH3Z9p+
dAYxExm79PTiF0hx2+TFIWTN67o0vtj9uv7Fz7GAXnXkAFItM18s8r+rBUpsdgNxSbbY2rcdPBtL
tXrNv2xNod2bt6aTI5EjRVkz5L5xPUW1qLh6cl4YuRKtZTETs71d1QL8I9gJKUqjrM77GhnbbUsp
YT5kHBYlCZtuq90hwBND1r84nFnCUTKnGqlcKcr665mknrbr81oH+QnLMShR2+5SenHM7SfJ0WU1
t/sJ07z+hCWidhwJzMq7sr0RUrUjF52D63vhjqmik6k3SraCNuodQgTSd3SncBskhRbLCGhSSdFt
4Zd9TCpx0Pfe3CDMh94EAcgKLRlZaONKHkmKxZo5xOfUquBnOzjJ7RyM9DK5emdsNTyb1XBuqxbz
KUX81leZWBW4A6L4hcEOEYTF0shVDz+Xwf4R0pHnVYMeAGoqjvEe4RdEiIfxDy/eFXdJt6CVZdgQ
K5CNkbk12jVfUJkPeqs4brFImcNvU/o1aeOjHRHz15COuUPXDzXNiAFunFm38HdrhB89kLwpkH8d
GLTtfsAelMg4soPoAyFdhFhee2vAgIBGitathnxpm6FWT7ctc1cJRUipmJ3p2Lg2ZDQsPP83YPfz
3wnYGa5h4nn7rwN2d1/L7mv3Uo77z13+YkHZ/3AgGnnQ3x0bKWZjk+M2dJNgnW0q1W3fsMX19y8W
lK5YUFgxuyZUf9bwG/5kQVnuPwKie4aPcTKS3Qz//5Ng3dUj+gULytE5gQXNyjIIKPpEDF9H68Ai
I4uAW5QRhjdWmuv3E1b1GHNM2FchERyhansul/psLEODOJpyR7dlauGpBM7g+WSk6BsgQUO8kDaJ
ZUtJzNO3amUW+7FvnYusLEOEiO36RginwjKVkoS62mGwbkZsqtR0XZq3ddKWyyxhW91XmAFgunbX
ema+Yq4AkiCxo6PT5MdCSz4j32SccigkIVxCCfFketbvLbct9r5MFyS3cLUkTav4uMKOQiaNvCMa
Mc9lNM8Xw9YOU6zh4WsmM1aJ7q8RYPfZM8bYvm+L7uIPuF2uojGlFl2Iidri55+MgkTcIjlVtAH8
G7SA5Dp6YYkgA3rOr/Kcr6pzbX1ZO+gZHRQRL8emzonBVefr8Aa8Xo8CeXhbu/Cnmrqcb2WRO4gS
lz6QUNvu7/PQc2DRO8E1sSHZjSufWYqo2tSXnP+5KqLuEI7Qt7bsq/yWTaVdqvyO/tTp07tXGVhJ
0klbD4VlnnJUltMmvCi3Y9FeTwHWAx1pbvy965BEtTXLRmXFR1zO1bwOaUwWOpFCo0pHLA+gU/VM
146IUBDXHOP3sxKhrGY++wBnEoPgsJsomiygUDVjDUOlx93UBroVVn6cEZXa2c6obCI6FLTwwk2w
ZJ48C23Qh0gbA2QUVxI8BtovJTI1IFYgE+gw/QF6rkixxRCREk/NDXR0Ds0UTdcAoXAw1LeT4SDN
3RjfAmAVEi4OVZhYFiZYoAsCo0AuaKIn9SGfxW9e5BzlEy7xYilVizPeGGBxV/sTSTHtAN/6mIhk
XEPk/sZyb5BWOvlxmFxKxAcu+EIfg7BCwdoFCyY921QHEPMq2zpoOim+2E/bY28Gv4KG8UqaQNcq
1tW4ra9b10W0qKAkW9rdz7n7jPJN0unWBS+LkKs7vLOH0D4ZeA0cjdH8rinBIxNTt0NleOgIpcC6
G9eYbpEHXA41eo0Ylqb1oQhx8ZOkuysYN0nNymVwMjRUUH98evW/S/eFSGB87kOgWchZQB1RA4at
X5V385qBl2KIPgKu3PgIewpNHiBEof1oxwbBqOLe7QhAmiqfO3VINTRxgAl1M2MOtuiw4kJC7Lk2
Iac5EnJzkWg8oPn5rMTPeMQ899Zrxw9M84iOYTmOmEVzzrLk0lZwNc2wuHT9pN9Oaqru5udObzDw
U4k4SbVdY+umgsT5SCyohxyY1aw8hpA04weE7TEckMhP0rg9NCOoK08Hga5y6TaCFMg58KWQ1Hpd
EBtYiujr5rJstgzlML7+Fi08oNWI10DeAxkcEXTMxgTWiBKR1MbOQWxkPksS3uIi3kqqUUrS5k/G
eEQXGBgroWAfAdnbpslws16rqDiOTFAJxmGJjckLaOCywy5W91rCeyQ//baBJCVOz+RzLs0IUEh9
g6TJC6x+Z2tGexjzr6h6kbBRi8xXer8wGpUbQklo8eI1zsHBTzLbybNwLdqNB8rZHS+SWjGy6kuA
OsUxs0LiIMHjskTmzWCqkSCq0Mh4OjDwzSyYyVSPb+OaL4Sp5LmyyDgklv8YGAhyy6W0ITmiUHs3
JeCBFyf64Jrv1oIYQpUtfF/i4KDnaKkLCkG+b1Bh7mYbr0Wp+THa/AqovfPapLzoRq2dQXq/05De
n2LSFnaNl1WF4nWdoChThJgVMCSAvovexgE4Bspvs4e4cdreayZcHglYb3F2FHYXBJ36SzFgtIbB
NSM+mTyoR2gXmsOPRodkG6NvvF/UafoEQ0LHs34uyjmqSor8Dina7K4+VQMhEHzvAV+k+HJiukxR
Ft5WMjsQ6i6fzDYCzTy7fbCLF+w2d7aF8k5uVzeWiQ7MqufF3WIMxd0wufURwiuy6D2DTHDieLwt
fDhmcMs3oXJMj9THBMYU+p/YdlhFcItqWnAb8QSd7Ax6cjccILBWxwalx3JqL+2am+dCDeOtlGyM
SDiZqh+QNpwQgHHmmMXhYUAC0PeWs6E7N16pz7dOMwKV73nbETBUTseTdwO36s2I3vplUiZMg4Ym
95LifBPa4SHtYEmEloNqSoZxnunt19COzg1b3aW1Od5BRNo18zELzIMx1+HJjSpN38tdepW9iBkE
nS1vvrUDSBzrdO6i4WmGfJq69ltEhKPL0Nio2Pe9hUJvh9gZj78sSp8Jr1WXHweEMa+5B4nMb+F5
vy7SG4cEmQfCKYNawcgHcW8+Ccgx5j9B4D4UHnqnppHw7cI6LzPhTXWt8ZRWExQYb/xqxhk5NI1g
T47uRlR9XToGbtYEVgaQglIB1s8zcu3+4r0vapzrYRXqBzTHb5OwPobz9DF3YmMXugM2n6gvZjmO
ukN4j43WqDJwx9wgklqa09mILe3SOs0nBO2es3AGZ6V169mPl29OjmkaROCJF5EJb/KmD50cvXwA
DNjPnHPF7nWS4GNhJABe1+WC0uupXqxfnem+RYHRuRmwO5xHsoi9kaxokkdQYFQiD5wVH+fmIza8
zj7JP8I5LmAuHh24XbsyyXF1T/EcL1bvLUaD93pSjackir94aAHu1jQ4Woydjrju4S9SKkICbrHu
jEAao8UL2moF+jW4jSEhcyBipPqAr3XVkc2oG+emr+Dz9s3RuMxZbz42sfuBSCdAGuglRf1AzAuv
6V71PAHdyjoSSwlnuLJ24J4IaA9H7OnQ1ibtsJvt4hkXEKRDkmk9zesMHZz+yB/1X64N0STIte+9
brkIETWHtk3dXbhiwrGGjPxm94cx8jcJoJkaOO/2wxid/x97Z7LdqJZu63e57csZlAto3MYRoMKS
bLkM2x1GRDiCuq55+vuBd25FRu59Rmb/dDQQICTLAtb6/znnF8COQa2vEI9LlxKSq/AIZ/OKot0F
fcNJpwTHEQhqTIZhGuDXiuTsfWy01zhMlXt1GefAqOlGcB1g85BUju+VUYRH1agP5AWT/WjC8zJM
805tEMXoC9OQJt1XqzBu8POEWLtjMn6zCKvkRWRd/JAQWA3+IiU1LTMPBOkBQDCWMi4pQMKwNuUY
n0dB+iA+lHILl4PU7TZ4VquKr1EjCp9zBVCZFUOOTbe53pPfkwttm47k2M1mtIvC/K0ndDqKYm53
cYhsuVZwRRmpm4VySt5R/251rU5WsfwyGPbMOfowGGW2x9vzlkyQ3U1Dv81DIMXNWah95+haEnvm
WAznToBQ6XrXLDG7E7BJEWS231JrOJPSWW7IRg3uExEdQ9GihgMeDWuvVjfaFD5DwHHSspHJAyOI
KoqKS6th+ykWCp0+sPs4xrprRM07eJL3IS7hvtSeUWLCmWPzmRDKEqhAfGpx3W+0pgzdUgLnPGjz
vlD7e1NKYzchNzeuVYNYBPujCWouhPoQwz03k53ofXkHgFG4xbAffXHXx4XNWdwN5NLpFgIIf9Oa
VbQj9pVYSxtZsGKA+irISvfRJ4SBfwmGYhPjDB2y/rHIjA9JKndYQcuN3FjbJbIhsIsv5GZ/C0Is
8PNgdU41Y/AmCjHaqGb4rTBHeWP23RtRIOk3pRVf+wrhFFPlraV0QMhNEq91KGltHgOHN0yXFPxw
KrODUjDIXmXW5aqBXtXT/Yj+Tee2wfTKgHjxqZFf91of1p2uTwkNQ9p7Fc7/tvmvXvJvrCOj/WxL
ZTTid21R5uCbpdiuLXdcZfRxRq/P14do2XJ9Cs7pH5sF48Wtaptn8CoUBWfGfetSK2AUBzL42ESc
pYz5wrp6fciWva67XtetS0I0jNz+dvP1MDFRcZ9vNj0mPbXR64FkyQgOS9zbuuq64y9vcD0OqfDL
UFEXCTPjP/+AglHzzk/bwxz3tjeX1Zd4bUsv4/jObyI3qYGUp+tMO1pWrg/Xfa7ris+++d/tY/b+
EoDdvsHCRkT3526/HS9Z5bq/HT9cPtJ1Xd6V8Uwo3MA49C8/WWcvZjYrH//YaX0peFeoGkN8X+pL
mwqf2UWxyKXNFzUS0IxfH8Qy6lrXVdMEP8oneC9ax1p9uXRnr9s/n//1Nv3Po6z7JwsssYU7OxBm
7zMe59MJmSxKmUiSdRqcomoY7tbFWTeZUIyV5KxlS2MRpK5L14dVOXR9Kle9S6pcvb+uWpdy6EgO
0XADNsd/VR791TrOGFoc18Nf90FDdl+WKGBlSVNuwoyCZVjnPyRB3nhX4jT8X73hv1W+pHb4P1Uv
/7uO5iL/pxAnwHy85E+pIXpCQH06MU06BUedXKg/YIKKov8XVUshG6YCyYwE0D8znFapoUVZExGi
qQjTJnjpH9XLRWpo4Tk1NUsxbOU/UhoqQuOj/XPxEpI8qkXkjDIfSNfQO5bfvz5EedD8v/+j/N+s
MjHKJWI4WVraedESFL8+jGMy3yhLY12dwdjmS8d/zVr7zPNbouOuyX7RnH7JWxFsh1Vl8FlIsqFh
r0vMkzK8WX/IwpcLyLXIv9YkVy0fIatcRNYtUpV02LfDg7zctYJiegqLPiA4Y9EPyrkS1K+yOp8Y
EPu/qA7XAtIv0kOIN0wCej3DrYozaq16rPWQcBWMfKrSDVAmePMl1dVtWpLrg1q1CFfWgh2quH8s
gjb8HiVq4wUNrKTNurnv5+GPPeO1aZ8m8eTGfUcylBozj1u/MUZuhJ1TSf1Fuvm5GY7YscE7RtTB
0nJZtTGrjOb69FMqk0vLvBCL8zLdy9cGzroI5ovJ/Lq4PkhL18ca1wbQ0guaCzxExeK+uj586vCC
tYmULP8NqgB0ZJdO0yr1WVVE5tqIQojB5cdYG1Tr6nWH615Drb4YA02gmbDa7VRVD9PSqdOWptq6
RMDmH0tRp9W03/55M3FKPkpTssQpyihPvkV3Kfls2S07rs/Vfvkif9l0Pfovx8w1sfQB24rA0imj
+7e8/vruxGctm/9cuR7j853Wxeue6z4Zg7WlE5kszc5+6U6uS9LSvNTW5uW6uK5cHyqanNbS7byu
Wpey5QDrkrF0SnNapr+tv77AWLqtAN+A9HCDyS2+eQamPH4ur6uvD+bSqPvcvq78y+e/HGpdxJIc
bxNDe7q+ZF36PM7vh/jlff9lMbY/tGzBSl0/7O9HSsUkNtQ9TeeXV//1O/1773z90L/83b8c+7p9
XVofftn8y+K6KVpGPzqyAnPRF6wiuOvPe13623Wf58Xvm1e5w28rr/q7aRVL/PYOVPKWfJFVYqEv
aguVS9r1Nde9fzvsukHM9yEgrYO1jEjWwP11SVlqqdenv60rVnPUGtT/L4vrruumdWl9WA+0HvL6
1Fj1z+vzbD3cumgAAeU68j+++7rj+rC+jUFIhtSRd7yuUhOiil/XxT4Oe9mLm1nZyYO50xZ3G3Pe
8mZa3U6rBm9duT5YqarPIIYWI9S617q2jQZjXmLnG/xY8eDqLfn0x3XTLMdiflwXZYNG9d0vh1EX
LQ+Rf4mbJcHiwF3eu126LPGxriN/m0Qgt6dUYSpD5m4pxm9Rrb+hCyP0hDC7PMxUZ6y7b0lKxktN
mLbXpx8T6rKsCEM6aQ3WljKnqG1FxzItSg/QWbRhUk+8h2YG37UZ62zOfYf6DwgNhqem98un/Pwz
4BTQsFma46tcb/XtrxLI9enfrlu1kb/sstwZ1td+vuIvnn4GBPx26H/jMJpldDsd1dt6ZPvTjbzc
bT4X17XrYUgh5L6/vsHffpJMjjBHT8Xu109DB3VbYn//9PuuWs91DrouXR3G67rf97luvr7uuu5z
3nx9/leH/bTur6++HuI/e5v1sNd3uR5mXWfHyRt8H7Adf8pgVkXKVWiyPuUOflHihQWz3NzWffuw
QWL5y+K66VMKs77mtyOuT7P1Drlu/txzfdGqZVmXPrdfn38eM6SfO0kUjGaFwDezkG4NtTSI4H4n
iiM7hnOG/0TuGV1MwWbshpF2DzGzGiPSbaI0bmElsjsDSHFSHdVkHJbfFjwK6kZ7yUAhd02E5rjB
xWFDx81OjW0X+55gMruUwaMl1rumB0sVEJnnu5Csg5JQARmsiloXEdGObj5MOULSAAEqmZD4F+ee
ZEI0Q16k3VoimC9YXHfgha2bpE4V4t+rJ9mUsGQWzStZ8N/jDFYjNXzbK2bjNhjIu4lVKhXGl8bO
7Z0d2ZSGBrRfSbjTu4JocsK1+jTvN6KdvKYKvyd+QbIDCX5aQxfE8Acy25ItsMfGA1LCrNfU92VS
XXwp+gnP0t8w4yCmSYiTbAGj9QebkKwk+TqlxKYZVrLwq0fy2gC6par8JdOS8ZZ0zZM8NXQyqhYw
ggl9raAUXlG6qzWnouXqZbY0eno7JU4/RA9CmemQBhR8v/Y56OKwg7k7SbKy1UndOVFVfS3S6KvZ
zpqnDG9y89gF5aUCnRlU+yKToUOay3XOCHekhHRAYnvaU5GcuIblw1P2Y9rl8+iY97pI95Xo6htV
hUWo4fhwOqt4L4Zx2FgtNMys8GH+htq9qn2kva1BDAxpH5KnaCXh9JC14pRH1ZsBWMTtFjLFdE9s
602slvQexp9lpuQAd2qS46F68r8oKTW2DVhCahUbPw+jQzuxNZnqcz4lN0PLRbUCUbxFgArD2yZu
I4OCDdPre6xQw1Mb1TpNWubagqQWwy6iQ2iqb314D68oo0MVUasD0OWWZYvFRt7pVN88eJRpztif
Jj1EXf4sMQ8HOJZvOQnRdwS4zPfdq/Uoj12/M6OJuJ5G+iGFe7/Ky21KgRXuebGrCX9PCehxCIi7
aGlLxXYbGCUJezbZTC1aX0ehzNqXIaCQHKJui1d6kxMPgjO8OVSAaGmMRiEcjxoSI3UIAmFRkPkB
pcMMx63dvgVJ97PMp9HVqhaff3IH5CnzJkKw7gzlGMKPw+BFkFkrjlZAppSdwqcrPyQR+NuB9ils
DoJMCplQoE6hRVP+zCv9QpND2ZYlPwcvrAOC++eo3NnJhbC9njxflU5uQ4Eb8SUIYjondLmjyG0K
btEiZWaji0yB69tz8szKQznTC9AVwXEwB1FJfWvn8V60ovaaCLlBp3Y36ysmCJVuKE/nvGguuR+U
b5aR7iMSVAnk3GacH02S1a5PA5MgrPuO0f6mbFLrKCA3uz5ZoYncZRdb1QG4TcpRjXGi8/cEiM6U
76NRpx6OVWJag6m8jLk4YC2d9nVqk+lAmXoc044qVgtxNMp67vYFSX5KlF2miP+EjjLJySbreR56
7uG1DHe4g6UDHFDZVYb+pHZjdari9rHGYL2f5xtaDjE6l7qcHKWgpgtteVMlQXOWrZuMyNjdqKUX
lL8y/yR9ojthPIcI47Y1TaB+SIoDYvBN3xGuj5Kz8UrK7lQTv+o1ModxIFGs4cR3CgnKB2mNWatS
N5f8XWcE41ZdqHT8UJ/R+AFObjX95Fd97NjTu8ZgRGhNzvWUnDsJyTY8Cg4Q9bUB3guch15tFeuY
8Gs8GPW86YzFysYlwahLYuu79Esh080dEKATolq7mt6cq8HWN6KnsSQTR0SXXMk3sjK+tm2fOXC5
9iX/3I3akyjZE8RXhOcIdp2Ix0c/ry6NXxo7q7WPRJub25LIIHyBII7Gon0qVIkfhV9AypRSNBGa
9thrCrqiyIa8buUk24/TBbAasYqE2RI4iG8yTJNtmy19lULHGGeW25bG8bbI5l2Qtl5Vjbc+IcwZ
QaYODUhk+jDDi2J+c6dcfajM8oWzj+5S3ZWbwZZzN+VZa/vbYtCZjyYRIdBzcIxVJJKg6ugk5r0z
ZsEzreh+12lflUIBokih0VEq0n0pPD2OPi0usw8hW7fhoY8XjIEkTrQFn5QOi0dr9yfZeLdTP9+V
JI3ZrU6StZ9aGwSPj5pPJyxALulIeQJXVk53oGKNx7R0+t5Sj92dqCqJnj5xJYT57Ko4ApNsQ4iY
ym7TZPaRTFWCnUALeoG47+myuVHJOTn4TUMYjASBzbjQIbqtIMO7lclvb0g6axM0ySFpv+CPomtq
OrLP5a5tk3cmCIUzgQKzWxvTmg+tyBBl4uqJVu9aoLZg/XRylWO3U6fmkliRN4F5uU8C4Bt5TcDX
NOnHqCDylhPP7QJTdobKGhzSWs+EwxZzaztd341OZ+q7qfdfaPoBBR7tl0mVZ09PQS3j3XDayf9a
d8axR3fiDkseQ56IH1mdSq45TpHDmZLvyUxZss/Ux3yMlE2CLspLzaMqKPLrFUm47WgjaQ2rxIuV
qCKjUH2rLEhvdk3Kmmmxqi5laz+ZxE2NefFGRS07zD0jog5CrGSI57GftkLJnvN5pMJs5aA++A+b
TYr8x55PlYWCFWTlU96BW+20WXVsLbxNrGLw+skA9aREhKpZ5MTiFvY0sn3rB7lVx1sLap8ZEyxT
cG6YiT9suZC0btt/7UmTDnx9dCPhXzSUcNxuEO6CWblBv5J7NfWKIYmmPTqMZNfE0YufxenNHEu3
Zqd/00kFC5U5uJGtcPll2BvUmTXeKfrOtYRiPCKFWEwnf/mmS6W/LXKTyRLJNmBRYdW3gwdq3UKw
Fn2USgTBR2eg0ERLF1bWC2CCZb2xJFty1L7cdXH+ZFEgQhEQ3IjA3oaNMpzzGHWdb6idpw/5LbmW
wgs0ogMnuXhsGDmQ91y7bdtebK0C4dXTTGzV8s4Q6otay0einUbREZKOq3VjxsQAwnzMquSxS5QT
O/Fv0+5HQ0mdOQtOkdp/K6HAYbmxtsB3kZkAaqnRQJ4IynrQR0ymU9xuhzj8SMYXMSRg9saf6UBC
W2VK6iYPlEOTDwQO6Im5ifWs8zKCdJ3xpzZxAZErEEiqqT9bAGEdTQ5v/d6SaKdLyqYikHiT5zFd
wVyKnCjJ/UPFEFqui1NZzrlH/mqzL3oHqC+ZxJJ26EKyibrkZPKOBFHVMbigtHH1SpMPlUmgG9K2
Pdc4L1Ns/yzy+MHS+++dGfEDIJ45svjiwjTaxh0J14bdHenRC+q84oheDuB1dEAJ6wbNITEG5dja
c77It5w0HjHHJEDUi1LbMX0gdfqdCG6NrOnl0pnmNFVh4GRd/z2XBy4mocM3jrU5sJ6I6iqZ1u2K
ptxNgS6YuGQP5DvCM8/Lc6DJDyox4a4m54+0YD+CBvarTI5paYavaYzcxxpD9STpeJojtduH2ejN
YHM2RUimkWwatwll6HGWNpauvNZRaG+4GEKXTMoT90GGW8Li6y4J1i5sVA0MFEo9LOlkN/quqmyy
ChvQTSDU3UB+79vpXTL6baCt4c/FA8iraJe2me/mBtIVNLUumXwELvvzkowTz57cg1YS9SUNuBmj
+Th0iRmfy7i/NaKP2lJv60EVZKPDLY9uSonxNtGrFJXjHxOYAEQ6OP102wg9y5j5jZI+LZk6FZMU
2We7RIxbPt5aCJBuBfmdpItNLyGfGsd7RR0KJ/bVW6nkGEVLFjIpi2ITS0Ij5NtH2gXLL6eBvunQ
PkVtF+zMevaGYDr7dShv8yD9EnZzsMtrQmM75j8q9YrntiBcU08cTi9GB0pnwAqg3IHW1G2S8Gs3
RU8YdQQIxeGn2ionkziBgzL1P0XwTDk+2Q7N9HPIRu3FCKvOSSQEQ4M9at6gmGgMiqY7CzdWVHsf
6P5RagJSfAnBszs5IDHunNnDN5uw3zOVIzg+mk7zuDk3JMY49RwcAqrCe2r0X42imTZDOxto7w4i
9OedaXc/Squc3NT3Qjn63qvAtCtdULSxiby1h+4Qpu1HnfmE44/j0ZoMQvbVCOs6N4XSJLgbKF4B
A1Kq7bMBYUavBXfMlBBNP7i36uSlIOAQ9eWz3vQopZkkbzRzeqr9iv9q96yATnYVv8esLye3vdwA
6hvJFsDRZNWxl6rFS6GrX8NiOBHXvJmKnuhGQm7LJJpvCykFqNAq4Z4Uc3VX2/zLJOW+bhPpIseG
fynnKr1U/lGXbEx966oB72U9psn5c51iBiUSRTgV11cFKhmtWT2G23I50rqhn7WvLSBfBGe9q4Xz
Y1M9NqlOVq8y7FoTnQYT1XAzzAkqMRHHfJDgGYVTIKGzWUjDnen1PTwDSNGEPNJjNtLbXhmDxX4G
wAKmXz0g6MyKoxkMBmF1PFCOnB36w4xEC/OPdbmYqt3cQT6W/1zXzSQ+q3g+d5VF7JNl+HfZ8oDi
yi7N6sJJoXLJb2v4eqp6mZcHSrPlHs0WEqDlKbBE7RLXZkTOJcbDP3db1zdC/xIx/L1Z11uE9F7S
cpwJ5gKldd1XU30VhynZuesuv2wASUcY9ecbr6sNmNrY2KGqrG+wrvPDYcNoDHIYo30U7//4VFEi
50dDTI+fr8zKCOATovkgjO+pFaJPmS6AQqL7oRp/Yor0D4OineUpTk/jaOiX9YHQz84pWmFsr+vS
qc93foMuKJGlWNqUlF1OGtCFxEiMC4k+xudru0jQzvEJMwrbxslztJsbH8UTKInS2n0+rwsC3+si
1YHML9tD+NCMjMZL3Fh3s801pJ+rgXOn0y+2nUh3kMGD5YnG9ObzganVWxeHM3DrlCOkBAS54OO4
Ofy535j09j6dkTCuBzLlQhyDLLpkZdbdAj10P39Rc0ka+4g4DkBoc1cw+rrXJSu4V+PisfSDERwf
v7n1AVAFab1WXu7Xp+u+Cs4p14CHiJSeV63rCAJMXalIzmk3QqaXA/uS5pp9CRI+MFT198Cv7cu6
XjWz/k4MqLBiS+bvWHbzu+lQmmp4XvdgFniRgZ1TtuH3V0wRKVKBLS7w78xLmYcI4kIQzMyxzMu6
QWnj5iAD9disT9cNAanJtxXYbC1OWlD0doh9INNg2EYTI7feOF33DauKNOqkMXepWoGfm+LAnSU/
vC9zw3JHHfwroedQ2EwSO7aYWzrIo1V03y0PZCG3B2pK+SYcUSD9r4rg31ERgEdS6O7/vQnqHDX0
9+voVxvUHy/6Q0hgoSPAXrJEEjEIpYv/h4rANv7LNG3VFpbJyqv7SSiKImTiUVfOE2/+D/2AWFKM
VIxRiiJbmm3p/4n7SVURHPwmIDAXPhXFacvSTA2X1j8LCGpFcLmvgvBGbTu0msF9ieMRdTcCl5TI
jxsksMbOIAh0fbY+CJwZtSzHexlI0qFXPlZny/pgFVMD/2lRf8m1xTgKqC5CSAo4VLwiIsj3McXD
VmbMYwd5fVJmww217IdoCtRjeX2WaffAlB22WKNHp5bBAEVZfPLHwAXd4PaiU+78jFilUQTVSQbv
ktdD6eQAkUggYk5tAQ7uF4JwuaCEaU5tRAJdGMw3UeILcVgp3KqBhkopxXDxE0AlXvjEJOYIcMXV
wi1GYp0vHOPOTk/IFg9+7n9rSiHACvin2d40CwFZLCxkMUNFLhY+smpBSrZWZvKi+CfOfdz4ftlj
26fS0ga2tqcEAEdnM0AacRZ3lipFjC/kxIkWQnNqAxfoA1wLwJtHIM7KQnNmEpBTvpN/aOqT3cB7
jilXeM3CgG4WGjRIFmkzL+BgAEaBlwKNJnDouZQzNHq+UXsWOepdcSw16IQxwGmxgKcXAnULiho2
CYxb4NQpkGpGVodWiUdgt+VNkMCx0qvmqKhUPK3ZaxbSdZAyx/dkE/51Bgi7WojYYmFjDwslO1x4
2XFlXkzJBFPVtpCMkuaulkTiRkoZb/qETww9ixB5P3maFxp3tHC5owAwYfEQK938tVHBUw8/sDn5
h8wnpxW9AwSSOnWbVDYWeNijMUAptlAVkD6kM8aBIGAHTOsTu2DyAKNjw2jM32Zt3TN0GcZDKDEF
Hu8ZioX7tGS4l5j6k53VSBRa6aD31jmrS+nAV3M0q0I5Bob2A1rqQB0cwjhpHppDrNQl6hd+ImWu
iTwOiq7wINJ+b9aN2Nqd2YOb7okN1s3cDUq5ceYgnw6QliIvqZV7jEeYO2I1fLIk08unvHHUCp5V
lco0HtsWspDKl5kkwcGQ+7exMyYmTUxuUmvc5IrIvWFy1YFwcEsn5jmQUqKeqjG8wZ3yEaX3cAxs
PoE83c3YF51QMp77wubTq8YNvq/MKTQ5cPuxPUgq5UVNqx8EWBj+aZSWWs4zqx74xg1jeihFS41f
/0gJTH4PyeGojGOnZ5iLLUpNfXLSFcAIpvUUzPmbknfwiqNI34eRP2+b4iEop2hbMLW1tVzekJwL
eF4Qz6BNuziMsq2B93eXma5t4WGpQgnhtozXxg7ps0hE+Cphd+wjqNxRWt4WCKTbCuRBOzULt8rp
6x1TmgtWwq1qiC2BKLOTATRF/U2sPu4peWeZ4Z77NyBwaFthKRPoLJLcGWryXSlf9x3dZlWzD/jv
kjNmgjsVXocHwjjShttsem4bad4R/pVRKt2rmRQ8Ygexz7EV38qy9Wb21qEZuspVJPNUZIzZMn7I
WWb3x1Il0sSWXFpA5U40/I9PUUkNNmKZWGLZZnrzHA3EGHdoGLdB1tz7zPxaQUcqCAcP5mTryHkP
sRwTw87PEn4bxmXq5/mub5pXqQ+/xDr65UYvJvBmVXGofWu7zB5Lo/i2COUVWaTbObU8NZjBdOWC
2Y4tfw2UYSMRwZHBttN9yk1Nm/0McSXhuPnwk8m/xXvCtalf6kLJYo0ZTeGU0wwAQpYgEEygk6q6
JcoH4lKXV46uS7HbllZN/WI4g5zYG8i3t3qqHOdZ3GkYKnaFAL6cdM03PYM+xwT9R1Tprx12byxj
Eb0OCjvKtJBRR/i+oSqvXg1kHXoMuA7q1RSJQ0g5YztN09cJAKhjlvPe781mL2dFT80gPGuBdhz6
QONONJ6KqFPB0w7t1krI/677PYAq9VKrXq35GB7kYkcFm4rAFGxV0r9vl5CB+cVcHGp+I+MMma2P
ARZVQSWpgdJxCgcC8kzaZngXP6o++h7nVnz0+7CD/pP323D6YrZE29aQbOiejSwQVKMb89c6qjlf
avwIDTGBu1Kik0qdhV9plEJVl4ef01gUngLCCJ/eBKpYdqnFVA4oJcnLx7o6cGu5l/XHik7Bhzm8
YDB+bc0keRwiG+aGwV1TH0ibomn5o7Wz/p4c1wffgLds2ZD7GMwemxlTnU5HN6pPg5Wc49y/kQuA
xi01aqAeLo2fG0UETlumMM38ADSWoskw6PiW2r7/nhlf6NcFj3KY74um4aqS3U62qu3keVKc0ZZf
tIbGDJ0WQfgftoyu9MaA3p39TbFmkrQn0wmsod9NkfYoF1lyq4YhF+Yq2bflSH0TTpE+Bg2nX6V4
QVG9S9M041RRBfCLwd/KPWSz1C80LxTjswjn1wi/GUkvkasASiHyv3svLFXzCrl9a4UFjVkw32kV
E8JbGm8bhWqqNuac/AJrBeVPRwnpHUxR01L/iF41U42Zs0kfhgXynXQFsnLBv7q6RZapYVfVbTQR
gjoEfnSmg0aPsj9YWatdCoWpeJDzbzXpWHe5gEkSm4kr8N2JpOlvDH3GT9HDw0lKQ+wyBhtUVrlT
NLK/4157Z1ThjVXWYEeAJ9/IanrApbSgGe3yVOL0gWfT7Ks6yB085AJqoPzSyf0rrBFuIU3uychb
YP3AYSoS7Xs4YeepjVupKfWNpSaQHamDqoLreZmbB7OTHoTVXwZ+Ro7RHOW64TSOGum7jb9CH6Qn
W47vAq0PznPT3soYG9uZlIkomrwwonWLjew1KTl54YdQ3QniCZp388pdx9jmNGndEWU4phJa6LVM
ya5dyk4aohoum4B9AmKp6Uz4lDdvpHok9bpQAEjTQ5elvNn2oqTY0bz784K1mszopjaUHxHlKoIJ
c2JKqnhnwH6HFobKu7HkA9qf2TMyamKVlYMQ0xXloshY6KhXPI9IIrezmSiOqco+Zbp89lrbYtpk
zskpIbnEzRgrOOGrpGivfMrJaex5KblKwUtj1JNn2vSGTW3XoT0UNY3v0pRDL8mM+IbTC123TFa0
UcwHOc2BlXG3dpssw21maSeYbBEN8Ii7YEk3uYsSRqQDlJ6iVG+gOZArTDBvkinbbFawR9qCjAEw
dY1i7Bu6XXumJLexHalHefRTdzB0io2IJ/A6uFAcrXNnPPH7VFHfyzEAJTr3epEBTMwsJxs65cDN
m1+G1rqVGrSeZdM2i2kg93J4tLU5A5NZMYCR1B/EhTcUlMW73upY1utlHp8MhyoY3SDH1xMP+rQt
k2LLPSd0RykwPASfjRfxfU70JbtguXSm9BIkubnTSv19VPmtRDrJlHYWI8MimN2ijjyZTf/U0ix0
1Y7b4/q06nOFWiZnY1vJ3EFs+xJ3DE4xrBxaTg63i7vcidPiUa71fJuZ0Xwa5OX6ndrAyPSSbjzY
Fa6CxUOlGZtWxSuV9H31gpH/ZhTw8IwKADzDEdJH5PwctwzYyRBqyCd2q+pekodyEfuHUCNmbRMx
TWlEFR9FjqmBOYbjoxIjh5WRX8yVm3qOz4+weOmrTJxnP7rTsvlLKekNN2FJPyqDG6h073H4WoM6
eKYwJAdn2K7xO0bDBdBHUE3foK76ThrSUBfjkLmprR51PEInBiJ3dohfTbEz4QqbnmtHrZh4urNA
y33XVCeCKiovod1H8DjzD7PfMudovszpyKgaHyzKGwYF9FKKUfMpTeBHbof82CqFOIFkGclarne6
ycHpQKmW+jCq3VtDZ1UNzbepoAEuJyF0u8LQNgVE3XjgMjoqthPYsbZFueCCPg/5pOdampNbGWRh
as10fIOZn1lDx5/yylhON3VL8ZoZDBOH19rS412zIB7Vtt9xafwe1Zl+nyow5+jILpKZg4aX0anL
XNzoBvnVN2FjQp8I+u9LA/OscGN3cNdu4kn3H1ECfqR2U23JQSAvUnrog7p9CQ2R4Yr7aCQU2V1V
j6d5jmkwU9uabmZ9JNKge7MNCj5MZeTZjs5mNYAnBIvH2JXw1bq3sHG9YoE3vk5Q+OiL5j8DT457
qsXF5AhZQdhezXdla3JOY5qkv62qWPLmyJ3tbTd4/JQw6crYx9JaDQ415vTS6tCOzz50scD6rgqJ
YZak6phMuTJWffMM1wJaKtA6allemNe2q078jmb7wQy7Ux5A84oJrd9XpgUEXJl2utU8gAksHHu0
9a9ZbHhFDGMplvIPNY4c0QMcrMuKXj7WWf45nMnMgb1gSG7HaTwFQXRXt2r6hHWeC7TB308DHt33
SL1aUv1DKmlwJHOZsTLfiwNB2HRnuYw2c6pAJUMthVjprhTDYxeF3CKjMtjhATz5yajtm4zb6lS0
d+Mwv2lldhllsFw9/sVtpMKryoCUpEW+DKxQJPh6zukIQIaUlXETNtO92mswxOT0JTNrfSuY3I+6
Kra1MbU4HPvD2JeCYBNj3BF3ixdbqF9aLUq80B+Gg5QCj7OV741lpZyn2c84qbYhremz0vd3KpNt
Rpmk4Xax2hx6v3+yE0Uca53eR5hwjx810w0YFwDJGhiMZRU2TM1naFkE57JsfpRCEl4Rth7exMeo
48uONSn1EkuRaZNSAbDzsjpXMXzHoX6pzSDybK4DW7z02laRe+Vs1Zu6hRTWVzbdoRxXUgoAxsYa
FjURPfc6IuRIj7mYqo9hi4uv6U08tubgzkiqwlhiiGVKzSbgsy0t2h9NpDxDe9APZrDR6uBIXj1k
QzpRO5KoCN4M3RQIsFvanbHr1OSB7N6jqk/V9v+zd6Y7jivZdn4VvwAbJIOjYRiwRFFTKufKqsw/
RE3JeSaDw9P7C1Z3n3bbuLj+f4EGW9KpqlRKJGPH3mt9a0r78kAPYsDoTdqxwZD7quf9xV1GfUd+
I5vz2lC86IWVb1Cx1NUXs05/ryb/XCkQBYzY5Yu5+EHl+900bcyM0XAXT5zbVc3Vppc+UYpdY937
5JZxOzo5i4srmOKtdUGt6SRLMmCFjt20+lcUtDJpYor7pdnbbfegea/plNuHDPPAHgnfY+WY5qXV
NfPCfcotyfTl+TrW4rI92g7YrqOxGi+e08vdoj21XZ0FRIihdFKH1m6NS60O21Nu3sZeN6diTxqZ
eWnUISkmi+WoS+4dBwCCaSU2VZv/6ER5dN5+Wq/ewnZoRNtfJHb6f74JnUB0wmrwmcwKkLEBLbdH
/6+n/dTt6krrz656b/pGzHG/11hkztuT7WXQdDjzZfdb74wqoARh672sFE7qzW6PhEwfCsr8cJwj
0qO31zTCtTjtYyJl+JDKeDT/fEgiq9CgmfhxrTHzLg7maWoR4WaXMXkkH5f+zGBaSko4nMgiQzdD
bkatDtsjAtv+/qjja9r+BGNHyzyQapoGzmSpgDQ8LhsBVcAGYHhXT4GGRdtgJgp+Rqi/NyOe7Ae+
Jivy9RNYyqD+C6iqMDbzZkT660UJS5izxKh37HUftS6fLhGQRMpIHvnq8NdrFdX6qUK87czRdBkU
oWU7FJrsQkQpr7Oj2m2u8Ry3gNro/tUXmTB8bUaZBubcwen858EokI9vGvLWH0gm1uN+N6k8AsMn
knvQ8ub0ByyqqFAuNTonNFI/qwM6UpVVtafwwletnmq5bgQ+XfqdpTqEG44150o8G877GMfTBXpw
dWyT9G4W9XSR6rC97tV5jNAtlWpcttpMhipVAS8jbDSXLXwLGIfzOR8OML7fjey2gVbz2S76U5Nm
wLldL9tPE16nDaT616FQGJPcWeawnqun7XV+fnbx4STpK5r3WEVlrIoa11R6QhcP9e+yAJqOaxcr
TY7mt0nQLG0AlH8eKvVD4bdB8d7+yyNzqv5iqAQIBimcQHEzXMalIKFle95py7ivCrdDLV+/4tKl
VrVQV2iMW2OX26Q7pTRK2SZVFbZjL0Y6ngxv/sTYn3AU7umQ6eQMdQDXJ32R1flJ3K6PPEScp1y7
RcBkEVQiIY4W3NoIZXY2PHRScdt+L+3o3XPrpzjpjlKXdjhmxksr/K84iKZDhLUJVM2xbrPHdJEz
W+l2uCUDiL7ScX5l2gvMM6bDMFT2eBfegKvcCfj/4Ui1Tp7p5Ifl8qtM5+LocR2Xki5dZhb3hWbZ
YRbv9NNUyTxgcuadwA6ZgeNdNLPMDrUo3mJvhq3CZCwvyPcb/ZH9BWo9qyte6sYj0LgcPinpxvNo
U5Vq+VuaWy1WBO6X+lEWC7IrcBp7R7XLTVNndByRNO2540NW8896KAHpUtY3MWtAgdspD7OucnbF
BP5qcBB8i1+DwDU/+OwnHGT+mam9WzrnRY1Imauq2otojpAKlojCJ/+7Vrz1pbsGdudozPPYcJkA
FUYn15DRuefez+yLl0EpyIvOublVd84z+eZX8ia7mkFYzfbM4jfDjNyOj6Tz7XtNfGlLQqRHiuVy
0r7WosJzUkPaGNQus5JHQyNAyUJTtNrVoX6XfkmoL+rRAnxzxyi4GC/07ultIHhzDeN9FKyqgOfc
Q13Bwo6ntwza7yudLFx/0zH313HvF5PadhZPc4yMs8ejn1uY9aWy7bvG+E3aGPlHHP18Tt8Z2BQ/
HDm+V8r0b+D+Z/iOtUQBAchXGfeAyuedNlU/+MC/mtADvMINyZBERyBq+BTmL1nKlxTeAKGluxj+
wKpABPNI39OHTTDAKChoS8C+mNNjR9RJrkAGlkIajApuQPv9oZpOkYIe2Ap/IBQIwVdIhE7BEUiu
/C1yx94xpNg5CqAA5u1pbbX1ZAD1YNzMzk5Hp0y02h2arjYQvf+FHcK8W2a2mAM1AqwGegUfk4I3
xDae0okOI6MQlpIExsOiYA95A/ZBIKw14UDIrjLJ1eloVNFf3fdVci2Nx+55NfnFkZreKMHfV4WW
cBRkAnURjdAWHkk93YQCUdgKSdHduLQExYd1nylkRWzb71aZEts5Ptels1KyzW+6UVphLIePSBuZ
/NrQL6geDTTDZM8rPMYIJyNJqveYL4Z9uB3UcWKF2aDTtmHHSH7r2VS4DUuBNwyF4EjL6HVdeKeR
7dUhwbeko9vJjYtrp0YZhTsOB0tBPaSiewgwH4UCfrgK/WE9NhsIxI1z1doijM4UZN9432Ov1u8U
Coztuf3QmA1IkYyo1pFW3wI3/tpmH1iDtAvq2GZnLMQ+M8cR0tafUKp/c7L8g8Y2YdMxioSpOTcK
a8K99VDBOaGIQ7s9OAdtZmuXODDgEqgoo8Kj2AN6xsXsXhMGK2xNAFrw/1GCt0LOUKdZvQLQZw66
JO2nrRAsLiyWDibLpOAstcK0EFeSB9RGr45CuDgK5jJvWBcFeCkV6mWB+cK6CAFLYWB8Gt0ESoOG
mdVgfbk0EGMmhY7RT4Sc9AonEzWAZWqFmMlhzVQwZyqUobkLhCZXOJoYLg1K6wqBJ5LkdKmI9OXG
DqElO1SxdxAxy2k6cQcfExl6w3JnCvueGxYZFymbm0KAp0G94yhQTlK82Qqc40DQMRVKRxMybBVc
B478+jZtwB3IO+C77XO3sXgELVozbES3nApoPRbUnlzhewYF8jEQLdAPIcQZxo9UsJ+O8tOC/uNC
AYoVDihTYKACQhCF51ddIYNKdYtREKEampAcBhJzy/iWpsi9df/rGC3Z3h5wsviwiBKYRDTCLnhu
2IwoXJELtwg98mGFY0RCsthlzGPY8NkNW+X6ew31CKoTNr6EqA54SKkCI3Wd8dzPa0V3REMqGXV4
NuLpTurjAzFkv2kGWtLZb2gIadEXY25JBlodkQGvHF/bf9gOG2GiVFimLAY+JHF3J8iRLtuhbSlO
R266XpnQFluq+ASu/n6CDYXb/Lks+4kMqn3XwoOS3Xgk0XC4bIdoC/hQT5doiPR9gi427CMjaOaD
B5kqbUBUNaMmr4vCVnkMJjxjPRNcBx5doa3A9EUB4892FzHyi616vbgQOk9FlN9KBcfyoWQlM8s4
6m/P2MNRmS8NWWO5ri9U+BAVAaq13F6BbhXKo80i2VOh5LxDF0a1AnRtr2MUBtoFvauB4tXSvj+s
I+NJ4okhWzihrrhfwiFF2UEcPgBpbPAIUAWt7EoZZZ1dZZF2egwTxQBIrFJIMVPXm8OiWGNi9UDR
K+CYBYCGuwo0skVxySaFKGsVrMx3mM04JgAzK4asseEwtkfbYdqYZ9vDSmFZ6lAqLFqlAGlzDiqt
yIzfzUi22uJxbRcWBdxipGha4/5XsSbQ1pDddXD8weKxzQOGBJWtWyZ6H+r7cXFz/PnOiLWdjhY8
t1aB3TwTye/aEfftKexbsQHg2PiR78uPseaKvnlMKDwfRRZPT3qJbF9gADllkX0oF0rC3gRCsBMV
JeL2fDv89XRx2jAy2SvkeYIvbUBhKUlAqJLmPVfn46LPAGZyADVaNbnhv7w2OP1NGmvGRcquz1mH
GIghJB51Zv8FT2UWPZzH6m3KHHHhromLScZcBXCLlZbhL7jAxsNbV4X1T6Ih8AXQ01btIP4NBGpn
s7kzJhVLPPXp1ZTaMavoUadZR6mkuAxaf6yiPiZyo6OPJ+CPm03r0WlWJb2lEqtNt+P8UmX+dnBT
4k7M2L0v1ZZuSL3f9UKHVGAbcRnLjyK5lD3lG8jAaI8LbLy4ce+yZZlpGSg9B8M6ZUdXUQOjShlA
Fun8SUnb+I3bwff04mRgAPqTocbnWsK21T4tyUmzpaRtBz9L2NCog2hJvBEu56c9JF5IYNv9xiv8
oxQhTLfIneYULCCrUPsjeTkNjrWXBpdWqXaKvi3Yy8T0cLevZAt8+oO27TvXCTxG13Q9hokBPuV4
U8+spl1lX1uBgpnxD81J6NzHVeG0VehdwbV++oOIiJsaZ8ZinTZ2RNlEz5HvV+H2c6ayjLmubHW7
63swn5GYngZvZZTjjtTpUU3T1xp4s9I6efjLtoy7RsMqJvP6W6+SFsQmc0ltalbfRfuocjY3zudG
/NyeYnsYjri2zoPa4En+RBAJnQyIVUHyhNoH+kmbsmqM7D7Adh7JnJCA0GgIi/GHYy7P2Zr14UZm
3JjBxeZq3p7PsaTf2aV8FrIer27RpueGlsImv5m3zIPt4Zbz1fWiOzE5CLa3nrTfFqfozts7rbes
bmEON7fnK5S5iRF8yzJsi4DBrB/CMbjiABLnxDlt/+SfpNHt4XbQ8/TPz2ZM1V62g7khkv96LqVA
j2itT9qYfySxODpT4h37LZfLVGcXZwjmpmTVTtGsbi7qtc5y2p3LBCLYfmPLHSsglMpJnmn9t9Uy
vCCb5z+w3gSfIVRxfPoOGeb9vp5y8efa3N6iXNpxhx6VGZ3aknel9yNaYNyp1kjfLjHcMNoo6lm0
pL/kXMrDllMZMTrcW0nU7/9KHd0ule3pdtjIp9OYjAH+R6of9c7nRWtDIcw7v8d3ahUoS/h2M1fF
F9gAtBqBE50NoES1LMsyvziCS74cmYU3yzdWLw0PaVkcm7x70nDttc2LGEmU9fPx3qgMtg4xiR3s
Z4KZPguKwu4mU/2R6oFGJHcusxiKoJOFyaQ1XnbCoXXdGgnXoHYxaz5Vs5E/G3qapBOXz15jfssG
590pvPu2MfyA3aSFS5foHte27wiqWo9NRsqHrg8Xu6mvvdu82yOp4q2tP2u2BfvWRZGzJOgL+vIj
9jHZjtIsD9AO91WCgzalqyiFlx/b1PoyLlfRRrcatnRt2lOA9P8+m4qPui+42Vq3EYLKzs3rn7Ti
+2dJn1IWM/NqDKVFpBNKkd55cTvsqQjPbqsNgevpUdAVzo0W/aOXYUl1nww3mg+NBeJ0dtKHuaAq
ThtMMt5iHYTJppgClSJlmM5NV//kisRvqlGQmSnRbabez+wfCITxeqQPTAqq69Lazm4C/7dU7fij
1h9tN7J+JhHoVPYmrPA19aks48Cb9LfY0h6wW3TYi/L87EzDp4HbwWgT+TS3vdj3teaH28VIw3k8
ZVnG4E3lOjvecbuL+OQpr3/4yfkcm+d2Of/BJy+D8WAUK0HpSeVD+3f183/pPP8zOk8kkP8h6z74
XXyfvne//1Xm+efv/F3l6drQonwhDMexdfGHCfV3oSf/yaUytT3HR265SUD/rvYU/t88wQuwgS3b
1YWSmv5D7en9zWJoDSPWsc1NCvr/o/a0XLhT/0qLIhXTRjfqWbrBwJe392+oe5otSQbHsT2xhrG2
SqDNhmxDj6bTZCcRbHAbQJK10G3DtAJQSZPOYUrb6mTICQNQS7h5DI0DFUXJaJAxxJKhuqInW2OR
dNurDdpjF+ouE5KmH+IrgYsHXflNm1yawVSbw7UvUQzlyd3IBRBq8Yfn4OEa7MHZ944zXlMPPYvQ
kMJwqXzXEc4ee9e5n+ylPLMRQEqlkh9xpyS6tbNXjy3AUv/Olc/T6m3k0vyKe5TnB4kywZrt+5pU
s9IQYGGLD0vD9x1Z43GmWQhkCHkdvq23BWncIU+iew9E9IHteX7okOAecNE0oHJ1QvNsxFi2/VJn
xVWPO7RUoz3QDkrWq8PSUa3WsXHT9tYZdnRYPH/nlfPZG/UVuvXQYlXPH804/nCiwnhhnAul3LuL
srLDMYyIRl9exxq9qObiOh4SZB8CC8DeyijSZlw6uzXW31f6P6gc/P1q2i/TZKKysVACRbH7jme9
K26iQ0AxDX1y6Czj91oxt83c5t4o0Pv5i7+fl7EPSBwHctinH6RVYXM3MVJ1iltqkJOZDvAaJkgD
QxOWZamDQAg5hz7zqSbAp7G5AeN1RhdEO8bguw91c3grzRh8xNx74KzjK36zvfTiXywfKHOjkrFS
Yj510nyykYGh58mTgIUS+Q+NrvAhyfFP5dMU6HH+Sd8pKNzLKnXBuKgub/ivdqXlvEZQALBVOu2+
75ar3aRr6GftLxzW9s5uFzfIae9hOS4fE34QpTSzNHe4QeAnkNw0n+D2kT3g3kVyvBmRr6Tx1YtM
BxaACB4EVSjTOtXTycE+LMoep+wHHk7Ppbyz9R/s6h+bNr/MoBaxYOGtyDK+lHyJP3wnOi+Nc9+w
/anzcyHEEynNH60tM3AaNYav8uB6VfGWy2hP67kcZlZ+PO9Rrnf0qLTTqDMVJyNv30QP7Oge1NQ+
chHy5RG/uRzp59qDuSe/ZgcqAbmINLGQtasyfcXMxYqTiLXmQKrfvkNWsZdDXLPfZDrRyPlUTxMz
1NY9jU3ngzNDDCuZgcLMges/i+ooKuzEbou3rNGXMwXJq2MowemAr5tQtc/Me/aH5NrD5DggJ32I
LO0yxBETVKrz2+K9jF0/PZAhcVfqztFdmxdHW4ZnLSpCH0R7ZXTJm2gIIpjST8MMIsLRzsVknyJ0
digih/ahd/xTtrws7AJB6Rh01XLvdUxubgEtoMjZyswdqYJFQ9ilr/qIyMGZxbm4RnM4GyX0Yhej
X+D0aBNzbjV5J6lFf3QFnir7XhQJmwyB/5WbTtioexuzMSYpsISDyPi6TAwTYl0+k3KgBSYbMOlm
EDAW09sRPFcJyr4OAoHDVs7SJtzTTsvOnyRfsc6wXgd/2KEwiQ+JqLoDgmgLqDd7XZp39iqLZxoY
1gnVJbKKpQ+jnH46rcM1tBL9wZeIBrAiTy3kkShNXuqkhWifVC8YjZQwsfwsssg4DkiJwyUxfqKJ
0hhZXqaXCMmApP+jU6EZ2i72jUe3NYrAX6Z7yRBdZNdBOfKFSJBx4m/0Iv0nzts0KE37bTWrlzQe
8RqaFtP8MXKujlW512zG6odp6yC9Mg5hKo+7YmZr0ZhrGU68AZgTHQkoZnc1pwzpuLb+kvmMWX8J
xTK/ZQYGfMegVU+D/CjiYTixU3hy534++kYtgzqiw5+5nXNlXhyfmzEO3PKtUzd+05jHqw5+/FAX
KkqBSvOEEuxqpYWxz6PMpy/W5nd2QYM2XpJz4cljnU/2cfSw50qP+yjalzXw66rbV5Epd6XoP00X
bVETrdq1XzDLpwXRADTcH7XKtq+VTBsajwzhkwKUH+5bfU8mJ1HMjpudqmm9HzKyncAtMCJZ9Ktn
lHbARxFMMdvQpPWx6lbiqz/SXhCW618X2TZAOpxbnWE3yKoloyNrOUE6YIzd3kWn3sr2qF0/Ezdz
SeDklXKY5hMn2p93WSX5fM3HIYWuzrWMYozNC1PoPw+xD5y94Q2yyXqJHfFa65Th2picFsMxw84y
n2YB/A4XutxSltxeMN9kZ1SZhrhYGg25IbP1oF7lZ2m3cUgbge1A9k0yY+BEL45Fi6i6Mwls1hfr
Ma4wCSz+eiuGxbzEhNGR0xHvx9Gdj5O23tpZF/9lNPrPpS359n9YgP6vLv+/45a2v/OXzYj6h8LP
RP1lwoD8F6eR9TcHmTF6GIstm4cX6Z9+IyKVMP4Qe25Qu9pM+/lb/6hAiVqnYrQpF/+Rmv4//8fP
+b/Hv+vHulhiLBb/9vy/VQBXahKvAZCaKAn+zxIU1xL/EwqaatgEpDu8i38FlrYYci2aotbZLlDq
itLyWY36a5Lab4XlpuRbpMBuHAuOWuj2e4da++z43TuxaMTxwhk7xbgrPad87wFmE6jN2K5WKz2y
zS++IW51OaVnsdLEMUVKMihEdi++sczOh8wsZZBFcEvk6H6Nl4y7ksYlavVBE+ceCxvTbdtdbwHR
MTNJKgjfC2OxQ9MU+SGNxL7JjR/evI8yvL96lcp9UuozNPEMaaAhJFwd9zOXwnnpQcZPCClMTJIP
rESnoh8wmY+sto2/AKObdfuIa3TH1zLvHcqsg7skj1blm+dCh+NQfpy7JvkCKACOT+stwdgyTpGr
dV969fpIArkR5P1KeMETufDDneZlK4oa2BU1lqVTXVyWNM/OaZ2ljysixHTyG/ba2fxg1w9waetw
yPBM+XppYPd3IEEwwtnHY/27st3fkUt+INqZb/5ict+Zquo6rddlRX2Q1BWLWSGj3b0h++lcM171
I/OadP1NxQaBRhVHN1veptJ8KfGqB1WZfPXXNjug6rAwdjFsdgT+3nX6jIr5YeiixyIDJ9AiOqLt
k2hUh41Dh6Y85WNqXZ2J8KRW9x9c38JWg59/GhnMScv4GtV5ehgqHeVAHoVRnIasJbSK8fiXLZYD
y5f6sZ7sm214odfGx4zevKxFGzaQjHYzyyuiqTk+GrkHzQFueuAtyQIfzH9t7ArLWNd1x1TRA5wm
O61T9VHr+TM98rPbNx+dxxralv56H2mos/pBX9EBdul58ft7M24vUOCsveMklMh69dFqJ79t4i99
dnSrNTDj6mdGE2NM5meEcRVOz9NYlYzZ7fkjYVS4LxyDBGYLWI1u4HUGUc5Uj56k903v7DEsOska
7Bu/tDb9AgiLMJDXrvBqemAlv5fhfrfm7J0pJZrAkW+XRIPvLqnjO5SANCI9lIipprmnMjZvZQ1a
DKpjdIXfkjcUuWbuAAAbsJYBpH1H/ofyqysDJGByh8w3nACjDACSiqIhdYG+SYZKnrcbf5dmbJ/z
6FEjVu3gl8u3TJgYaZzjYjIsaW1iDfoYdWMpT0L7ba+JznzK/inTwjrmzI2yqv8VJQCe8mJBb+qb
T9SfL0UixeGtzrwmrHjXhGk4EPsLGsCj89jh0cIdZPR+GmhuW+3bPLtK4gZw3NZ1EMFxM7DdKKIh
3+Swb03xAbuEMAz4UPuaCabRdHuXzJ2gs5Fu4+nfTdVz7WBccFbpHCGvvCUjg3MHcd7MBZ2YxVuj
W+914e4Zu17jlOBB2ks78rOZYPM70YC8Gan3nHHFDZ53Z6fmfdS5uN9tHD4V1oPdLEFjFFN3NHNC
qzztLAuQa5rPdGdCoTxmp9mibTn3BvG24CopyX+aErvyUpa4UgbvsBTpa6wlEt3xdEOjS/EPh52t
uj8rrxaN62r61KhVd1oBhW3Uk/0Ks1frELFr1kdfJMm91XXn6L1Fi0w0R4IANxshvaXjKZ2XfGcM
9iesH1pixRxdY3qFEcxiUuReLARopvsL2LoXlllmHZgzcekMmM1ii41/3JIDpEt8fMXFpBN+mImM
3lKEWQM4zS3P29UwqPZYq9+nanmeZ5wnXJR05CihsykSuK60it8GWbrgBBVyvsXmYIPghDBoImg5
ucAzqIwUg1Mi0VDTvB16m49pQeGvQwBjW/3DSm+d3f2CexLvY8Axq9tURJwgq+kSkwK7gtC2FiHD
+weiCgoCx/FsOHHPHi3KtJOXsyPtsW9lVQesvQZMkeNm6GaNBJeV4Rh3n1NesD0sftWzm+8Z3+3q
2Hs0U6dGNavrgZ+biIsLmvvNKA8aM0JSheJnc6i1oM81GUL62Ot2IBvttugLhnLYzfsUvETcGERy
lc2AzL8vjqRcIq+d78qovyVebB5WPWkCr+jScBaZdhyWBfm4ZXFCJ9reSDBTFFMShwjf3yK70lnM
5v2Q9KjaowkEmnScnbZmJjZWfkLSFaFZmtr3mb7BCUkoSywcw4M/VA9ybt7B0Xl3/jTcz1AJCQKd
v6G40M/z+E0bsLsRDVCj5aOg1qt1D9zN29tG7uzS/KGLY+vKzYCbcoXxPWUObkPko+vDHc/f1d2M
QXXpaNx0M84TYb95dfzWOrglW9lpoPlorBp2xcw7qpswXTz2yOM9+kZxnJiKBBPClp0Z598JlfmS
1d36tnqn3vK9YBQgBsz8IMV0quJsPJken88A8oVzBq4E6hzU4Q+VXDH3kNkk+hZglXtzao0V0Ukh
WYtTV3Fg+H+a0ikNUMS/SSf5kvoehD+MA45/1FGP7LxG3inhZWCMMd/sasMHEsqlxG3XjVhV0Zvx
U4E2sQIxh2zfIGDVgRP5Eakn/MFm1VzwcOD0IjSbOVEVlfmATpMLmBsJjaNUO+HbDaQ2dDcHsQV7
5OVpKZ0PUJgr5+R0XlPDv9oxPqIa0VYHuo0WNV0eCGJGw9Y6ypy7dCmHu96W+0GvTw15fkyx2+9L
GZSZea0ilwi0xvr0RcOZv4Sgb/svSdtdGroLOnIicHR+HYwpIL1RSx5Mtro3Axh6zMVnz+IWreLE
YJmdClWTV/OBMr086Wv02x++oli39p1Nt0Kf8lMyECY8FySfAHI7aO7yaD+MpLEEudF+YGyBzTWx
QINkYhJUTUHWNetuIHMrH/P0aHLCTdHYcW+xfnRciEGho8/SahweBSZMJJnB+o0u3MdSW+WdHnmP
bM76a1GyHZ9mK74CJ/0wsrYJW9OlApry1wx1zN5Vq/YYR0Q16rpPaAaisYj8N4aqUcDY99uqCf2Y
WM3NNWaQZ/Erzq4k1MvfaA/Jw1rsY43uMJqK7+R/1QHWJ/qIOXRizeVm1afs4F19PXuW/2SamN3t
gkowtZavGOXawO3hr1QgYXZIbgl30lEPcoXBQh3Mc9bBl4pGvBdR4uWBmRjx3m/n8zrZ6SFjDkuI
WnT23DXd1+tKzeRz76IKRI7rnWfBt54vGqeogEIsSxH4Mh3vGrLlg4HObtDRlwviyD+NPkrQUjQQ
YEXynQYK0Rd1Fxard8+6hBSuFgsKTWfgjOQExQb1FfG3s46vcpY+hspJvxX0UROMobLK6sCKzW+2
2zY4chGjeYxYtpor19IApRwfddZz1kaXXiNIEXWUgXrvVHrOXYNE+Tyhjt8teouUOKGy6AgBIhQB
vqQt0kAfc8JAmgOkjAcfPygrGGLPotWf16I5Eaz4nKQi3tur4e0gUweY12mEMvU3xNd+HJDhZk0T
Yo8scNU5lBKTG2iydelX+vKEXONo+zb6TL7MfTljp1hEXJwdS0d1+62gdjmihxmUflje3NX9MMr2
xxjF5FdV8Y90HRlhRf3OyIhhxlbC6lbM12WMfYS8NhmOpvw0+tjdxYigDq7gprxMrnOwCKaibEPd
31NqQn4j8mkS99PnJJrvS+KEbS1upYl4Pi3g6iSj+IYX7jTmgxVY2YDKJYXEOXshJaKHwBIKKaK8
jsSpfmrcs0nuIpuhUSfWdX12oSZheujIaXNJ0evn11w2YzDT/GS6b4GXm1Gd5j1YrU5Xpjg3f+5r
bu+2lr0wBCWbecBs5SPjg92ZfU91HVmiKjdRNeauT2SZDwvVYVDI2O6X58YHklcxgGkV10kXIArU
z04hr3X5a018bWdLNIk4Oum8+PrrMp2Z5O5w4nVhWvc/qZU+qPSqGR9OXVvEgWJ8tXMa9x2t7sMw
44Y0UWVhYyLxyakxuoPt25kYqKQjoU+jGS2BOelsWwKgrnfxop+BEDi3Ec4Wguno5+pMdQiCeDfS
6DlUaLb3fR8Wg6fBgQL9xhA3kS6RTgIqeJJQfBXDg4UIl94fnWVkd6Q7aNecC/DcCfMhGW0QvNnw
1UuY/+cy+0AWhU5ZawAgAo8tW0eSfl0xph+nK300/2lcspuW+ON5dqEL4qR918cp3YtuPXWN+CxE
8SJbbqUO3pIExJT0EXMpUWiR6w9xH+r0wo9W1N9VTsM2phPeAWLZWS7dHemrZ1Tp6dFrxVvsKi7s
ONVHp8BUyhq6sgtDB3h1zAcZU0vEOvEJ1ezs404H7YhnJra1nyhYdeaxu6qXFuaykv4dJ3JoRcxj
0bjkqfYjm4wMRzQ8xghx984W1CRsdiADukkSmnp8sQ4Dm/lhwQ1b1PRx21buKGpZzw3i+BIKMTJ3
UBf1mBbbKmc6VSJpZzn99Dz3HqtYmBmJTz+wob+++O+pZX41SBp+8V3tWa/oPGYE/DJZ3mfxF7fi
m8tTsIp4XclxZG/SPlsNu3l/lSDnnQjSR0Mcpt58N3Iw1NikfHgfVFnZWgXk2CsHU/7qu/IOgHR3
qkfrVUPHgfdhoU+LmEN/zfCP9TP67XaE1poYyVXHBLorS6Uu9to3+t0q0WJoDnFq/9B6+wvzdb52
85tv45pMMqZAqowSRkAiIfSHKcPvDDYpbJl+ycK5gIrogrGnCZzYVihyUl1l/T70mlL/6DI0p48p
Teprza0grTwP+oL5gggdt7jVvFolancT3ZADTa7TH3UiJgNJzHAw5sFsY4T2457wkexnFQMd8Fr7
jlHjbdUWb8d6ORuf8PM/4jG6eIMeWt3aHqGr0BDvp4NZCpNQtfHOh4QFOoNrOJnoU/MeGch4wGJR
sdOCiM5x/1gpsOhS3JlTz7Btyu5xz/0aq09zIrW2nlDO6SPWPzvHaDZNNjyVFvgLtrE1mmSwDm5Y
OQTFlnEGx7a+d50peoqUpc+dCQ0zBR47GuTa6N1wmB3YvWlA/DH3A8RBS9BFSh1ElCW7SpAiCjUy
TjStCY8rhrsBGz/3VHpUfVKFaAxezal1z55Yv5ZuWJMkty8zbi51ZNzyckDbRMXjZEYWyAnUXBdj
hO285j5SdQmTIxVHUN0MG0D5QMOa+6n+1kj/Sye40pzhzWm9NWRW/HOqcbA7Geey1WLbp3IYGQnc
HLpathnfQGi9Sp1bVIpLQpcj12aZvcwJ0K4qoS2DYzZ+KVQ2zFAut6GlNTQ0AG0SXTefqzX9liNv
eDaSsqRJPX1f7ePUZ83ZFeIb47P9jaHGC9nLr6izBd8oNzAs97AMET31I9/1n4fb86z8BTO2PuMj
y04Iyg+b/2c7GMxuHa654/9m78yW21ayLPpFqMCMxCsJzhQ1WLJlvyAsWcI8JWZ8fa+Eb11XVUR3
dL/3w0WAvJYEgkAi85y9115frUkUjYILCTt8MHVMgkq5ECoNA4Hl2j7s9XskLB43SX9qC9s4wR/h
I8wCL9O6O+aChOSUWZeBMURm/XFdTApp+/s8moCZ4Pp6BNiwmZvxs7Tg2MYGXaTIjB9az/zatzIK
ajGUR2xQrI6HmW5r77yP2oMbO/3bmNcnzDQucQZOecFi7G713kUum48Toj1UIUU/MTA1Oeczku+u
N51cbaFg4aDbEYaz40yXO6MA+YCu/l7drpvYz+ad9oWeuI16ZnywQu9OG13mkHPWB0lUn/SupwiE
pAXeDZT5bn4KtYpmK4B5PaeX5jTvDEW0Hi33zhbFOUMogwb7VkXaGKigVhjBN9O7SIQ1o1LYLEpr
A2ZX2ZW3RS2KXaz0ODoQCPxMSmmvc4UIuvf4fzFSm0GHnIfHA+T/7twonU+hFD8C6U+oNECuUgNJ
pQvyEAhlCIV8BEM1wqGmRkHEBPG9n2g5YppIoMtvbaU2SpXuqFUKJEjoFMCUKskNQAojU+qRK4GU
BLRbeQb1WUJDlaapbtqbNxPBjXH1CwwMpmSPA73kA5pccALe8FpY8dZTSikEfMDgEU/lSkXVWHtZ
xttslVcJpbSCjX+hnHCzkWARJ97sHaXKGpU+a1JKLdxj+Lz+3tDVwOel/sn6HmKIdqsp5deaZzIq
NZgptPfVIegu0X3LpXRYX4VN8dIiJoMOBFi+hde65GUPOoObxV3Fo7owGWSIN1XKNAWLOndnXTnM
Sh8hQT4K4HHN62oyG9cQFOaQNblFwEiRHjFSqcPSlCaOxuWRWgkyufVQu1U85ykdXYKgLhqyHxUC
O5ky5RdKJLdufueg/HmtnGt66san9RDXzbyKBX/fzybxoI2F0Ti6dFbq74Horxa51Kc1hlvA9Uhm
lHdRq9RJCYpGPF1+c+rEt/VmtDwqWuYgj7b67OuvNGDbkI2sToj625bSCs6RKPoLYGD82WVxWD+x
s6r71vOwviaZVO49c35ykEL6A8RrpY0clUrSQS4Z/iWcREM5rXJK1mMoKzkiFmOoLW1klyizu4O2
RtCrI11HkfVlRXLhVqh1k1THtR66tPLXRik8J2VX8xF9ksVtH+m3dMcSQSjGqWkX97ijIIs/klFg
4z9XAtJpFZNOSlKsKYVpU/pPdCpUNgtYJKVCZQ7GmFCs2lREquDYivOsdKsWMOERVbB+0ZMQfoAE
ZjVMoIBWU6MedcqKig4WnQhws5ioI5SF/J1FKWadHPtqr6S0ELfas6NZ20przaOrEVu3pbiI1VLN
MNbxN1M0N79sbx3eLb7CmpK/0u4CRWzOoZLyrnvrZr3idGS/i9L/zmWcq8oKBWalDv59q6z3i9qY
SkXMPN2DybEqi5XIOFV6Y58fxqyHBnl1IVZKlwytCoKt0ipDB4fDfqqVhnmqnY/Vo1rkzg19jL/X
lex53VhKBe0oPTQR2cPZWkXSntJLp0o5XSkNtZcz2qjoO/r1sE3RWfd5eMimNLlMPNgCo1P+ZXVB
rptaCbbXvTjR5LGLukCTKhXO8dE8ra7QdbOoS+O9d3ueskicrDMdcevcuy+6kouv34Op1Oe/vxGq
OcLU3rXBYSnoJm8A8ucrS73lihUS8EyUykOkLy8TUrDASYr7WRPWHXAl665J4n2vQWpr2/ir7rCk
m8T81/8jsP7gpK44eVOFElM1thdN3wmUvghIQvvqCipdeYL6Qv0DWNUtLE989ur/GcV4bd3wc8SR
A/BXg3g7zgc9G7qNOUaDjY1cDgeLGw3vSlncBgDTWBTbY0s11MCUxwAVOvFd41CDcCZiVEZifK8T
YgiqV1+oLVDBlUySTHXQuqTHVWvLsKV7b97FKupYG3ip2QvM357Ho9VfO8++DG15xKx6B2GP8gVC
hbtw/qx6I77ibaCGRMFts8RzdkpkehSRq+PVYvU8jrM9EwRjGjTkGxPXYO+h2aChgCD/GhMye+wb
LduiFt13LLGAlGnfmwgHX4+iRquKiwhLYNs9RF/cJc6j7rf4uqbiRw0/LcA39to3y7hzai4GYxQK
U/FQqLSAuR3SQ98wx9aviahJyXCTq+GY9aWH5bkx59oJXKNFOdLEEX3NGR+/bhIi/2fjTaa7Qdhl
QFa+moPn7mPhP1K4BXJHfz/HHad8jkvHHCTCE5bwqIMEHzgzcn/R4jlf9+zU3GmG6R71vy0jq28E
ZD1FINIbtr33MYHPCTCu7xIfREs1R+bZsAkaXfcQO5u/9/78j7hFZTCF5FpldEzxd/JP9Nhm9lc7
EA7//gXrb1n/sW0kX1vq6/tG19zzYJsuuuIUztm663uGdpxt4AOaM56JDlzf/bORIwbi9WUpsWNW
TpERjWIxRZs8mECdvhGLepIoL02ESouQRRPydKEfZQgAmhnh3HJxjg12+0F2bxRXVLYKZsRiPECN
ii/QDD1iVyywF2e+F4bHyNLOOg/OU82oOipzT6GRDdLkI/reKBsvxgyKKkXo2EK33hrhCOiIcQ2X
d7V3GAU2lmO8OzHeWrf9Bs3yg+rKFl/Mq4VDfqucjH3VPicZa9xM+N/GTMBHsOoN5/FIubW/lWH8
K6/tcDOh9NtaY03rTe7MFqCCqmGerSz/ASI/Bf/hYA3fDC56Rc3M3ye9aXaYOs+5bN99j5636Hb+
ZD2n/qs9UxhPHAzvnT2/8MgGEIC5lCBcKl2V/OIJGl/CTamcdKyzC8gJFWz0OHmO9XwBtSycLcuj
3VQV3/I2xQlhUnm0eh6yjHhODOC/rTkLDuW2Mn0QbXwO0SjRYYufh+IHwSmCce0ep121FXpxX5ka
6SpF+BJ26mavdthjwWeX9ckogZL5cEm6BflZirNKemV9E5S1DekqXuZwFgjXL6osq2b9llV/kr9A
88s7QuV5sGYbAY7Ho3TJuzeeDONemPe5NmF/Tx+mCkFKGr8iCSRBG7wJjVMuLNpZ7gb80zPG2XiD
NSlCq8cVwEh58P0Jv3MEc80K0/uFXzZQXQS9xjlS8pu6omKMKFPu9Na+eAyKEZpD08HLVM+3IgMX
nj+3XSKDwYJVzQDIHRzuAJmDumlIidYX/a4Jw++dQZkyQUPXFKdJTJyf5GdNJ8Ar4j2Yg1te0c3R
HjSzPof0SVw/f2zCoOtxAnZheXMNf2Mk3gn75q/BK28NQfabeEh+ItzYTT2RwdbAE+0xFCLbZq21
QwVFWg3UYs2XW430roJkoBHIfE/NAOWUQcmvSjVUvvXOsc0rhUB4cEKH5IlnZmT6aek4XYor5XOb
SIr8UzOHI6DSF6Ci71O93KFqDLIxurRm9FW6xhfDvYae80tat6xoKISZLEhHims0kE/N5KeXWXOn
wHEte7MAuLpwt0MK/HvTW5F5mQVjaRGnP+pFYTY9pmyZvcR7RAjfIKqSyU5KE5X+OKazHgMXYAig
59Bwj/dwH1sSgpqjL5i9rflmuoovdaUPBHZ93bZ405OKWfeIbm+TTUSNpFQY+9EG7+cw8o5RZn2P
mXvgz0PsxHIusNQ6k1oFX2ZHtfQs1caM4UVg1Ei5O1uJkta79eAQE2wFMBsqskt91rGJSwzCb7uR
mrN5nvfYFouE1E7peJOoydwsrBosw/TmLnq6zQsWMavrZBgAnmMCP8Q1PswZlkC+RjWu/3O6h5gF
0lStXgy1+W3WKvSh2xaUmvHyY9I2EZWmKfcKEVYznHyDx2HJPZwZuB814tZ5zPGIROWggINYNovM
3w6xM5JTsiTJZpz0ko4uVtVIbQqWPGf9x+pZ6hbtiyj5JMBLeOSt/0hh948xSIDYxDzYxl5zZrGG
o3DdndI6PE0S2CHw/lZE38w1bvJ3QPafTO6eU4OvHVWGlntWf5kiBJlmDy30t9msnUkTtytyHf+8
Lg3npI9RdwDQQbf3z59P1YHQ2KPTzdiiIo+LDNu824BiWpN91/fWvXWjmdUVsWnB/MifzkxVvOPk
xbswh2Nktx0r1xIDsZHACoR5OuQUmchHoUlXWVhx+v5VbxNKwri8jpLpr9vrAE7UBojcggHGoQmk
aCTrJlq4YSNtQjvu62QCs3FibydCLT126ydsSa4mmmGcqQSk5raLNMpYRprsk9p6yTWGxd2Uk8Jm
eJUMaongsO0H8tiU84+pLsuNxIXz2TKissubuQJ0jJ3/5f/dIv8bt4hB6xiDxX9PBT9V478ni//+
gb+ker7+D8PxPFR39iq4+ycQ3P2Hy1wJqabHGGG6Done/8SCW8j0kF97tiV8l59DO/eXTM/W/2GR
M+4IiMBkjquf+g9Z3v8k0zMQTv27TE9XQkDSxEk896GQW5b17zI9ZivdUHqqZWRl36aOp5CMnV1L
Z79X4Co9TL9ClsaFpbVXIt0Q8NV0Fb3Z/KmlVrLTUEgfwrq6w5I5XGvxI4anfbKClJyPl4TBpq/z
Twg2yZHA5l+T96Ojo3mxkdL086AdvSwxny0inyZgIJdal9dkmPVbP76EUs9ORZlJYGv5s6nr1uPs
1Vetnc5zPVKLiBLETqU2Htwy9CmViS92LVCzdh6dKwoNkRTXSHrKKT6dmOdHe6tHyOSEhDXRHNkR
3EFIoIESscy8lhQw91vspzqzmsIEJ5Dv6jRabsgbg9QNx01Y29ZjU7ofnpv7W/KLPsieyHeLdK6J
300nUG0vzbREey9nFkakF92BytIutj0f+7H7PiZI0xMeysNIo8EZw0NYGtMLLDJ8AvadaffFG4Li
C/nfx6ha5kfm6PrJ6DuK0MQJeEW2BGFlptAfxNnoBh0MhseT3KFK3dQ50+8QJEl9Py5o05kiIgtK
goG2rzUT6iBrHohiRIZYgfq9IKI62vlp7qJgaowWqckRe0y7A/i3g06eBCKe31BZUFHrfQSLIyRi
amQ3e+ghYrv5dpLlD1u2L7OJpxxX/gF5UUHIovOrKQtiCgCwgrZIc6SRMxkHgwc7YczcU5U9dK00
WVqTIGEsT31hNGf6oKk746J2RHrIE+9ixTvTpHQJGkHsPOpJKBTsT8sqLyhZukupyWs6af41HMXe
/QrlJzos/nSXTwgqljx+s0cCFaWpn20srog9nZvtVMW+dJLpmFQfGoe37SM922dToR30VAFd8KYk
y1xAahgDowydk2kaF1YdZIF4Ub5LLUIcpzhXUM7W2icuz9LB+1VWKMs826R3EYW/DDcZj1YG9y6L
RBIQz0Wf3YC7VmveI72+iEhPdBxO5BhYsYYfkJZgF9jdHUFC1SWEbmOBYCGruzrBP/Uvi+mS97gR
VRV+q+b7OmqjRzeF7ekHRiwpZnGB4fW0A6cWrxSFEG6yjBgU2a8w60cwh9YdXeThmhqfNvEyTDyZ
szo4qrZSC3lIIb+vPVteeFiVF+64Cc2Ffinsuj/VviyDrku+9W5NPmuGlzv2CveqV+/a1MqDPxTf
oxk0jydyFI4EI55bf2v6BDnpZniVWp0C2GNqK8b5uyUKQfoSi2rw6vdjYXvc2nCJaIylsX4qBOKS
wf5S5nZ5V+A4YxXjouBBrOfWOE5hTIAxE3SADIIu4UARaTm3zhGfwJ4F1ltJ9e5AXlyE+DWPYD9k
rx2xS6E33KLJwTvzI8kTPJglbdZYPMmRgcvAFLZZGh00Js/5FqNLQ4pikJY/iCpA+4OicROjmEC6
i06gah9zc/m0Qz0AN40EcNj1/iRYjekfwo1OCIgc8Il1GIRzc5zS4p3jFtAYvVNdJQCaGyaPgpqV
g1noshCmWY0ke1Y9gVpd8n2iNZeFrbZrWWPRnGOqr8cvBYP2xp1R2Tk589+8A8w4+mRYniQZAJsF
rR7T7Cm7aQDOur1XlsnJrPN7ux2Hfe+470Mcs+wz0mgXuk25d/ra2dCLIA6nq2jt5CaEifRBtu6w
ozxTk9OGw42efkD0GBZ+oOipfY8mG8BnZsQ0HSN9S5whAQxavAePGW674rVeZLbnQdXQIUsQRdI3
sRtKYSYKnhxRyk6bfzkRyQBTpty2UbQv7FkQfit/uBPXjz3xKRv6EmSpet+KDwAdOeJQuZxkVwSZ
zqo6qWb6r+CS+6R8ryafpZqX3bIeoVBndFqg489DJXNKYg65GsAr2bIiQrIwvU1jOgS9ah+IS6FJ
0jnbVBOOLGv8yLwRTcbkEzuOXuQrz9x9N6GhlihLaXTLIJ3na5rGjEll8Wa72oumh4Bf28CIKIS5
kYmmSoPDwrJM01FKGJBmcmkA/QfzSoc++gKp+wnyrbNfJkvucIUiTetpYUxoCTZi8r7Mod7uRcWK
wmt18x7604BJUYTnngzJbYtOiWUFdI62hgYatnZx070OGBfFmp3dtnDbvJI0YXt5CDNkl0DnrkbY
cvngWt1AaZ8fiCaHPD5TRCbk7NpV5KHhJPTPwgZGgCWQLkkNf930c1SxjUZmpt+YB0rIR3upj8BY
Tywqi0D3ib5p2kHlpvdySzWtOw8IAyDSLDfLrZtgcAsTJQ/GzpAcvl5M9d7X8hcxC1ijQ/MCgUU1
gHAtehDcQEyj2uh1pSIykSd3pCawmibczhmq/Ab1nsEXeh9KoLukr6+Fy2LZQqO9jcz2SvcPAchU
pfdj3h3cyLottU8Wh9bSv01WDkq0M5MjGC/EK1rHBNqHJ8CTvTkTr3qw60nyRMeXKgD5Til1IWdc
YF9V8SONyZJ2TBlkWtNcvK5Ayp2MmwkI6E5IUNFGnxy0nKA/vzS4ctO6O+H1p1RFPCXaNC4EMXas
TkA317Z5lF8gi2jHmBIHS4PoOfRQcfKEbw4uqSHbMZ6qo+wHHrkAhHD1Xh2ihiFhpM4d1GMkEujV
ag0ZqENHLx8ccukqB/umRENgl8V9mzAN8DMn0JpDFOWs15I4otUovI1GFvDG7ZccD+58mJsoCpx8
1rfN1BBRMRoFYe1hgRIjT/sv3cIFENXmEXQWfachJ3MvikDLhTW48zDukBzaNateKX6Z3awFA0g1
1VJY3133bLVq81RGsz6Vu7wdvqwwTNGjz8IwMXKVUUGsTdfcOjCRt4XqVLi19SPNZkmDeqD5iudU
Mogd4Wse0QzN53Wz5L1B+cL/mRU48yJneNeWkFLc2mvS6crswEZQHFaV/8JZ+mPoEJs9GVj54ijf
eolPh6Inkjs1RX3o1qVSY3coMzKP50AGLgr+KZEMkYaotuveOubgSJnQha4HCZIEASvVduLKE/s8
9Q7g1wFbotW+yMLFkNDq50iTL2HWAddTbIy1D2f47TWlqEqHlS5dVIsrAkptj0y+wbbRNyw+2TMV
NXLd+7MpKB5adeIfe1WGWDeEav61N5vkE2KfId8yucSCJkflP1mhnoKyC7PTwHhS9vCPnDJLt2XK
6rBydIXeLpG/2/XDerijZ4lDnEVHzABkAK1BQGpjrQv2P6/diOVqFLrf1u6HrfogQx3lBK+q235K
5LCRrGV4tsoBwWIpDy3+WeZekvfW3dbm9GaoSbfr9aYb3yjgogFUXf9hMIjgXHdzpyUrdWlEsH6t
a6tOOD0VlN/b9Q3Drh4WVwfkak7f1+YN12f1L72c9T1L9XfWbqatF4jDFsTZC3Cjtee7tlTXztf6
EsXsh14DKvvzVlbjlbb9nnmW6nyt58JZT8t6rlrTuTrAI/bmM2L35Rw70j6HC9Y/saQ0JRMzvqyb
Vu214rPpSyR7RMTwPMNsl1En+A1CnQBNCiY7EP284TfpdN373RTMvWoPpfCl0GoNqFqs4fVT1xyx
2dsGX/bK61w3YvCoXLrtR77SPJexWQ6IpY4a844zkUh/bcSfvdLGwK8vpk0TtPsOjKY5rxsP4Qbh
GAj7mDgy9vUoemsyzzdr382F+oOWOzpM9gLnPGzlk++NhBWpptzKwLWIqtl2DS5lm6i4HODc1G1I
g2BCrkYPVw0RUv21dc+YBdSr9TV+5q9QpEjrUIWu9btYv6ghAw8Hpf1La6VFTnwbQ04DUt9LDPew
fjP/cf22KKi2dZvitvr7wkaSSOEU9nnfIFdfL+TfvVz4yO2R9KlArCeE5/i/ni94hkjTSH2JTywn
fp+C9VOun5doQ5Wh+M9PzrBd7oWMTwXpDPUg0Xbp1q8K+6ryodtHrzMeDVbEHtKOwDElc2/LB8C5
2N9bUAjCBMHQdel+BlajlehMUJAqNwiODl90HyqyBOw6rolxfpVZxgArIkJSyxzpofStgDiS7O7P
ZvIliQgUsVqHWryd9zt3USLx6kis07Q1E+eJwGrA+/5dozWYmMIH6bJ202Ie9Da1LNKSNxoCQru1
n6qu+tLYe56YuNPthcZDxuTdICN08cu7aSBtpHw3POOrHhmUVLWMld+YfCv0r2kMliUX9Ws0lK+m
FyJZtLgFjCK9IevNj5U9PeLqcuCuotIurkmEqqegmcbUwvrWt6w8SVFhaEeO2XvILPXFyfYRauEx
nJn6eMNzWtOdgwt/11nAVaM8fmkMYAFqoqqTl4shm4K6ofN8jXRkwMIrDwa6NWOeHvxCPKcWQhYK
ERfxplEn2OG4QRcmxienV0VdMZxb277LKYabj2J5qnOCd8NYQ/BXZNfYmd5YkBRb/FU3rY9A7dsk
GUU2q3UhGioRBU65kDSLCOJELuSXNHLuy/xhFtkv+EPLhoYkA2ge/Wx7JivarE9okbKrcCaxnbzh
6KT1k5AE+rLUM4G0GwLNslN1D5kHOieeqDjaRb4LR5qsFRYicuTv9Olr6IHw6CKs+0wyOkkCLFNI
1OgyiJkzB2hAX0TOs85CbQAETm7lnMLOTYsA04id/cQx8Ny64sfASVhIKqR2jgESKt0XmWdnUehP
TQ46wJotVAfLe2ayph5SmAvp2D7aIRHKuOH4XDSpCBP72k9WMA3myxxS3I98uoeF8yGlRZPCavCC
xqSotj2RkcMurvaLPZFanB644T/bBNOO3/lxgAApMyfnSn77rnUqGjAxrcAm8XYpXk64Bu1TUWvo
qY8oVqItpb83MhieUp80oSlz7/IZCbnIyiu4IMQN8xnN3CWz+30G05Fu5vROxNUtLuTLIr0vmeF/
93HTbU3uo6WCFKlDYEO5JB7yujgArr+N2QiaFt+gdPvXqiqeOErUZj7afeTfhzJm4WXnOXYdTICz
Hip+IQFSFSt38i0CRTOKxocpt5k4Zjsd9spCvWZAtZGg1rbsYd46NppxYIMPyYQRYQ7PnhPi8mjb
Vxmh+xpRvnUmkWyFAD+7SHTlHXGcFzNpEgrO2nfUDj70g4pHwYnAmQ+vQkIbCnpwpNn/1AlilrrW
ozX0cbcuDAdUvIGb5t1DD1qfUAxw+arWHimGS54Ql2E8k2QOuawZc8SrRQA5iTa4HCR/3gOtSFlO
FsN4QQg1B6KLjjPxHhuUEaT8jTri0QEpS1p+5tgDt4Nbv0LYxCsLyKUyjI8OQ2UQV8OtZoq1WXS0
AHnu59u+Ju8+Qr492rg2s+RpzuL50hdDQnL4wYKbBDUjxniSufCkPO2cjo121c3oikEpRpiupw/4
MmZS361D63hPPgaobTWYQ+BZwOtzAorS2f1kZkFCez80YKofPETlYJe+zm3yyLp4uRp2coWixcza
7T+t3m8wY1CQkNZPYlL1wyL17yCxYfkt9qUnjnGbNtpmEjHZ5dYvO5febklJ5hARjkeIjKRnbxJL
3DnQRKcQFqu9YOyHyrvxU353rZcaVpTyhVyeh7akGltk1oAI2zZU9/QrTw1SWUIKgXN5bemMnTRv
JLVef/LT5c3VrfLORH+0XTzNvXW5c09wJUxYDAI0cgin6gbwQEN0Kuj8UmWwaMuKzxS7wo5liAOR
OemD1EMkUDjGLnbqV5TD9pVhLUgmvk0nkp+UPea9nOqA1PT6qIchCVZNj96tIXOMVCYLJWxRyI+Y
KsoGqaZI54q88Cvyog7+UP5IrEQWZIOLJKfQr53s7+0m/8Uj5toykO2LVVvXvfaD+OCRPmytCaSa
79hno0DCn2L0A2IxLv14dXFNT6QBYjkHS9wKWEPdPm3tnE9MGcSxW4C5cI5rj4ZiVi2SsqQWnSFm
VMJ/MLB9Bg7abrgIlFksneZYZwv8oYv25vXSCWo6eFvd7RkPkieZOcWNSiDq5gQZNnxmb8tfMnIS
FllYb1EZ14Fmj1aAVl72d0B/toZt/yBsrWSe2Y+HqnBwSX1I0hZxlPt7Hzs7Tl4cj4JDq1D8gScj
bmVse9wc8fdKxwGxAKJscGYPY3lvLe38GDq0uMjaJUZrinQAjhOOIOuerDyQH43HB8bVXelGvh9M
9wmFlIduLkO/6xwtqyG92hVvse/caazCcLwU9aa0n8sMO1GZZh7FUga0qB8ewoGkGFljiQtxXhbT
bUZTdGdxVSeoFeH9z1fbGh0V69fv43NW5DKY2vySMEoA2aiIB8tR+i9VBKd7V3T02Cl443jEqesY
T/CliZPbW9CyHW98z6zsuerv2lKQCU4nIch7qOtDTx4EqWNwIBcqcK6Jkbo7JKGWPMzDYTIW/UyZ
DFkK9BgMlo4fJNJ9TAiFi4u5D3L7W0Z9G6Eq19S68fBPNFkZHo0SmTwD2xiM3lypYAQqXhSHwora
CSvC5JBKaE/AX+s8+iymsL5gJtYPntJotf0a8jkdNSu/4zGHrqb3b8S2oTeYyi/p8JZ0l9BsnF3H
lGjj1aGDn8F6URF7Ho1loPfZTz8Ek0QvQh7nfPi+GNMb86adEeU/9IwmNpjTxxBXlYX4YCuTRyvn
eFpv/DXF9olK5VUrhL0rkC3gHPrpOHN97sraZaF8WnSWV0rC0tveU9UAPupIlnKs9K027beFikdQ
dxpgJJulZs9VJ4huz1093TE7kViuK+SHHvcW0KSCAgGzd62H/pyjctYipAYz4hNKpk9W0wAhb4od
jPhdZxCm6lYjPMu02S+LKiWN8F8Ms8ILgrE/76yTayFLz53+Mk+EAcWufe8ZpCxj+IDaU/huQJe1
vu/ybK9ncItYDZA5NuTMUGTWXGNQBple1AEFlXafOD/LYSgDXX9vasRpPt9jUcfmvncN2IC6/3Os
CRtQCuJiS9UJyYkOcFSognlvzFevuQHALlFjVs+FCihoVFRBrEIM8CyQXwANqzuvr3UVb2Aq5ejX
tdEq1zrCn8br+ua6SVRkgqnCE7TSQ6lgAG9WwQqAFWKSN/gNms4fSNY1m2CJEifpWao/VJLSQE9k
2jPh6X6/tb6/bgYV8BCqqIcV/pqu+Q+DLfuznt6lJEMIFRFRq7AIoZSUk5JYlmuWRKliJaAD8VxZ
syZWWmlP1+E8qg0HcCWlrDys7+vu91TFVqxd/1UOIFSoxTI7pI0q7QN4Q/iaHZ2R9SX2QH+rVTgc
KJY151UjEetNUR+RMG6iJklPtLsgrpfLGKxsT/Al6EpV8safTd7pZCyZi/GbTLrS6Yg7eTK6nJla
kj+jW5B7R0V+rJumLidYYhkfy4UoqiJCsOfBqlabde/PexWy/G60aZt5YJtKFUUShTPpGshuSKhR
r/+8Wco4qJzcOJKqSk+d1CupCLcwMHsYtXXM0z2kWSRB4W0qCeF2JeE2pSC6HGk9pbbUMXfQ73Za
ys/hbyZco1kQqqg9W23WPfUvGlN08IQ8O2g7olm6+EGoqBan60ltsVSAi66iXFJX4qfVUQiuaOBa
7Q3I708enc+hFcY5zEYbhcfoa3tPZmSJ8l6qWKfrnkHCEi4blwJn2X8YljXtSgdaslCxNHY4GKes
eVtfrG/bXdmdMr6xTi/187qRf+/9x0smvO0uqyG6rceHr8Hiug2Mlg+sK0ntulnfnrsOiUj12GOa
xingxiTm5enNsNcAHnWw6xFnTBLwaEENrtUx2ioLx1Wb9eW6cZsuDRr5lNVotTFv9GePdC91Vv7l
INRLV5ARtZnVcaz/Z+ZCwObBHa6Ch0LxbJND5COjhtFBNJGTbqpG/1aoyKJFhRclsUTNTBaCo4KN
dBVxhLvJkkQeLSr8qFAxSBqQrQ0Jz1fDJCJpIispm/I35kBoAwlRQtvkBsSbfWD7e6nQKZPGiohG
RS8tKoTJVXFMC7lMFE+rC9N81hKYbbZDQnyToYKcUMVdCL576iYwhZkKe5KkPn3qxEjay2FReVAm
wVAUfSGd2CdJYFRFcBQ8CKrgAzaQKNU4CwBM6JRy5Q7eOVLJU0QAfNFQnGwafLfb/xeN/G9EI57n
k7D+32tGyKwuP9675L3v/pUy+vvH/kkZNUCJ+rrheqblWqZQwNB/Ukatf3jIx5E9eMJG1uH6f9Qj
5j+Y3RgWt4ZSrVr/rh6B7+Q6wnIQLpjCN/4v6hGhcFH/hhkVCEZ8k8elMDxH183/wIw65gyHCkzM
UeY69v4QWBhh7XbiATdeSgVy61477TOT1pPQISXWFaNo2U8+9DUiWkmLtAHTtGI7iPJbXdn3tC2e
xSCyc1TW4WVoPqc+vw6CHrBawyQArDd6AjeJ6ouXYjyfe5uiRETZwRvgamIpPZTYyLali8e2XKA2
9CBUjOVmxNpj7dO0wV/+s52yFw/YTK7yb/VovAMXSl3uQd856AsC4oI3RuNNrOI5SOhE13FELGv8
hBEHRr+CNjK9wDVkJpzYj/78hJD+WZI1oi1oT5f4k8Hi5jrpWz/6UA/ju1GG16lD4qjLW2Ygk687
Fnt9j3eDOuHrEtfPcVg9DWHzvc3lgRLQrkVOCZLE+2pb8UPvZZ+QMdC7sAjLq+SzijprM1WcZuJt
Ht3auUjHuJol5ymLOObIk692tatxG1iFeQjDdpeO5Q129E43bJoR9m3wU8zs2KcMVjrZ0uqEgP6y
YDdJKU6JzmkL2yrdWPwI7H4gTH64w6QCbjnPdpY735mZNjF4863a2REJ0wZgf7PVG44hH+ji6ClN
HNpo4GoUa0YwCRMne3J/hF73jigHI/sA3DJPNVpRxSUpCxY2oUmSyHqlaC11s+WH4S74cGWN/Zr2
F8v8k9u41A0y+3HxEDXXAIfULyZSSahIYnXY2i+7BvrFeahzq9s1k/hG1igWtZSOfVTl5F81Z6eZ
cC+oxG6gU1ldOidnpLpAC6q1IQkm7XjrWcZuLHx+RExCpanpYetL9JK11EpCj7oY2tvP1lpwYKdE
JifRLfG4dPjv0ImWrBWvJYC98r7JTgwXP4/ewxycQyf9Z8iIJZbAu8giN5O+CPmPCFz1NIUzlsKM
hCLEcmB+0Abj3ZTvBubqJxMchZGvC7JaD6w4aICSbp3wbC9IWaTnJUfUjKOQ5A60HOuINIgG6CmG
QbTeLEDx/4u981qOHMm27K+03XfUQDjggNnceQgtqGUyX2BkkoTWGl8/y8GqZlXNnba+8zxmmWGh
GBLh4py916a2GPbbGc3IetY/Swb+DbHct6gOqNro3kM1skGb06sk4vvFXprp9m0f1ebaNILbqs2j
HQni6UZkcC8qlomYaYNYhOvJL8ejkq9DPy1LXO1ObsITbVn23ekDrkfdk1cmW1zqRqon4H34LYE9
2V1JnLORT/tU6J/YsSGn0vNmrQhiNaSmA4qXJMvkc/SwgpsmnwqCy2d7OIQ4u32R8EvQnw36Pxyj
44pWUr4R9YUYOERkj1eesHYeLa+Zxofgh1GgyWgLIjtAbdCnbeofQ+yw0DxmgcvGUTV1NX50qNv3
VZld+FCIKNA8SA8KLOHUh8CYT3PylsBSBCO2Nis+645XQaAbAhtj0w07MUcP0TzujMS4wZhSrl3J
j6buCeihskjhITtWYtS44GO7kwkUUG533PjNMiTlnNFzMTv4P1h9IhzjK5RCPpi1pa1dwAfcAsAV
Lzqw95F9scN4asF0WQfKDGsP6daTzQ+Z8LyOhJXHWEsfaEK951wlsC7XQ3mTl8q3w8JwVxFwArA5
e9MYyNYk5h6BD/FHMvPWcGMJN7S3ZaA0MrpFeRUIRZ0ad8DpU9z1FbwOCgprswT8MNTAbT1T/Wa7
ElduJK/GmMGyqOtXs/A+zTFN1uiuaM9X48avCOoFPbYvhHbG8DKy37BuknCmM2SZW4DxNNfDpwYA
9TaRhXI4WBfRgJU3x3eBDAHvnNeKHfgdILN6cmnxQVBAci8DqGbwfokksu41AYeq1QQFFbESCvil
x8mnVWT+muq9SkyxrwaNb7AXNoEFgQM0Jc+J3pzcR72zD4WL5sWADHepZzUKYAK4SLrsmo0HDYVz
lDtk0G0DCox7QmEENdx+2xu5vukT8tYGQVXJopxnXWsZX4Xm5xdm6VMpp5BpGGTZlTH29/TeGvi2
EvvH0LIhJcd63hUwfPfVVL6Vic57buyHnsl37VjIDOi/YowirxcOKQtzxhIMmrdTnSC38to77CYk
KHfvKN4fawdLrovFBndNcCOT9+UoH71DmyAHj+nbts5+EEPI0UBroJTFdWRFO9z9DLe5qI+VhZ56
mbCwyaq4Ul4ovkOfrQYSBd+z8J/b0ZvVk/w0ta+4Oj9DcAPx3L0UFYeBYaTveIawJlvsDAMz22fC
tLdAjY5+o1ND9kikSgmqrih3YuDD7jna0AjL3YSaRwsQTvmmczUP8nIgiw5DOCOw35vrKvS3HYUk
FkcM+LP+oeOpd2dIXWE63c5WNq3mvHqJulmqjTsfvgFdyBoNfSUdhdnu65rJKSVAHbrYnLM0hgX8
CqTouS71k0GEUjQyTxLfXer6hy1Ajbv++LP1zWCVCIRmTvAqhOjXfXlhDy9hW5DBUNvNyjcqhWZq
VQQKg42H5tHr+GvZtvnOwAxHsU7f1ITlaGnAIBXAQe5KBp9Bag9NPzNUuMAp/c687dHZVN047rBI
THtnpJ2CXR2jhcW+CHZKNfpEBeH493vexKDq9nGIgmsSEpjllSX5XlO93WUytVbLdMiPh+IDK45U
rb5iECujZuz7iAFRCzRS0NofYzLDvy4AX+Q1g60tbnXoahHds53XMVOG1qXdApdJYpYNtMvutYH3
EnqXVmOQVkfOwyZENHnRGFtaBuGVWrpEpXkpG3yFVMSvpln/sRw5ngVs3MW04mrTKcyJ25WjhmOP
KW4ncieBtsNOGLLI9dD7z1GcoZS0q1Vw5Ukr4UAiK8weZbsZQyAD8wBUhFo13Dx/FQNE2xbwaeoo
/3AHFKaR7aCi0f3XtrPtbd+Tn9b5YLrY5cmnrGCplGgss5xkZ3tYdYo2XjllH+9aQ9zxkecH03Fa
tl7j7ycVscfneuiVNJEMy7reOmCQThZSWrcF3MgK/CWsHGYJHKdNg5mNxTHuuNozYAamzylKy1Br
1KPdYQZ4DaQC2pclxVofEdQpaDj5uqxj0NzkPc4ms5z9U1ik1wD4RhoK+j09H0oK8LRPhjLAFBIv
JHlpUUcPdlD1ILvDlLB4cpeLywlYh+7k78Cfk/Ak3pYA18VVzGa6WDsTtaVFu5Bk7rVwYKImyk3g
uVhw69hwMMs3Z4+ez04jzw9J8WEmlGhsxJWRhcZeRxm7ChM/3AhRxZRIks7bZ2a+pwGE2mYJDEW5
0dJWSR/t2kt3XzKcKuGQw16lsfKmvDa3RnDCRxpV4EdjfOX8kvz5GDUA97s6OYf5FbY+fZubAX7f
yQguKD5dgDyjHpX6FYv2JrjAyXOhFSYhiaHloHLClO8JC0OnGKnGtKs6z+99+8MZc/++meF1N17/
qyjq/iKUen8x36ahc1Wii4dr4NonnuXRCX+WuFRPFlrdKOjTY9rSjKxqDhi30Uds8D4SuuVsIk2W
OA7gGnUD4V6gPTralERU3YMXojal7DnLuVRizpHBWTqyPMdo7kiuki+5NmPj4mBdz50D2Mwhet40
rNOwwJ51C6/y92WT4JCtk4fvmbIzAUCh3PF1VgAmnSTUVThGNK5q7J8EaTpUXkPvjJoqIqiox8I0
ujNNCfOiIif9XMeQCAIb75+6ZFL2p10S4PkZ3b7c9IQHnpeTRt38dXEonyBn+DunaOWWjQqWPGDX
tHGRk5gDKg9dOv0Z6xJ7Q/hTmySPaNr4NH4t0xYrFIpX2azbZxItCH3KcufrnC9quRGtRki7um65
S1f5p7yZT4YDinK5Bh+FTW8y58dbQwbqGv3SsOxLf4h7vJuAuNF8viS1n29cnBdXgwq+672uR2Q4
0CLXtAv6chiyxHAfAda5ajOg4QP2yMoa0nMlO+NBowO3MQsn2C8XgZleWVlIBODA2qwcdPMBQIVB
22oMV0OfFuStZWRFem6wadGu4nQLMG7L5DaxyUOsk/El62T2VHaevU1zFghJbrM8d7CLdnzaoXQe
/lRf+J3R/Gcms6F241/o5uP7f/6HLditkz7ughTjYAHzTDXhz0Tm1NPMWRR1d2iJD9ubyr0YfkYJ
Ylwrh8Rfs6qxdLYlPbVzEkDdzf/L8wvD1U3H1SWMhr8+PzRkc/Lasjs0cny05+qqliwm2QiS6v7O
Yt9s8Gh3Dq5TY97/6+em9PJ/vnWpzDYCgBjZZn99ahb/mojmvDukE/tEtWFsOu9hTIkjJQVlPQv9
oIeEUy7P+j/+Cyz2L3wTdRSE7Zf95p8X/9dDkfHvf6q/+b5SgbW/L11Gv+qiKT7bf3mv/Udx9Zp9
NH+/018emWf//dVtXtvXv1zYLlWr2+6jnu4+mi5t//ANqXv+uzf+49+im5vC9PAR/d+LX9dJ+hoW
2V9MU7//0R+mKfEbNnWqSqb1xSrHt/R76cvQQZXrHMS2pPSkbFX/LH1ZUt0iDem4xmKPwlP1u3HK
sqCi2zQUOARM9bfuf6f0ZRo6BbY/H1JcYVEj8ojlZdli8XR/PaQgMrsg0lhcaDhW0gL/ykDbTUr0
FqkfPg3488txZmhIRhN05n3iGlA7OoOZP8GTrMbGieSeda6s6exx4fHgVdZjIY6er2FgF0zuQpxy
gn2tLaL9cMijc2ftS91WfFxs8AN++FEZ4+cGfwBdYKzp80ZMBm4eL9kJ5alnMeyd8GFibQjJS2EA
I4nAsZ9w+zMKNUoRxhKd9gB2/OXc9wlbp9EkMnOiIWNLT1NSEbz/AcvYrz+qlLc/IVJSEbKevJSZ
p1QAgeUkUKABsFto+G3JAlRdRA3F0nVuMJ7+887LDctJpO6ynPt+gClvmpVH3rMxEuOR1Z9hwwJF
I7WCAgZJmsuJrpI069knsw5mAlYi8+QpjMLXOcgKWcJieJohiwWGbI8+qQdgj9Kzm3kwGTxPw04c
wfnyL4TCNvQNVEbXCvLz9wn5q9TfnMRdT2RUsE6LoCD2CxLCRn4WQYmo/H7eNqQ22gN8IKxauQJK
xJAlTAgTjkJN9Ao6gcbkRzpnyGei8qerBkBvkrfMVfWGPTbUCoR/56aAn4KeZ0M/9qVTiAsL1kWv
oBeGN86HwskuLAXEGBQaA/OreRm04DLGhZyRKIgGEzY4DbgaugJsgB9hAa6YG6XCb2jTp6VwHL0C
c/BqLgc2Jx3Ejho/7IXP2ituzbdgoFYQjU4MlxTQB9ivfm0o+IelMCClAoJo/UDlDUbIBCtkVNAQ
ZwQfwmaItBLNDi9hBHF0tljqBwUcGWAkNApBIhSMhJoI8p2FUGIoWAk5j9NewC8ZFcjE1UOmBdAm
uWKcWE67KhT1BMGzfaEvJBSQKMttHi3GjQ4uJVM9+eUOTgxLBWn13lDklUlxVgz1qlvQK3ik0K1Q
Hl1um9UdHAVqoeSOanN+dBTDpVU0l0lxXWpFeKGoxOcB88UD/iJn8kVnlTQ6qMxRe+pgttX85htY
N7QdLblrnOYv1w31C7zVq0hlmkJYzc6ayjmdtHpnqjTU2iuIoeHJ0cOqs8uV3yc5ImwND8CKAbBd
L/waQ/DMcTudl0umYklRLyAEb5YummegXFrkszi9ne3gcYzmgBFKmGequqPq3tojP5bKcm7SwNhY
SmrPIlVjy9JfWcoX3dmUZ722xmBeRch3nBxSmztSp0G1X8auuSU85uei6Mbl1x9gq6/BUeBDX6wF
X2exl21qai9og0rKtb9SV4WeqjhMU50oZq7NN8dqBS6+2hdkardR92ybknQ8LFd5NUFkhgGSt7aM
GkoR408HWY2Qv56UKQeCsV4E2bauErz7npI8JyaO8NSJfyVjj6JQiewXaf235n65jtXsPk5Se98Y
NMYa37U3s+EcstaJDijS5q0oKWlJ33u11FalWVrz6lXOwO+NqMZXsnyScAVWhTtqa7Ql9SkXKYCA
EbqgJ6uNCYgWuqWot14OLmHkwIZEEsIAp2iwtgLKW1LrGRt0pXtemEutXkEX9HeLwLhZOq6IVA9W
NOx0myDDvMLt5oU7QhemXR+3j9Y8OafKdcedWeQPyE0BQfY4DTNyjLDwKt/dhMefqZKvsbU8ENBO
DcvGgn4MZYsK6QVo1HBnR9p7rnTSkb02utym2a1RdABw5WQDU8VytlPq/kXXv5wbKhfYTcTWHUJd
uPeyMTstB8Ck2FfLuaYo7lq9K3cLlityoT04dsR05Slgl9+pySvFj+j59Joz2U6bSDXvNdXLF+iy
2X/V44aex3Qye/MXTS86NWgpd2igblE4+CciMyzkK2hIX+zmI1CyjSoLoLws6ngSd1UHOQfVsB6N
EHyg63xGbgwwUN2TrhHi1NKjSKw0GYmTThtkqhRz4m4rsxhAw4CZyLbaXT0dKxpMSCIGxLqKgujC
nKPxI57N9G6gp4BXHF/N93tfLn7RDpM5uJwagleXj0Gp2Uzdnw/LpeVkAZbZo3ORmtPbkBsoOlVM
segtRGOlSVNa0QNMAqyovlOf1edTA6QXMTbEgXmi2FWbXrfFGIPbQKMgMV+N0irY7Bq7ps2Rg+T1
xWAXyT41tZCl9phiYyRfxDc00tUdhA01/YsIdf6yOdX1Heyk6ETc0njSeyqLLQNEl5XB1otV6XiU
3UEnarZSsoblZB5rBjAELipPNMVNvHZir6QHgVVPCa/obqxikKyH1GEuKGvgz/9kdDl/5XY1c3dL
BF9LTQYzx3Ky2Dq+Ly5sPSKmO4xKEmFzETC3duVh+fUHOooRBMMMBMsJO0QQ15BLVmDeLuIgVvsA
4COOUpIsJ6Bbmj1dlq8xCH7rpRO2pNvlHrpps7/WSmfetkL/uTzvMt4ur+VvF8kR1Pa5g2lBqVtw
Hhh+6x79hP4R8z+RMIR/Pzdk3a/wGuu46DhptBTpBxHTZaEH0LwIOtuTfvCZsf7ajqEWnk2hbea8
HA9m/sD2PYGsrI7MUODtMXt+S8tv02tC9NzCqTOIUmgHFv7cQITDEesnoZDGDhrYS1qRbMcfRoh4
d/AyGZipcpwpDyb7b9jZF4lu4Z4tpp8v14TimyzXGdmh6Trr+H3bNyIt9gWQ0f7ngviTQ2wj1mes
U0KfxQi1GKS+L36ds5zkaKHf6yicEVyh7oxGCQLI8jmWtlP057gq9gD77b3FO85NlD8iTvWLuJfz
hd15x77UYBTJbNpGdf4Bscig2GEZp4rO887wvNsFXbe4RpZzC74uj3AYfJHsliu/77Pc/LfrZDMO
VMGD5AuD931rlsv6YOAh/r7qb3+/3LCYUpZz3Vhpa03D/rr89EpQQcP1craq0Vmv3RHPCU0ztCQM
6B3xdZWvp4dRKbW+p9Dvi8u5fhahSplmcl0uL9Ps98UM4nzWz2jfCdtb5Qat5mXKMdXkUy+YyeXy
oH5HlBQ2Pdxq9N8GvpjlhJRxbKdu27mHviL6yCq7i+VklJJsUGZkwmwicpYMOl4+CCdmZIboEwwI
DE7keDQg5BN/T/2RvupBTHjPnDIY5/VydvTUVEiblCz2v930p3vhxRz07ZjhzVruRYtWL8rjDAkY
/IEagBs1aS3nlpMuo476dUuZOHNNcYc7sWupMuLfODurycoInSIjO5uzkzXyc/1+FFphRDnLsU/P
QREmm6JiL4DWX3ncvh78z9d8PyTk7d8ffLlubEz32EkyALn6b/cKp9BF2q9u+Tq7PPvXC1nuulyO
Ksm9lstfz/j9UHqcVzjwnTY/S+CqX3da3s3fXsXXy/5++u9H/zeug60Xy0qve7JT/OPsTzjxk3UU
iLXpbKptU1rzQR+mByxP43qOBpMIjepKxCQmtcRLkWyVP8WRS0SgVz4hGIP27M32jkRkAUBC3jTJ
WP5gK/zJEv21lQhC59BE5TVrOfVP7m5ALAWjj7A9asLHkaSTTUeq1MnBpCbCblplPobmpkEYjuu/
3bVF+wCInJnGhcwBT7NFDNU/zIOLoRyVl4N9Gh85ZqlenoM8PmthhBvVRL+CYKPfiZFdwNBBg9eY
+DBntCDlthXr0/XYxvQv2raBdwLQqa9Lcrzz9sN3QjDB40CnUe9fzHaMto7zw8XTjTqAOMVJ9mtR
17tpNH5ayLNW/a4vxo6FNn342dGso6RYnfFzOSRNcqJdSeAMmumiaDuGvugldNv8Kgzfh+kt9Ugb
pweMUppwmSAPn4GDoIexwqOo2JDmxUjQibW32hJOcUCUdoApoQm6d0JqNyhjbUqBVCRiJ8ejxM6t
q9tnTTrvOGhrRxUwsom5lT/FQDvdJaMPgnxn1xQJmzLTkL072zC13hI/vfUoTTz12ZtO8k3Hkut6
6tLXDPmAXtXJxoIHDLKN3i/S0BXnyAcecnYcoivXgfNzpm63IRitAROSYoxLRXCMrZE02bDdjzVN
48wBth3IlCK/8Pa44l71uYEqWgdPjSKPJVqSrymctJuS7eM2N/q9BrpiNWbgxGuR7lDk4qCy3Fdo
2AgjmanXdPHmnR5GD/NoPPrSBGxpapezwwKUDNNTjhdiP7b+adDzYBXCBT0MgXHvDrXYW2lxRPQi
7iLh3mNkvBrIvmQiIXeI/sV1R/xXW40DalZNQdaRKvOR7yMSZLSBaIwg60iyj/13rW8u+F9RFcZJ
1gx1sQ4jBrhGGER6hAyTEQssLNSbuIjnvS3Skz2TKhrV+pEOE7QuGV/o/TRde2QhwQ9JaVsIwqQ4
Xg3DL9aiJNeqqlAfpg2Uh4mDs5vBEJgSHrU33JixwK4pQLG0EBbVcosC7ngcymdNuAyrfaHwhhAR
oGrZWSBYE7X2pTsXkHL6sFqZIIPPwuytfdXLO/gE8aRjFzL8fW4nPyrLfrMb+06Qr/KjbIrnkiFq
PfVYWd2KJM5hnMnFmgd8a/pl1FCPlSO7SGEWNffC80n/0vfr8QpMlnAQkwyJcevAzriZ8k99ju6L
qXHOjKwIM0PGvgd5UelecleXxbEKRkEBS3ufDeMpx7JLDNbBK1HROAhW11ngtPskRTEwJdDh817l
kaV43oV3b0usodW5w0OyF4C6UEdWiJe7kRgxYM4rR2C9yW0EIVnGMo+0BZgnq6z3L5qU6F44jx8s
cpFHjZArfAYnTLCEVaTxPuqkTs/dO2VuOO5AyID5ow/sBGCdExXi40GmDAEyWAB/NrJiEQqaEqUF
eRikVz9nfo/U3sFBb6eHcNDvS6mBnsB5Hkrb27aVOBOOUd1qo7Dong3wOZLmfWi9Zu8zRhFDndFa
a9njosda0fC4yuPhJugtB7n8fijch6FLqEo5ebtxTf0dr8XZnrAe0Ah6nXF0CBeEDL1w3BQcX7vc
6y99s36yahuZqz6RYdvzQZtPfZ9+llETrejzSsgcxGvDuBXlK2UK3lOv8+kYyYuHHw8nwoMRIt8l
Z+S9K2RAoE0I7VdgHw6Fld1njrsjpWbjGkZ3k8qLxiJnrinSu34yUJkJR2xhw6VbKCnFDsvfpoTM
sA2NudxG42sXDD9HF7/WPDy2QXqifgUrsEnvvah/1OiPrTJyo8YmhF44Xuem89bnuzZlqInQYZO0
YW2Jo1gVEoj3qH8i2SBJxeg/XWJjSQbRKcrJfpfPHH4RJhtKmWgO1QeUw3WAWZ/h1CRA2E0EyUcG
+poOzdmmtHJz47E+2oxd9FYOW0Ixqm3c9fshAdShdGergK2ny1RFWqvXXaaW7m4tD6VDGQnkdrnx
PuVBSTP/Bw3XfGMjqVkVTf9GjADOV6/kd0FCdxQaoDH6YGP+7GVFZkOJu4c6FMjqdeN04iogJszX
8XPoE7kPk1w7LcgQL3MSJft4EfblnPlXULooXw9FRM5I9yKs5FSwG96hfTx3juNcGXl4WesFBHtP
9DtcK2i++NrijIijAJXmpqM8vIqm8rZCV88sXJE3JnY07q0tns3nIgReWsWtQ26LmW9CFo2rAR0X
ISXJrRMVkO+osVvh+CpMoQPrUUu09KkO8UinmvlhFjeBTRkKfAhYD6wLmfbkJOa5eS3D+FHM2mvr
RSBAQLCu0WEmR7arVxMwXJYF4bXVG5eCCI69XV6TrXeDEavd5B4Gll4bt7NHezxoA+M4CQbj0K92
XW89thVhMF3IvEwB4U5o1qOE60nqSKnfkm3X7es8tijzaHeiMOZtBlwW5CNC2TajEVqIHtPauDJD
D/tg29wkNRfw3HFAzBeRnsE61SlW85VlUgJTnxgdRCq2hpRnjcCOY1GU9kEQ5oYxy/PT5JqVXwsW
Rj6WSX3u8vBGRlVzLnrxJjBCEn54KgQezYg+8XZEBDGGsbt1OrLZfEPPD1Hr/zLC8aGb+Ry1uKrW
ZGcUoCNoa9Zek2FAYwXbm3eGbUHaja9metqmhs5SD2W3xaSH6D+m/d/nb9ix4OlWcM9DMjso/pIn
abuvftxHFFFZAlpec61PaG/H0lr3ltzHbo9pqQg+2HNQxRdB5z3XWn7nlQFWOxFBitDLGz06DXmx
H3JJ3CCwVSxfurclAmRXdgOudgqCIb+6GjJxKWz0dDCfV6OAXmQa0wObvfvCbJKLIUKNgbWcnFKU
rMK7JGtqXs/Znc2uE1JDvzHcZL6crPLWiHTjrLX9qswJmI5hihp12a11aUKonavy1utras2usZ0D
a1jP8MPxQhHJAj678hNWt/I0NdoPTVKBa9h7rRMx4WBOAJilU34TRJ68ngj2Q1vzk+EIsRKL+V2J
j2qbdqNx1SN6qHX95HnM4JERjMy0+bjtwKXBvtvKyYbkb053pcDVTu812+oaCCNq4BFyjlLQDCjq
g3DieGd0B+B42yDPivPUJJ/SxizYMSdt9A68UizeI6h+q1R22i5gabUakKtcD+OwTQZ4F868N/H4
bJ20O9L2JjkmN+aDxdDAgOjpt0M7KkC3CWTXPjqC2m46eFuWSdra7hMkTT5zn91cJSKs2XvBtSx6
CpSeJAVMA6y579toE0fIzwajJm7bwafbpmVE83zjpBYqETNydvjDdOaOt86hyT6raIUIz+cGkNdF
XACDQljwGTVgCYxdxvzKMtI/2Fl5Zzn30jOMBx+15hAMzQ70Y7m2AGlViK97Cuddaz4Jk8U9OqPb
LLCfS6vZUMC7xXgPILvKURUaM+C8hiA/vZjvwCD3eBItbaXziU8hZjrDJ/0tptNN9FffJR3YLxiH
YrzrHHRsGnrnjRxPUgnDRGbetDQ6iecbf9lEw6KuIPUp7bhK8yEj6eQbujC/17NvbgeLMDPhh7R9
tOYnDLtoY5S4QmUJ/YYEHjcySf2AwJHTaV8NbfowZTXChih7t3JQhllGxMBoYI7Ft0p0SGVStvsw
w6zdVbY/btoEpOhEqnDt2BtgRwmq7qI8GH6F5BNmwDb1UIiXyPbjLt7RW1RWQTzFhV0qJhRzg3Wt
d0xaI1HiZTSTMBuBo42j7mfH2I+0IQJMkjgvKGY6Bjx36xfI1Yy6e3XG9gGx0K2oqKpXMzUGow7X
/rytG0AU1jS+TgC9mKa95x7SGOVy3DJl5ay6uWS7Fk4ZR/awpZB2lq4V8kvFXdhQAMpc75jUmnqX
sAjs+Nov95K04AHY2qk491H0Zke4evraQodjPg3x8FnPzEqIEXdO0H/gPIIArb5ApzzynbFtQ3xG
fNq0Ixvx0a2YP6bMe05mY1/K/qPLxkcTBhPZqHuW9a8+VvVj4LFYhmh3pzc5HD4S12DfOqnWnlq7
28MRnDb5vCPUDPeWyw+yGAX8Rmu8LMCaF75PFpJ8NWd0K+UQeNu5RIkYBTSagwwxNnUy4wKaFrJf
pxrPLbakeB8Qmo2CMZyzRx2MBuH10KwtmHZTOl2zd1GcN+3csiZlFPYo1+A5eJpzq7hil2ImPt7W
mY+snHzShmoCncP2F33bz7Cb1U0UHgOTQ9sRj4wS7xXNs12ZWXujDyp+GKG5aj1Gbd92N8zPwUWv
oTz3AncT01kn3ZDWgmdDntOqJycgxmoTa4F7x69nUBQOMSCCmQgkzdLoXZ/DGYK2/VJM62aaEScm
hE140ZusbYp+HJONxI0w0q7GVSCpj5BwqAE1hHdRfIYz8bQhcuowmt7A26Af7eMjuEVegE5GECzF
DjHYOqm0H10wdijvkS/73bPVWve12d9YuXbrGtG1F/MtkQNFKTUbflnevK9a5ic28lVHmlIUhY+B
9A1sLt7OChKXOo5SEmohO+QwuPHMwtiHWci6LwTa3SmmVe8B8YgUwLxhVJsMcz3m4BRSGBKGyeq9
G3M+EJ8pUqjMqsLGqRvQuwmnCiffVHSrCH/QRUKFIbJJKEnl8GpVzYtLVFQ2o6ePyiZcpUP8NBmv
oWm8BOT3YgFGR5pPzM7IlqPeaK4w8coUfKY5OpcmGNtzCR5uFB15PcJE0aqfqT4lxC156SFt9Oqq
x7Uguu4xmmz/sh5OKcigVW+ab2hHkbl3fbfT2MZzbribSsiNra4448mnV6tkh0o/+TIPdo0FJCOU
KGo9CwAyeweAAa1BJRGCS6oVBSDDu7HQHrvh0wupejvG42BX3ZpQ+Z+a/Silwyxn9RlrPnnwU3aL
yhsjCR5Bnc3z12kcrWl+HcNSXtmljtmuCIyLfOq5EytVANqsHJJoPRZkKBkNI4gOei9zm5tQoylY
JYLhIb7xFLWt098gUOLQ4SXAU2Hk4zWHlouBk565wXK09vRLtUdFleyvDNTA/CB5S6M+Pncd6kZH
N3axZprrAIbgunTQfZXuTYTndasB1Oi8oISL6mEyqT/brPhUmhI7i677nPBjdio+33FTkVA9EHdr
Ri4ojJTVufYDa7u36mD9XMrol0izGzsDWVLNtVhlrDtRFgMUqKxLvdEem8mgS4xcbtMraOxT5mOq
ZyvAYEzsndGGZJuQsF4lh5HdPZDHEgsESRzlfCsDDs9sa6nvyUhibz30Fu8x5QPsK7NmHc3Roocq
+zQy0cZjHNJBkw3GSxEj7PWQv1jOsYyJPAsteR9SgF654hKMQ7xKfYX1DW+oxw0re0hupE37FJlF
1QwPzhQ/YBi6G8foFmH4MWrLq7Yh1rm+shPzpeAt+ABWZfWrDNlskPTV2DOHl3YxRuA18lkSNZPv
5g5wtwcOjIU8CdDBq+lbj7PZGRh9un0XV59xKGvkb9WpJytuZ2uPrjcdSlu/7DuMnnXU90TR8Hbt
yvkp5v7W5NuyfAGcH2+NuHfn+QGDR3wwXmgqWCkLRHalyoCT7dqMI6YWpNa4dr1pMQ5Fev1zlvKn
kwHO4yPWjeyza7yfVte95fnb0ADSyWlwZLr/SBvpFlLTOnPIzOPFpnP5GYTJfWoXD3lPyhEVS+Jr
cvnmcTzvmwSsLQvs1RwxJMXVhIy1LV7TuD7WtbzPoVS4IqVQMB7FBH/cLO9tOz7Xjf4sjeZ+kNkO
uBDJfK5/644zleW+/kzc5NYLngbRXZuNdhG28bHT018lWPaXWmpkPHU7JCNyrQch/owes73deOXG
NKpnOA3lHL0kbUME0JXVAGIpSyIfgta9LJBagvO59g0EC5p1ScToJwG1zRp1HsUq07rqe7NY00Oj
isRKG91lK6OT3z5bojmEwQ8Mr7h42ulWUzZAqaNAi+7m6EtG+P8FfQ9T+fGf//H6nkXoO5u2jn61
f3alehgh/5We74+/+Ufx+Y91kXbZW/QXbd/X3//hanV+Q4KJ9ky4X6ZWXKV/uFrlb2j+XE/qFoEv
htC/meiW+5sHPBP7qtLaQT7/k7TP/c1FjYcWz3UQ46HF/29J+/5uavV03dYRH9qmsC3HUu/8zzJZ
qknAbqdRP2iwq4hKzYJPez6TNLbTMQYaYFp0EW9iMDi+8WEzuzb9faeHgMneTXypje5TcAqgssSH
Ybgh+kWPrtvqhwGyt41u/vQx/xeaXiKO/ipDhNqu8yodvPp8PKZn/E2GWNiOU7puwKsdMa6EOFma
jB2yZBj2xY/JK1F2JNsA7pwNAwpslwpVoTgF1+xQaVR7WT32YErnTCdcg3VX6l9GhbsbGKYnXJ3D
gBmSHRWVhJV3La2PhsBUuNkUQK55mAqEdOL7a/y6N+rhJidb++o67pGQ2iKq4pe6D2rJVQsSWj1d
YXuHwfPX+qzx0FB3A6By1oXbM4JylbqLesiqNPCyiBUBWDv1UCwLETJ2W738JXj0P15UhcdUvSb1
ApcXTE+70CGkgndX94l4uID9rD84oEy5b6FhXUL9Eplrdb7ifEOnBgcXT50g8klojOvX6j5h5iBk
I0KHP+VmcKuroORP1F0DriOtYfrf7J3HetvMuqXvpcdd+0EqhEFPmCkmyQoOEzyyZCFnoBCuvl/Q
u89vyz722fOe0BRlEQQIFKq+b613UXRz24uV4H+EaFMxE6lqNBj8tQW9U8v8L3ZT4RHgPSIK2FVI
8IsAQ8LfVhaM0RGrYb7qM4+0diqs8aFTzc4y1Wb+H0nUM+YH8IDGZDlvtm+1N4NUoAAGtmldZHOw
ik3DXyQ5b8A2rp+LjVc6CrR/7+q8PVx2C+4wWwKXgMDs5l9hLb7+OwBa/doQamhUJHfNO8D7WKB5
QOts58Mz7/u88evrIp4roZv5+XwI/fk5v2uKbEFQfJw8aHy00cyfLG7tRh02CyNliWcE2jaDDtFZ
XBqM9jbPVXEbGw94EVZk4qGHuolw39iSUhI/zv+50bktNO5u1OqFJhDcpMzzwEJ1cbbsuvwwv+6D
S1LKX8XTl4htzO/bJGoT0UlJeLv5LQyee/TeZqji/KlsQ2dK+P1PXVg/zAEXSY9xJgIazvP5d8yc
FmpdWuwZ75ZYUbuI9PZeS4FS8efzJ5j/rE83tvdZN8U6sX064uixPHI0Y1U8Z7FOCZ2UE5vpZOVx
+h+hXy81nLvPasiWdZd8GIT/4AV4UWivfEngPKQ6kSWjeetn6VNf2iTNSAyZrtwGjXNoRudU1dDo
AgDoVP+d0Dh1sFZWucsEZqy2fYvkBZfsQwJrsUkJZYtYOCYxlkGIFy+5FaxYfrAkmVOPhR7e4oBf
UxbmPOvWcF/vEF0wKaUzj1yC/MoLg9j/F8X/z0TxOrp1HBf/vSh+kxZ19PrTffPff/PvG6er/Uvj
5ge4TerSNv65bbrOv7iT2hIx+ixUv6aM/DtKxNRRxON+Qfau2ZpE8v1finjD+hfqeu7DLpJ527A9
+R/dNlHd/6iHtziVpWVaaOyJqTA1/Z27JCBFaHLhf+8k/bRVldXRRdCuPDRldSGhXad4F4bbKBPJ
MfI1riCjogBaJau4vLXKCYVT151FmzQM+FSMHVnnRzmv1VO6KF6XN/tWV6dGVi46dBSQXggD/Ifj
/Zu76TtJv5xBFlA2TEMDdWFjJ//5zl9VweSpaWi3Gl/VsulwuwsKIMKnaJsb4N4nFt2d57w6NAD/
su337pzvG/ewH2mORSfUfrfx2oyVrmey3dYIMV1VbKsUtGc9huuUzC44f8GltLn5JHDgfDPqvntV
frKq/MkddN0+X5tHvAznmGUyv/px2gNzLCGE2mq389LXtPpkpffUZecYz8wJBL3pPRx0RuqsWbuS
MuSfj73+7vz5vn323uL0NmgDvNv/QZEflkoOvpRtuIxr9SEg6XeOL9GZcIWITE3iSiiEvtQYzpb9
iJIuw6OLCTAz52jiWvzlkPz+E+Gjni8u3ZsDen48Ii3OUt8s25ZcWdDOejyEKAqs6viXHX83g2PH
pcHl4jCrtQ3Tdd5tpglcE/Gt322Haa57uAUVVhT3T6XfLxO7DW60IPfPU8Oq0VD6rutFf+vUVHVT
OnnH0rTCbTrY9oGaufuf2aauH43ZtoYJx+CUtOYj9PL8IcqD5v/8L/1/y0oZZqjT22qqV9pacApE
+GKZHnn2/kNkaZRjfDp2fz4gvx52aRiGh+nP1S2dUevnjfoh3mLXLMiVRr24JNwnhYTpFes/b+V3
R322HFHf1zwm+vPvf9g1zcWgoZMkssURAeHWZTfqwoZdYlKz+fOm5jP3B9/d9Sj+uKl3X7BtaUEV
yLTbuuALgV8oCknxKzqgcmE64FJGZgRROJ7+vFWTiKpfNktjwJamaxNu8X5AHimzu33PBW040KVo
S+Q7L9MObcTKnvIxoZPeJYwxLpRl/9A6FrEeldoxNHiLUjgJuWfSXPexQKxiG7skdXw+t7FRkKRW
bqfo9A/JsZKDtqAyQu1IRG91YE5b4RuEvEJXwbn01gBw2Y3Jbe1Sug0SwFo6mUFHd5EG7Z3eiS9W
RdrKX/Z8PqDvDripWY6mowx1jF9OW7cJbIMg8RaZM5oInYqR2ZK9EgbslQjVXTvP73olSKLwHpoU
cGdsjbd9rpzVMFCStvP7tAFurAkqPp1DQdct+pU5xg2RNkzHFCeLoZRGdZm6CPWXs+tMu5IOaVUB
VJkMEzy8FZ+G5iXKSNIK3F7b+Z8g0sQLI+6Owog//nmXdf3Xe5ek9X+lPhmSAevdpRp7qZ1MkjQM
LO3ZuuumQ1/F34Zilmn1j1Nc0MjvXEFxXWKrGDkcQr4B2z1rbbQpp1gcg+KVuACgudpnOmzFihj4
z6E/6esI9RzMVX1jd1CXzdbeBGbqPHidv/O0r7FwiaoZ6I32c3NTVB2rGEazVmXjksAcCEttdsi8
Bj2D4HdWnN0Nyr3zivKR3FCKiKyrxgq/lXMyWk3fE1MI/hmCs7c0Qwe5QF/d9J26C8r+EY5OAth8
WWTgWgvrnsXxoyvT+zqWRFjZgv5H3q1bRR5rkd+ArAyXNaS9zeTANy0McM2dFT3BunEJoXdb2Apu
8GjGEYgldakJWklJd4cK2b+MJc0UUeYgsgOqWFNHVSm5Mdxbh+iaTOxU2T1YGuX4XrSXoI8OxD5l
m6F8xEhGBqCFZqlQ6Y2lYcOIp5bSuaxntZT4AIzZWxTeS1jLl8Kpb6X1YBfggrJKfjF0+8GarE+k
hQYL4Q37TMeK5jumvWhd3qRWHd4kOuexrCPs2qAtGK8Q8tbtJQ3Hv5xVvw5crpTMWhmKmd45zrsp
3dAEspOsKbYdmWllNsBuTsRSj4YHf4CbCflk6adIE/98Lv92q5K7rtTmao73bqtezdnhTXOcu/bU
mP1dV6RvHUQtzJSPtZV8TDz705+3+Ju5F/w/7gS6hwbctox3t5wm8FQu0o65l6XwIaGGHIf4vhb0
xupn6aCi9Mhtb1mBlnL6Swnn1wsXyTuRJ5rteXPZ692FG3RSxWhc2F2n+FTWBhhqQ+ytKRG0/7Hy
tztHvArKsX85zDqO3HejJBu2bJd5LrF/HGp+/8MdkJKywITKcbY65+xxha3NLFPLNBiHPeb8ZxCT
xOKolsVpOJ0bBs+FmafPtnqKJcvNv3wFv971+TRot1wsdrrDlOjnTwPgCudViUJtGJgFafOwEdAG
RDaJQMMduTL7Rj83gBlwbBcXCkRE9rnxOgv7hwKx0JZ4nNWfP5Pxu6+G+TC5c4hZMJi9Oy2qik4E
7URMIabhLtNUrEvb0jcqUk9lML6pBg9aUxU0enDbcd9LP2Zm8WF0fA0JoP45GRCi7ABf3IQwTuiE
ERfk2GgE+V5XrRY86LFxaskbOjMVgWBMyGDrZ6dqJshZPhTuhLf+8y5dpzU/3xpd6QEFZEVoYl1+
P6cNLCGEH5rN1rEmb0vCW9CddcfP1jmgf7AxSQHFP6oQ44ARBQWe7KaGwmUq5ws/Y7XWaDZtaKYu
tsqbZdKs+rJsV5h56EnTWnZ6ePfarMlOAt/cd5b7oBkF+TE2sRIosuYO2dGD27KTBTsMpTIwua0O
aboDtIwyOMz+Mvuy9N+c56yMqZDCP2A4m3//w3nu67WXjW7fbFXSLFvkn7QbF04oxh0ctKNqqyXZ
1xb2agFmPkcKVIRvcSRWMmTCrzpL7JieUy7xB3vFArBfcGwmEEKjsezj4lM2ELoQz4vZFkBWm34V
bv9Yh6l7k+Y6lZR+nv/YBMmVoKYMJDBoDFA72YoUhaAP1qXfgNWJxuepAcqeJhaqaL8hkUujCVPY
r38+Aa6zvl9OgB+OxrvrDElIbwUIZrdBB1AWJUC9hLULcdzJ+lUJ1WzNuFDSck4Wto7M1DNwazuO
fMRnePnzZ5G/G+mZgHOTZhTCtP9u6HNHhRZZYroCqY/k0XJHRMTJx8731jYRHsdI0kkqI5rQdYCg
Rkv1SzYUSNxwlJFospv44Ee/0DikpdeyVB0PjgdNrZ7EtMjmOc7siECK8lUavElUFc94vNTeC0gg
8SvbJXXXeuBtH2q3i1eTg0kpVDSF0X3lcKijtzRvEdw5BhRq6W9kZn/KSkLfXVL4aBj6wxYsIfN3
bU/yMhMKcg5XUnO9zeCRjhNpdKf8Z2J7H+0u5t5eemunrT52bbM0iWU/RhXVQaQTrh6nN385tr+e
9LYGy9FiDkxP+T3rQxoEMvkxw6lLlkfg44EXEz0KYizMvyykfjNI2ixhLY+FMu+qzV/yD5dXk5K4
UBeQj1A7vsUl/Umn3DF03rp9SJegRAKbQQjEx/nw5138zZSXWhgQU8OzqKGCj/l5y5UfdKXjS4bn
XK47QPELUuesPQ3GFyQMoARdf0UaGXaPHA+ARCy1zkZW8qj+sXakxap03FdLEuc2lYO9HMM6Xhdk
u9golv78UX9zotvajJ0wQbJShXt3jFqCMA3oZc0cCeIt+oqU1/hZaentQGxkFkVvjVP8rZh1nbS8
u9Kp+Bke2FhKc/b7O6qnyMqNIq4uXXVnoGErxv4VlMjVZDvHwPVbDDuEywnP3FFl+GD4uOUb0I0Y
fYkeK6zbwUT/Goat2tQ+E80pGh8iHaKP+NsU6Nf1Gl8kOiHu+yx4tffTr6hrlcQh2mx7t2hXWokY
K4XYgFhi7rOH8dufv43fnrFz65FumdSo9P183qDJT7BeDM3WzE99a5wQ97crI7fPDM7mIuX8RSY+
pCvxtxP21xW5S6OOyTQYHnZ3Bpf8eKnEjY5MC0v5Npvaj3jx73SH1SEIJORJQ31hubIkWlKtExyf
EOZa0FeSNBQlWIf7Af16zPFw69VGg5A7TXb5l1ul/mtRhA/osHjUuJhd+X7U6Ec8/yGW4q0hrGdG
FcVChkSqpGxOrBu/hRGzY2WhWTVYrznjfUlDwScncu3U9BsZxd7MkUP456/L+t33xQyZb8oE7GK9
P5HbQPmGmWvIbrog3mjZGO4FvNaUhJAVbHvn3LSeB/49mDORtWDFxHFfGhQR4aZntyNZPYaM7s1h
+NYByLvvQJmGftOc4Xt4c2hu5YZnIuVAX3lVt7J9mW8jJppnEiFq3NGnFpE/bFkgd1PJbSJXTOEi
bUTUZXvqY1Od8pIVQjRQ4dljoHlOB/lp6vAGCTN2nowqeJ2qaJ0oPUSyHJJTrHNbM+upPCIPbirm
AH8+YL85XkCebZvB2GEurb87vwlBRZSV29VWBXJpTlG87hCqrPu8Q6zbyYco7O5sUb/FCI7+vGX9
N3MteNWW42mOrhFc926gA4BFuZ8YIHCFqbOLtc7akY/i4zAzk6Vb2Pq+r+sbpTIEYz71TdOsJCo5
8z9fU7GWkugH5m7EL3eGEsRpW7pWtSWC+VJbmULGhfwsQjVO00x/HkhWO49Ffowto/nL6fq7xSQb
p5rLIsahlv/uKkejGcSI4Kptiyp70QXh1nCLr3EZBMcsqIx1JLx8GUzTPlbBpgwx8v/5S/jNKONp
lPwscFe6hd3h51GGmVJODpWcGRFTtiy9PQB6vE5Yl2ISWmvtr3vMUug3a0nmlBpWFQ9xLeP4z9vE
1lJ0waSzTZV5XwvjSppt7duBos0mauv7NFfpSh8q70GQbc9p6L8CqAwPzuATWzr43m0snvNYC9dd
NiI5R0u5THozuO2MFpgkbragQNKIHzRapY6JKstvliC5JGxapPwE+zjwYttZfVHeGyEG+5H0LKep
4+d2QI05NmCf0zlixyyAfNgay958iB7zFtcNArFglxmD+TGxrK/KDuUa9lvOld6BlNXnN7J0/zlx
xBZog25o2geqOeLB8plGOr18ivC/7Sl/+Sc/SunWY8K5lZqCvGIQgNT15h2NjeqxhT7rotgclP3R
NZ+6SY+/Ker6dW8s6i56cFhB3BW9FDMxHEo4jvJk4Ya+9yF25lCxYDyEHQnF06g/NbkeIXgwvU9+
E+db0ykoERmWdcm99ImZTLev5/x6LOQHCfDnpm29LyyCklOpD/HRnaBpc4fMn4YxftDqANh4P836
vHb8HDJvy8YWkw3xF4wdRoJWTZAyqBHphCWnuI8j5wUN1vSi4cSD4v4ZM4vY5IYVnUani2hKt6/l
2OD76Pp0WrhZ0a0z5OCs97CCI4NgBdamU72KknrEoZYNNlRYdOopOI4J/O2RltvHVqAR1+efri85
4eQigrcyYDVOdObOHp1bHLE3I2WS60u6W8qb1jUIbIYtGM8PhWYRfz4/u77mJzjrVO1vwR1u4sSU
CEEr+3h99s9DnwW0/ntqci7RXBtoxtz2jCKCJzhGp8Ai4roPxopQ1KQ4QNWCfeKJtjhUTv1lsAtW
L5OPmCEgj+L6bAJ7tU5T3PzEbU0XUdTTpSMpsPCry/UVOn/jJUpja+dOyQ7x/bElgv72n4cq78g2
b42zk+F3JSd1gHPP4rwZ84E5bokEO0HN0ToZGoAOO3Pvkx9LFoiLd616GvkG8AY6AfoC6d9bbrHR
x1z/KELSyJuQtYxgmqyVpfjQlrpAcFvdqdRpT0Wci1u9pnbsRe3WH4S5koH0H9AdVjdhAzHv+mPG
FP80AirtmmFfK5GReuYk+EohcfZjKhYtDgCc3SuHiFoDRgX+L/J10aSkIBuIUNMru9jEmh3fWYWK
7ygwqfVAOiJUE/jcpa3Cg6lF6uBPJYFJgNme0jHGa12UzrrNDf/JjhuxzK0WxPDkbht7mJ5GS6eE
EajplAt/ekIEciOgA95lWl0/ZV/S+UULm+V+6HIuhtLZkuVcPQa+N95jUF2QEVM9VmNdgSIKcmrk
ZrzGdUqLjiXxxW4iE14Uz5i69qw1Fo7bRBu9b5kjxaNZEymE5tSpEigY0EMdt8XRHaY25zdKotYv
zohAgiXttXor9XCVsS+Pc40SuYoLhVoGahPnpn6vZeiKhbrtirJZexO77Snfe1Rhbq+0wXVIv2PD
Kuowjel9eSKDazoMZbNpjINe90QbUqm/a5XqvmDL+ET42AHAcX6xe2SVRcN5UhjY+kSdtaemB/1o
l+FraMNQNqxAUoPQyIINZLZWkGxZUbfZ/ZR1d6M72J8zUGUISMphLwbRfJLDE8ETGSBQa22WgsJx
Hqutn1Xu5y68qYiL+EL/d9iAaWh3DQyNT9Kec5V53TaZ5aYl0C9FvhZEoaJ5tC2yq4zaAISO44WY
yfgpH6MvDCTpl9z0+e/JfYxL+NbVE/sJY4YZRNnT0PXdHUSiUzg+lValP4CuLS4upoygq/1HGU3J
OW7Fy/WnFC/cKW9S8ij9wlhhR+fboPZ6x00GAbnt30NR8+9HIjGpCxHrl9ICxVpq1CRI4jOfKC7t
Smxlj55vQ12KSpN+WzE+AiuG7e5oXwdSTcGoxs09vhz95FmkxyHYum/nB32YnWmFO+vBiZ8ulKTs
nBNl3ueIqav5x7hr4/soL1dYh754Gbi0iuT4XW97n8iVTFiv2VyLBp5zYTk7PUiirxCQBqvfKdF3
3Hxc69a3HdbjOHrSRp5py6GHHhJ361YtbYq+JnMrUPZRCrdcyzbCUB8F4yVwq/FyfaZCJjKI+Zdy
ErP7xaSfNzTJ7UDC1sVOnzySxTeZklgbzcA4aMrUD/hTgG1XDhHxwgbFN+smvcqbdt6YOQeT+lpS
hmdndIpDoCflwSoRIAIA9bY9mWhdIsnSbYzmzoiAfpuD5RwqorsPmW1xljpTeLne7AqL34Zxz0Lf
16bz9UHSN9AT/JRaUwdH4uzJW9SNveX7zxNRbDB9snVcfSuEerF9qA8pdTZ24OCpZt+lYY0lTEf2
7AzryGqDg67Nsek56Th5kd0Y47SrWUYspIViX3lbYt1foyT5kCQ+bo103ART9E2MZIJiqJGit9Z5
Y/EpmPepYc6rdXcTGNaF8uNjEzYfW9hmeKdfY3W0uI+zgIEqYX0Gyv1BEyOAhqi7Yzq/ygckKU5i
cM9XMlhVzCFFZh3drv1ojO0t7nm6s+UldYL5rktnybdQkmBocpKPruHvrEm+GEa4tXDYDYAZlcew
Jt5yFZ1Hw32d2mFYYP0BBO7PyRVuD2NBXw5aWy5phUbo9/AHON1UgxKrblgMxTd6MT11o31b2Woi
maLEZTXtzTG9I7PK6lgypWW/H2JAR/FAuF8+bZtIrEdlbAkpIR6LlqMzfmPFeVeCtFnBg7CWWWlR
gcxIlQX8CF6b3Spz5spaclCtAhhcPiZJpaBKyQ+xhTW2aywsDArMpCmp1/qZtmoi98Ulb3ARRRkZ
oml7l3v+B6KjqpUghG3bxMxMBBZJiozOsqcaVxXuJY07l+DOvl0io9+3TX6TmbaiNyku0TA8R5O9
kQVwSK0e2SFT/5KX2plSCRh7ol41Y+VMrD29ZnoN+wgPtjL20KD1JfckRZrcjPWroWaPoiJaQ4tX
KEIKNK7mrVYDN25kGi+VHi9T45PRueexQfijJKcqWYrl2iCFCwkpIXUOGBRt0OsNrSrMVZDjiDQx
zlKwjsjrMkIManiH0WZIsJxvWFZLFPzmm8hNHHWyMBfJ5J0TNd1pjccKGRU0Zkl7bRkCeX1OXGvi
Q0Og8K+RKVGh0QSvBa+EpoU9nZxQdTdDCNxkMuEg98XR0KPHdpoAN0JCoBL4llNKxlpKLGL2zY3j
NxM//6KHxr/omFksHAXCIOM7tlTzRMLzl0ovERjU9QI+xCUSNKMDj/iQvh/w2aM9jQySL9xSQ8Ag
YZHE7cFzN0UCTEPru/SkfDCMhv2MiiPApEw0dG1L1LXdDJ/SyduKoVNWY3s0Y6h8sTZ8kroQW6fv
L3WpzFVE53OhV8TVFtyXSuXsQW7VWx97ixlo076pupecG2BcjtFdO9YXFaeIoaPQWeVVORySfhwO
12fNzPUPvG4PiOtEOcfa9tiAIU+bxSFyWOZSZ5R6WR5S1xJIQcLDlQdYaSS3E+iRrwqNmrFLfrzK
gvrgdkGNyqAJ1LKQlOCvL3axWR3KNjhCF3QJzeiqgy4As/f4mlYgL6qDwfoGyXpfGlvY7ydn3mBl
jeV3tnimD5Kr1MVdWFMYL8B5XD97mA35hsC5F1oD0YFAyehgs3YH1950K1Urg+Eq0FZEbTQHiewV
ed8s+6gHjEWRey6SZLYUi3XjZ19VQNAi1itSvFVXHLr5ICT45VboYgkI9UV3CKUz7opRbkOa7dlg
9PsMbj1NoPk/sAi8cWtSfE27EYAhu91YIhvpe3zDJgDTw/WBvuDGaQxvVwvQLk0W7etWWkjUshRr
Zkj/v6qhqOKJwz/uQzmbf7q+xBL8GOVOvJ5qUofw8x4mNLEwRacvrmSyZHYIyyhElesOLyVen6mF
6TIf5appitlumx/4eDnoI655EpH2scuNP9TSQxvUGGrmZ3ofbicZtsiyu0+u8om0JkIDyhQPxeS0
JBzoTzlYCIYT6Syur+OPYqi8Pu1lvKZM5+yADQaHMUmIyJifeeG0E5HNKqi3NtBh+h0IzK1TV0Qa
qrr6GJbNQO7f/KMIvfTAKdUtLROnmRmyynORRIgoxqXDwyhkdBiKjynozO8vuwTeLnIbDG0/lSn4
CwvnM45qBIBdJ27Aa37VWZgCCyCP0OxUyjj+b1Zo6DQnEqfhC7r00DTSF92Z2elw+pD0KXZAlMcF
fLNkp7OCgwdvOcspFSuE9u4ppWJ1SocyWcSeRk6DKA0u8gTBRuPUmyD8Nrm6f6DIV6/TZE4qz/ex
XWkb6UsW16Z7MwpvAgpDOpBF70FUrFXTRHvpgYQudYAriL2919FoNwO8lXXiY9vrIdCQxkAw8JVk
SeYJXufr0ymyiubARfz/oJfos7FMqBl8d331Sr0EbhSvTZ9ShRgx/WtauLu+boa44Zkp89eaTVIO
gpMZl3l9uL799ZnW42OPPTwR1x+/wzV/QGwWQs+XWSfq5fcXr/+rvH7c69PvP9d4uY0+hir8X59t
uH7466+/fxI5ph+lMTnfP9I//zHEK7CGRfrxB3hgIuSukQO36aAkgnTmnF6fpfOzf368Pru+9u7/
IeVIN8jyH6+vXx/6oIYc+8/fOkEjN6AkIKzMFNUoxd6dFV+vcErbJW0x80DdXX/854F44Y6rpuLb
vj5lTO9uLG+QoAXMm0JnLh5WjVx6pCOt6qI6Kk1YJzSU9qoko3mTtHG2HTIdstPgAAmae4FDPFpE
9LRvQ6zPllryrok5feFGRMAKg/M2qcO9mZHbTsaPeduOOvwvPx9ONqGRcHLTDVZ6mtkNlgqrRHXf
I7Aykv4brARIHiE4DdsFdUkoXEe3N9K+uixdLiGlDtbZ95nzmRlbuKoZyBdVNjnLJjNjdK6MPXaS
fmuG9lxL4w7BCrLPAR6ID/enoGJP9PgkNtrkfPGcW6lrG5Inv/pDkN74I/YNWOWs/v32MY1Z0nXk
FsXKjrZZEe3DerK34L7u8xZxUT5VO5ZWt9NobiKSLyGC+eTJUzwx9faY1mkLIwoWkYfaz7Txgick
7Zk9TWBCoYmOzOulcrKaiJnqa3Tfq+ousnz8UqbJ/Cm4NYsBqhTMe4u45wz/CffPb0pBhApbFh6u
2ULZtm7iCbCABBniDygsWNhRLJrxVHVfM0NqWZRiGteLwj1mZvl56C6dln/wk6rf1gEGLIqR3q2j
CmA9cbhO3Oq1DLoH0VYjQMC+XEb5cAjiECvGRmS1wzc7yxI7iMZ1WK+zqts6Re4dghptQsTcSM97
seuMb3bu67tQPYbItz4EhKssysgnLLv0Dvq4H1WBGsnUjp7XluvEw2AcdUW00kioWHVRpHN7Psfl
K5w6gvxYAm90GZAbBHIIIB4GD6UpZ+sFNbBbGFjpCHZHB+NqNHVCWUtPzkLUwa7xp29oHJOzY5XQ
EGv3kKkByoNU/Z2J8CzKwHOlZXNwwDvS6+iY7WC3OqUR5EZlafsxibB1ZU+Cj3CQlD4WpU/gG0l5
0GyAyGwKJ/Z3jVE+s7pVK3o4BexMQKcREacdU75c0JYvuzZY5gN8VUV7E0F6RUcxA6NaFKzdKYEB
XqY6wC+iBxY04zaiTbQgj605+OoOHZPHzIS5AVKDg13bj8rAo5ZgSBFz0DwQny4T+wlBPZzx3Nrj
bi2hopXcibKSeTDx16Zv4mKlkogqKvzsAKqDIW9GKzOu62NLfahxUWZZmVuTFAtW0u3dT4Nepjfu
16To6ksFIM+v4+UkjXMXUGFoBhHtEq04azrqDyV1hv4wHJYxtDGorY23Rfvqwem3vsA+gZBkkcoR
QvQhEpBLB3rOpEcfzQFxaZR3EiobCyc4GRo6hRzAfZVuhEgbqh9QB52ihwA3EuFUlN2tNNJ6hgHg
lYJB0IHKsLQGDmGUuoCtIQmlrnGGzithD1pM7W2btPCCgTnVnmcNWClgXQiODus6Kvrp9JbTShZF
9Jng5beuh3bW6ZjomMnb28xGrpVNZPRJjwhZJB4Lb2gNAFThSwgLbSDld82Uu4BE7zmnsIcyn5rw
dICcKFDs9KSp+x3RObmrEsE2t06YZ1Y9jLu6KCbY41Gy8o3+NYqK8Y4RECGM6mApVAMYkQRw0tgT
zFxPmb0XrObIctBJcAkvgQ0bBwplRlUP2gqZe5sMX8u+0DvJFEh4u1H5hwrKJ6FmcXjfDuarL09F
eW5i+jhCSXOuBMe3U6GD7SlMWAcgkPU649Ker6LerPp9NegXJ6hZxHkqo0fpbG1zRJbJRPlUzQ/9
Mg4tSnN569y0jgeto6qP2JWT0/cHg7GxNb03vwqZUdGEWGteT+tvAajM2TpVeIR9Mx7BAywd2oEO
LUCKg0SjYV7vDg3C+QMLymFluPQvCBOGowS/heI6I9U8mzS2sg72Xk1lxYgy9AgixyUZ9OvccXb2
CBqxjqp9C61qMeTPlk6eUmlCwund0Fg9NSq3NykiLEpbPrnFbriB8RMgc2W0FmNMYcjrd5bWAU6Z
wr3jK94rAyrjNWvuK8aaV9duGZXrsiNPzp2j0DSnTQ+RmRSLPIw2dhQ0L32mXgwNukXCZCfXMLXX
Q64zTxy/gePcj7a5HZPRphbqLoZalEdUzlvFDPYW/hmgjKAGYsEZaXTEBnIP+hQZAXCVKP84tfEp
9GlqBH0Wb+nlQDj2MHpkXbELqHptUF7V4wOJynBnwpYsQiuA0VPKJZNbtDtGvhDDZNDN8QC6Jluv
NrbQPRijOq5Mj/c0GR4vFYdvDC8g7ftN2ZGWgRsqXmbJbJCMHyl5Yz7yNl1uXrzJ9VDWgmNzjAjP
ftmfCTZvmDHMdL9sXmO56XjjpWLpiG64DZtDOxKVaLTuJWEGGKSivqvN8iVKPE46SyWnIWk+JVUc
bUeKL5uiUxtJ1WzNPDnADoowrh5LF9KCfgotViEFmXB90ScHh2b6OmXQXgVkO2/6Wt2ocDDWI5V6
EIxddCGFdN2Y6gMsIvRz8MC5xTJ7UCVUq/Ezlo7sg6KBhCMzt5ZOnufLgpLXprAQsLnt5jigEd+r
IHnt9QACkm5bC64JGjywPNPUM7ZWXzPGUuva6WRr4LfvYYM39Z66zLiXHUCqpnaWqi39vcgm7JLu
8FVIzzwQyu0dB88LNimaStRYBs22Abw68UftmVKAdkzSCsC8H99WFmtYfzQuulcM7kJ0RXx7R3wV
may0V3fgeub8K10j3tEejB3OrfrW9D/A6snuyzRYpSCWb9Eo5Pdo45ONm7ftSu8+151fPsg47k5D
CHLAraqH1u2Y1sswX3j+m6Hi7FPUqeqglYLUpflHlHHZqrWN5MYExroPU2oMlRNsQFTpbyIiLQSe
YA2aUVXS+ZSNDbkrtAaDGVpojsVwcfHkYW9oWRNQSpJ+HO8MoyLqXu+nCwiMYCFjK9unuDWXI2+0
9US6GavwiwQbn4I+uyvtMDjTMz23Q5k9RGm3owSlI0dL31rZKvBJdbCxMu3t/7J3JjtyI213vhfv
aXAKDgtvMpM5jzVXbYiSVOJMBmcGr94P5d/w74VheG90o4Dv61ZLVUlGvMM5z8m6W4qI/1yPvxhI
tJcsxabV5Ugr49InVKy316InSjNNpoNutD1vl459Q+tBaLPMGlHA7ApEPey2KDtVrUNpHkaWJDQv
ZRQme2tJuw0pUwQPLuHzvxOc10INBF8SFxHYSUiDG3ZfJrQgxyyqqzAYF4aA/g6inQ9kdW6nBLNS
puatJmPnPqRiZ6uF/aGa/dCNT8IW3VWljc4NYgxbWZGgExXcriGhp2j34p2l6/45r6lhx/KjMcF6
mAwvUVX6+0Kav9xOtw5+al0mizGCNVmBM/bNTl9A00BfSA1owUT0nn0upugHax0DUdeFYpbODolb
4y7XK+fQxQnc27yDtd87PYGMNhduqHLmCZO9t6otwdJg85oxvQ2cukZiiEeSCLHSw8JdFTK1ie9g
IqKxAkNoogInsa21Prb9fiaK7oCU5wDI0tyQfIGsipNibJytxagKVqMuD00m1MoJ1VtcG+Jk4VgA
cbWkKE6Fvy094GdTm8hnIy+C1mGkDB9e7qRTpCsWVQmgxYJzi/E4cJdWbVwWb4beHjiRJqQfzsDg
Y4ifPBs8AbLqVvg/hh0OB1h7K9FaYtWphKJvTEF00GWvpZ1QLXhco3pha4Fp9xcj09S2AJS8WvrP
00w7i9yVgD+SAb5MRqwH2/O/ojEcLo0IjDiN79GEWSTv/7GM9YLiwmWiIunu6GibvY5Y25rq8jyq
I8JpdqRpSwZ9LJoFbbxDhIni3Jkg5gMOrlsXylbpE2ec3dO0dq9N7awRn0yveksiaKO9GxNbGbd5
pKoOt5o1/VbUiueyovFkuHb2UhhiGXKcHR9MuG/s97ASQDiTUPtyxj9QiJx3I/0tVREGvpgUEUCD
d2hKqIZImLnUs/gSlzhgDLt8LcqpvYRdZjwN44vMYLSFyBIuIBSza9FxkjDK32UITh5F3DMeIqPm
MuRX4dHLRR6qaY+0JCrbtnuEVDB/Vd64V42cU2MQiFcdC9Wop/H8SsYLgwCB5RYzbqLlS2tHHTHP
s7uibPSvvg6TKjsXSt9HTZXtG8AzEiDLmRWFempsUpJmjV7jn1Nd2B91O3uPf18Y2+3TzPyRFbkS
rZ67iFCJEqd2xwwUqZc5TKcL98HwZA/6MTbjr5ExMVPrgQ0NQZYrV/Pby9yHBX2B1mxQA/FjtcpH
ZWXGGsThyGi4Z8c+5yRe5WifQTh4ByoGyVQubIjr3PRi66NdDOzSUoHr6OW2J/n6bMVt0GXefCoZ
FAeJqRNzrjPz1LWBdY5g3VyLeGdAJHtk6EZGlpQ1qd5nvKPT0Y8Qbydy/ElqorytabYD0ArTUdCw
VglMemBG2GoL4m762Iy2BuGxo3HK8kg+lyJZ16ilMC2dVY7/wyrjbSMk/KtEUL+Hsb/utDA6J15J
Ao6VkEAN74pSmFhe+cHynVPEJh97StNi40DXvFmVgq6snHRr5mFP7D2s8FixDDLEL7So2kHE0ttN
BjDLZeD774tG0tBaTvxgZJUUj0JVAZwU42XgjT+mA/zyrNeB6SfeZxlGPxrmzXtuwbqiazogpqpW
KrRGSsZSBguXeENycr+pGpPNMbEKEHIiwJRFTRThDFZayDFh/M/kTqmJ2Wu87PgJURVi26Vhu+tG
qsM68T7mdr7kQAHgx43NaXITyVKk/MAY2/FI+EkQa8YvZevUvyofjx098S41vHqTOsUDWFFzLYZk
upGqclLKMDeqsEC+cwrtyjEjMBn6E+qh+B1GJiSmDsalpSHgC72UUigdSfFlInET0bdv/q3dwXr3
qxFdn5N/Vhr+0Ang0idzdQnYdl2PtnOgsXY4vTH8jTGAqs6ymm1cjC+FkTYXsq1noFq73unI+eIc
PWCBYTqwy7oh2eOxfyljcF+hb1rr0SX1VnSeAw+h6w9pRn555wNA60964f54PWGOID7FxhTqxXYK
+9B3/crTW8QKS5R5QXzIWnYwySoPnUCP4A2pTUd8qOZErGvnP46NChcSI3m1EQxMswXkUIHBYz+B
8B0zSBdVROekeYNhASgafMJN1mWIchDhMdeaSUAtyTy1mr5ccIvfdRi0hkmlr7H266S/yyXAjdCv
oKEqwtCquF9LdKa7nPSZoZTEdklE75ncjF7E9lPuHLuy/476Af8IJBd9JcLEumuGQYJDre0rPQ8I
ZxpX5sT8xwn7S1Non1Mx/Y6gsTK3BE9RzmoCM2Mbh0pTN4hQ/kVqWXM2qs7boKYqWGiyRK0NY1ta
ZhJw3y+vLhC+qWi21vSRgkscU/dIEgDnvV3Doq9rrno3Wtk+wScW5VSixqAay2nfWTjkndBEcslI
hloCfZ0c113FNreoUm+VpfFH3WtMapnx06Si55GKVm7yrnlDGobUs10WKvj/YmsYLdpx4j43bsnw
yxR+BwoIsGZXldZuSbRjG5J3R1h8f5iH6zvPgguOUXoMRpZseVZ9syZzdiqyGGtpWGuogoLIjK1V
4uinQsBknMj4fKoZLqmJfW2Pe+GkDWC+p7J7qgnYArUfIYfoNfu5K79dE+I7MlgCuwtlLAgZse+X
vl5jsAYu1dr/o45qCa4FwhTWeG5Txug1lWPhvsea7zFelOWu1uNpU8sZ2HU4uVtOwxMf1oSvoaE3
0WsLzJxxxH4Ho9bWR2pZROINTKIVRigbhGJrneFxzYdiLO6+21XnsiQKr2mBsLkuNacD+5VDeF5N
Yebf8oQ5SMJsLUlrsZra7oUKquFhtRDLxO3B8qCb23j5WX5GQdQ1/m7WC+QUIOHqyt0Qm94QID2/
GGzKlomUezTMvNjYfaXoqfnBjVLR/jtQUrvQeKmzuTtywpEJ4mSYbsbvfjSJIE4rbd1ajPfiwA79
ODBryreoMn7FeZez5Sj/tDTtu0mWIWzWH9iS8RmJnbd1RfpnFMuoy4zyfYrlXnhjtYHCRES1F/4y
zfIWpv/mtgyyFdlUzJEw//Y81b6mOwd42GI9+exfCsj70KMl9GCRUshiLQTjUtqcs8UPe16arILy
JZxT7u2BYZGnpQwW5HSxui9mGNBXk+zdHQ+qAyWcGcC9DZHy6XhwdSV03QAD/9Gfre/GTfVtosfE
eMPZR8hP/G4y9ORWpT0NOkcJdeSjDP8ablM9dFso1BBeE5QyTXck74Cm9UEF2ZwbPt2G9LGNRNZy
sRZwVPPxs8ub5BSBWpMlSfZNLc85zoJ16lRsCGf6Ya9FhjXCrYkq6oEkZxikMvt3SPrexs46PuVR
7CGpDytHTBAiBx+StKf9yjES63hat4wcl4x25Z0mi2/PnjyQ3mXdbQrSgDcRK0eCDuK95SLpYkIb
bew6tHYuy5Ysdo5RQYTiqIzq4GkOBHnGftvB/tSV5pGZThC9kYzJwbWvACNRHXHiaNojMgRMCRMq
lWbCgBzz5t1yQ4Kh0D3s5ExOZ8X6abIdFvpWLVGRSM59u/NP/77ko/gjma0x+0vqLcOL5MBO5h56
0j7HjfWLmlL/nTf2Q4R6fAXe6W2NOAFzB3WoBsAZMBICHx/S/+A44wNuw5xe04EdlifvqV9d57EH
bMcQLJXLeqyLXjrkrBRMeUpUYHGoszY/RuRlHcpJPID9Trsltm81E3Fz5FvbZDEw1hydx++Ocq1v
vPcwbyjOR9LUp8zO1oWvTdQB1mvqlvuib79N8qBeJCOhHesyFB6DVV+LvnmhqFKHCVBtNpf5W0mN
BBnWAsNKsgpG8CB0wQ/mMibjPhnt9ZAxMCV+8c56BlpmZ8bHRucW7aeQ3rAWGMzbjFZgxoVhROmx
BmhwRjK3XYTsQTlF3qON4dRrk9S3SvlfLsK1tU5EI9EKeA+wboEDrbp9bVbWaVKRWPn0Yl3K+C0D
i8CgYTS2jUVPM1f6xZ8N7kFX7oqIXYzKNHLgaXQvjp8RJ+DT6uAv5zMOn655mDvb1O/NwK55y1tp
MqGJy/BS6NNen2z/mFNLH4Ycl7kjW/ROZn6Nh1zbT9GWPwd9uZY+qcol5G5Q8dXHMhiTobE1IyPf
QcRm2EO6zGGWNq2ydkmr1lrDpks3FrEFh67sxq2HxWvjkWqPHWRgpOl85Lwr98JQDaVCfChRUN0K
qV0L1QwHIuzbqx9FoA9knF9G3svYmgwQohVikykEhIAWjhTKuLP7dZuL5JyFcE/V0JmQ6nNOq1JP
1/8Ofm+gm3Q1krurzjQP3B3XRFEq6rW8V1F6s0yGvrM9gGlNhxMfJpgrnssgklLfy6y/MJUn0qRu
nOfQYTkRN+ZzVVKjhCPioyFjMzQkxq8yleU9cdtgqGr702PQssYKxB8Jf0dQ1oX1pg/7bvjpZGe/
1Jbe3cnReSlb9FP0wyDSrCh/E3n8UznO8FNVzPeE8ldzgx5WaLTCyaxgDzvWoTWn7OKZ9m72J/nJ
NViiQTRTyF1VfOwtGLt+r9wr6fXRNoyqYj0N/SYy6vygsUoPE/OlTfynuJh5iHS6c1VZco1BWiFZ
LKxr13B/hGknboOch3UMiKBilHerly9KJ/k2a5vpbk8jeTijbr/OqMZX8fiGT85felywGmN+V9Ka
9u0k/xYyq9ceWUsOTT+CooXsPvpGdIUDX7BueCpDOl9GN+5JMOfceJgZGN/DFDf1Mg60CKI7rTUQ
2LZJMAHgbZshX88NWtqUohYdXAVDoaOpM0cNHy/xI4YwbriTtR22zXhrNojcOO6/XGMWVORVd0iq
cckzb7JgNjMHB1UMrA6v03NWzH8lzzfJTuWL7ffWvqaPXmW8y7M+6PDjOX5SN0OzOhNKaSVZdSma
Rdhiez2r1Tk8FUSTxMmcnDE0ZlfTOEcNy+2qswoEJP6jy6PqNjoVeX4DTx2OofbkOSFgVrtsr+DO
DnpdPVtCY/yMM+fgNQ0FTSfWpkvFZfiR9Top/4lhf3ccPBIKsAisVBWFz2iE32zioFZ6VmenmpCe
h9nywlfkDW5cK2FCxjTv4qcVwz8Tg+4Um8WZHS09lhz2hW+obU9c7qOa/pmCIdb2uXOenKi99jpR
9JwZm7avzCBfbhEtZ3TrRAnKO7RNIwsskc8Vc8G+e4q0Sn/48bF1dpit8t8Z46m1M+ntvR3uVZfn
Z9IqyeRsMuMDYSIGbuJ48YLN4zv94jBeQml7n1baVWx/uBQNxj9Uhy7bJdhzzCz773JKkS460j4W
RvtFR6CfzIY7wSeEQ8cO7o6qOnXoyflUOJyIYorv42S9VB61ng0a8/zvi8eCCuRG/0i5v+/YIB6G
lawcGCFHO21REaVGchqU7667Gr9RSzQMLevIU8uXqKPf1uZx3Od9vxuGzDjUvkifQoRxjl4HLuci
BMBhPjkMMPbKiUZGMsVx1LAFSt+K3pqEsWtUwPvnUy9xMNYMoO2s/MpDChFgHcmjKHtz17IdfWO3
jUzvwWTPsbObWSC4K8iw9Vz5ViykaPyGTNj3GrahCzERryELzb+VVXMFuuJOOIZL9KnOfzX0rCtb
oUcGr/HgdaEKFJSoTdUX12om1YJPvEcpK/WLzqx/oTQ+dwiU+bmWyXtcM96pPfxio2q2tqEsOlpj
LShCh2KQFwKim02BKpM9lM8hnIrw3hTOtxc51S52hmdTi25NjOC2z8ppFzrk4GYhvw3JVg+hPO/E
nr5iEzymzEnycA85uMevp4bHiLtkxHfw4TQMPrMseRi4DVmUmA7poQ4uj/CA+2/rtKbzp8en4IRB
VjGb+vclFYZ7JR9Kv0Bj2kQbjX3QR27XzYnwCu7XrNQ/ugZ851DE3skakff1bezucm0oLjIB1i+F
6F9jHm6GvdkbYqp0x/iQlmqO3INsI0iJoy9/KVZEKjH0c5yCPpBEdh5NawZ2WMGItFpW9VZh/faQ
Cr22jHCoBuBwuy48TF2O05NSTkVKR/gzMQ56SsJ03soSoYL/b15VojEtJemv/8ZXTtMWZ0/9dQHH
w6S2UHYClTHWEO56sO6L6yBJrVcxj/E6Idnq2IaD9VobBF78+5+O5L6DFkeMdD6QglohC8/LqTio
Ecw0hqIv1VvJay7JLvGrt8EMo6fRGtFcpOnDH2PtBvhgJ+PwhamOIs3Ij08FIUKPrATqb/zbRfST
PA5hSQxP67zE+XzufOEyTsnUS1YxacNkdmrIIaBwNazT6GKJighL/pjDJVGoiOQRb+awaxpmDj5q
NsACvb/NelpogQi7XOTls2imXVuMHv6SvLwKhQ+ytNjkEhwxBANgwS3bXRSVoq1I8yn+MmrwdrWp
o2AwR+tARc4rQbFByBoL/lBpHDNUumu9m+YtKcVM9Q2hLg4FP3FD40B9pxFQb9jdbZhpeWUWmW+K
3QORkv0Tf7C/qmn8zYw8JOizeNyXyNBWTZeFZ2TfXcBWkwVr2Dg3krl3Xrbuhj48DREFb9H2f/k4
GRBGbcuD1FvbssiWq9iw7nS69p22ksw1JU6FJqagmyqAt+9KFNlLHWnNC/VbtAI0GhMBRH00lvTY
49zNVzExKOuU+94TlP2KxJYWl5TRB6sd4zoTXdxnbnrBwiHYQKqvxumMy78v2kCKr8IDyfyC/481
2b6p/WHnJfOJzyo/otYznkJxTPo+e8g2tE5hMXGmGbQ1jmu9zMZz52vmu/E7b/urN0HfjjUzukEU
eZ8c0Nq5cCv8bfF465t2vBXefMYBG/pHkDcASmfmBttSUaLOGF9ZE5f6tq2b9h/R4KRnRDmkVkui
uEzMe2/n3ymxX8ijpPWOTopI6PC5G+hIUmK2t5U1NJe4LW+uPWg3GgZEQPHAjGdOm5MRacdW8skD
TXl3ZmJm7MEFoegOn3QWxCb1lOeM7KL9NBnFlhB7Dzr/XAY+OlAGJ5ntTLSq5JybUVhvKrxzuM2a
t5ip+Jpl93dum/Hr3N+dLi4CjP9jMLf9zyC7JyUNbzPZ1XiBVHEcKksAj4teI7/WT33R2SuhtHnD
PeHtRtMe/ofh8v9Twf8vVPDF6Ii59f9MNN39oDf430ng//Fr/hfR1LNhTsJqMxF/2BZ+4f9AgXvi
vzqA+ThH2HosSEr+0f9kmmJbb6u+i//bf7H0/wq5CKqpgPQGp8f8f0KYwobDp/qfmAk2/lWHv4SO
c9aGo7YY5P8TzIKEjhIVopfvmZf9VGldoDsC7F3/hQ55nDQThpmfvSZFfdYRwKtFCe8tmvh8Noj2
XrZYOQFWAOhohFHQ54uW3jP1aD9qqVzSp4Ow8c2VsWjv29F4ENNxxZW5jEp4AyRC/UbpcoM7/2dG
wq87mn9KrSEhTY89ONlMSMNQ/LeL9t9YXADT4gdoMAZYi0OA+AsZjItrYF78AxZGgsL8GLEVdIu/
oE05EJxK3KWG2h+PDcWW1V408DjbZnEo8CuJY00BT4/Ae/Dyaqs4M/8wUYjgKxOqmu1jPcEakpnX
srK/jMUL4SyuCHaqW5Xq33Ye38N8iY5ZDBQYKdTiqMgWb4XEZDEw9koygMiuUQZg1uC8usJgM8eA
N43jZ+qgRx1C7fb8Cu8gRg6QhYxgcXboi8ejW9we7N9n/pQYQBYniJCv/eIMmbNTtThFbCwjxeId
mRcXSb74SZgT22s/6scNArKHhnLFxnySYkKBrrzLiogV7owl1NiOi1slXnwrFgYW/jaxs2QOk/C5
RltuzBt+VndSn968xQGD5PLoLJ4YwA5D0Cw+mXFxzJBut+4bFGWuE6OeRh2GnZZ8Gow27EGuDcYb
E2R1px0rHZUKthyBPcfHpgNO7b2MPJ4HB0KP+J25jDm1Tt5QUm1AXd9dDD8hxh+JAYisNi6JxROE
v7uhv3fYc/WPefENpYX3NHb2p9brrPeqnWWfza7/I5H1sceAsZOe8Qki8ceQ5LQWCxcsSgXbKXvx
LGFtWIWq2WmoNjtMTZ4b2zwK2ZOJ3Qnv0M6mMxxq7DUWhqgKY1RX2mTJTUgyEAxEp9FXAbgvf9Mt
jioPa9WweKwczFZiMcXo6rclflSPhn6KCW8DU7AyqDCRmPFTzzN8IK6B00vaEgw9r0w45hcwjCzT
+pBMr5KhXiscf+VV6imN02KbtGF86fX0YGeqh98IlT2r9xwsxQPgSofeGPTl9DINjHK1VK2tlh0L
Q5rwIPzwY+4Q9XgKN8yE0LdGoOelmn3yzOkyDBbiYIJnRdpGQIIQ5lgRYlhWihrubPxuGnBeEjqP
NSiPXduToav3PL4qbF9ar48PcVyT7tSPX2DHw6gMsq721mnNlJXA6Uub6V+lFvkHNmOv6WQZq8R1
mFcxCRvn+ZxqybmqeHYnxvqwXObPmNCgIB6ac9nZatuG09rRRrXuMH8TKIdLbBwzhH79PgzxW4Wc
UtvebR+Dl+h744+mQAJ0WSRwIE2kZyU1gSYxu28oVaeyW75pOd09EkHxCA8D6XH1PmI2vdccD8ha
7O9Gw9A2pHx5azMeo7Wd1XJNhTW/MIzkMYp/JYj92GLWz5PyshucIsZ+fn5sXCGpmAaicyacBSm7
PRZh2opav9467kcGbpOIHiwD7ExpvcW5EdHvtsuwkFbkcjWJsydRsF6RiIt+LsKgwlsBJdJmo+gh
UtySbr5WRYWsfqhHlHRetZlM+Zn3rtjamt2fcnZdTWWu5+m3PRfJi5iyDRApjL3jQN6RQRtMJGod
QIRbJNnuedSgdqG45vtZDJpadtLc01DjCi9mtANNE9SGg1l88C9pN7j8ahM/37KrY8KzZmPOaDBz
3rBSuISvRdth2fMRybmdurh5IonoECFMC3SZt7RATo7WGs57jYoU1Ux9cxpj30blK1KWcEsvvbOc
iVRB1R7sOPniAsVINYdPyVisAGxND2iThG1ZhCE6U3Me7RZvyYycV5vL4q0rWSXp0yXFHHozPC4U
zw9/FynhljrxzJg3YkYVv7QUTeHQMll1RCPWnmG8mm36VmBT27ZlcqKORnlGquvO18c8KHR583gM
TIBw0D1g54Av34tkUJBrSjNoBTwsU/U4bCLsAWHYMfTVifSMPzXYhHeFmSRWur3FqN6vmDsVsO6n
z5h0Jsh00duguuPoJySGNax9QqYAvMzak5jblIWpjnCsfsJx1699px0/bLOdr8gZnoZKlMep409p
xOTfWO4YE+e4GBTbZH6tNP3uYWI6YYNFZTvVBfGd84Z05Zjp1jB9xNK4cJe19GtWclTyXlZzHrDG
MPCXhO3JobdoF0lSNrMnZ+bV3uLqYJKGwCGaQdbD352n4rs3+wR3Ew221TWfAln70o3owGT56Ejg
OvdRS+xNpK5mJOegE4wcW1H94ppx3mfXflXmS94N04mlSxmUpv88lKgziYAgbi7/PVgU+kh53Q2P
0X725q2D0QopD8j0Quwa3f3TVg12TOLH09jE6iZTUqp1eWS10c3DLrYASygbKHvUkmss1XySSxSA
NjyBuWVRlfs3L5ZLVOeU7nyDZYLHPZwXfXZl4Hhh8+RT9dsmRQjykWWIichHe9F5l6neu8/UdTNS
QPRyh0gFuJOnLH6wWGoxpNKV4pAmnATckZtZCEUlMlohS39TOA0z2ZT0iKw7qBT5ydSMO6fSdiEP
1KGZuf4GLU+uDuTAemhIulo0E9wkJoTt05SEFCaf/1bdWSU/dT/vr+byRen1t8dggNhitt6SeV6G
6Zn3VaIpWzs2mYNmoxGdC1aDrYVEclMV/GR8c1rPsiCF10i/Mm3gDHGq5UqCbjB5vbOWvpsFVhY3
tEpOAFyAgxKM5Y7vIX6Pmrc+/tt2X8QyQrf0W7pyt36JXBO2B5bG2GK51EBvqKrFaxsbUdBkcwvl
PO/2kmDom13slOOioikjarjJgjxCFaLrTBgHoCSFmrQjOrwLfKl53bhdc8oq9zuO2I0Y8fIZZzlO
QJzkTX4KI2wHtonGyox4NF1dGoEj8x8qIZ89c21v5jTSgOqBz51Tg/tyNt8bsxyCzhLdxtJIeeo6
XhUbnkwDo7+T4oBg5QiXf/hrEshiuPuhLeMPu5iMnVMk9gpEEuVV5aA3CQeMX2KYAkrKcJ/YlNhm
OMptbxIxnpXt79Szor0lhdyb6IQQ+ewTJCB1L8ZLPl49w1En1HfeY3lkGJoJeMJPY82mvZ6zZqM5
SNwd/C0BOr4jnECuqD5xjr7ZcCcP+VNvOQRDU9huwQpeJpcq35zC3SgdAJAGkBeVVYhgPHcrVVne
CfDdZF77YBHW3guzqW4dfjD6W7FHlvXiWf1LhlIaA4Rkp2uQmGvH7rQ38kVj56fkfuedH7BttVAQ
ETfuOOjV295xeQTkL8Qd2YlGnpVlwr+Gw0cP7JjwTAIHbr7zVcSdS26Nme/dAvJ/3E4fyEHOqjA/
xaLT7kYS7dMhw6CDuNvTIw+DNvfz0M/G2gtLO5CSW4B13dHwpltVgOYclPvFZHZtyCLbzXN6i7p8
Mxisr0XTW2u/PExULVqRBiULj6wcvgEUH7SYiOFehReoyD/IA/d1/VYb/i+3YfFF0HHPkigbvV/h
WP3EBD6L5NP3elJtAW0OdBpvjS8ws34PiThobKimyDokwgf63N803SaQ0VkPYXebpnHfxPomclHD
dJl2sagferIQPOYAjWrJoRx3HdF3tdbutLnZdlq365z5TUztSqtSc6OjxkLM7IPinve2JZ6sFn2M
57q/RD9vvKg7T62EHLHBdDLEW2nKh1c4L1yyhLxgU6LmxpXTvoPh3DZ93GGoD0+L6QhZpctPHJdo
2RsXuZGiflv+JZOBJNzV/aSqY5eOT7Udnr1CJJvSNp4royGEGwVmQsYAEEouWcs/5QrUj/KOPNl/
e0LboyjB88HuexmlIQVZD3q/laQT10SReo187qrofWwekc8Opy5euuguWPSjAMO0Hp1qy/5x7Htr
WXAq+A1rq90bAy2HDwuEfy4G9oVYoN9qG8AMvy+99Coz4Lq5XO+awjZgPzcK8udglNtRi80Avgea
qJHwPNcKV5oXBsWI4wf59vKCsC8tFnHUxlEJmecJQdRs/uOoXCuZ7EHybOg6DggHOlSYDCtn298J
5FazmVwKu+1+Q0FJPKQlZea/DSjbu9L4nNr2Y2xatOnbyai/0a6+ajj8sydSNc2r1ORWiem35qvD
7H3ZrvsexjFz4uKFZJ8ndBtfrT1dNQrrpJjZu8udPcV72Va/LKXfCae8OA21Cn4Az4lBsUOwKyfv
BaeFtdMi8wPX8sVR1j41+kMxPBMnh41M3qjlAw/v3Wq0FKmPbiDK/EUM+T6+yYbLdQ5R4hSWwq2G
bVwrDzRj+TrS2CynFa5WzEy8DWm3RfqomcW9DXlSpEllqEv6BlfUq3byb8VRUE66FeN3mryTHRn+
GtmBGLWV9jTI5YU073W/sDT0FQAeQnoyGCdzII18hQriiSkuP4xueoaX/OLNxdltk6OT9VtWU1vR
i+tYdstE+KYD9mhMt2Brru07r77Wbr0y6MCcJAHXIc5MBd4HfMmQO1hQCgS/tnUs2uSzz/QHKbKu
WmQiTndMhf3kaP0HGUknDqH1MLQ/sAVPtlZefKKn03m68p2ebW7pSSwi5OJLudZVU95V2PVPNr00
RnGvERNghzlG82unt7uGmTv13cr2PAx9SDkt4+470avmtofETTd+4R+rnicNbTy12zYtoGyhuNvl
RXFvJm8fseyPyswjK119DnH678gscby1efvZavqT48Xf5Kk6YbGHNfQb20WgO9ZzgfOXVNRfOupE
pfWbZmhfcETGWX7zkcbpbrhia0ggZnHw7ORRkX1Fr8iSoP0LV+nh9OGXXq98b/pyu/ot4oCbMyeo
OuelyZ0/XYz5ZDa916GwX1Hl//E77RdCmmPpsogN9U3l++cUmbYzoqQrdnoKZXZ5WHBBEJ+JTc+j
eIttlMYskor4AxBT2WJes2AjNoN9mOroYlcwB4ZRW08j9IRZ8NqrokWa60Xouf6aI6+cW+vv5cRo
KhNLBbyAUI2PrvNei0wEreZfJ4qJUoqP0ao3nGnrSA7XPrMCmX/2Wvpd8pmEfvbcV3GAZfus7AoU
hV/uekLGNBJOC9E/c2CQ9KUZG01OgS/Lo+ZMdydDMVjEu9aq93qndik9hUVOFsKb5zSND6lt7CJT
XXrBo804WPT3iXE/NlwJVd9N6YZMuOh5sneHOlhixjdwh06a/eVemTHeSPMiQZelJ7fPCCoF1n+N
WU7m4K2yPv7TIPutB0ATONno2G0oJJNYoak61fmwNzxcFDaxXDWn639n7zx6m9e2LftXCq/PC+bQ
qA6DopVty3aHsD/bzDnz179BnVN1Hy7wQvULB9CR9dmyLFKbe60155jEKtMVt0h4E8bvLI1f2aTH
a6xsEmpChMZIkCew+3aVCM81l03bz8rDVMu7SlRWhWS8ziVn9VQiU43EFTk+uNv0Y2tdyri6JBoz
jabM39GlrYy4pl6bz7NKrBye8GESr4NFv0mpVpFe362xuFQKwAYtzilKic9VUmzKKPEI+GKEGggb
mnGEDgwsHDQmxJju4FgOIOXb5kMq9Auk5xniYR6lp6zNtrogrqV2OOVLE1/LHMzNnpRQGo2VqyUv
6lC85Hq5n4z+qVNid2JuEDf5mzXNz3Em3dQSp041HcpZyOwBxbut4HCys5iSqNCYiAKTWzZ6lT+v
CypAVd+0LCZ67Lsyk0w6OZiaHEU2nqqsfQsVkO+oukb1qinDuTbytzA7CVG+j1WuuBR+ojXupgGF
O8KcTnmT4GxC2ENIl7A10FeV5u/isH7DxPNc2iHgjYA1oh+NA13HIx5zPvZF89qyPa+j5sPUgwMb
YHZaQ4LyEMifftFqv/WW58rF6SmkQZFP+ui0kXCRdTczim8AeV6sPE58bFAbNk4cFaa1g6b+iBSz
gd/9NrKxywF3J3PhydZ0T6Th0vPXdVwopHw/yr1nitVPkJAyM8kgRbX5Xlc5mtbZS0kL7pT+rOsG
75tQYgmBGhWHBNqO49NyvKqueO/1/tWS24+sSY8YSNbY0NddgRmnvMolw3lkQjLX4/qQT9+pGvxG
cWK3YvrpG1KEIAY/qaV02KcphdU5jlwf4ceyR2RAtayXASEVVFG6SkpHq/inQDBu+eBfJLndgXIx
wPhUMzus4tbWt9lncD1Jdipg7TNQ9cgjIYRqnm6kaNXQxMZQjqpbg3++ysErw56qOAVobM7Vil7K
IrfvDr40iJ6VD5pLgX6L1Q9kAicqVzZMacGObbqk89aw8htSNJarfn6rewUjWVGuUT94mp6fREF/
Z8ae2GPbu5OSfSfNtBu7nwBmHgv4a9rD5VJSQeaUTdeDgjNvlGiZVh28OiFmguqbgHBMPI01VT1+
f8tVdZzCGOWkti/ORdMfCs7lXapRoCcjE+eoN3cqggYhi4h7RsgIWnzyhkrfGDON7QI7RhGzP4IS
+pu2+UP1tmksIKydQDjAzPqpS+yMtLxZkcJonVs4VvQ+WOqaGYNoRQkPdTfwSUjHVN9NxIWPOM+p
AGzT7VvLoHJuTeYIzW0s5NpDuB16WhNsOh23UhMGz1QEX3OoEs7YkPjb9XTLA+wYRs1AVjHRHsoh
MH48rc+xbp0JqpbXg6qc9UE9NXWBHUwRXisrBdIXBM+zgG7Jz199DTay1kL9V8ZOcMO2UjdxCYww
hSJiP3LK0twCNLqwP1Da6hI8kGRoXpEOWm6eaXeYh/AGciiBXLdqVX/TBIXtD6UejrLQ9utA8NTq
qglihwA+bl2560m7RBOeBWLq1A31lCljlAanj1bStNZV1fAORdOKDnt7tP3SsFwrrLYQNJWXIv3D
fOGzHo5qBytKNV7qsiMuJTI3ucEhxPMjyojkkJhSIeM/0vQny9DYCS3jG+aHfC+2WJoGS9oiIpSg
iD/DMuMTnHVbTYLH0BolzHG4ik6cVVslrQhGEUQPwN/0RLqSwdEgc9pqkBf5sf+hDWxPgwjNndDU
EHAMas6RU0lJUG8Veo9esgcsoY0BEUN6ttcKEp679CfuSRhKrWZl6bw8hslc1PRzWI+/mWlyubuj
8KMCKGYnVV6EWH0tQtxJ8G9uzXIm1zUTkdZckKESXuYU5BzWuNYmTJ7mRo6/sjZWsv7QqMO9XBz3
WRe6VKoY0RY5LOYr5ZlojtcQLbt6hl68N8r8VOaml0icsloPnqPxh3eE09+zutbNbEPiHwAdwZ/Y
/WPxT39AEiERju1OIpd60oICd0H+Wg4QmwRt2nayCt2o+uISdxABKzmSSIWr1gMJrg22DQlLgPJH
Qnignska/Mrkxu1MoUKaysIEQggNf3Olvkah36KSMZauYQkQA1wZQj7le7FV8f4sMEFogxGbBIz1
QO/yzHDFUFirRJwx7UatnaDqkrcj8wa0zethNJ7RnL37DUT7qLDnMtmqurZFLv3ik5WEnhuysYXK
nTPmOJidZDMr3MhtwTZh/KasWkKyMOMnODQKpARDCptSTPJ3yeq35jy4gyhdhzj6FofMAS16C2Ll
S66nQwzswoU78kcctU1iDq9KRFFiGB7doRdx4Opj1X+E4q70arj1ufI2rd44Kp9kutFwN2nYrTgb
Q8Be/LE4SakuqiTeaVwVY59YoVgWvoxA3DVxeSVy0aEJYof9eGS+ddfpFtqzPv6EYX2J6PoN5pXx
iVuJ/soKSyg7ansLxvRZzrqTBD5EjMNL0aV7rfXLp6EVtzSXe6pEkAK0qnMG+61TCvoOtyxTEL3e
0pf+1lt/k4wBcixQphGiJGto+STIh6pPPwP296RIaZchGdZjj7ZaHHgyaTvqsFb05F3z2zdR1E6t
QOpumKU3HNSJHn9P+U8Q09DI2TeqLZ10Q9sbmXQQLN2TFcFG8RPY0MOPNZFAXPemDVreT/zKo03M
KhZ/YlWbXkBeIvm3BhoxkuFPpLSsjOLMPgaaMVGRy8l5CAZswGgZ95YoIUIpyx9cD7uJcWI9y0e1
CC9Ra7xbvfXio0cnpAv/RRHBmRnYjNSNh0fkbApqbWd1+xpUTBOBZlYvyJNPsdGbzhQGm1ZiTe7G
4ifNq6005mc8Al4ktQxkCdQ1WgmXuoV6WEBsTbcXSKwvGth1lhsAA8Nf9x5fCsuX//LYv3z5Lz/2
+Im/ni9q1smkMHXKFk+JfoviQoJGw1tYV1DNfSnLd6At8l3OmMDVlfmaxxhm1BT2lLzcPO798+Z/
8NjI3CS1fdoixhAlQPWCYjeFs+6iCEhBtuTlzkSC89fN40sCcNqtMb/UYte34MzkYofXlycAnAnL
MSTTE0x0OiNWVahLlperjghnvMfdMjMIP3ncnVvp5KvmuPLNiEXZysZs97jBPfp/7jXwU3Ufs1lq
ERxaVltT63i9j5f5191k+S2Pr8upXRp2OChLmLps4erdCLMBZMfw983jsceXj38wzKDnuP/ff26W
e0YKMILrxeAAcCtEepY8WBK4PPYtw8yo3DE8K3etCjoPGw/igiSsdkxSq93j3j9vHo9lALO2Vvdl
lv3ZF4bvlBDgrV4DBfHN5MkMaMehgf2amdwcsVxMbACQYUUD4lN1k4DztDOabynyyN5s6FXJw0/S
mgNVKjeglAD1F1DrpGlyLQsOzMwyqWgoYrMRmFeSSP42MPNTH5XTrlYnaAMii+vUH5N6hNqhGaOD
Zvd91ErsAVwEqZbh12l3sZ/SXU8RgMOjOKLGQvjc9JM3Fyj5A4gjafIrGtVOGU11Z3XDhHpqvprx
kOxk1W/3YUG05lR91XFYbfrchxrCIL0Z8mNTld2xVSuLFVXfM2UoMM4YXqH1W6PqfRzZEr9GRlIv
JBzMIoMvFDC0ZE9qcKkyheZYTLhAMySGKtjnrTCIF2WQmmOv1QepQDAyYz0vZVS/7MPtFxTH6UFE
IB3krXLsZUU5ghHg06+MhIXrp1kpf40siTx+pDviIHOzXD3UUaQvJvZz1I7m1pAU/ymRfXZA+M6E
8UNCZeiYpfzTyG12yAv278CeDl3IloX/x+bo0y2YeFcTi/ZvWLNSW83nMNbs0kNEOyR+/JIXoKE2
ntFb01mMezHxWp0jAhaO7a3YYq1OsvwYGkZ2FIVnJkvjQZuD2g3LlHEKrbacZNlVL+HipzY3DijV
CbFWOeZRfpWDyqCNVU1P+oacoF+F9sDMeM3WK4ucRXkOcA0QLzVxUepEDQKMhu+NCFxqCRoBMG1K
6s0wm46YwO0pt8gMWl4OwyeB8Rz7G0lEJuwbZrd+qLELyOSOVWY1lyIrhYMpv3HBEzf06Z7ZgXji
chQZKaEyYaKSMZTju8KcUyupdMX752N/fQ8qSnzwXcG7s5+jTV4qKezF7K5Y5nenz08FDjabNIAb
zBx6aPUR6touFvyXcYQ7N37qlfIjdvHzlAWHhFwLCul9ryrPAA0yu1WlVxzVlS1Y5YchQ9+QZtqy
1Xwd5r7bZ6niqoJIRjJbRUkHdc4EZiMYTlWlu1KJnpqcjV5cYayGWBkpIDYNLDOR2GtOYfR3tZA3
PVk5UB3lEv8cDuEQcazus1FFIXutgnR0yONSndwkIVyV+meLi5UwmpcBPDDdhulcEfdAR2tHfQuA
AXuw2Wqvgz8czCl5HwSVfSqVp6g3ZylDNiPVu3TDWJt9yWh5vgazZIgb1HlKecqMQ8scFSRnb8GN
qZPoBnPLhSLANt8gRBHWcQvuoPwzVOzCjEz86EpMPEZmeQO6RBc3QBhiY/Vn5VejuLMriUBGLRiv
fsTSP40Frb6gcTAXbCX97KMYJdQyWglyMe6HZDadMevfOl25qvN1XqAeYR2cO0FOn2ILvUYKZEeW
E7vs0RhHEe5W4SjCu2AlxDw1k/9V9cLdLxm9ymHOcDcpNrU2f/qgp6hc6ytpt8SpXjXtyJL/bLXk
sOO0epkwYQmT8lRVErJpTb+YUrgtW1ic0hlE3ESXnKFFYbYfOWqPpNCn1WRQ+3XjT14W1hZlrHAW
RoCkZcdMTZTlvYQglIj3zQydy9Uo9NB/xKd5FlWsx7wN6YT6Wn6KFWUTWuK2YxI25lJnNy0o0SIv
HYmADFuhylEispCUAgFsCWs3jIZDEewNtnFu1IhguLIErf6IC0fJqh/YGV8Guky7Y1gpYqhZ17F1
w8szbkJNxieaa9K+Cj77UJLvnUbHRWt2GVT6bdSNiosV6y4Jx4oNWlmgPlHr6jutJNbpfleU4a9E
kJZtiBziOj1bnVv2ck9pHKATEyIJExeomYIKWggTJ625BIfNvFv2ko0i7ieNmZ1sRPjpa1TeNQHL
2Iebz9hsadWjErd9jbqMrCk7+DYbPd+DzEGmRvVjB7pSnEb6CbY8mRtDh5xHuZtf66Z8QS311avx
T9x9Ez6nrXp58l19DjYsvOo5482CO2LL0LxXIyU/A4HxBebS5KbWZNA8a9vVJ3F53aqiv9zqKjbS
yiqcYehPcqB0XqUzfax8NIHJklagfYYk1qw0SkoO96lEWv3ua9JPFc4nPcpkIAu16cVj4+SM6O2a
w+vNg8hnu6VZqMvsm+l6hFMZMNLsBFwQvuqGSkkgaah2vJ5mdAknMm09qC4E2yaeIGN7xWkke7Ux
eZZAtlYPplpI52dhjkGbYOeDkHfUijZaB6J0C7UYnBWgDAddT+8YYAYwm7GBS/OfUUgGu4kn6mFW
Nnq6+iHWkOcUuDhMFYtBierNAsauNbXK8AzdlxaaniHXHx0Mz7Ve1hf6stZGMaVTxFSq1sJrugA9
FUYVhHQGVwChG1pD5jEwMEc3bSluY5IqIM512cYCkOGZGrS4IsXf1YzDTlG6X72aXzPif3lufUcw
/FPnT/Fr2p1CtfkOxv65QnzATg0E3iD6Xu2L6y72z7RZQDcFFe1nPGCsNioRgwDG/ED6qoVxsDNp
KRcq/aegBWyzKx28caGQQiMVFyxpvwBKE0iluOojFtSCGkQ07ahdDMMp/YkFcBotqNMq3yb8ZU7d
4h+aFhyqEPzkDXhU0wSUymRM3kdcfFfJglElpxGQIrkLrrSAVsUFuVos8FUCVyfmxABZRaPB27ZA
WtsF12os4FbIYuxf4HzQbyU34UjrJV1rC+xVXLCvFfxX3DrCTl2QsA2qfLd/cGKzBRlrLPDYZAHL
JgtQdijuZJuRivt4ZLmZF/ysHD4rC442FwHTwtRI93pdcZkKSsC1HQTbv75EcLKuVfC2gD7UFRU2
k8Vl5wcCd1xguI97Oh3kDRYGb1qoutGDnvu4O9d0m7MFrqsslN0Z3O7j8ccNOB+SJqDy8lW7EeH0
xguwt1nQveFyL4Lmqy9Y34lmKh+/fCsuyN9ygf9GCwY4fxCBWx04sGyACZYXYLCxoIMNGMLTAhMO
F6wwC/s+XEDDHJyncuEPw/8GQrzgiEO4xI+HkgVVjKwkd6p24RcPDSjjCqYxThxrY0I5lhfm8eOm
XxDIYwkM2YCKjP2NOLcasb6/IJOHBZ6c0gNx0wWoHPTgGyEsBxxxdIBAl80FvwycZCDMBSQzppVi
j7AELvcCbIZq8CUFYBpzWM4dTOdugTuXC+ZZXYDPyYJ+RuYout2Cg84WMLQmosCLFli0smCjCf35
Q82arzLUo/uB2gQ8DFOLuF6CRQFP09xmNrXAqGkslPsWPnU6lPJaejCrcUOy+XmArJd3GacaNOsF
c13Au24X8HW3YFJyDc+gtGCxH4+Z4sQoxICazSlFBzwCpI1lufbMHBiKAWU7WXDb6uMXRrTbAHEX
C5K7X96EYGRa0MHrrhZwdw3B+/Ha4wXq/bhHGILhdgvyu4H9jT87utQ9nzKp/iMveHCLgW+6AMML
yOHtghAXYYmHKlDxasGLC3N3ajNeQIRjqgWI4/Zox8u8MW1ckfBp4ZRXC7C8eaDLA7ZyEzRz3ugV
hu/0wEy7dE2A54iEAgEAumHSStLHwJX8YMHjQxcMGMJHtRit1It69Qf2eZNVQeHUPxQY6/ECWxfE
ZkVwJb7BBcQuL0h2Azb7Q9v//20Q/50NQqW0+q9sENvvz7D4t//1k7dgf7bf//vfpL9+4m8ThCRJ
/xBVhf8klRmTvgTY/m2CYEvzD4o9SVNlizg33Ah/WyBU6x9ox0g2M3EscBlcsjH/tkSo0j8sS7N0
UVY0DT+YqPy/eCIMSV6yu/6DJ4JrAuGQvC6LYC9VUsx/SUGmPkd5Zfj6UZriHqA5u5MwCmjWzhC2
yiil5klDRkSPmzIiLlIPQlQBRrNLpahBi7XcfdzEDZoo4heAhC+9j8fNLIQN1gpuHl8WYzxAjE7D
VTrI0UapBSr45aZj17yLFPnvL/96DOraGq4m9MeA/hiUrwojFTePe3Iz8iDgXLBAhg9wcKzLXRkb
KV2j5a5fAckZegP+VXGfK70mY6BGRLZcCgwNWXyBlwHONJun6jhaA4LXMENxbnJNbQyGb5Bo6LPo
VjCsWjM7hM0CxBqZqlg0BJS2Y7HMdRG/qrFtpuTLynWqLSRyu5AZGyPNsN/hD5NWldycBY2H6jaH
bC0YXPaDqrxCkOlXgsFrCmLzpZusrYFfM0JPs1XkmTl0g8RI08xyN85Whn1judtgbEzRbaLxVKQR
IJBQbx6vUyh1MMLLK8bQZ2zR4VZpMO8eN9JchWtxiE4jeWSbqJ42AW27XUIGzdKarRYk4DLATIli
Wkk61tfPOEr2IbIzsW2MrQxtp0TDtw2CARuuMW6xi96yLKpAFWEOeDDQFyi6NEA+Z29kMsNmP/DP
m4C06//w5bQgzd18iC+jKXUrPILF7nEjLv2+xz1jafo97smmrG9Sgoyspf34eOWPG+PRjVxuhFlH
45ep9Lv7tGPyD5O9jeN+FSRrWdikN1Ddko2AxWAmEcROdVGepAbBsF29yNqNgM7xG1Ihw3Vkc0XL
nHgFIbcXVhLTODtdgbV2BCcrsRB8tpAohFsFnbTrrtyzurUFoPa1Rykkuw0+GfGEYcUeGqJm942x
T6RDxSn/lvxKLnOYe3EIIy/GcI9MMNlCCS8osBoQkiOj9+9CW5nMwtGT1UkHbssuETa3u5BMMqfa
j4MDh4IrIRdJILrb+Ut8CUub4RcBRtGVKaMBmdTGBWjjAMXYwiCWubeFFq525+TJUAH4IB7cqbmn
/8RnGrtI58jxgmC78IlaO7/lNyVe6a96x8x3eduYvWhUwCqDLPI0dumwjjP+VjSW1oZhV0qnE1HD
aFeGUwfH0voqvwmT4u079c/RRX8VLNsKvPapvWE34J1AzLzwntdq5QBCS+TDtAh57GhfXICuNFce
hwVuG95nsiWXZA/7YmTkYZfvDMOZDqe0LHp6vS5S+xgjKrMSh3JQxVRvj/16is4INeEsTj+dbg/1
nzhzDMo+uk7JtqgcUu0YWrbMyW3e3RamDxYeyxE/S+Tp6D1SrzniMcXoOOJtlXfoaLqrQgrIWX5R
7rhxJY01xEZgBte8uSiItQKnvJH+sIVpJ+aewkY5WOl8Nq+luUHkuOSJImDKmAJ56U2HqmS39/zL
eMlfLS89xbCtBrJ39lb9DvLR2KDIETiKICv9NU0XOA8mK1L/x5Ad3GnmOjqkkyOep8rNWhcxtfms
PAlvMKz5Yzht1U/1Z3xmGoQfZwdmhAGU04MEkBFDu+l30ZBhBMB7Hf/JGLVArYrd7CArrBQb9RXP
Bh2pwO4uSXHrn6pXOO8fzPrqt5qxluVwsvVPZkkLzqawStGbOZTtIIc5obR0JTOFhcto7FtYiLoT
fNR7L9qKiKSeUYxEHAlnREKOGYjmntde1NCdf+GsYEiwZRKhPMNJdvqv9YdCYt/8qN+ggz6jb+vC
ujM1nn4jUL20sfFk84uP5qy35cEVi315btCZtI50p6dUOdaOZh+jNgxEJCZu/G1/mnK2u86gMwuy
Yd98ZoVXpBuT8yFblQDuvqtmNaA3dr/7AzKB/oCsSb+rT1gAmbH1B8tlsJS5GKmIuaPcfYuI7/Vg
sJQOOkocSC7knEM7U6exZqAs2pi/+byaXkUwJ/RC2rdGeWftgJFjYqbWvwk6TI2rBrQqc+snjE3y
5zQ7xY7WE5eelKcbwf3NXv2OHhDR4ncbrHXgRjbigyuBcrznzSeKnZX0Vfxg+2bGakJSgGfL798w
ZorfphftCTI9y+KwDjx1O9CkQCLtaC/R+1w5w6ogRNQePvp4NW/Lc9yiKbVJT+RYho3r+0dR3JbP
/g6sf95u0rPwB/Uzx3cQPA49n738eQzdhYAdEXBmj0/dqz9vUfuIS//QtYSVyd9R2GJtNygnx73W
EaKwybnQse5Iu/QZkW6POEjwgk8aOCEGBvDpYLQZtcREFXn6hY/3JTvEX3BPrD/BtfV3GvZkFhDl
x8RnI2t2iGxvfCv6l7g6JEyPb0yMR2HF00ALRB8/CU+G8EGUItuCVdE81X/wXL/5B4um0nROJrsP
3OB1EElReNV0OoD1BtBvAj8/W7fSK1RLUbw048kQfyHrEcMXQC5ktc08X8Xx5mXpTxZvRDwUCN0u
4xuDUxQn/NnGbb75/Yfc/Cz6ZD692MRkY6XwESrttLEI2yttPTvzHGpg2SLZJWiCKf9wzdOjh+ML
YJtSifDU1k39j5CuLuZHfIm4037TLf8hdln5o8cfxvovrtmb7cI/Ad0K+xmhxSVI3xL1gJmTl9s6
82HYOv5bvcPXF3Hp2xN8hL0BvMYY/CEgjsZOkm1zmn/dCumjnG1mcSUXQF/PRU1T1MOx1w9rXh6D
5GZyYcNKxSHBg4TC3EZU27pLuWm/0M4YqcJZxly1uRjJiC9ln7xbO2UXX/X9tFGPymk++S/mjjM6
s6W98Ga0XsUSkzDOxykLvJkZJOg5lGJuuEAEj2WTgoP2JH+DxTKXbzI6Hm1HkIp/Tb3huVghMlqh
s0/Bsq3gWuaIA9tjMmKTOtDgn/aMpFevjOw5gto3iHw1XPnyZlxmxYQdoGd2zJrtFyJbou1mIpKu
Cw2emAPRqdDxI8Yjkw0FGvgnpNz0WeN1JXn0r+VqPcTPc7HqtIPUb3qV4JKDDmosd+TSC9ILrqEA
tKeAV8wuryxEL8tT0UA6hWiV2d3a1hY/MhDEF+FMsrAEyoFLr84AE9mhHf9EyUWOwS/bOJKAx7X4
B2SCNp0BK1vnJvoaqSOt2qpCxba3klcDEIWM7gM2gx39Ue/lwXrPiFy48Ci2T38f7kecyew0HPNe
lS4v6SpTM9vT07g2v4iNccWn9Do1Lp1M8Jq/guHWRzyMGBfXLZlRa9klG8/LP9qLsO4vsxfAj9x1
2+Y07JX3anPR0dD/1B/jkRGSeSp5jtkL9+omx+Tjhp0bD4fMTd5EdEHPdeGImBn2vEc0YSf00YId
3UCdNCgK2a5a1ApbhCh98qqcGRXUcA7A28P+pFe8Fr+sd/HeoWgevPoF9zR9vlWKifo27dkr8Srg
n0EIWMNshHWX7ii74e1doApfpvtwr194//llUbcvMQ/b9ZELB512p9g2z8MzDRjO2NIFFdFiEUqP
+c54lV7mH6KGwMRm+YFB9I4yYCjdls+g7AV/unP5qa7I/3g0ZTmHXBE1vg+KZRNeu21wE56Nb06c
ei29iO0dBZL2KgHzQdvZOhQRung35xsoO0BQ/ecyBX/FP4ikoGo3NV4Y/MTFGppttTeUFTLyJFlh
yX4iroOMGaBHqHXzj/jSqmg0V03npZuOIJnOE5NrpHtdv9YxcGc4b2hJr5TPJdKYcJRPr6lOxTfX
aYt5SrZSXkGQhevim8H5uj12LQg4R/ZfqKqqU/sifmXw/N9MYISrJF+h92Ju2DQHNO+A37KB3e25
v9bXWj5IkdNflWJtJdvkPYKSigF8X51hy8ArqW7JH/74SvGGE78Ah1iQOla0q84yTSCsiLit+Hnj
KIuuEO06025OiMf51oJJgrTJr2q7BXKcp+gvkQHZ8ccEOvqYnPw7r6hDNjtHTh6c+mLd5y46fcom
65fgIH+xVDmlCu5nXUc3o/was033XeWrYnhLmV0rbofBfcVuQjoNW97zDFnu0zDTGmWQu4wgMFXa
tTKTaVQ3mC4eyVkDrvESlGwhmbvHjbFA2xe7gGnWH75CRHIfWsyIO0jmj3uPxx43jwBlS1TZYZgI
4NIWxXqJ+0xp/dit0XOCFk0qdvuUyxgDl+CY5d4gjX/fy2CGpna8/EuqktQA3mk/WmKE62j5xlFT
2nzzn/60WmLP1fSBfaS2MWI8OInwVtXEJcs5O0UYMaUrFNSZ3fILZXMpNhXeagvdCMi6HSngLVGU
k9v4eb0D68ll/3FXKSnxAS8PjnzWWW5bty3uwU/xE8k0lB3xQInWsDw6UeAsgbk1+D6HuSsKLzJU
Rn4rn+R8qVKGH0xy+3qjqNve2JmlnX8h2TafqHji1mZmRyVB1ME7rHIGesZTgZE8hrxmU0weehFp
gUPIqaWveVJVP3aH3jYc+abflMMk0YjbC+aK/jKNUdnwsp/8Pp0Fr2UvapGqyl7fK++MAP2n0AkO
3bv8ToE07/nrjzHdQJsI841uW5cpdLuV+t4dqg+qTiI/6DqHkFJp3psIpu0yt/t7hWvqHZHCWfrQ
b+2XMLnBT0tOs2Kr78XaGFYkc3Psp8pONSIibfmn/47PFKlletW+TFe7oN1DN5iEV+1ID3P8ylf5
lo2HlDrlUwvLlV2S0/wK6H3fIKb+hCvpI2bf925caILz1qGKPMJAXYpne9Ad/735KT6qAO2iA3wU
t7u0583Dx0G9w4+hIJYY+Vi2/FrfABwwPIOjTLdRe0LOxvXvgleWYTP74QOqwoldbLjicJetPWEE
tvONdml3wWFAD3mcCPbBgWbYaBGR0IrfA8LB2CanTT218YZkJzK2YpY81yrIzlnxQzzVfCWv+c1f
lT7UKBfFgQ2PgeCleLKHVfDEWUmCdP5Fgis1VX8PeTsH3mrB+zM6I+tY9OQ/Gw4asq2+nQFhHXy0
+16zinYK1Eym0Ha3br8IGVG/edaKHJrJyTdYOBvH+kJDLNza0Mv4+Q0PXIVrlfAcKoHGBtf3K/Wz
sqePIu0lFpYbzjsSO0CAMeAdvJj8OgwBtnEVYT5gd0A39V1u0nvtU+GzpwLzYDOrTbmQv2Cfklx1
F+xVL4Dm6mKLB7t+RUNLBiinkanaPKQPjrLGJcliax3ELd70cdO9xCdIrMa92kmYstfpqfgIbwwC
FKKtvw1Hufi9Z8RO8NL6nJkOx8Xy+i9migpH+T4NlJZ65MnfAB9KKioB5LHD3wE/MWNLfZO39Wa8
czSqtbUqTz4NoXdZtZMXXKbZgeqlWzaBm+hDLVcWhUDCGlwA7t9KVzbnl5Kgg8DlsJeFCzMXKDvy
QKSai1NsAwuTO22zGlHIq9eO9hMXzsyhYSZIl2WmdFs8KZ+EGRHxYv6OqqMIBw2hIbX7HzZ/lKf6
utwuzTKwe8uE1NOoUFD80zGgR4DW91X8xYPeP1FHioEzfMxPfv+JzAclBCDTHN4hltbKQWRKMYQd
sfvUvjLcmVgs7JnuZLwyZM8PbotJ7L4SX8ctsHTaTMSMSJsxtLE2YpfPIdvzGacPds/fQdAF87pj
Iiq6+FbHLwlVzp6x0tJvaZzmYzmLPswfuggQO26cGMQ98zGkAcQB7y50BYQ3im/ti5MkBGZhj4JT
fSizq3010yVDwxKvUhoSb/CSiFJ9LxGgJ26Rslfb9+fmiDrewDN6L2UwxyySvC6aE1v9MuguXa74
PHzg56aVoQcOfaxJu2NVFAw7rzzxh0Sr5mPCv8ubNhywh81cvgMH+5f529D/SleYGrIPxoioKLO1
QNsniHbDgTwy13CbL99c4ZRRD0pnZ69EA6zjk0GGemfP9+zDuk7aMUu8oXMlyUnTS5o8kw+e3wlN
Y9Df1+tgODTj0mZZBnfxcfS59tIcCp58YSXfRM1hyHktWPQoHGg60CcgGbh6mu8AFXf9hnBvt+Vw
ouq90NZyxtbj6NbfyYUPSaDcAEqRgjErzJxX2bTOwp3FqEW3oeG8QDe4oBXNNhVy5pfsgliiOpTD
K10vrkS+dg4ttgoel5z6y/CMIx00hmV3PrutaGOgOenn6VxYto5dn1XpqWGzUNj6DlOUy9m0PN0F
cwfHkTir6WVZKeAH3DjyfOSEO/Mz87KI7VlhyTIov7hqEMAWxyw3uO8B/8PEeSHn6mx8qG5nOdBZ
xB9iTZa8OEgWX2SXgXkkuWgKd3CXTTqhJBgYdsE2AlMAuxjDZu2ij1gIP4/3+9/ZOq/d1rVsiX4R
AebwKiZFS7IsWfYL4cicM7/+DrlxsYFGAwcbzkeBXGuuOatG8caQggVo0hbNN0cUbSID8lWp7Thn
B351BGWvwXxGOYQPzsCosY3KdV7ajewS8gLq3qlnVHc+LSzzh63WHO149oXsrhNLyqvQPjywyEwM
iaPmqnsZn+Wfjrf5wu0GwC4fXVri9O4SwZFl74HdH13+h6qK5Xxlsb9yo8grFvvoCW0dZ38m1T23
9ar4iEhPYxJwb7kY7/P7eOBOY8FG+p5APMDDIR2y5CpqO2wSxL9sGKuTeGVwOZUbTqi8VgKGAtkb
DXdZc9cKwF59FWvmY6FXON/y2Hm91UsLs6529XJPkEm1U4j3cY0CZIJbLZu6twleryfPzI89V+N3
7HI89sgtxvJPlJ4uveizazTrGZFk6za9LUJ+2RBQwXNmZSGqnffugLppWkV8stY+YZrQ/OQND4ZD
VK1D45RCrOi4FDhVsm2nj8JICOy4tJGMZgSRAyvguwB9LK/LziCZgDURFH9g2yALPuacHNh64VlP
LL+r0dVvA6sWNZS8yywyxuzxR2ovxDC3A6fLJ/HKpkhTsOeU9F2e23BT+okXayfeFOVVvYbn8Kp+
g903ngZCvGltIrHG1bsK1xb0Dnq/jvSVnMJdO9lDSXKDzz2qssFWK8xiNfkUK/FacmOS4Mcl8Tr+
UHsBgOkYDjEE5sVXQ7s5kj8xAL1dLZ8TLwXl3Ll70fAQ3dBJE+BBxOS5ZSF5tKNTTovlJqkcb3xu
r/o2/0ifRVd/r7FeEqKGjuivod+PG+kV/sCv1axDqPpeZDPWKTbC9FWV69ZH5PPB8qtyWV7ZJPFp
ixde2KB/3LvtD7X4AHiLUxzkr+ogfLClp1vE+VvzUN0lrKu/gLAggS7mtetGMHzY9306NinvoR1s
GcQXfEl9NFZFWpaARX/zJ87874bBxI1qT8bgREZV74zX0Q1vOXcABd7IxgcgaY0jJd8VhEP8RqzA
1govuYidx6UPTB8ToZS8nfbyL6su6U8x2PljuOMq6y7FN6H1wapoHMCYOIr387kDXPaDbYIVXK/s
ij5Qsl0Yfow/6La2yal+Jq/Sbb54kLB82m5Ps7TCOd2u6m2wUSndfIS6Msf2d/NWP6nutAMR7hVo
zpYVJhoI/uiYf9mWSfPAT3Cl9NJ2KYeSbbaXjtpympHY0yO3FYfi/Jk1qlHWMilDDMiA/GiPMiOQ
dqG5jyrOPV4HwaPcc7QbPq1Pbk6cisMrF4v8LXcOr98K5/st2CI75uq/Tq/E5XFDObx83+/Zy7Jv
Lu2VRTGhf0L/5iWmTHDljfq2fFqvS+vP1zS083f2JU09QhWJ5i82Gsr/YK+8Ay+M9J35RXUiRHYB
+STZRM9AROIX7VzR0Lmk2FZRa3C57eUXhOXZ67DufzLOPdvsSGjcWbxr5KhvsmWV74udariIDznu
gaUgarYjLJ1if1O51iEEabmK1pML+6mgAtfc5CZ7OHVX5T52lTUZUidrN62n5/Eu+eYew2rFYQl5
8aNyALZAFQ+E2uPdaFaBTCHlUl1EWMs+sX0PF9bI9rFurLJPqcFwja4NUy/HJ3rOJiJcTmOsfFST
ldvU0BhWKliyveaj1WIc8CLGDodpsXNp6ivwrReP7DO5t5FcAk4VXEg5ubkpM8+89P2q2JnAlgqs
83CjbQOyuOXIx8U2172xBUxfsbCm9KLoNmx7SmR5nUkuBSLMuy9p22y79xGaqkdej3wHikWAxKNi
7jG/czg8cuqjMH3G0iS9o6/ZlFdOfDsGAqSVrYxrzUp0yJ7w2WciOHf8ko+jRvsm0mll0Q/XEN64
doSPYD3ep1+Rp0fK9qG+C53Xf3U3fHrELWbnmtAfuLyEm9zMnfhJ40obgIySny350fN0GxtX6zxa
F+U3YSkmj4puPuQRoOmdstUXD4ebHDMAoLnJG+5WMLoioOrYhR9Aumqy5X0H062nnfKuRba4p+8z
X+Zlr7iGb17qeyivYkZQFOMo9nKaMbRJntX0feAZxZvxHo8XDdzSbKPDIxAEIeg6/Vq3RDicu+c/
3+7Khm7A/IKgZFNyZlrkLCNrjFvCd2cbv8qNoUcQunlIPBwTwHV8UpaDlDktl4VN+kttXsmcq1oP
hWDEMTjD0oJ7jcfDBu0gx1njvRXhvBWoPm06il/VSrLDO84YqFkLnWmCC5pVDA4G6f2zBEoqoNIg
VoRjJ0e8+YgBFiw6N8zJ/BoJxuGW4IaaVwbRNAdWbeT0TDPC79lDR+gxWzzVT4gxySF2Za/a5tw8
lMpsJOGBXEmv/Ohv2me3T4YVoUnhB0FGIIFYftPfcl7lv92bOT02KmZ9ut9ukRofmLGGv8oLUKSX
djvaAwf++V39JT6JYccSP2ajEbjVtWZ63GnDJn0OhBPMnL5+zDiXYNuIp2V54i9G/Xa6Bw+H8IqB
pMTbRue/94Vga6bkXtuaiotgxZAOvnY22NICTmsVP/asq/SJLLcw15LlM7QESQkJihRDwfSX9o6c
rF4YutmMiUgQ7f0i9OVHHcFMFLUzOZJ4jZ9VinKMYczo7sqwZWoKpQzOeSsghodL4ZgfFMfBk048
ETbDzbilIGBeyMHPGbgBvoq3nN6a4LBaFtZZ0/wYHP+6uZCRMpsUMKvkCxrLY8tyMNV9EB8WNisC
7lKmwdmRAcdo0ZRm+rnm4AKzh3vxKfEQdYmH8F1mHaO6d2WkyGvePSrg9EzoLGwbHsFCVugZfzn9
TzgVucd25vaH6JhohxarBopValAIL3bos2Q/8XSpjJM71XJOxjC0mAXFZbeyPoxrTmz1Lf0OdZdL
Pd+ntuWab3QCDHKKOXrRZsrPZNs8MT7tXuAtmThwLX944QzPQNF6azD10TBJXuv0iVt6LHkGrvAz
fhHUBd5Icx4b0gAvfZu/4/Vm+2aHy3WHxXW44E79yc/k2k0b46vUV7WbRt4sQ8TZo8jWfe2OLRnh
ITssd1LqMeufZly0btc4xexx0T7Wat58yt4Xp248psnMy5AvS6vuiw1UsTHEXUvTBWxFmQZ5P3XE
G2rUo8ByJDOZWqht6hHXr5sQ+qBA33VAJixc18IquuLovqQmtjsXFaBZrKP3DMjlqbqW5doQ1gwX
mDhICT07KG4bKTnN481KXLjIqIXAQADrMiSv/0zp8/g67R2HsSDXuuq2h/lQbIgeW9M64lqgsoPJ
daUvO8fOQ7Z7MU5wQ7SjvGV7VG8Aebz2FWhCRQ4VmLqrjJgb4H+xj2kap7SlgFRRi13C23KRlFWv
vMem1/EAGUMwylqb9MmhB3d28oA6lo9JlaFvwshbcFEjSIne9Sfdbbck1/SJ3dxjxAbJlQwG1Y0/
pswm4oH/lPWM2Hc+MTBnYDQCTjccWpaUGypDX3XP8BQekR24jLHuPWPKq3QSNvmxfsme2dQhc+Ar
ckB/fjMwSjiPwlDYMHCAmLJOL6J6TLbjUe9gZdnZT/Aqvs6cfSm8N/Vb4RP44iwuXR3lg2Z3907/
v9qScYSuXd4174VLuuGmu8YXno7qBBIZf/z1aIODk5Ybzzs6hMfpUPho8pmnJI8JHQZHLhpqu+yl
eeHWnF64yFjw5NrTLsrdZOE+Tv1K2lgd5Ib9UL6JtDBuOs0Y4mEmF9lnNjGTtY0ObPWq+imUHSER
Jj0hZmVs0bz2lDv5up3XuEwy8E+pNweuxvJCQmrqlek2wcRUHSQ8P8amr9Bquj1ZHROzDLw8LhnR
esrVv0Ltzfxhkn2T2Bfo0ekrWSf0FHeD8CQd2Fiaecvoi1fP+JvHJRo87FUKwppT0lvzE1/yz6mw
ix8Gwmf+PFfM403YthEGQ5Y6O35td81PI3KJsKWvjD0pwerKfDbFx7NThr/JEq2tesUIEJ0tFBrh
hXeH5/jIhKUMe5V3vWMc9CMyIVvcmc+PzAjYPt+olaG4Mu8mXJiGElSgnb4bPuavVOIeXCW/zDk2
3VMzrboaCLc/jjcSGSTFJY0C4k9xDu8Dlmo6u8bB8NGFX0RqW5VBp7/0jtI7lBs5M7uO0+xq/iQ6
SGEq6De4lJjoMDxx+y3UX/64/GnuqtCOztWVuENsMBtWBxEYC5y+vVUiP11jz5FcboPaqRVqYPVE
iurzzLz5i8yuzkYWcc1+iFIgbo2/Kb/y/xs8njs9q0P7Kq6VKyNFwSkvwpv+PL2FyVrayJrf2fIX
lv34Gy84wS0r7SqEG1xZPrPFqzH7LBntpdlGmGtfwwuLgi4+hGgaJLP+cUh5Mg/jmjlDpdsWECfJ
hpJykvzxKz11DN+EUy+uuOKrq/KmMuSJL5nqVFfzE++lRvNn178wPFmgiMIDgcO+ml/4G925OYuf
6i49YjyTGxuxNxUeepTptrw3vhI+Rq0tjQb6oheGzBoIehf1m3yXnfxCQiYt0ItIs9k2j4x8qtnJ
9x8fHKtTOgzryYdC3/0Y46q71jSFbGTJRx5jfFFZ8C7JdbmgDYDO1LOCk73db7BNY6ysPy1+x9r/
ZrygZOH6IXHDTo92gdnoJQ8cxsoMbtFNudnPfNG96NzuHhXyxMaLEGCFhORKw3LXPeVH/UkgOo7p
V8WNtYu95rk6WxvtlDr1afLVTyi3JGghC9nJa+1kWm53j1+5daMtHLNz9jQ6TBcRRouxi+6Ftjxl
59mRNgVJJbbsCUg6jDU6PNosNOafFRaP6vEk+tfufXjSebaMb78fLVvI2XumlIsT7QToO7zOHNej
VXFV19mzHrp77bdG5E/7eo03IK5J+V1904uJQhfkW6+tkHcgdOPyRXhD14EhorFdzoq80Y+UmGn9
Ym0J2mP5ZOup91yX1Ta7lmS5fOiffK2HB/rDEsGFIr0lyGmo7F+bA+m+VGwxFZFTy6excxMmNTMG
RvR0Nks2z1ANfYWTbW3TdoaiwiUivjRndJ8CIzdO1LB0kg+q90p5GSiSFleSfZi0FnHBX/Wev4RY
1iS8CrjFbbwADuDvkD9MpW/u1B2huhBDX/IX3BI0XopV2a8EOtsIMS/dQdimL/0GFZX+N+Xn1Pgs
76PZGTdU6hVLHw+RHZMDYrQ2Xxlhw6woDtIbfd2fiapqH96K/UMiFjoAqoJ5Yx3rj2jDrbXQT72j
CWFuA/+tX2V7ge0e+ZxbWccARSx6uFtzh3yFe0Al4zNwp3vNdJfu1Da8oegQ9vqZrkBHA/6dne4l
TbfmGWHZGZnruXurX0WnoY7OvOqDFRtiDOYXhctHObKDsNPoW1RDao0MjUa4TaEp1YcQlu+ZKts4
STOJO8Ssr/rmPL+0F+007ho/SzcxyeZUtrfGZ4E59qon7KyXLNzoTyICEnZm2h/Ll4CvxUEUs0tg
+iBe89A80mah6p0jEC3+7FsOK8G9MZzpxqy7uSU3C3QIol46/ivrCofFpPxyQ6ff3rPgUESOQV1L
x5ivWliUVoxU59/Ysq178sKBoeONDP2MQ5Nbn5qnhJqDY01tY7IsCT9lQPTdfXBSjQc/ebLeg0tD
qY0pvdl0JLKJa7Aj1JPBuCuqp0Rc61/6Vwo1npeKF3FvGFCa1ozR4ztnqv6OLXCaXZ3BlXg0KHZz
Oz2NOIzW5SVZF08KNybB1h/CiZ2OtOg8fKvRsChcXCrnqXEN86gb11bxHGfnUVkT+lAzaqUw/amZ
/71SQ4ANocwoaWM5Nb2Va/g1pa4c0OawuX1YqTPTzcv1SFisZE+p30OnhdrFUU8FFrFqJNSya66y
pqS7zNyV5hWzJmyrCKIOhA35dvbO3wK9Rz7pzNIyuLq+Nd5yya388TMuCJ2nC6DvNB0eyeNArRSM
Eh4L8gI/WuM5uzmbNTYNmGOXed39EH+3AyZRDo/ZgvbSvqZIVMN1VO4x3AAxjVTgJmsIrjizkFGx
8gHSJyiYllwf2dLXvI3wadjx8ihhOd3QtwztFuYYe1WNUCahaT7epu5obEjKQtWDZ5vgDvZpxtIe
0SvkXIzzc7g4yrQl7g8Aqdx7VCQ84Dy7SwGS0WolwCBPiG0rHfKe+SMBtbX8ePlr2U2PYOhzYTdM
5658jh+5RYec4NMSITv2f2cRbsK4GYdTMYNnsnNmkCWDCfI7D0r2Oetbguaq5DabtGuKNWUJdRm1
EEWCyttLM4SSnbJbds3YY63k7VgStHp7C8YuorrZlnEO4asluY3m4V19tk7Ik3po/p3dMbAu14Kw
ojAqKk8qP0J10057jVD79MbCHOub4ap/Dqe/wX7/mPb/m/P/fQoEE0diDqr03zciM3x0Rxr0cPwC
jm0gPHkTjD4m1s3f12YSnDyjM06kAZDAZIouiYSo4FruhEqgKaeTSr+Nw7GnlcJHRoWinjBIUtCa
PZANzop/X/r7pgwV22k7Wtt/X5OWgm+Dquv/82tWA82gri0faxstg0RuXXGKv6XxobX/+1rz+Ead
IrX/+2dusR78ffTvG38/959fMdX+wYck18vBMsrs8e/PZqbCivf48O9H4cFyMEnkdAtQpzmGw2aq
OI2rM0KVPlgrPFhJj02/GduSlLrOJ1nOlpOuA/inz45euPE17edDE87nKWg7TH68ayV5y0e9iI9Z
Fn1YSv6sqMKHLA6dp2Yq2QiMN+J03sRC4jbcr31wnIpJ8aMSXk6V3QMClHAMZZOXoadLw2Hyl64N
vTwpOeTRQbAg9GkZsthZSUTHECSONKbBMblHJ5opCRnn6T0fynEzxNSnOE7Y+nT2Tb2PGVy1/bTO
dSbb8fhRiqW8UwMd3XW4nk3V5V3ZJAWvkSYOXiuZ+Is7WqPjKe9kaWdpTB9wTHybIrN4U/EqnNsz
hCqzmd9xhbRkXlJw9LCUQBT6CrF4Tp7FjCxj9J0aaouWZAJ37pE1tiMbYdrSbB7FaZOV0X1IZCIa
2GIwkgSMB3qrqnBRwqeJE7iaGecIDSswku8a4aUFwFyLEXktaoKYbhgOoS7/tCJyZh0LOqxGb1mY
l1fRKNryYnwnufYBXyp1slgLQH3i1jZQJkwm2hdwbZsENYVqMNobFElyJMFlwRPECnuuMBacWI/Q
gbmda38uvs2pSFyS9eIpfia9oWtRizUELDIMC8nGWUZHqx+//jBdxtEtbobiOSgBEsEFP4NJALmp
aPPewEPvFzkZwWKb5dtW+5zmtVYIW1IlWCRKsHG85G4La3IlxcTexnl/J9S02lT5r5igfMDvzqFp
ykayR7WtxSxgwPQQS/QcGlzITwnxJH33WGuy4iOucVtIT0kFKGEsTUQLS8eJPDXeQUp0vhzon1a0
HGY5oyllSiiPRdCcMfLalGcUqvQ2ZUCRMDEgmGZlsMYvTNHLrbYxFAIYh4l06HlBzQ0CSsiZKSp6
eau5El2im+hDQtORZcSRKYtZYma/sEebXWWSWb3QEzFjMtyTgvsjGCMRnYbKkCejdjXeWQKrXzUP
vxMc5X6Rsbel8OpXMpds94gUqYVhv5jz1lgU7pKEaoBcPJj37AUVHbS6Y0DUqLqAgVRnMZCzDw0i
vUtA2N2ICZgi0pgjY3URU44Eg1DQVyYikyJBPIUJW1uiWJdehfesVKnmNCxlSZVrcJhQ8o8E8iUw
gAaaETC+nbqCcCrBHPaK31FI+72UsnKrskIuWE1FHpOGrgM+2/aUNEkQki63lKldI7otZRWdIfz2
qctEf7EDjQ21HLISU62+03kBhpruYY4THz8wXfAQROnalJH4L02y72MKlbyl6iuq9DyGH3E7bSUV
3ZeIyIAlNiQ/EsaRyhgiTkdIm+TIpXF4j0pGyqWRSaQvp/6stL0dw0T35V4tvBauDD0whv9DQfO/
WdSYA3D62iwkOaanqWI01TFDnNIZ8XPPFRw9XKgCTaySwWdsCU6ezuLZUPPuWMocYdLpSzTEt2ni
vS410kuEOXWRZX+2JWf7bRABpSD572iqtBwF9VboEnv1nwRoZuCSiIht8wINrtY8T7mgvqW0G2WF
WaVBLziMBo+U5O1IESEDAlgZrdmRYxm/A7hIXEx0O+jTBqrIhan1wIB0CrElBKhEyFw9W1K3IuaW
FFJiz12SQ9BQSQog77psvIKAdRlUsawDN0rNgGNPozyYcQXid3qGxlQalAwxaWxLg/3GiI6FFMpP
otzfG7m/loCzyh5oZTeRvigb9CciQgme8ooDqMbQftEwAYspzXZOc8ZYVfxd1jdZCJ6FIGROUQvp
Fi0iDuZdpFFfJMSZGtY+YIkszbuY0qYMcogmOg4FKZm7NcZ7EiizqzU97Ap6/96ZUbARDcrhUf/M
9Pxn7nTLJ3VtgNdBD568E92QnTRAWiLLeeRgf5MAMyM1t6SS7AqV81I/0tKSQ91fwv4cV20E0cS6
qcTV02mmT8FthlKuJV1cNRcn5CpH6We3If4eJs5jkeibzPSGEL1hIbbQLeLxJvbPM/zCtnx+PMRt
YERcVJEu+MocrKRE0bhOsltsKZEXgbfYyjEzmoZgB8Y4aDwgfqMt7LgVs3LuPKunmC4YfAxAk5FA
izYkIcFeojDwhkE7QjJA3KyppWuRVNFLERkcbQaWIJ/XBWOe0Wx9Q5UXYHULwoZlBDeTA5yI84we
ozFrXp62GET4IxMnnD5xpBzbMtEO7N4teMxHm5pkDwQRvKeW2OXYEtCuCJW00huay9UCb0yY6X3J
gcgQotNeM5GmQU6KaycsoBlRT5Rj26FcwpBfDQluapyUWpi5JfZ8EFlY+xKyileVFhA+GYC1CDiF
wQGImaBxhEF4MiJZCE26hsrcpJ7RnBWpEtxIExkSQn+3E5WuR6tz9hvYYVcGg6fIsGYciBkzTAEt
NsqReh6GVa23lR9CMFgZuvY0T/SMy601g7gpeub7saGCoih5bxqMMqlQtriltWQdM2iXpsyLAwTy
EDFfJZPussD17XY01MpkJrcuFq5W1ppOYOYMOUGU1p2aX+QiuQk1CNiJBTns25E+PIcRsZCdPsT0
UrQJviU2k7wxXttUk2+5+jQrBKkAkFsLPQ3MWUxxbHVQZRuGrpUJaM/Uxvvcm19Bll9ARCzkbA/t
bgxB8jIPkPV43GlyiNLc4lA/5HShGsvcW0X+oQXBgxXPFL9MThOhBVsCM68zVyAXK2UN1V01tj7O
VlqvTBoTOG52Tu2FjmvBe8P8KdfVOwgr3xIQsSVGwME3poeliFmGGk36VlLtVhJT6EyV6E4jjCWy
MZyB84ujDSQHVJLqFynShah9XgxjA7HCkWJEDbJU+2YN8y/HaO8oIY70dgRj3HVuFk80sYTiqQK7
ojcLhjGGB1Uue5YgCceex+90WtgA0oKaJERv82RGa50M2cWZ8bSfyS1ehzPdpFy2Fr82yKps0P+I
LZNtVcxgCrfJJogXaBXjqc7K2C+UyI9iuldShIqfcDdsSHGPWfFxBBKazAUaKrXADdTYegpHad4Y
Pd2XJikd8j4sT6wY0mdRApfkoBOOYOsh41VNx8goSr/a2H2ZYsePhSdk0POO+o4XrLoG+WJu6j3h
8OplkXV8t0SL5ljSFooTf7lFSax6OMAXMjG3ZI7SmAi4aklc3o+RxjAFXJJkoBWCgkJeAl36qZVr
zjmnKswx3M5YSVsNMAA4bbPKSexYDHRX42Gy2CVGZj9trUu2NaOGHPuboijJJsvyE0KESYb5VSOo
ryXeaihiiisKjVvg9n0wl4zNbNQ7dVLD5yohJQdifdsgVTQVVffUuns3rGrc55a1my2OK5ZW+cP0
XmgHuYI+hVXYFQwSmIqZCOPYeI0k7dJlYI17HisvU4KaMA9SCsj0ZQ7NTyJBtLUyK5bXFt0z6N1w
n6ssZQUsKS0VgMrxgmr0SYmR2ERa9QZxMKCma++5HDPXEMunOKg1RMATgUEEgJEhA9q741UAg8qh
JMPSpFxEAuWqeDiGFb09ya9DU/RM4uUtQI9uXSz7UYu+jTEn8iD8DFI6O0E6ay7FmFd01QwCT3rK
I9hWAkhxxYMsgeS4oqnWc+pl8bfqs2gxUenisvWrh7I3qfuNZdSCDQ8ejDNu2WWgiRFSe7Y4RGpt
Bt2XY1Y0YwhXSSu5llbvajF3y9Z8K2X24TET/FSidwRyHqVQS/NtnoVTg7XgRWRoNsbtWz4lrR0p
I7rJMTV8DWF+utMHmSO0POx0hf2ji+DDGUXORzPaOTFUALfE6NM08mfiGKlGEwOzGr5EUkGInSt4
pueuxgM9YimLpDl0dQ1z6DjEyBTnMPECyMGIyNMLZLMYWhezWt4NwgW11B0ywEMSmfA2p2j6+SQt
xRw7NrB6TpJR0+9qvVSctwK6iQl8LW3JgfK8oH1KfoPLpgVnYNxwJ1vPbbVvMi+a+0fHDa0gNw8a
pyoH9UtWXwmjP2gYK89Rd6ancBUI4CP5T1grAW+gIDX0QKb+Pe2LlIwf06WaF+y2E/cB6GtkUTkq
SNqNM2JpTT/rnIa2knYeRQZiyXxLwn5NVjutg0jKvDwkMEvjZpchLY2vmiSoNhFTyGqth1+2vWHu
nnbyI7vjqBZkFmvlsq4ztUcRq0WPBK/zMEicvBuKmUBJaIXW5pOi03sNhfBAnhTFssTFSV2KIKc9
cJ3njhlazHetT7PpG7pRyU4ShhNoywNPHO5ay4FNGFs87EMNCZ+IIiVNfbjKudMDG4XDjkrQIL9v
Qj0+KB3SkpnXV3y87wF6UgWkkBxY2auoA/CKBLCZ3cOnmIM7zGaITHkt+FmnMesTmbtMAKMAwWxU
wtlsLW2yw/To87Uw0ZroE6Dxtpm7dGeZLVeHqTLWaUJcPkhaTY4V4awwtF5w246KsYmS5zJDxhBG
3RcJCb9KQ3Og7jj0WMzVJ5XQKANvfzHy6lY0Z7ywR7BDSlfoCyWHC/hIeLnnqVmzC2CAbhR0uugR
9VofD1FJio+ljY9WBh5vGVFcLAe9S4ISgtVFLjZ9g76uV5eC07ZqjwpqcuCgpt+jcSE8faWV8Oub
ofmdWXo1i/jzvAcdmsyNjogR9dFoaYGjBsH41KbRehiWwyLK6a4w0f1NS7Wz+q51qiZAOxjErpYE
57RBfE2m0k55jHc0aKgrNW9vemYwghMdfXxdQpC8AEFu0AARcw0k+PCg9BXvZ7RWhQVVzMTIvdDy
nVL0GKU6tNPzzHWdC56i4WuYb0oGpBZIDSCuCmVVy3YQctWPSymCeyO1nFPwK9KMSmzkr6W+RHIs
uY9VH5YRZQmVcfwkg5jEPEDUBcKOSkZhWM31uk1hAEtCcBEbHCILc2GeWCZlr5mueMMjYg1vhaDE
O8rCMx2TBbHF6Bei/MtC+R0tNQj1gtMdkYgSd0AOiJ5M+6ZTGK/Jma0VZunqscWB1rReoBhxE+pc
qAbDwpEz/FFmscGcZXwtcYwmBOF7D40OfPX4hoOq401smj18J4G4JAgWVTF5Qp0w5xC66Dzrn2b4
jMWhoicF8a23XGOU38WOYcr4mB7Nd2Pk5JLp7TsBuAT/EbGo3oMSbykWrK3YofPI+uijE2kKJTAD
kjJxYnmkrCIOxW3r+s4tR4MpAKmniOpbo/TjSlIQnop6ISNzFz8VfbwsDTONTgdzWiIFaMFQWxCv
sjH9jsAgnxak+nLJqKx8nGM1jnASNVw1hnsB44Q50gKZMmkfLLF50RoGIiPDq5nmV6jE0pNRkmcO
kw2GMVLNtJqKy6KIn2YlRZ+cbb418tFySX8pLI2uptJ+s7+95Tq9F60LqbKOZd03a9qZ2hROXljH
b6qoosva9CMbaqxi5m172mosDfschctc4Nsn9CcGBOhrIUWMAauhUUaPrYvRhFpujTGDCCUNn4FM
Fq6MUrwMqE7moAlwXQ+AjDPJI0rtoWmRPrLAuhZLgn8l+1usGD4F01M8ZW+m1I7+Alx1X08wxwju
lBw9FksEOfXHMKqwmLjLS9iL7gxQb2dZhFgm1C3l0hTeIAUHFrqEaE9LXYVkzSGGkl4qq+ZsmE8C
Uk9McVp/Z/OKz+nUwbs1rYtJLIAbLAGq/7q9mkXh6DM5aVNZY0stlYvasf4Vkto4WUhAkyAKPhpV
ctErzg9Zzj5Hj2di7SsmsYE6Muhe3qjbpiz0tYHyQMmM3g8EilATJ6cSFKxCuYgfgSpJjEt88hz1
hogVxezUDVGW8OPDyk6LxFor1BbbsFS/4lywjnFSnRYRU+coK5Nn5Zz2YKVv8rygkFd1V080LwAp
R64iM0urAOr7OSI8yVn4CW3Pa7S98GWNlqlD8KoU5PQuCiL9gXlGlHw0VWmcTNrRnBrmlT4YNwvx
XY7VD8+LOrtaJfwWau+PuqlzchOORt98hzTe3LJBKzFWyuJbKDFAqId2HVB2P7r2pZiXXmiAmB2j
0FiPwQPWO4HSM5iRaiTRYtqgODAEFMWBgAZhllkxJPpX4dLISFkn0Fh9/xaGwi0pDY0IUU7JUVXc
5XnJ17KW7oKgFe15xH6o9A+RZdeR5YuPXxhZSEuIYmulPTWCCYohzOlzhJHmte895LSmnZkmLSOm
Dr2BV9D2LZuVAP5OwssjFkvraHHBbH+hHTGxw9mJZGXrRBYNt5Z5VYVJ/NL7RwxZrpGFjsbKTKr3
RJ/IIBKe5Ebfs9eeRt7ZW0UU/CQqmR1B99smLfdg/kC1F/eJU/E6aODICKgZij0pHl9hgvQ9H1n8
O2xZbCTkTOkD+7Nef2UEetixZCIvLh/knf/9YTQ357F7GKo0Ld9OllYmx78fD2vDnBlUPw4Rwzg7
HPzJ0/z7occ//z7Nax0mwt/n//nw79f/5/f//foyNDyuf58bJhPG0ZeE8Zf/ZYRHAmT2H53776O/
f/6I3M2D/v3v07+P/r72991/P/xfX/uvT/9+LoA2Uw1fEmhD8sx09w/sHaQVz2Z+PMX/fPj31b/P
F2XiW0IO7UO2yEB5PJK/f7i6cNz++1xYgv//nGgWeoetE9+NfAHgvwi2BYxNtlVamVtijheepdBt
1P9j7zyWW0ezbP0qHTVuVMCbQU8IEKAnZXhkJggZCt57PP39wMyqk1UdNyru/EbkYYqkRFEg8Ju9
1/qWn63SErqoP5ISCNOR0bkHVReKobabAXE7lsmS5n63reY/n0iWbzF0qK6cVJvfP3D/tvtdgaKQ
pw/h/v5QpKnqjhBqnGydmBBPq8DtuX/f/Zn7TZHV/HI2nY9xpGDchj/K3eVt3J9uZU3bFvLXpMoa
gmGrx92qoxWIoIjtWThA2VpoRUZFM99PmYurku6vGrdPbUyDpq+n2tYLksPuN/LYIogIi3pG3zij
EIE6YxTt9yigtchNjepnLAGRZAJXazpmYdPQLiSvIwE2tokWilO8gKLy+wm+3L0/lmUD0u3OAAVa
g6otpB57w/2ZPsilee0TYJgOVOV//1xKwC6fe6fvfOBoZIIvr3B/7TIQFvKI0BPBCuL09+/747fc
X/aP77k/NbZ0UqQhxxX6zzeV/POd3b/7/sRfXvv/+vTvVyjNuPGsrtn+/t6//M6COJMoqfepxAIY
ZhbDn5kBUiB90gkD62lQES7KEj47Y2oPCaVncFLQM3qTiJxMiChdfpBsS1p25dMVKMItmPd8S0Ze
fRC6ga5SQh+fCIk+7NdxmxLfiG6lKkB5gVghCkz46GvxR1fDbNdXNOLrlKV+zcqFHafGLhtSgaDr
1MToWco+O08rV0YIMDCIeqvxfHofgk4poGlrCm/WMwuw4pQMDGlWJSKdFQmJbRPfKYO+wqxEs77P
a4SfJnsRdQRq0MDwyLNbHxB4XZdooFgLOF0yXTpKdA52edRFevHc6jQQKnJwUfqAdaFK5rDopt/d
4lckKCrYVqP0JBv5meVtY4+piBAhijcpU/CmJ80GWioMHol9mUi2tlOZ+LmK7pJKBZNZ5HenUaKx
1NHBlBTadN2iBk8JVe2LkeziBNMWcd7Egs4l+T4YJEmq0o5wPyaEkmYp1JeC3qIfn0N/Tu1stpDQ
SO23FiSkPMaV4ciWtC/CoUN+Snw8kee7wMQAIhrWS4KssqUPQrYWpNegQ9FDuhDR1R9dl6RunTef
ouEmadrSaNTo6CfJhaBpNNFaiYY6xK/r3xHHkb9XtXdDUz7kpMM821BMUydpo+lox8MCYUBx7hPk
hkZaveAyyAi8g3NSt0GwqkzqpFJClGUsNTNADsYHQS3GbWWwdwjowZLsXu+NQTjRJ6j79rkSWRdL
7EzbHIYJsGibZvBpSKTDoJga+rEuXrdmcRRa0tAGzT8LsvqZV0vdlrcjcApTHJGJSIw7kIE5xpjE
z3+MNNqn/oBxPKiEY5hTQ2M6gylENLmrp/IpgDKiiD1E3YZyQIUEBiaybOeJ9Cq2yk1PyFQLMFfw
o0fKAVww4XzJBP2p1+vxQu1RBoG8TjQUYLpmWBsDHk1FMWQnqOKEaypJtpLJLii3hL3hPyVqrz20
qfyjybj4o/RKXAAKMj1Ht6u+9Y0ILqWdX8KNEJDVJs5yvFGTRdert180A5eN3yCsTSKtLm2BiU/p
0nUZM6opmTTTXGHNquS0tJHANrkhOrSx5HWRGF9BX4e/Cspbvm+VDjnZbjUAbvOp67p+5u/EJCIO
LrvKC5K/4ggJBD9R6iy0q1S0hzSz0MCRmOqo2YCtTtU2vRKam7b0j01Iyomq5owjBWEYIwZzTFhj
079Vaf0ulryDrEQEm/kPZSFdmnBk68fx7oV1r7EUVLrpW0p0gRwDfAJyQwlPCCXUNOiwEmL7nFjz
X8MIUfWcizB1wPzbEJXtNvSPxaxT6+X6gB4hfLFdQ1EhbnMIyKug26so7AaMPU0NUonh3FUGaHyl
kAVoarPqM9MpGzQQEh1FB76nom+TKO0hfkka15jV4Slra1SGMUIZji0C5jYUTqzpAfhJiG6nfN8a
UXAxOubkgLaQqkaBOyrSu0kcImqYHP2lnFwnNeq8JlmyYkJDO/Wh/9VSQuvIijyR1DDsx473VXXx
JWpL8IHEPLh0Tbi6x75HFjOtrJ7KFAx7Yw3819VmMNyl0Q7PXTHQthyeq6YR0ZaGN1khuLeiWOC2
GprfUZIl1vC8KF1iNC5kRKPZsSy7XuDoTdbCO4nltdCfeYuyIzfk39UdpQ91bCovh1FJGx8lLOGP
+zwYWtB5qEkRcnizAJx4iDFVQAPKEpTGeqNlW1kBLKQJ4Rmy6IBGayEh0L1zfQDr25aY9mpGF0az
6krsGqam/mFomtmWTWofU0mmqi8G6o7kpK8YUiqFtvx7jEESDjXxxmUv/hLEquGow9IXNEiZVTvt
Rc3E2NYZbh93lPALhQKPYiwY0ByzRTU+ja2MHlyNqBYLziyX875FXJNqQXZcRGacuUbRR4eknLN1
nWUH6qQkEd8F6BHE7BjC81QZtde16P+HcU52U80Hbc0NqPIIOE3Z+5QRxjcjQQOSjuM5oW6/G0oa
K8TJAM2IFUzDQPrFkTwEBK+w8t9SnWa6qMfHbhbQR09YLXQZC5NYK3agIYWf+unQ1XG6q9xpyB4I
rWJMza0PsMEU81ssvnr9KzHFCM1M+aTT1MrnCIqozsycCca3vlyqukwLJ8kO9cAFRM2O1d48fvpi
dRrEqQSaw18f43iXRCzZZoYFuQqfieXSJKS6hE+iy8kqhAhQQHk5gN46cDvazNiglsfuT8yEzLqV
oT4XTRsQYq69Rilkw5jcnV23EGyG5UYaEswUQX4NhTDchVlt7SZ1fA0FQBVNrkw7idUe8hJuakEL
1lqGnCBGB0Xkci5tK4u4paV6SFqhNy5ZPaLB5qBiH2k2heQRKctDy438z6/ud/94i8sPNFFEY259
f6BvZZZz4/LOzUF6FpIUyI8xiI6Jtxxd5Es2tgtfPPdYPs4UnKak3ZmyyZc00kme0XPFkSwBAElt
eTlMxKx+UwK0/5KFzvO+pL/fqCangrzc3O+GgkkFnQ2bo7Z1t0v890DtQGzf35TSNAPZglPzEC5n
eKIyH7RxMq/0JaRQWzYRlQy6pFhu7l/922ME4TFv6hiMajmmOHnPNRJKlrSB0qG+TAid6Do2dPny
Wf6+aZY1ahdpgS3ScbbVimbnRlrIrHdEapAE7Fly0RubFlbCchMbGlKm+/1ogbLOFdUYK1U2utAn
6OqNvkTxApk1qx/71pS2ugHPyFxu5hQhr9BWqT0Q4gWpCljsritxndWFdgyNggFCl+Xd1BXK7v5V
LQryrhz0gmIGpdhgYcRW0MJZi2lsObh3fw/3r3S2uo6uIuEKowPB3NKubUxph469D3V/q1XQTOQE
0W9AwrZMuVKdtqHySFuk2OWSWXlhbAJla97mgXUee73Mpm1Q8REWouMHApYdo1F2pSwpu0aBeN8x
h65aHfWBITNULuhkWJeWAap/4YmlPjSFEkFpSbdualQyMnr2MvQxL6XvR55Eriglbra8a4JGf4Zl
H3O/6ZavpMFHTD8rFIb+gck1SC0kRZOCyJ0jn/cS9iWBCQ2qV2khxI0jFM7cUF/dFu0seSP90d28
3NyP//2uQkkxzSjmcLgDAHrLZ8DK7c8ba4ShYqIVsGeLnDYjZUMkhwqi0sErOhQvFQteawEJ/z4B
73enGE95Mc2+0zXmk6IMb2WJp66fF61kPMeNG4rjp4I9nnHf2A5juf/vTO2bUG2F8SQDI5ytLcUd
4JsBMy81a+CTiUcARbI2cIeJ7/N3yAYipky4Rl4Nz3FtPVefwnOxpzUlIlJFqb2sBWEuxyyIbRxN
xiG8zm/gxb7HMx0L/xo+Z2g9PGOCcGpnP0AUl4ty9Ch70kEs8SXRCiBeVyWchoU7zXJqrG77mi/A
MRAkLoP6/ARPuh4Avbqd6EF1DPuN+Dif26+CuxOyQdLO1qQtVfQA32QuX4lMUad95Vfp9OKQf9Ur
8REzGk3CDDc4whv9EH1K7GKwp1r80IycAb+xsMc71cZrVs716OEIkVWCA74QwwCrKQGNPktvDwCs
1tGFhEl9hc0YocWzQKVUcLGdxwtoyjxMX8FFPqBOA1ywxh8LkSCl9fpdMp2ltv6kf2sn+Ul4V3b+
E/V41noNdiwF9i6hawfWDAwr8lv8Mp397xFv+MsAA7v1goMUbVUM/J09MGjrbCRdtSLt2QbXPxyA
z84lm+5V8cp5gAN+pjtB1+iQ7uNPHJcloSJrSXUJ1VDhKKXoLTD2AnjohBUZigYKFCpqRKRcWIkx
biCJtx4OqC288TOoVtrjzWrddkIqf5jweZsVk+FGrTaW8SSk3l9w7Zc/WOf/lXfZpYjytvmfv8km
PHfWhVNQ5AuvHeGJqIksJzTDRJoqaZrO818fjxHSGXDu/11W4xCnioRRU9yVApKVdfIj7ItN8tnt
gkcopym6BVf0L5HhTJlHWdE4mMf5izOEdS0avXRhu0y6Qyagz7KJcLKFkxoHXmhu/fwCs3MoYag6
iuAJFum0JusGT0by9wrRBGXgr/kHup+budkbFI4jHtBN+at/iB+z5/JXS8XBlp36FpOvZL6mHyoG
F68/pTvmfnSYIicsxvqN4k10JDzjgcEMrQHpF8yzDAErfPsKxqbJIw9Ydbg6bDBvKEtnFXdU+8s4
gmEeqWYf9H5tde6t7r/15+wAjjf8wZiAocH4wQFFsIe+Z5fmAEx7iz8RQ4qkySEtXg1PNBaeKz50
rDawinmGqxpeg4CsHynZFsOsf9AeOGVb2o+PiM2qFyQW5qlwTxgl8OpSG045fjskUW9GxCJ7k36i
1XeFB+UXFEzXWge3+ZNUtbXiRc/pwmmUX01SPg/dVtyEnnrCF0rAcGljn1pjvW8fwAAieM5eCsgi
uF5QNq2RO2OO5Do1cAN8xms72uYauNYVV9h0XhAAz4po3wCTRcaa1YHT2pGzAWYJ7JMOdoiBcN8t
xos9PgVw6muJWE9APqx0DpTIoYsv9AZOW2R8p8lhleEI1QYiw5Y/MXCVi/RNuHy1GT/YgvNWmcA9
bVe9TXvrjX2lx8rNZW2+EXAMOQto4fSmvaMkRCG63sWeuf4PZ/4C9/9fJ74ui5KqG7plyeq/nviA
7BsUXfJwks3+hGeJ5GjGGE6vq2G9yovClAQQJ3/HNoOyCaPRFUdSsxC/F63yf3gzBCH8rzcjqSqK
Z1El++Dfr0Itbke9tvrhFMnUCvlHwmiYrycOEYg2HDbMHw4+O2Kv2VcF57I9BzRwsVle8Y9E5/vb
+f95F/8x78IUzb98cs5H+/FnuMXpI7v9z9+QD0V5ETX/Gnlx/6E/Iy9M4++qpSsK8RWiLhNr8Wfe
hSX9XRN1TedhU7cIW2Wc/Ufihbw8xeOqpBsqJ4Dxt//6M/FC0f9u6YZh8iO6fH/F/5fEC82U/m20
Z2UuG4rFiG+plLlYsv3rSR/pkRqnUhMC/ro2hWURBbRAzxo0Ma+TWiOdy1SC1iM2kWwPVSwTekNx
RjRdNYm+9bH8matWWDTHFWJKvAYBiOAhsi5T02c7GnwWW0oklAI7IVQqB1NuYP1GHSS9gKDMWPtF
zo8pfQXKYDyNlXYgfxtgg2bMj0MzI2HOGOCpRPgXrZsQYwBhzaq0dfUKFlhdT3SRZ2I4lAbxdPo6
FGXFgov1TS8fxjQR13mdetIQv1gT3P/EDGD4piXLWE2t1qRsfwiI0RmzIgQWpaYdmjj9ZU7BvBeV
LalohMXRCmxl2IxIgF4HfSd0zM5TntcXcr/sSVMsPGrzNvOZfuj6ghZQGL0JEt0NabfQSxrl0uam
D2wFYKOPnlObllAxbKCJFdcv4og9iYhPLBNKKHpKSaex0xT28XBNZhKVTITZp/tNq8tb1EXTOhGR
cQAJslJ5cKeO6SGhdgW+ICa2MWZahcSKfTcSHlU0uSeN39fU5exp0rAva1gg0cT+T5r9NQHbBbp7
8gDojpZwMzq0AlBgJpIsSbifbvUwbUVLGdZpw1LATAtPL8azurSKU/j2yGzGS532xioeBHvsC5og
vcDOPcbNnqBDpipg7WbqO1FAmQi4T1k2z9mwACJHYD85jcaI7b8b6pgLlaEgOcA6s5WR61wBjERr
NyuooaiaTm5lhgi2nU0+QVbHWpy9RGFwNtOwdwoCjkbBeBXhIpHBrj4IA5gIFtxLwc5XLrrM4J0b
5ruvhQMAbQEwT1qCpzeidVWw9MzwuOwUawClo5cpdlChOSYF0hu0Sk6O2acdI7iBXQujaNTTP274
07QpTJ/6KKWwwoa4IUm2DMpzIOdv9GAJsyA5VJMJjRBM+rqDX26yyow2ZkRjVCFODtNmV1yKnoWA
0SAJ1qDuNLiESP7CFCpKj4ZeY/qY27MJBZEI9uhINp7bBIqElYK+QitQGDOm4ESrbiskCWAYpTA/
E5ZXdLMOWak3kKup9yHYCpjHHaWSt5gY4ptuhsfclz7VsEDx57MkF3DxnKsaT2uFfojC3uTMIqSJ
lvqm3ekkVIojYlHd2uVkQ9FFjtdjR92ob6UvMyOCTKDrLCYaJcsx3QiWheBO6JjJLbzlM6AIEs0a
u1ALyR78tMdEAxU96udkPbdU9NS4dpNJ1w6mlLT4BkOIu+AQpoAE4BD9lNXvBqIb5ln+0urkueha
AaYmOPG5FileleZLTCgvH6ef2KFqbs04BNFUzSx5pBxWE6vvqSwu4gBUK1fA4hcR2OSEYkax7JQn
w/AQmdIzXFcIcqUoAyYfoaDL+NwT4Rzq9L7Labj2RU5xtMYCLDT8iXoEK53gBV1WQDxKw6esFL9k
ClnIyNoNe3NElSr+U10YF0Nn1ZzYX58UECtkl4aojFUNjtSQoPely5TZoflZh2+Gqo/uTc9glA/y
d44SiA7dSr20bX5Ox5IovaZ6ncyZ1AWzx+I7J4WLUqVc+UU4rvomZ/tEN0HLKeWLefpTBcMThb0K
VYSTVWzGK7avpj+CLO5Gik9sWjol/EyRoHHwks86rbZBiQxBbocfug+RQzz9V5sCQUXehfytHil7
sRwi4o7dWLXEgka511kGso8Mwl3BTjUOJWQn/hOZ1j+knfJT6kQtQwIBORf1JZ9nTxiqS2o9hyY7
tVCbXyxVQDKc+sj35U3F+TY13Ukvm2uUVu/5GF2a1EeLrgsBRRjaluVMdIBvdu8Z6sZdCcXC1OSJ
8gMyvp4ixtqUgVwYdLxGIi7VcBadvN+1gGwzdlZdXX7nt3AILmmYjjt5Ek96q3Ehj8o+zsyjTLhP
mKEFVlFLxqEmA7PvsSCWuOwMkWK5biovsp++p6kfkaczfZeRuC2H6W0qqW9XvfIaJCUA6Sp6GUXp
FIad5kmvpTgkAP4DEnJUbNlZhA6/igwwcHrzEoFd9jt/YKeJF6ASUSYqzfw05/0PilsCg2Nb8f0H
TRKR5crIvuSfYg6LpeRNwEobF2erCQwyKWYKKyF8S/NVJun3UBj0rLjWLXcMgUmhJT2L1slsMX7r
MhphgVCQvqy/kTASghnH9ZqcXAbAbh3JCB/7yPyIoujYSxTHJR+NO2PLVaibJ3lgZvXj9qZq9d6s
Y9pdhuCOVnAONHKnlmi9nJE7xva3D4V5M+Q1uATZ9AHaiXt0ajzH9VEmGeCoiTcZ/USN9qF2S70i
Uq8VWcpEDDTrzOrlbZPRyLJeY1F9nIJKJeIZTGc/EZMuRE8MPWbDqzd6BRCfeQMN9j635utkFMAA
cI43k362BvNDE/pfuohXTVFvJjOQK6dwV6kN0vtBNTlhG1cEp0ym2hFkaZvq1EQbmh4sI4ptF78Y
EbtJMhqCdV4ZCT5u+S3z+/LE24PmpBD/bTBxIBI4GAr+SgQpaEuWMXzopqvKheFgDmiD7JtLdd4K
4cBcrILW4SOeMpmlTGV4Vj2QRgGdg9XSnv42O/8+vw1KurUqNrdd1CPr1MXXxtcIO0LBGZTqVzU+
+JWiO7OO/7bL2BBErKKCRgv3nUGxb9aNQ9nNwUojvCc8T7PK1iIQwTQpDF2xdOsyptIS2xYMVUUK
12VE+1jtDDussk/ZSs+tphwRQ37KrfYeNL/GHjVtJHk5JGCU/XCrzWc/2dAMv/aY8NbdQnvVDTb8
AM3F1k1Yf8xJdjRqBA1D/TFPuF+r8WKl6qNUBUdqkN9ypW8b4KlyS1GTvIpOK1+kiQ2uzikmVggm
KmHD2eiW4hx6OEJ6j05Ljgne/My7nzaEyFY07IuyoQZdlhZfo7+bki/UUF6YoNOXAuO1yenrBdo3
ZisQhb5xiyDiDb1Abk0PfjCm/pNq1hv1ZZ/2KUeMdlJZl9pm0ISALnZ+mdLWsAXfeI/ycp8r9BpZ
IByDUqNDk1imzVEqqJLK5xDbc8PSjxPWlvvPGUwwTb0How4+g7696rGwM5d1pVgpO4iUCrYKidM6
IpegCtlZQ27hb0JLh2lljmWVUEhhWzCCFwI4KSF0o+xVKBMYax0KRUyR5qboJ0cC+upjYhqHeU9r
+4kGPGjgQLy20tLbyBhaxkx87qZ6W5n6NhkWaMT4MmeQzFic+hsTdy44M5mGJPW4WdfA3baWR/Uf
Lps1EOSZWHyq7AQA4+isb00RwQBUTj+UXtJaQMbdQy20VBgKvdeq8ruVtMc4ED6N0HzUSGJDRwhq
fViKszNSjgVkX2IUagpzMydPckIwiKJrz1JNUvNA8ovfE9raxJLXpnz8NKg3uQrmPWGgUyP4YBGK
Qh2LFdSzeAAGRaEjbgKPUyYiB2KZZMSYMD5BR6RfDaAo7l9qZkeACr4E1D88bQZC9ecz9/tRVYWO
2WGbun/3/eb+hMyxh+W5vNrvm/szv+8aMtEq0hRt/u3xv/z6+zff39i/fU+SxHtF7nKPNl8rre/f
xwyLa+L+JeM+3tLfv6rSpI2pDCGLdZKBiu6pMCAM31/4fiNZIqyh5S/8fUNL7a93O0wvuwr3r+9P
lL/Mj+z+O+7fpf7rt/7xmLoTWaeyTaZ036h0KbrlZs46XHbRAnnxRQo79wfv33O/0Wq6K9Q3iCXW
n4twhvH8rz//+26fUBDtWoRGVco6AoDkP36RVOiJV3GE7iK8u74urOhGSEvv4P6Y0Y+JPaRorZMx
8t2GntMfiRH3sIgwG+nu3L/shOCSgyPJOq8awoNwbNQTs9WsHdlPxPEV84MOCmLlr5mpdwAoxrfh
QXmiEHUmCh1w3J6VC232a+blRNy+zC+sSAHQF1/oyfAY2aykd9GzBJ0bW515wFMZ03FgF2QDBLrF
Z+sEC3AGcj2WxkP6bF6UcV59UackSKCeDlhiM5vOurjqYUENbnfj+mWvAt9OhlTyjvaMxDgdNsAm
+hgYeLK1mHk6MRQ7wDB82X7lxPQAVJkwHDpF/w5dkkJoyNTiKJ/N0YdDZTee8sJQgvvAJQkLSdDK
/1U+J3u8h0RsgVrEP0eNn7w/3JJMacfUw9wkPSO0C2nA4KhR1zqlM9IqLunZvAAujKpV4rWdK+Kc
CdjMhudsVzwGrVs8Ljw64DtIXg85/gcc6FtZfoUmPKIzMSeo7kduJWNlghq74Z+edXoSvEw/btn3
6LvIyzyK+42woWzPlhUvJTSuOtkxjhLCh6pFIbqgYFnXkW3ArG6rz4R0q8/jYyxehY8LAq3Wd+aN
Bu1/nz5l7wzQ6SVaSZvCTkn+qx4IOlyhIMa/bTp0kVYyi9wVnYwPy301rDOoHvAfPtRE+JWYZToH
5mErktsBnk9GaQYiz2aL6eBMiT+gh2wItH5Vz+X6i41pcLCO7eBMrzk21Hda+QdgptrDC9DTM5Di
A8XTkQowoh9VcdgerlLfvsAtrDemc8G4xMMrFXsrfyNxG7Z68b/NLWR/B9kvOEdzC83X0y/RUd/q
3/kn/yfB6Va/4Pz9jK7YFf1voXPbFxUjdLzyL8Gahs+K5RcHQNlAJ8/eQ6yxOzKpdOcmXvIXEBYX
ZsWC8ImtsMY7zmbUid79ty/ral7MCwqyRWS5HtWtH+wsvIQyOMgLRSRSyQwXfXi68mijUCwP1sWV
KI33VrBdMXEU5704nYPHVw1RMY0/e2/A/jiTppeSBKVtdCDrlKz9FRVZE3aVPdr0Xz0QbTjpr1TT
Tzfl8THqt4J9a8GdfpYQ8QonPkdQtGwA6931OXbAmkv7mRDJ1bIWeRhDL8Ww4GRcS7lNNacZQGEm
kD4r4UbQxHkiqLHEHbAiVuQ6IMTbk21QecTajRyp4pg6I0lgLnTdlmLSO+qkfzxKQcMNdgA3ejgS
+SOZDyKiBSV2oCOtgt0M5P7K68bnyqtueH04lwlLQUqWD85ol7+aAzsUGUO3R52FWg9BjZxsX8f4
MLoks7sYSiLiWuozWlOFIWQ6m8cR4jkxXxsEaHbo3lSiKWDZgRWOoECv/zhTbontWXbKHnVlTE79
8pV49Ya+xDM1H+ZvwgSIycnsDKqeM0GKOAon/D7CinYeVbvlcubD5CzbYyYPiNQgPvC2lXh6uNK9
pOeVn8v86AdbgxrHLsj24k77omU1kjEyP2Du8zcduGF9M1bb6BReAvivhl0cx1XwTpGE3sQLjYMV
HbL3aJ3s0BBGO/Y5xQMLJo5c4SE07LMHFy2S8YlINlmLx3kbhnu3II0LPN3pvSgv8kP3k4NQmM61
4JIcWW3ggOvoXiyOWmHZ1Udzih5pv2JjhCtXv8vfCZ0j6RcrXUpZVb+OPOqTsyOVMFhh6BKQMx/g
iVrqR/+tLYFHxwpTG9FJq3cM6lCbfyLxHCurT3qKOr1LqNNa5SZXYmFeYJZDPnaExV+VbzGsUolq
V+EZ8DQxA6WT3QqvFmzWVpgTbrm2nSG70ig3V9EaaO2Rk6XwOCrrYIdgcrqGr93D4PXGmaMz7wHW
2smSuWA6xrxibyTncL5clI+8Pmc6Hi61fyuOEh8RxNDXpHdyAIqYdVbZjqsQPwJIq/nANRKtxfxR
2UCdu0oOWgnVPLToph5j6jUA4dH7YxdHg+/BTxj56IcbXqAV+HtiOpRPJkumwMoe9zixGBwwdBfv
gCjgdQRrjkHlBQ8EGqXu+DmxUkW3R1oO0x/29uWzp1RTfGS7mdAWUDXitwKmhBPlGLr9Rl3OvZIG
VveLsBJ/+dgjlnix/EjhMn1+Jy4TKNPDPdn2/MhbFG8weVfD8kcfGXpGfxuFG663bUz3bEu2ZeBA
I97At73/CwayY2nq7IO121xHcUlawnq9Tk7oPm3/Ib/Az76SbBqqG2R/HAlSBobChpox6l76JcLz
Nm+zetZY7JIHwDtAe4tgjwU40Ftsn3iMEzsWPNi+wzW7MTMwjLyAaFgIOfiGaEKeOc+Z3vxdtRLX
aIA3nFbxt/mjA/lGgFwzR7mcQg3XSuUxQbnMpPyB44ooDrKOcJDCuPqUb+iVGM5T68sA6CjbPvU5
2qLxE3btWTtHu63KROQijiXBasftTq88slNX4DzQ4MAjJp5WJLbsYd5GN62DetaUtPhPJWoztGnh
s4WCgHPglDyz8f5sX8QrF+otdMgjCHbKvnonJMlm8GTMQMWPq/PT2A/QbYOVG+y7jyWGlcvgNfjw
34U9LuF94ALO5AjavcsUuyuaC0R9qvLpRf4I9jRURyogxFqv7wOTw+DkjIaLoyz9dYEVgiFnhcGW
ZtmJD6e5Qs7hEIL/XD5EmP78vbFDNCjXktdTNSKnwlzE9mtGx8ULsiLIPP1AHj0z1pHU55LbFGP0
txGv7FEq2mwahIW+z3JoLt5RXLDgWXQX2WbKLmqf7sl+cASiFlJH9w+wmmWC6EjJ6Z4M0yuHJ3wn
MGcRQojbgI9Wj7eauo9p6z5Ch7JvnqnbwmbviB7dYGiElgXCmrzNNTxkIEp85ArKgVX3Xp9DN7Yu
5cZYe75LNcvxXSSJNmf5o+JEaFLWw8NIOsA5qD4Jgcu+KuG5TgN7/FbYTcqKdRSQe4k7ZIYCOXxG
cJG6ElVTtsZJNBfkLXAuZyQ9YMxGDIIOY9MaHym6R9Z7JPpJGJLmZ7VM1+IWJTbTFWWq0XiixKn5
B3rHKtwJT8i/5Od6soGWI7WTkVeai/7XP/obqyebhUoC8qYdw460IRbhHNN63yifjG3MJyykJaD8
DG1c/h2fXPaA7bK2XJYr1RWbbzVSGNuyUOXCOzPyhLiodt0N0PgVszlO6JKBA643gSU0gRg8HhvV
0R4rfHmM2xpofVaQ66953/u0Y5boqCZxJM3rl0ST9UysMZc20xWZJqy4W1IiQeHZ9dNcbkpXvak3
odwA3L0NnmKyjHgrz1znxkuybrciQXxbKiYyiB/ez7yiurLKHiXgOMhE2zVF4hpem+QlNRXo1UgJ
OsBax1hhk0McMYpxxcPmQ6eCMon1jgwJg14ElSCa9flW5mqVx92onimpzClaYld49ONTQNTgMXk3
Xn3CNtXT2Lscvv4bq+Afx4OxDxFYl6xV3rPHnFAWW452ehbYeJBpRuIKSxfKj+KwrVTsBhw4G11Q
Iqy5/LvkF7ji2OV6niBE8LdUq2d12GjBQUPNYOvHaSeu+47El0ORXMY9ljBCUYlbqXZZihnnJqiH
OFpnufMeibYgrUWWRaRGAahYkdfC/PyKrqs71ZfpCqpqkF2xeOzJ/YKtmDgUVcRrE20gEHS8A51F
2lbRj0rzNAm//PHNjOwC4jFrBgiw7624YkX40lJhZgmODbKxZfRKWBMs1yA6s1qzwJi8oDuzQJ33
qFc457UzhUaDlIUlBI08F4cMn+roL0ePU6m4pk9C8kxTZzdVwHO2xEwxEwyX1CXYpyA2gU0YmuzS
kTZ9uamzBz3cjbAL/ec0BqPAFs7OnZGmGwx/RjPyxZe8muJz0RyLKf4AN1UunXRmObME/hFlD17p
Zt6IEsYdTyJwPLmW4VWqm0CJSYvnEDhKKLglaU++LZZrlUNzpkkbgBQyGNtswhoUCA4JKOGNke2r
ADyuM3Y/7BMgJphP1EIwmVNqRFZAjw4Y7qBR/Hby2BFLWKOub60JCoanNOLxNRxY+ufl9CPDBvRL
bnm0Y5LM0b7K8DHe5sZGcnXEKvFhApzPIox5RHPo9EwPAaG64YFyNMnc8DMSbOVYE2EXPGYJFAk2
JAJ4D7G3WSPyX5xixGStzQcwf7IaJOpLJxuGeblKLoTlEPMETb7H2J3sif8x1A/TuNSo1MUdU7Yk
w0H4HN5ValufJe4z9jI3ZiVZs28yOEGS87qNeCEPg+bXARgXo1fAR7Wj8k0+OmwEbBqxOygu0zSt
Y8gq6v9h77x2W9fW9nxF3GEvQZADSRRVLXfZPiFc2Xvn1ecZnOvfXlj/BoKcB5jQFCVZIgdH+9rz
RruJ/bL0ZGzbbIvGuwk171orbhZ++SRvfbMkkb9X7KPxkZNmziHHWysPAb4QliI2TMx1c3o3AqZ9
ZHlgfVq1F8aNje6VWW0vyF6xf63wh2/Zd7QPQMOZ0ZGgvwnek/f29Fbui9Vb+aUhM/dJxphJTeW6
/Sp1ZnBE8ZCWe4+YmKYzN+Fqsaehiz7jFmhW9S227C46Z3cx7E187HhmMe/epQek2scHk0Z61zb9
ZTTd+JNtF2J4LGPW6bGEN7+hUKV6svf1R39lLs03aHPR9xQ68Vh7DQriLtEkosjsUnnML9k5OXBB
q/bB2AnnAczGrVh48bp/xNKW6QZLL0GDJi93w/341dVrtjSR2qMvvKPu3sAZQa+u3Kx5G+mVJazF
raPi97DdkaoPemYjGhSvBEdky+n7yD4lxHNvIRgPZ7GQjA+MLX4Jy92rnpjGirvOY8DBDriAfbCZ
s075A4OXEZluiZXjL2BOH5mDVirbp2GHUjVB8L1yAtBGL5u+yd7/opKC3B8kzfwNtaBIO23xRf3I
T8odw51fyTAablsqsL7ITMq+o7vszjoWnuWyvTPPy/kE/SX+lN35hESaMJvZ5JeIHV787pLHr7N1
aND3GrC9qT9Ek8OObwpcCGyLRcC0e9LYUDnX+AWb3NoixGfs1G8cTNJH4vrZp1VuujvVZafDBJkj
Y7zhPuTjLV2rvWCpKle2l+a6fQWiRsWbtr3Ie+645dUXfCWLmtocbYW6HTtaGofy6GitfOI4ipqG
vSjOaiL6qY/hQu22vRWVbqQkvZmvDTp4BPiY/0jwPLNpMpzHbwsirKs+jcMWo73XQGVtALt4yoZc
1GKPmSEnyMZfavMSZT8Abq78eDtsHXo0y3El0kLi1hW5poErP0rbgvw0lmoDWZMAAdT7AXXPLXoR
dbhiN6trt4AQ5VcT34d5C9qs+aYD7X2Pa1ChOqyZslDhmff9JnmvT7W6Kh8Bk0ifQg5dW2ckLvQu
ZQ63aCVP+trH81JtghOKYNfqEwLIaXgMj/61fhpYMDE6YadREG2vwrs1rKeH2rqSMQ0t+H08AF3A
nbjKtpti2gC9gU2OdN2Gxb6iOuHd/0HYzTlRH6aUEGpXSfQwUEtsbhiJhfkYORsLinF/KvuX4Z31
jJ95yzyDvVD7ei1/MqT6DPxN2Gy69FM2BFXXyVv68FgghXJq7tiNdG+oxnXFWlWPAsqMRGuxI+MC
N2PLPhbvQPM9NauQfLUVlWszKMRv7eg59+zNj5mLhUlcdNPhw1SFlOuWGyknN8HNNOyRFZrUI2mR
8XwiVUTdYkywPOcP7AWyN3XyHi2iYfRUpCCEQccmTMzTqDTjBxHOju8YhvUW0ZzzlHi8KqtHiT40
7iUCGs1ZnvE1u/GpSRo6d2Y9lb476Lfgg8orPt8ScAoTD/tQuzlmz3Z7Get77vpZJgDcHZOeS704
NTuB9KNgIajwwcVBSd7wMbNO8vSChy43qaU4+TmFRR/8wyPjkIIj/rvR/CPIWMr1nxzrbmyOptiH
mtEtgJ4d4mePFPra4VeabXrpyG90ePw9/ye/0Os/8Y04ujfu0GCxEWHxN0xoJ2x84R+BGLDzgSEz
sVLOiYraveUfqfPTsK4o93/FT8cWHkrylR0v1hIOy/KAeB059YR7VtWT3+I+X7fX9sp/wuO2M67O
fZXfw6s+UmtvvnbSDsPrhn6P5kri9dSeuO21Z/qZS5dtGLPGBUvDzt/lAXwYGoQ5F7AZ0zMzKj+D
+xqrjcEcMquz/YWUv4u3giZH3Sp6DG77gXFJiiMpPN0FOTzh0FWPKDMiB4bxeZVuWIaKDZOqScYJ
gR82UcgOBbsMr42nIhADCbXfjjvRIG+cUTMwkRIIo/JTWNGsiGSHAVGi6nOZAbMz0+0Dtnr5ALl3
Ebn8oLX6K3stpjWyhQHkid7HpMe+1H/tnsJPTBf2xfhymSAptCm31k6NjxgWx2/we/5rpD+wxYxx
+hETaog/fjC7jS+Z4vV8xoQidSSlH7lu6vIecGowtISCTrpvgjOkmW7YKazSV4Waug+FIDYYUlwz
vrJNvD2m/WqMyBXxZB1VUZmsYqywY2I5q/iRWr4oQbL70qA4cUMjRxXaM26gUwzhdufhSXenAzQO
9tVbBpn20T6QS3bC4VHhrWEDar+yuwenylO8/5hCbCkUfFbsEZDiS54DbEWyOlw2I4q2U+JLJ+Tk
oIX/IF/Ijiox17jcqTYbXMg9lce2hMwIwGs9XqXvwbhSFEumVXCI9y/SAz5RpgwvCQ+4lDgtbhDS
L8N3gDvnR1BLK9Kmiy06TWyr0LmjRUlMSTCRkgNGkv86DWftml8Sl7XtlWaT46vPPgv728ZDk0Cp
QLz6Y0QlNwJYvGdqELilp/GDb2JagSCGX4oVfuguKdlTjyZG7doGCVKctA9dPapMcAj4khU7ih6Y
PCNLiWHjn+PkYhkeX5Y2QGRvVFoG2+JB2/UP2TORZGi/aD0/Q4x/4/NlcILY0n5A43Ae4FcxiImy
u+TZnengeJpsFp+ixKPo0iDMXQiG4uzBUBfmCLkbg+vYK9CfKJDKybNRX1FLJdRGMBT7NXnkszh2
KjYXoOMNiIwed6M3CC65Iy4hzGqkJ61biBo84e8GOKKbcUcFCJbEQDPVHl/l5HvEEQvjSnQGnW/n
tZB+WrJjoHHiYYoO+NpH8y13tmawK/U9O+dGO2bGVWLq55wl1Dxrbwp2ae2N8iQ6TyQsD6ZsTGuh
YbkZ6JU5sV+X+4BQVnuZe8w2N5QgNm1Y2tMHNiZgN7QlB52z51z5Zp5oCv0Zfzp3t8JBWom24Xpb
7YkfZCajPUqmlPGRdzMkRoxNrrp4E3mOyVU8yeNaVx5jBLt0aDgJkrTrIvwqxy8atRte+XN+R5gr
wCBWoLjYZ2lHmpUr4roo4kYadQIspe04JYV4PSEw3p5JrxHxHKu/ZS2kxWkvnfJmZxtT9UbKPvYV
BMGNBYWqw9mDXVxyF3FRvtE7+U6AZax7lDMV8gtXneJsrJJn3P4ccPp41hGF8yFfb1MVvzUzJSsf
JrUCH5JopoGAHF5NUXVMXI6K6+yOUn92jtxU1nlaFYaAhEODrHJGPBFvUltgzFKBAKBDdelb1PE6
PiR6KIfiFjEr0JV8gxnuTmoeKPnxqjcHjY4tWmNb8hP6YidLPzpu+7MNqhMfWr/FT4KrsrNd0Wlt
11Re6Csc4nJFnkvsEpZf5heouucUkPXEp6GvuDL6JOZJqQl1VOZqTpRrncgIgoWfoBO/p/n5eRb+
HB2+A83K3xMZFzcUaVK0YOnLkcDicjl0es3lrBhEvMNHuB2DN4aEhsVlc7UoRXNqAAxpOpqAc4ST
wPXPINwCobfNH3G+dAJxk0ApdUjchYSQuIHYoIhOivCNPDUn/4CxAZqVyYjLpDvY3WY6D2/8cP9A
lEDCYtryu1wO/+bmgS80cfMYN9we/MIJVrOuI4F8YVQY+p4hn2nH1th3RAUMqMAEgeUN+W/cRL5M
DIxozUCtDGTuCNY9Wkcd+8fecmMZIPwGH+S2c4VcpoAAbXrTq+4CFS0BvEPujAwaaZIifkAaKLvf
DeBNNKcVZ5eV69nfjkR1nY3yaKZHnCdSgjPhgT7Pj/tkPUukcrqTdRu3axTmABVxPQNdif3gzppP
3AY+Sz2p6IskpuB+BlWCcUrqKx53tjv0VdI6n4ZvowYCJRSHOQs+x21QbAgoFIBDkF3VQl9862hP
/EEonwbnRLyO/sGtHKnOyLxK8fglYu5hyob7gFox35O5znEQo8/C7OOsOO35RGCDYZGU67Y70sna
2+6eAGlQI/C4AY3ePlI4idejbMGTsm0hS8cjxAbLGiXefKOF7xQTc3aMYyN02TmO3ZbiFNlZl5lC
Ecv+fnY2TCdOd9e3rzFpYg01rNQJ62dS2mR1C6WpUc8QWcN5S9FrIe8JjSMDR8ZYoriBsZWNK/eY
0+z9R8ae1TxwyOWKDC70faId+3Jf2Vn9qpY2Sk+/JcwlGpaKYFJ0VBfjiQzHGTVx0fwr5N1zF641
fdKunvRx/6eFSdiW2h05lbQPUHps4aReD8Cnnsc9uW5c2YRcKN5gqNc6VESPAZeLqNO6vkUWzoYC
vIE4USQ7Rd3QC8kpABitSi4NhmY76oDcOhpKMIYp/5m3KQmfNCwzEMe14QpDKndLzjsmTRyy1oE2
hQjIUP4zIBvog6stPrkvro/7Srf0idvpwj85pEfno7rzuSYMJzpjdKBhMfM4Ja5fJARZJBetQ9P1
ceavgkLYpuRHRjDAsqd5PvLzohP0uDLXgIls2NQUVPmejpcTq2xF5EJF18mhLBmX2qrrp9XgVGuP
2XMNwTmDHjncR+YLg9E5hp9kqWb3or9CHcVItfeg3+P8TcBHWfISzIyVjtVWDI+JQ9H/SR6Bn0pX
mRzPZdjZ+tbsRUvDeGEmw8tHIXrtsbXQGlLhNiV9LAdH64ELQKVFNLgJI2JdIkL/HGI7MJeT3kWE
keypzcSgmI69dkdKf/WIn41MDscGYYlyQo6H6M5KfY9hIMaPjnoo+YWbkvS7Wyqli+7EC9zqqjrW
sAf7jUPgnByWG/+ZFpXVM5ldMZ57dcMIKJhDEGJtdqZB/cOutj9Ev9buuJc4WmUCooQ9K4q/cNQD
aZJQJGrdrtmScIknlxkox01KOlfmiHabJvvAPKyqDrM/Jj5oTfL7YXU4SABusn5n6F7WbpLAZXou
9APdkKsATIkBLbFRZ4DWLvI0SEuzI433TnjTBiSAbwOZweO2sUcpBSONjEw73hfDu/RJxgrTmP5d
gUWFCHufFW5Dm7K9cV4gZZfNhhxE0ZMA8KGGLMqb1vIZnn1D88xHLbghshdUxz48Tjl85hcYKyLq
hSshdEMkgRmh9YG5SsXl1IqFhrGIzIr+jhvBIUzjldWOjsmtoMuS8Y9LKo9Qz2QEGvj62GRZQGrh
RzyxGME6o7cTxBvsI28xtYs9B1otd9IHx3YIghlW2qPJJZRQhdas5LnMan+QkvuUmNkkroJPFigP
cmhuSqQQSIyEWEWytYUMPaSVtRj3Ermfr3hE+Hmr2TDy+GYiTqzbKcvpulDpjQT9JzGBiDU7xZO2
ZyYhQXlGwAw5c5xBxh3DkuR0v3mumOiR8uoPKl9F8X0EfeiTDk8MxNfuGLotemGUK8wugNKRCyLZ
gVEB9m2uNib88PZAbclq7rlh5MB0R83YBcNOmrYyrvNgU1KYSCAGTkt/BO6MI4fmlvI7nx0XE8sy
GTFYy9v0lT7DkOLMmIlmeKqcwTKdMxkxc3CLAiqL0z03jZknI2nFBBFDeIlErU3zTkIIExTrnWTs
+TjoPexm9ssAhMhZy9aFcmEa66JzbZNnzN4cKOiabQM/xq+y9uEs45A2ZHPGaJFHbNRbIjiGg9te
BBm4rfxVFlCYQ8742VFY7CjJiUdAkfozZB7imWK/x1exBUk8ppB0hiovoAlxgne4p/cHAzS5PWMG
f1qqvd+TE0BIhp0YV299Msnf4hvFWMdeFcs3mSe4P8ksggcq0gzahqy/PZkWOJNZnGs8TMCfZxTg
JcXe2iOgw3UDjQaqPZOH4SD5FlTUqWtVO9KY4liqc6JFvWHGfD0TbFXNzaGrK5Us4ZgdkjnczHZK
EWXeWgcD9kugxai6JGRyIggTeaWpIyswagcAT9rBEaoXckwSVa5newrW3uKWMoqsndRDAmAc1Eay
l4eQQLdEUUtk1ghX1wlYdnQODkHnB2CdVYTQ8kGT1z14Ezo7jrPaVAY4I6g/Raa0VWbuCHSrp8Ec
0nXgNxaFFaPAy+kaYIPHSrcxpASIwRbQBWs2vuoseB98FplSY3UO58zrLDdmXxMENmwCkqZXQ+sA
L7KUh9FGShUtpL/+3DfNaesn9mV5qU60jE2O/LB8dYZgxm7Ec5OLsqBcHdtD1gByG6qIJuv6U6SS
RJn8+0ENZhIxl+M2tEgGVUswOxUDt9bL6hAk4X89aI1nGAVLyTBVbDfk+98PxGb8aU9mh95XThBI
PNT9RE3x7/HyrAehCf0j20+CUREtjIrlaSoXJDTCCY6h2sxHqSKzU0rqCUWcsab6yWKMROT7b1of
7aflbG2JjNC6Slqk+sTT5cU/fyj+msxO3vl9sUz8fV9jg7VQb9c1aj3QHjiJ5QFAM7jC5XSWp8uL
RlldHZlI4qhRrRRkMqgynZUO+PtfD4M4/Mdry7vLayqq0lpsRp5mgV9HIWWb90FFqkuFEDrwNysM
JGaA6rmW1QaUX2gBE6G8IGiGjdwbxlo1yTJ3Tl1sm8hDW4XXgJRESlKeSRYzbOHejvEM5OMPkKQa
y8//AL2RsiOoDoXvtO5QGQRGZnLaYlxosQXMoOzz4JILeUZNnzH9RCFd2ODzBF3HlryhskkIM4H7
grDbCe7NcFu2LMi9bCCYnpbkNE+YRCnip6Ka0NYT2LWITDij/ZE1D7WBQ9ColfxRJhQCMx4saobC
t13FqIOVBEJwkui1eTepyi08r8LTdBJfq8FftSPbk4mcQ8+ooWfAuDAxCfDPFdNWC8H6RjpLWtF3
9w15lSVeKztB5a/Muj2keTlSNIJwdbXxx46ooY2tBYF+16QDfqhSdx2K+9xspKWDiTJvuKI1AKJN
bZ2SAGj8lFRfYyexQIPqBwE+oOVOMD2WEqL1LELUHlprogohEnBYhWhLEMdGOh0oD43a25uhxz/q
yChbDWSEZAoWBkTv50Ju9+TTRyb49yLGfi4sK9orMzlIBV5mGwehOcDMQ4XlrS9otLoadDyvz5qD
7ZCP7DZl4F4UK276jIq28Y36QOAeVk/Gv7YKtfClmgBJhF0YwFYtdC8tIDfgATKUxNiNGtJ1Zcrm
McwJwHQ4q0yfeNSMb0eOUI/tzDigpKnLz1mlPiDSsDEphdjbuBBJ9aKC1iLzyIHLAeav7iXLk8Ph
teg4Y0lKSAqU7FPXjsaNzNpldYiLj2jp6RHJnmWYvFotu1HZ+HBixzgFHQtcZlBoWkbBVTGxDMlj
RkRVRe017Ec0CPP86Gg9hRKIefWWUWxSRWzvlcJ3gyFPz5SDDcXQQ2notXOulnfz0JEhRaCXEpT5
qFjGS6VqpBL0kld2ERycAVUlG43HILgb8kujmc41Ei5Ew3Ug1x2zEaB4VLQoGRsg6criaEj12bKM
YZcgnWAGhrIdhopcFQbvupKsu06JWPcidK/TwI5EJ8LOiaweb471lZfzANef2rZY178qkPNSABqs
NdmPSH2eo1RlkcyA0BLkJvkYWijeQX7axDOaJoWF4rYSd69omhAFmttkGyusv5P+ZQXWsBtqCvso
+7jR+kQ9aJBJgyJl9z/574aGIKKUDAiqB7CoH7PK2va64pzqsjpRT9MeqVsBtaf8aFNDAU2J44wl
gFgDCUnoARmGEntS3AP7p/IoU6qDPN+3JsWzDXS2Q05yBGV+e7u3yGJTJ4ykMhZyPWZzoEIKfVHf
+IINnHlZYXq+krIS1M3TUOdvg5lS0tYp3qylN6KnU6nryK4hpSoiZtOHnZQIL0Wha4eUvA2UqFRK
443sv3VnJ2nKbogAgskmpTa5Q65HPQ/wc1hHnLaPNrNPsTcSsHDfjIo0EKuiArYyrL3Usd8yVBjq
amAdMhRwqPLxp03ShSiFB81ekaV5P2j5dKeH4S4ujSNdJPtIffVsow+ltsX4hCiCZ3WUuZkDkbWh
wW0Y1q96M+50u5WOc0SaBthECsDGGSiE3TxNcjruNVk7VdwaXI5kfwches6d9m0M2DdUXIH6cNgV
Kcp0MxLfHQC8weoy5ouha9faURo8H3O0r0F041rEEQWiH5uQIiyzhNol1f24LxTUZoqQKDIEGejc
m0KjTEeuzIeJ+tfDFOiDF/kAeic1zw8zGxkzLYTGl3bXVfGjrzjVlsk42avxkxkU8k3rlycnmLWj
SjzLTCL1sZ16gjqkYjU1ABCE1MbJ+QJNBM1siH6mEIU2VQufik1Ayem+sN+kaO5PTlmc/WpKPRgQ
EdUD8jsYNax5n3iWXdYnuURzJFFCdLl67DwiGVOqnBVpZtq0+2ErJVboKln5TC9dl5VUwiVsMc97
yF+SY6Ru1EhEAQPjQUcBJZ0N06Wk9Dse/VPcqBrptFm6nku2ncUQwUXE2k0Twi6VThjIThTz2Pn9
Y4tG5D6gQofAg3CRUDsc1HF0jpJqq1vZT2Mp1AcoyPwAtwn8YRACIAnwHPXaZsHghroxekNfAge3
+n1lTCy1umpujQHzyEKOMpPTZ6XXyNFopjvJCgiKaagMZ2jeOUWRU/iI3p46ggKsmFo6vVe3g6x2
JzREbuHPvY5Fe6mzBh9BMmog5/oThOLAa6Owxwc9IEc9NZfYWtN4hSepGeJAbWBtLNNA9jGZSHGR
kLzyVX+vjn2KaSHVh9agIKkxcSpUrZo+Uv5zGabxBA7sRopN6PpzRhUEG/qqBExlUCyJcBYelFjK
v3IEJNPYcNm/6+++TO0znf0+1xVc5Za9j9ih79DbEPqJ3Qnu971CGXKQ12j5yXZOAvcGTad4V/bN
kyPwrD10UPQxMbbmwP6MZnabhd2RKmPip6rVYG/KuDST3DL26PdNzjYZMQ6VnlSTNiTTtGjxzdkV
Y0ZWOk+3CrLM4/5M1eOY5D8U7kMVNo33cn6p6t5eBxEY/bzn+k0qXubZic5TeLGNjNyG7hXKHcms
E9aAepzm+NhW9XiqgYGTN/wVGCYb86Bun0PpfkA1cpM4TQUvsf+KgLs+OESW5CLqwAnY9jkI+s+g
sXxP2mtGuUPSAC5XO+IGmIt9lbGlT5TsGNYIIxlJ86m0vVerbDcqGyd4bc8vKCYKUQ3svmliGL9Z
TePqwdy6htITblZ8lqA5uVHG86RF4akrCaHasbYdFIcAoYWRgxkOPRGDV4BmIeHBHAqt1zpy9oPa
vbLg3JvAgBEtgSiBaC/j1IVzZpxK9CZHZW6pNhc+Jrl4GJ2o2MfkwU3pyEWqFPgaOOg1Ryc82GjU
P5vQXauTgQriBbBqdQZMgFsfHLmDh8AOe2RlxvKiKYCzEofQ60ghThKCfRni2WduSj7swo9Ptd+R
HRQnnmkauFxHA8LDIKNTbG1CdYONZByVESCsNSlXSKCXuRvMs5LWz5Sts07aZG/GFKSrKlPOOOHc
m3LnNjG5lYAiyGpSNVA+IXFOeSg3pnKHx6xNM0gzLfo8s5yfc72J8YC3+OrM0nDToDnEfV89N6Qt
bkvi69Ad7k2zxn2hl9yylA1dLxOlrxSEiOYapcMoBTUed5jDABrRPzL2ADvVve440HtBQHYAesTm
G8+Z1fSPmKal11CGTTowh5mdorWVGG8TJB80j+vjQJExTkvlrdarSyaYmd08t2sxeMxkAoMZ0LiG
qYucXLakUrbNzXHaAi00qMdmGyExM6WINAwFfhA/1t8K9r6ulsnfWQ1TcpQHsJpgO48RPGmHQVqq
AdOYRgcXIjnp0Cl7v8+QrSwAzptMk/lApYVmUyvrN4+ojtlnFEORXVaLXRGJMgQSPnPFUI6jP9/I
cq/sVOAQO+xpbZjFroDU9SRA1ESfSWckIQyD+qAkdXLXRU7shR3BdQQX6l1RWEDGzEk7yX4CgK83
8ZpFPvLs494cKD+yrQ6jDxrCIU37kPUqwScFRFFXZo3tiWdr6UTp9xQ82xBs13MC5jsulJfgJbUo
wY/Z1G9Ma05ODcxciuBy1jxV9m8mKxH1AoRPfCN9kmX8IqauKLelTTGsztYGYXkUj8bGplJegwWh
W8GWNMDYK/0Zmcm2OFLH+F1NVnRw5iLCc4I0gVnuZwnGc9amw3YulINfk7ntWE1+qHGj5QEXK9vB
pdW4uUIgqJJnDEMD7Ndgy6SRTeRmSDGCqkXevEgSCDxN7R32LHG9ryfS0bEicDlFZP23c3uYqX9p
2htJ7YOzLccXVR+kR8xdjbXzc66baq03x96M8NjYxBo76b7ILehmGApWR1RT9lm+05Yoem7dYAxt
8kT7HJLQJK8Z3cNYz3LCDuDZs/al98dn3A4G5pPNLGc0u8KqKwoonPLkd9pAQCLdJxj3B6usmVuq
8NAQ6Zdq2feSKumpieR2UtLsSXOWr5DvE1ao3GOWayROBsQMO7bOeUpmqKJRfaIM2d7KWu1WH/p9
j3ukRwXtHE4Sqe1og9zQP5lOY20GS4ysFfs0ttum9KVSWXC0lehljFhW5ZDRSG9hQLOFFVJk+bZW
im1D2mujMI1OJoKZZaDbfKB+LbRBA/tZv8mDARYsihiiZUkkZ35RIvkpjAkVzj1hedsB/6umhPr9
CSVDKa/ewgjotjYGBCnJNW9K0v/DiuhHGPaYXVlyM0bag2QNvSc7k0XcA5WojyEg/XoKS1I1JGDc
rYb+Rh3epfP0PM8TJWQODuCuyG7ypnmaw3wnpUHwkBrXpu8/x9ghiTbElCxxc4AlRVFMxXerNvKh
GTOqQ8ggAf9PvoJ96O3kHNYnTZHf6hkkQ6Y5RwvaAOptpk3ubX/fOFl/l8jDtzZQRmIjmgdQwTFW
jZUkD+jcvZjDc1kUxtesP+RRcpeNNVjafCYMFI8i6EwkqHFwtyb6eWRBgmnb/vSV0+9ah1ge3Jqe
lX52PAhKoMkUMhrht7xLM5EFBTR3j1b1RiKHz1WSKxNWv+1ixFNxE8XHso8+oyL9Kq2gwqtb3daK
351ycil7VlVrtr+cRlZQkdKJR7bz83tnK+ON3EmoSNBIcCsKr9J88gBcWPjqrVL3OyvJsGmGdpsz
g687ZTz1PYpwaqCx4Q/PcwZdzuktQhflvBuha6zHaaLsoAMcEZn7TBU+F1GYONQ4Maa2xCHeVSDn
ZjZTanmhxpfQBTpH5M7qL7njfGuZVGzjrvnITe64GvmlN83mRUsVPNKxtW0kdkUWtl1pU0qjS1QD
dnlFiT4J46MOCcShbou7zvDRw00zWuR6JAaugj5UmbApFZCSyb/pnfIrIkzZttmP4QOD7ExqUJEW
lJhpfEd+lzLSiZQAAuSUEkeOCMZJOnDKpv7IFaqgECaYmqrY13rB9Kpjyvl9eO2a5mXs5/mSGrdO
RqUxNPrUg/mRk7sIVEmS2DE3+NIdvkNKm7s2qVH6HJpu9f9Bb3kbtdP/BfSGy0IFffY//vf/+hz/
Z/Bd/DfQ23UqMhCYf+e8/fU3f3He4K38S0aS0dYNme+yNPCBf6HesEN5iw2Apjm2rllA4P6L9Gb8
S1Y0HZibY8q67qjqv0lvuvwvx3Es9B5sTZYtOG3/L6Q3oHX/AScI6E1RgQo6Gqfwd6inMqtNUjvV
cKNVLyFrlEFeC2bvSEjtVs7+dKI/LXP73xmimkCE/pOkqOi/v/YPhGgVaHI5Dvyaf55+mJrMZ2ZK
FMTA1gjF4JVxLUjqP2te8ci8qr8wRX8HHohVaqhXNdlO6/A0PCuncWPtcXUW64E0ecltC7c4/u0m
/odTVQB6//NkFRt1FUXVNGho3DyBhfwb73RSGiU1Ul05Ww11b6UIlOTiAdfWmJI9ZDUH/A/WuoSm
jS/+0Wpmkbc69aAXKgObUBkgSohncUAkCflXnS23oWwqPYeL3kXJcXnolRkNSV1+w6IZDwzo8aAp
84CSWkm9iXgt9weT6XoqN1XsOAgDkL/sV1W/nW0hYymUVZYHexFwyWeheK7owR9uMqpgeP8XPPTC
UV4I1sthKfe3uV0N20R46E0DKYVCKaO1JpDPvw9dUNSHyYpNgMEoknQIoi0PWe0riHtCx/73S7US
lYJ/DQaTRiJHZazLg4zIwKGzSkFB7UoKokbqvCPxkwaic7u8KllMiL7oCzz7D0J7eQGHJVVoOhir
UFCzB7v2Pa3vt9gJ1UHvdaJZMQGU5Zkjni2HTX0qWkXdG81EoZEmSBiNiL0sD8QBqgP2TrkhmEWl
g4ht+GC/DxZ6Xenfjgs9dfB++NcqrcjKk1VyaIGgZ3XLHtAgwzhqkasWL7WzhD8fO4i0Bjt6tQli
HRBq+bF7EjpNcbS8tDz8HoJ8eDHg6a6kig3DcrmGaASY74Tqlitf7opdByerQZn+9yqXZ36vwfFZ
nsp4+bbZHD/8XiHeF0AlyzFKCdBMZK37KkOpcX0RvrHHkk76e/HLM0VP0x3DgQqfrjlI6OGBTuJZ
VBW91wuv9ViR14Ee4/JeGlHN3RCO7dVGJ0e5kdYjZio1hCk/TYVGsLW74vnPoSZY7KSIip5gGHZ5
WJ4tvUM1ZHU3EGhcXl9e4o7b69ahzweL4ugCe6/8tMNZHbYSyd69tR4DyTq0Dlq3utGSOxdWFKLA
LIOvOFg8DfKJXMo5JzXXicCZKTWKuLoFMCqfd5Y4h6Xb9uKc/zybu7vM8FHl/e2vZWzRa5eTaorC
RgSxPi9n8wuhXw4XEPjCAF8O/UZjxBWIXfWCnO/bTBVZQc9ZDpeHUbzxe/iPj6R6mazqZiIJQrBV
5Ikein4cMTcjJzPAdKibEMyW5d1ZPPvHYe7j0nWcJtrocU/NVUr1oqb5Klkq4gtNZYa4mHYvv1+/
PGtB4aPvDERbfKoOG0bdCGep1mmvoWHkT+Jheba8NpUj03deRyTdIe1BWJMPzkqHF7zCfvjz9t8+
2VL110vZPhZzViIg78uzUY/L+mV5Oi3qVMvT5aGyjfeQJcNtFg2q3zeWv65+X/z9tuUzkp1By8op
PllaPvl384PHx1aQ1Huc1dQ1ss4SSB6YpwJDTFFKVjm7YdZJ+xeXZgX0j+V6lweV6IDnBPLxz7u6
OTPfhZOY9f68HyKIG9XatZjG3DVjDXFdyzXEl/z57PKp5bhQ1L++eTlc3lhe+/N1f/ubXOoybyK9
SqlVy9Nk9sKxGGT/6Wt+X1OJwCAuUrdfVlOQ44AE8cK0sQdcQEpqvS9HsUD/y6K/puEsAPIcDgoK
C8uz34d/vrYwckx4pB46WMeMfSgtIP4un8MfhGhz8mz4qn9+3y9aZ3mnWP7u95P//Ph/+Iqg00OZ
skdtUvs1wd2fgtnMRQSuPmgh2q1jSe5kLr/oPpzUWMgjLA+DCEdXxI+sVFJHRLopcTSQZV8lcwEs
fo5qyl4Qn9gsYeflwSYKr8Ug7v8RZyd14a8w/O8beVR9NxEGxhLclkto2nkDNWsJeGPvZLLb4iJc
aQFeo050/uVBFdCi38O/vSZWvRqtLOarFK0OFOlB1uo0cj40yqabSNhojHkXD4sSn763U0pWkrp9
ozkIYCvyKTbD1ItMi9ovVlo565nT+wf9oidJ8uc3eyF8YS0jqNKRcBgTyp7wQgPTN2ieuk7cicDP
Lo8iipTbihxHsV72WTOwZRNPQ4WJaXmo4bqtQpPwpD0V23GYfBzSn0sDGZpEwRHiy/O+UW+WPI2l
lZb8isTC1+7MsRc0jeFmg/GDTGl17CgIRSXivWrCYDsgBOAkzbRzyIlEZeyg/x/2zmM5diRLol+E
MogAAtimVmRmUpMbGNWD1hpfPwd4Vc2asm5rm/0sKivFo0YCEX7dj3vIArx5q2mF1U/LE0c2mBja
3L0LsrYAzstz0+Fg6CLelX3IN1wptCt0+qnTuIRUBbYm2u6uluY81ax1B3Cih6A7ZqVGjXuVWBS4
+kwfPJ1qFkP7fTOK5szWPdq1QPfBWdm3iFcLXx8fCiB/m3Cg+q3L7wKNBU6myXI1TQVKN5XXUFCE
jFitrdSpVnG+mU62Byfp/3z4+wU6RuEFkKzxQxpm5pvfR8B8N7AiFsFR19LsUHORlcqt9CVFbNVY
rkpfnDoX/5qEy0gRZ7Vv7Q7lqzfxancR62WddavVSJwtZPhz1Wy5oCbar6qHC6VPS7X5Rpuv0pNZ
aH6YUtmxHS17m2biK++1C3pRS/2k0h7me0WI0RrFpVwBkSwPCT8B9oaRv8zfHjsqJzsE+unpCE/E
79dsTh2tCYj556n5X/z+HEnTsiRD0HAohaCziJKy/IDXJ0eYtJnIzXcbQTzaDVpQNgIHxULtprKN
+Z/mEauN+R/N9/rpyjXf+3lh/ne/P2Tsg6+Y0dV6fk4WhbO1GTZZlG0f7OlGHVPcMfNjDnYoRGNK
1Hl068P8nFQELzOFawfGzvNT84u+1zWH+V42lby2Bd8e0jGAGzwmZecS4GjMS+9aglaElEu67u/j
0u0oj/WwJP5+ri6/Pdsr13rOynx+ioIgZaUaDD3q6aN+Xvh52J1zVriMgtDxyP13a1sh4MUwZiG3
GjiueEt3fW0cNWdt2uvuOf22teSmI6HA1XFbrawHZsoL7U6hswLzFg6Ju4HqC5pCkBGThe4eC4vl
OUTWu6o7lcHttEsKV6F3GNqnRn9vASb50Ra1I9LXfvQkwjNzcEYDCa0R4VmG21rnPbOV2tFuccqB
gUhPaXhb9KemPwGMdJ1V4h5rZW8D8jKvnorbd+UF+yiBB5oty55w1YJoxoFagSWGGwaE9eforQgL
/yqI7Nb0ly+l8oZURMdid1/LvUnTvDqcyUYl0bNOxU248FY+Y9pF8aEptJ0tW/2hwSQ6KZhL2ooR
5XXsdRtaTwWtEerGSnAzrD0qGkk2ijMGlfCxDC+V+hHfqJt8cTIP+TsZoNt+kfMWhS42HowDXYBv
w6lahb+w27xjP2/X2Uq5mJyJAD68oc+R5NG/tGu67vbRC3mCp2KFe2DnYAA8k1baIcotggv8VtTr
C5tOsCF7NMQbbZd/QBHy61tSaCCuCGjFTGOUPTh162S0mEk3GitsKkCVhbv6oESCzL65GR9QjWA5
XJVb73v48p/yX9mpOPXs/JflOnlh7mOxzX5kQGzSTVO9iNV3vRuP++bN3fNdBdtxSxz4ynvOPGSX
g9Hv5DYfFgNTEzJStFfJ1chwZ5sma6t4qcNd4N+hi+nFqiw3Fv7ajaNh4cfVgAkN2JN1T80TUqL6
JbKrz3T91cs2irq2jNWIVY2GRbzwza5nWwtnj3wu4kBPbQ/jMmZ361yrF2r5Vh5P8gqs60p15zK9
J/5noyiuMQV1K4Uq53FH9w8iHGfIkYPjsdmM7snfOVf4BTf0171R01l96Sf6NJOKceTOC5h7roZ7
EruWs6l7hNV15+4BoWTWncgW6buRH9Vx8womMNSvaUQ09LbbqJ+5Avlivfa5kk7/UQY6fMgv/F9t
R3aLHOBCqkeXpTD13me42tFTMSyP5gM+MuWobYAgPZtfPtdBwL4VR9LJvfPUlXxF+hvcZfzm1KSc
phfFUYhd+zY8MBbQxU49sfa6xm/atwpjwl6oHw5540P7rnJUFicyyax+tin2VUAI+5g1yoSfhlu6
CDS2jAv9eQpT4IZdyCfro70mF/ul2Pc3wNBzfEfpibe/QqqV7BJFkIsER/EXAZ9vh7ePhnV86War
HixORs5/y3fIp4/hAfRL7cY4YNKAV9ajEO+oBAm+1ZvJ7x1faJpbskl70F+8r+gB7xsYGVgnNKEs
qQl8Lp6zo3rFuOpRW0JGBLvGLd0nzHZe4r24fRruzHsMFZfwOyWLTS6NvP9K/RXQUH7oN9kaHwAn
mvKx3rZXfSeO6h4/KyNOf9W+szuO9tWKLMBaeSHqLje0ii6aVfNADphzoQaDko+GlrQqtBU1MxGn
bDYQ1/Yt2ZflAl98yOwKuOAJE/vWexbaAdD/fUZ6iETbGtI8tGx2v90C6t3G3qVX55UEzlO/hsa7
i6Yw95rGoMA+G8Tqq7VDYBdUFoW+S+jhZM8pDOLtBoDi1tiRXiTru6lPMBepF1wjSXTIykAlIS+F
PpmJjbntr5/ujgaig7tLdyNvVKgN9qXeqVTMgALbMGOe+sppiHQW+qq453e6r48TWmdFTIhwJ1k9
rAxeu8JRHfK2vjgvsD8HAulM9IwNjgKDIx+80q3ckTcGm0SBLfLO1lvDh9iGr91NVj6y9wqJXvAZ
nY35TCwm49hLlsYJaOK+OLmQqqwnwfe8xSuyA8l5xqQvj8QFoaRwTVkKrupLb3LhUF6//h7O0cl5
F5fo0buhNAjdfGne9jFg5p/Ln50WCD7zJdLgtJG0cb1DPAIWR4ehb7i3ms3Cpp52Km6GNVpMe6Om
w+wXVFhsA91+sUKbtfVOWB0Cf04JkIECdminD5nvedOuZL7XmUad7n7fddRAXYdxe4yYd28ZC2WH
eN7d/OePNqbK7KLCBiNrMwR1NbFEM7w88pfP1JAN1VQdOJcIzjdYypqDYjBlmO/Nz1VV/qZkKojP
AuuG05Xi4I3jxo8ikNgoV3aHb3wcBWfK+W5PVTuRuRyrrCUqKC4+C86uwH/u2W0Pd14yM0xSP+S8
iwYRzo9dgKkHacREl/A/Uz/DclpNE6RQG4FovgeGmCd/HpeIjtvAV49WK+IV6N5h8VNNOPf9zf2E
P89pdNpsAQxfXBAPgcbBbw38gdmesNOlAzFfDaFGSzH0cEtVpzI31iAW3YihX2K4nTv8ppuamr9i
gMv1UyY335t7836e0zs85X6rnmeVba7ym++Vuc0p9+dJYVX474MSetOkRlo6djwBl2qWg+tJ/5vv
WZMaHES6uktwpGmWdh+rhruxHaQpaPnRcsi5TLhNTkBF1SgDNzgfN0/9ZO/qAqxZZu9sfwQkfD0N
sVVQUymDsmQRUG9xSEaUGKMmXKI7Bdt1nZVng02vNxtwjtNDtQsmqJZ5dcipSY+RJCxbrAj+qD3k
pY0tTXAgMAfoD47WG2RX7Z03Tn/xUphElXMATHFPinvuThQRM2Hp2qQypgJJZ2qW/Ln5ea5taXzT
4Xwx3D9oc6m9aEBdDKJ4UKvqVrLrMaRr7dpJiJslumkKsjTblrPepB1j+kNq+S0e/4jJut6+mSZu
BVUBLaJkhA7SoT6y9/U5sxYfQx05vEea2t9klfHcTk2H840KiT5Vu2ZdkSNYz7Lq/Aeeb34e2nUG
JwQkjqKyJp//vNq0tVcGqbExKhxzmQ8dHJvBRt4pJtH5982kIZsQv7kceTTMOj5LkqlZURknV/ys
sIZTBOD3Y1vtk9+NVP/fuvRfhnG60A2mMP95GHf2g+zvk7g/P+CvxiX1D1OjNEvVVWlqDrOdf03i
bPGHrUmdVy3T1qm3Y9721yhO+wNRW7ccQ5MW/zNpSvqrdMn+w3CkymjP0C1NMi/6v4zixD8rl6TD
ilfnkNYMpnrC/kfPmNspXuunuJtSPyaJLigbdLDUtxRPJIlnflAWzTvzw261u5yUzDJ2yAdwxL8U
WIw2phAtQqbnrkuBb9Kj66jkdccg5xnZ7SXOEnOpdQDvMcmPOwY/JITKa64RB8inCnHcH2S4XCK5
RgKKIvCd/QhwqNY5e9EEtTDV1yhSqblLbVLXD2m2jYfR3yUarrixQiepGv33gf4fB4b6v/mV6Cq/
c34rDFCs6c/y9xkcoHGGTJ0jMPlQMO7pAfXAsXIb58DaEA+3VqrrCyIWLjAogw2ov9PH6E3R4IyF
wJXLgZ+0zqdEGNCEMQStzNBrWTHO1yPIsHar8CZ2rJdBYiT625H37yaI/Pn+9wRRMNc1bU1YJu3o
tiWMafj6twmi61P3YjVBAfXYfUkK11jm9LskGL6wlKLhD6N2Ttl4B3SrD3nhLAqJqiVKm2oapdtq
pUdREi3py66LiyVVFWurG3YNrhurDzV2WCat1QEsweKjzXM6fHSlwOuJ8cbze67y8dGIsaMlIURk
fbwGGvmqVCm/E/yRZDzqYxEHZPOy/ji0rFv18SbqRMsWn2qQ1nuUeS3ADWp7dSTZ1lp7LaJZ1bIv
HsoObpum2QRO9Die4tYl3NfqNC+zZw/sEXBltWZAx4nR6ZlX+mT1BPU1cP19q/0cED1xZS4TPo4R
7tlWtHLS92lktFpnYdVfuk/gYhI+7dAd9h6mQTZSyQ7L8XPRsV/UqgInS0T0UXnKixqkg6581k2k
AOyrzbMfNzupS8ySrYPDx2U77zXqqSBrxqKqZXegyv0grIdUr6lj78nV13wSJfMKrkjiigvr03Nx
n+pYh2Q4VZ8O2ns0PHApBwjWw5fz6bYn2+gW9SUw7aNQc6L8ZeMuoqQ6RjScenH4Oo4WqViQR1lJ
sK8ScPCCpLopBJZs1TcI84z6ljqx9zEaqFsx0TBHHIVNW77kJlYvfNb5smjYMBUZ6rEgooWpMMHD
vsS5zc48JAAQoIaddbcplgQqDVc7eUMBA0e5tw07AvKByx2MQTJq+iJmHZfI+sPFLobBakQlpA8o
SN8xQgFOqTGFsvxKMdKNV4JyEe1Jw2vSPpI3A8BVpE/5IIDKVx8SYmIomhdJE8SirdOvKgyuul/m
Cy0IzmU0wc6b9tkq8tfRXCqCGvda0rQ6KuPaA8BgCveY4w7FKiko2MZamuk3WPOggIT6NhiwFEcl
LJmc5LrMNSLOYzPBQOyBC/GwV/0CACp4x7o9D22zZfFz8jPiZ9CE7B5hOCo/pX41qIZqnOSx0tyY
Ujd8T5oJcpjmaSOkHYo/i42BIBuByrPHQzQGkjfIN3+Q0OzJzpgJ3WeTy1eo4tmO5EMcsWJQxlOY
++ra78Nk5Ydw6lI4GU0ynNsguwut6j3Tq1c/brfo9TB6gZCkfvNW2zsjZX+dSdhGqb2rNA1gseNq
rG/ClXRcTqzWw0hLFTOKj8q2fzE6eivj4ZAK412p/ElA5oQuJz2gdy60vLyE/D210D9HbkBXE4Ja
WTz2jL2L1rtI0/x0TX6AVLyLoSvR2SKoUu6dHeY3oaPAH/ZCpD7zLhZ0+oipvkd3oMu5pMPHpN0m
nvad8s6j+bN3FizjH5to2FgqBN7QmlgnKntEXEhTUbTL9onAQSWzO1JJGy2K+Bw16M3WYpmex8Y5
Sy12OBRkYXgbpH0J+oim0+HWMZRdLrEK5DaSv4lPnZpsTtfOOuuq2yGgBZUQBRl8ws2V2+xDppIQ
7z90MzkpqX+PCaxkq9A/5jHFOrgly4XbqZffXxfLJilpcP6tx0I3fI8juZre30OVTSWB/rFMgr0b
u2sjVNcaquAovNe2yAYizf03vRIAF6nmA4ZJUF27uLl2nV4IHfkSgS62eoe2G3QZC4JZV7KHdKkM
sO03uzdOnn10o72sHG/jFu3LuB9UAD0kSAAJudssHvt14KhLv2hgPyu4f9Xc2ma6Wy3kVIAR+IDC
G8t/cDvaO8Kg2VONJHD8ESOvNG+jiamnqdzT//FMHIGStHgVSXlryezZc8pjFJgvdcwpzB5pJLbe
VaqzV0WAsBqQGE+dcp1COfdDHz54WsFEa0DeNrV8IP2Vg5Xyl2yWwj3lURBnuLwtzQyXcG48YY3f
xbEGsSilZdAQxjnOyyfX7y+WZC7vpfJJI4cYRhXqlWRP2hhfBipnVqOapNwp3QBNhLqm+aXBKe5y
4ZxSbN9sQHDk+sabjsrHZDVdhYABfGekUk0o3bLHHrgYMPFa0YgMOra/eqO5WoGDGyD5sNRePfRl
2MGNtE5Oxz7OC3qIyUYLaGQwz14tLJTrZJ/FzUOvZMRPVHpTJdeeQeNnjrTPhEjDwkDBkhHNEtIw
X6O+Mlahq7/nyIel39wYbuOAxspSpkz0MgoL4Jd6k8iACLqOoNuWg7JsBkLYziBucj3adoN9H5o9
YQL5ktgDbnP2DKu3MA/eBxzPDWNUeqd4V7GTKRWdOhHRN8T46nQdlfJW2HqyGAEzFXltXUabH1A1
SK45OWeWLoIXUoP/CKyFr2LfZm9NRj836jOqI5G4xCHmkxKHqyuPDi/1ocBPuOBnYGjDAa8QQaMH
YdE2asZsyolBiGXfgYq+TPwFaq5RrZOB8Zzm7GsPHQ17sLu2zYfaC7xT6+5lDwC7TORFFbB/HNF9
jYGBNK5j9xj0Rzbn6VYoHt5HHRCglA8dPKHIs4lutLcQPYXPrnrKVLiAMGzOW+5Yk2uyaKXkkLjZ
mHF407nNM/VjdJZlCUoHM7xa3Mc9Kd86ql+nX13tErSc/h6dab54RfM1KryJE199IbexMJUUMVzI
Z09L7hMJ3aKpNQjs2ossdaBwiHe1iL/atEV4Z7UNGIPwlFMcnVi5dE37Jrgg0lRoQKtOH60U7FEb
M1UoiuzJZuTZkb7zLYy5g3Wn6N0ZMwMCefTA8vOgNP2DS2cnhrqGUxMzSLTeio8inWM+zj8dl8el
GGCExkO8n76swTBIj5x7O7S+mSJzzPfyKZfBteUnRLZZd5HYUR1qDcVZcUq+cdFNrAPpxvhUSzug
Zc2JL037MbYYxLyogbsKLUa1jLWVdxJ0TLevk0Hu696ioL5LrsYkhnGq1wZgVilJ6Hp4HQuJ/NQh
zSlwcrD9o1+aDF7SLpDLugwOSAX43QMl3CkWKx+nzKhEECUN8TRz5kl9zBxwyFKnLCAL0XRTnaZE
HXZACYSjTKiFb9r8FIn4Qatt5qc6O5hIGJ92HZKKY6w4MLHfjkHyqCtQiXsliDGH2w/h5JdPoSs0
dYNAHKn3WjMpJSmV9XDfMo+3v9btWZc0zJSc78Ar3XU6qjisQ37xUddRmK7DwomqskPjCqaEQ3lL
AE+9S1NmPpoXXIsEZnnkKKShUwBO5IOrZU4bZlztMZyDZ4lpxnFLY5XblrbqdW1cqzlTg7gDgi6V
YyxMsgItbTqpJ1ZW7FJtlqC1+hJAyBjXq5Z6iibWlW2FaQP9LsEPOU50cdePdzUkARL+Q5Cssspk
9TQ5VNrpRp0FzH89nF/QButYWl2wnV/syKpS2pkWq/nF3x9gXOISf2I1DUV/PsV8byDzvpGtcika
PHVZpzorMupc242t743Wnrgngkgb4LDzJ2eDonsDa2UOmPlGn76h+RPND/Nev6RhCGx8kuP6WQ+a
70aqy/7CzVEa7VdCPMkhRZBdpgT71jLUlX1OoV5SKsBkpSy2FDOKvSwZYLKBAwtfp/cST2MTDu6D
MBmPzJ9++jTzvflLeJoto8X8uePJZGELyocqlxOTp0QFXP5JzdMSlb9X0Z2CypP7VhKISuDo57SB
7p1SZSjj4F+iZhRB3Zl2TIaZbw1lQjqJ8cgh41MfQkVeb/vaBrEIrmgBzinOCyibWhXe+i64sb7T
y1XuQcmR7niPiwp/nFvrd7QtxtCkG1i1ZsJqLqZVxOuAQwkLJVpThHk1dS046EkExlng8xgQpZYy
0ahxZwybZINyk7mIeX5AO00VhWiYvrK22uyN9Ui2F54TnKgVeKoTpWeVmK6LGEwrvqYbtTbGi5Kw
eLCJmfgj2T9Fy80NVVp4xMzeO3Wt+Yq+QJJljPZJwiq1Kl3cIpu4ivN9kDB5EUou7nwtPDhD0yxM
cwxOVsX5Ic25VNRJzirQN+O3kQsS4TkmfDmR82I6zwqbKEfhlddEEMLStZLUQVfeC03vb7qRzZSa
DFCImlQDvTnAiSq9s9YH7NXhIrPHF/uqhZNUOzQIeLxlWGqkH219GiNKpDPBBaxSkvSYaqzEwsKr
Hr0hALRN4exKkwRwXL+NX6T0rjT/UihBgmKTBa330I3pL6Pg/N1V+RKzH0yBzjWYYnevRZT0W9nJ
8YZDxF7ZOh0XHVGNnaW3rDGlfeyQfo/0DztmeEceAfEkTl9QYdju5c5wFlZ7oa3NoanN+zAzKiXy
THzEvfSPkdtOPSFVAdgsCEkJ18GtYnRi4WIVXjUAKoaxGB4UC2B/lDJ+MmP9znQc+8FTiLgrbUOG
WaeepKisSz+UBs6QfCR+H7JiTUNbP+XTTavibunMduk7GjHbsdYfA2ldorxLdkHT3+AyZL7juLdd
qMXUxAGZoaX6MZYxKBVn5Y6jvMCeSpvwrtRotQ5ia+czHfTZmtwNQwrMuzS1Q5eLF/guFn/EqN0w
GbH3fo+/ChuDDuWdq6pavLisRlZcxIx9ZYbOPm6ztUjK/DYvgGKJxBN7i4FkYBoXD8PKTqlgMiDy
MsKpIBR1D1qF8DAK68bKaHjWdQlFLNazbd96h0DAN/IT96tuo/xO65lcpa3cDj4S76jRsKNo42tb
9tEuqLcEUKnrTKOj0apQCThyy8pi2mw8JkF78H3T2MuuJxXpp8/uqEV3Mm2A7ZQVxj+2oGrCVFhy
QLSjobCc844eqgzBfS0ijYxd+9bs0Utsq78Ggwbc24ToQxeuSXkL+3jNzKEaEqkGkO0rR1cc69YG
J1vSGuY1zTcBMf/c9ParmxhPrcNKph9LGkOG8lpy5PqFh9DuZauxGQ2KJSaCk9/AkRpZHAlXR4cI
3gyMUHeF562VOgKvlnrXcMhvXSOhxCitgdzFU3A2Xhkp3R82dErNSLCNj0+jChrDCZN0G4TxAbUU
6aWWPYICfBD0d9FFzXGRBWl5NYPkErCk0ZauLfqtNRB/sxsj3/p9Cn9BGc6sp6m9KVN77yoUfzfO
WVXzlmt1rACbG27daNQPZSwSDhvd2VIiad2aVsdZpkyHraq6B9FY6SM+qpe61dSb8rkoleCh6ZtV
hMpxcbFB6T0LxkSl69RjgDp6scApR+GOzkBTsjqvy6xkkQ3AKTEqwK2mm5Djsb+8BJro2DXFsafS
SZp0kuS1SXK33eSejbRmiUcio/WuNVu2RyhwfRw6u1xtMB7W6amMHks9vJGtSwVT3VEk6lCPlR+T
jEnBGFdHPatUsI601lUcnPBZISIsnMJxDnK6me8FwSkvuCQr0C/YGk13+/LEFtjl6ugrB68Nd93Q
JrvQyYe1q6IlKWXPaCJWphER0xTsNLlyiP3iV6poFNmCfjqE6MULTYWdHRBOIms+wZp+353hTSxo
4kNS7G1ip+5Zj2M8FvYAh4N1Cfoio+YeAIYAgbOokzBZx6YcDj6FKb5sGNu7VAnOT803Q8Usu0Hq
YHjJsEmQWD60Um//vBtlRbBXGYGpiakehulmvqebPTHVtu7+fFwPMWXSITjtaHJFihLD5nwvnfsd
kT7IKPSewX6HHP5snAw8IoQ90/dyWrgUFsMbnbT9Ss1K7NPTc+68dPl52eLav/aq6I3TvAVVzIFj
+a+PnT/BfPOP534eqiqZ7UVXQvcipUnRw/Q1f99I1rNeCpPs51/PL2j2NF76210iFoDLfHrRfz76
b/9oftJWrBaEUkHL1D9+gvnlf3wJx9ZytsA+XNnph/EnwFSt09zw8wX+8RH/7rP8/BOt550b1NiZ
ptUiJ0JvwcwwhlIW4LtTLOJvVcaI+MdIp8+2u7C8Czyp7q3MYjY53Ug3aA6Ip4Cy5sf29GRfuUh3
bpytCeKzebOSpF1ZbcNVdFDu8Ww/WA6lGViXswPvq08HyWdtZkOGBVbRsgNjDV7wSjb4pH2BQOvx
vTMNSN2+wHGS+MMxrkpEAQYLSABM4kPSNT19ymXbfflJ1m2o7rY896bRczrrmbSzsOACOVCoFUkj
wE0BIQ/HT2m2jyKCAFFG+X0QTHN5en1MeCWGc8k0793KQApoUB5QYn+VDSyN4FL0DV7LJpCr3Ar2
bLtf2iAnm2CC/kqMD6tSoGYrZI/VUnlv8KJbI5aVkCIhpeg/oySBL5D3/cpXGsH8G1hQWQ83BpBn
TIIe15j7tBOPQNce/GLI141uX+YJQuoGKLxx92lAZPUydkaWnj+X9Fj3KLmm3Z4Ttd3pyb5Vp5aq
siMM79POnSpL3+iP0of2r3hbXfPe9Olnptwhr4ylrtlHaYYuC0Sfr9atatZ/YdNv+gZTpueltOCk
x653lnUCV7yQi9QUZ91sngLEMB8xPS6e2sG8MzMacTJMQXWgfFW2UFfkE8560d/b2vgYZS0NbwKQ
e+lkYHOrXQ5XI57iTpEbHfIaonTiDHe5Z7W3rfsLLAXLooJ6ax/81uBW0K8s44aIWbwKLKoMOKlN
4OKS2TZdWZ3GbsCJH3vDxuvXjRv7WLLYWuaR7awcdAinGA3ib4RvcJR67BeKu7p4HKKh+6WzNWWQ
FtnG26B0mwK4pNa4twUYI6elqzOlvrU2puX5rWqHD5CBYOVkzr3sqei5KYBTpnV7Q5BhZwXDyqnf
2g7nRdYpn9BLTxEpom3miac8fMr18Ll3/RIRtjG2dh4eSeCAzO06Wtj84M7WdRdGYv6RwRogO+qs
W04kWyM0wJU0AIa7AuYnRw/pdr2gc9B1BvycuHAYeS2bnCFEYmT+QuRmT9aHd6FtY0bIWMh700bG
ynAtFclXqUDnGnWaqSswNdiFfCVl5BBVYBNCfoF5h8/LGdgLslPHYQeE585RgIvmpILhB5yFxMmn
925ETi3hYHSveulSvpxigUVSfLANa1hL030MMkCXavXEpmzPXgI/WcvfTqgEiD1hXgKDHzjvTcyg
gD3xlHxnOC/96D6LnV92p8JwzvKDE2EFM0b8YThV3yrVwI9V9asxynHHoagudcgro7Qo1lQpZ5To
9/oz2XNEyUQiBMUBEwnsPwu1L/IFp5RoF+VTdp69JHXzi3wsgPTwe3O86GVw1H3TB0uEopyQebjM
U8Wkx+kt5iK30af3Wm4lbFoOuandTv+54RCABObdggsEjADXV8UsHzjgOdNYPodWCXo1auxVmSHZ
FTEqQzlyccyA8Iuy95e9avjLYLKT0YmMxACUvoNuUI9UqUB0uU0YFXA1k5IVgncyOvqw8Mqrg6LD
2+DKHXcpQvFrhdxzrLKI7g3bGPhpS9KXEWjVcSJ629FLiTwCxqKki6Is7t1YpkR/4nNUjchNykvS
SwZUHe8rSyLYWW965gBNmX6RWtgy/zKTW3YrTLXc+1YMb5XpfJboIfw1tDfoxGUP3gLDYDj23zVz
yDKK7gLiBrKj6ta1vMdpIM20q1hUtV9vbSumLqgI1laCHVBGs1MJZqXrsqTXorFfSDOBNNiFe8MG
A5omlEs49fTj15Tr2gUr9RLASE9cJC5cdsyC/WBPUE+yP1lWpnqpFYUQvFV86oVfbUOoFtBZyBXo
qzJOOAR1wcxP/CLIv08K82i2yrmfBPt6ekemDUbADKhgMxEhXarFHOVT98NTFGef5aSn6y3tSpif
suON7Xg4XuCv5oYSbKUF06/O964+fBa8g0pkZ0XTntoA6aYegle3/9UrQw6C2VhVWXnbaYx3odMA
SAZogXSqWr8iJINNnjM6QJFZ1jGQDBNSBjunckm6XMWwZk/wHj+J8GIyTWsC85VwArNxKu9jPV6b
8YgiiMkLK2h3HUv7M+IcmivmI7COYzLybtA1/awkbb+GL/deVw1uqCaGOFrxPcUZv3QFyLGbWucw
SjBsppWzsHvwf+60T7JgtbKCCIv5TyEeGKzlS9cpE05UAweEC1kxcZQ7m7flIsnpKqkxS2apiyHa
cKJVrcAz/y4JO6EbMNlpTAUfaeLxHuiLpyg+xxlMvWHEqQc/xjBy/aZpIKr2uVxHDZwU2ovyZgC1
3dw46sCJD7cYzGMWB3rs7eaB//+7cv6LK0cTto0v4z+7cvbpV/Cevv/dmPPnx/xlzBF/SEcYptRR
L1Rh4aP5KyJv23+ojiqFwGVjmr9f+jHmSBP7jQowUBPW7Jf5y5gj/5C84DgWwXpHN+X/yZgDZGmy
3vwtuC5sjQA/nw73jw7CSf+Hk6PRKz8Y/V7ZD+56FM02ttiHK2GQnN3BZx7FIC+GsXOLWs/pKsSh
IDBUm6hu11iEjOV7sQX/hUqvBt5CqUFXNV28TRo4vFXJ+yphMhrpH5bMh5VItWtp6eLQRsF7IX0f
SKJPwRC8lWOWwd+Mk4bKpQQzbmeB3gdhsSbFxpUDYgmS/kvdmBE0/hFKo9Eehw5xxEaNjLCgLCCQ
EkNLspMTp5AihpbAihNRrUjRTWyrN6bDGFXRSSAVRfgxEPti9kbbWMWMN3XZ4Od1c6eURD0dwagy
gB/kJrTQNMy1WARxHtebgXY7dzWY8i1Ten8zJCiZeRkfQTaSQrWpqfU6coM0/TStRlkt6kuZHfJQ
pF+mZb6yB0TvVMkyjPmvFkyshrmpio9NBlARNIaz0n0Ik2GCuqMQ6LCUgsmKx8pS9MyuWw3OYamt
Y4L6DAQQw7I8YQf67jfONylVZlPylMS0IqXaWUU/2hZEIUbGV09mka7yPCICW/s3rtbXtywGTyVB
pGUQ+JeEi+FaR7/zhM98DeMPVyWiDJmn3iv3ic9YNqgEPcsMXVAICA4RQYMS6Nw6bq9ei+ZXWJ9h
PXjPXW9nq6TDcG1I/bMRUh46q8G3Tr8TeeXxViQNkEp5R7QUBTgR1rmIr1HIF2y1kH4KLPUV24ZL
FZNqSWrlTjFwyxZZ9GVNWlo7Uh7gmMDxMRJBUJDJXdbSh+lr2sgGGoZbWPwPe2fW1Ly6Xd1fpFPq
m1vJstzbYMDAjQp4QX3f69dnyDs5JDsnqXz3X9UuNpgXN2qeZq05xyT3VDKUh8YkZSnVY0gyZfrl
F1a6i40SZRX8EmkY5FVjUPuOTOE5yuHZ5rWCO4Mov67PpnWEXRfcEW8aNILbgHMo9K1MYRAkH6pP
Wvhb34C6KOvlgS23azU+2FsF8c5ILAXdpGE/iUNwgj5puZ0/dS443OuQFOUNgsxEBKuZBh364UKF
MCaAsAnUmeU07ZMZQcTMXLRCKEemVDdsWiF6Scri2sxlDqiW9Ga5adZCarAAFDV9o1uT7EhJXq2B
xIgaRadcETo0siqpf+F80rV3Y1DHp46+quXT35sDecKqjLu/E8TVtLRq4OC4WVGdkef1zpiXZLFQ
43LgfuCsSNZak2oUOtIBvkAWHiKx+YhmHYzLRMIpSwbD6t7lGDLeRPSBGbE6SNryUTAD7ZBWD8YQ
m6ckJsYkjlO2bL0Yr3rjOwkiGvHskf0Z/pakGqQKt8GnQN4drsjQs+bsS0iSU6gIk5eP9UbmfJMY
FDLSCPCsNLBlIpRcVqZJUvY0+aCUK1KsA3RTQdIOEyXQTr9MuUgatkqJtS9afT1EztACM5+r9jWe
qn3cmXT+8S515vyVp6aKlEI/BnFJntBYElYUtA+d1n0nYmDRI0I7BsiVuhpTto89025p4Ka6oT5W
Rxo8B7UtfDJlaYrOCm4bkI1ycwokkVTR6dSiYAGNBUY3wyKBCBlz4UxgTrkAtrTAdCHX4sKMj4LC
Vl7Ry9BN+26HmVtFM1SQ6ZKJhtMNB7Sb03bMxw25b2xpAx0cbF49wOudnN5kjU89a+w05aimDO0R
ahS7hfnWS8qjWBpvmk9fk0LhfhBuKes8OCTJTVBlFVBVSIVmmNhYJOqDYOGObZUpeE1oTlhjSbm7
zRkjdGJZRes1HEbNzSXCYNlVmR4Up4+gkk/01Fh+JnSRp9Ig1kETVmGSb+oh+paKYniwrBzx0Ww+
Zb3gr1WhNa8FrpQA6rOnFEuvvHscI3JV0cQXrlS3A3QS1HEQjEhxixF0wBy0zJ9AipB9yt1z2S50
xOjbbMfW07GOlIOGkksYNS9GzjWzg29m/RUA7bEQ00fK5I+tWP1RQTnYUZ+1a2MwDwjaCM+YunY3
jWdJbNamxCIvKEcwWELZkywEmSXEDDKLQHYhBpfiacAdfe4k4zkPpfloSg0SG4AUnlK95aIKdFYS
Dgrd1nVSzB9jFZfeLIXfylyMh9j4ASamb1NrmwsTtjhd2U4lVqNY6h4MJQWSMp8VP54fVZ8xVE58
l/qwzFGIp00955ZNb7DwokHDaTzRiDcwsogUSqiTm/g9MakFaocrybjSiNvKgiie9dZH1aQttcgO
vmYn0O8Q5+rQmPOHr+bxLimTF90Qh5NVatugpFyilWP5mI3QpBKTgFgM1Wtg0DCJA+1YV/nDIIck
szXgoDqLJlleCynF2vK7tHKRWjLGAiWSfTaERKHXOsQVwvTMjAIz1Ty2v6bceVqHITbNKRa1frNG
NjI5km8Ve0UcPmcFTHRcCS+KTrVbtT57yKhuS9UBASPNNy1Tkf0U+UXQdJoHzLeRNf9J+u4znjrV
a1QcbVWbT3sGJYA1CvN4Fu5zU7tOMRpOwRdJXgL67HQzVrqpRduPZpFwXr13NWV2SwmNw4g0fiXn
+KHLJSS6TS9lxlwoTDRXwAUToy49haVFpMPEcNaWY3xctr6xLujbsaYdih5poibTqCBHMdSN0s/i
QaYSoh+NVtwEkEdXkwSZeyavi95ce6qwSErTJlEC+JwU3PCtiIYX4wqwgxAVWtqaINmpXkjTa1NT
dG2xcsZRkBw1cOMZ66c9TLxLAPITMVuvnto+nbZGL38g5A/Y6HbGMehFtg6NIHmaQVSMqLZ/pEAb
D1U2RHTlstDW+CTxU1FZNBCL+s9o4MYvpOJZV6v3tlTgVzdMI4HK3rMFIVy06RXVDrG66qMpQdEu
hewGzE6lDV+SWpWSj4moA3XkuOz4RsGVhfkzasLCkeL8VBca5ReN7ZIUqS8ytBtaFxHrt3Vv1S/l
RaTZUphIZSJsOSjrJHVttii84z51u8CfbbGYv8IhRs/BSo/o6I7EG3KXSyNjhC9zmnlJ5ZUTGgBk
o29C1zYs4ujtWUmAuCgld3Bix2lFk8ONUjk+7pxZIvi3wMdWdLhq0pGA54LuL1NEt+21aGBrKDPS
wpQKaMRtijl+MZVKPMfZkQ7tNUrw+SoRxkOdJoZaYSaam30Wm/OO7TBpjDMpFCOFZwtKHwP9eFfo
UMk1UxMOj0QWsRDL65paF6GArAKNsdoih5S3rX8Mi6w8JdSAw6UYTG2EQSDDKB8j3pr2Pko7bxRE
Mgryq2wQBjHmiwlIWerPxgSUx5LFUnTLcgm+JuA5W4rQOrt6gqb8p0gNnyJ/pAbZ1xjmgiSgcKTW
BVQqMp7NpQCuL1+0pfTNrpxUg/vP9y+ssaVtUj8q9/p5fXe4LzV3/jamQcbnFe41d20pv5tLIb5a
fp0vxXmtE893xcZdmXH/7l/9+K8eG3uZLX8SkYq0qDrSmh19memL1nhppCxf/tWT+hUyckcfu5Q2
nwAK8p//Wksy1H2/P7dLHyc0Uxodv7/5T9/+vkSgK7NdmagXf/9aEEheDIICsMFfzZP/6Q39/snv
E0pByM6rHCiWmdn7VGEB+v3lX5/g/tmSkjjsTBGsv174/hidSkJLjAQD4NJjsCA+g2dSNtr9UqiV
YEEL8ItiuQLu3wEVoL7pM539/oI0g9kxlqssVf3Mkdp2YcvOXFLhnWdUy1Rm7l/8ON8XLOa9O3Ph
jlv4/XJ/zFLGkLZSIlM7RcbfdunmFxqSpCP52ej/WKPL6YKNqsJ1mqXP8nJCw4wr9G+QiTtu4m+P
qaq5EWNU1BPwFLqWlYZiz6IDR0OOAPhyoiiDAVJf7h1ZWzyL4r0LnZOfTjMFYVBETnYR9EQyAbP4
/TLdxTmLK+z3sQITdUpCC8Ra7GTCYiwL5l4g5To5RAsl6vfxvh+t9VTIhG6DwuiMkh03AEiUR4sb
LdQRoeTE9GqqhVU1qNBN33+jGDg25b6m2M4bLpdjff/ubz/K04T3W91zRR/uyTjLO0ibFqBNBfvo
N9vkN/8kLEH4myEBdPrCFqsXH9g9puX+41+Pcd0Rq2d7yfYyrefdpYjsS0w3MiMpSV3fMNx6KU3S
JnysXcBrh9w2jjcIb3awndbVqlkRaUkT19gMnRNr68u8uw1rD36xrYNzh9kElvKAVpzcWf/q9cku
O6Sm4/nX2tUecOCuD7qNfHqFFWiyvXkHxsGu3bflxQ4MztRRL0m9umFxPcCW2d5yY3UzwRucpy8e
6Fa8IFX0q0aZo/gjZa6QXLmxvexw869tSvkgYkh3QhOqAVg+W3vgvZGWy4t7PDcmvh+AskRlSzuc
Hfio+2GFXa9ACmVdsxmsCccCqiefbniNqqOanzksxPM086XQvjg8U0Ie+ry1tFfspCNg/HNuDQQQ
k4sn7yoURr5LZAkMpKZzeloj07maLzqI3QAL0FaUEQYWJ17bP6Zt4Kas1IfLsOaUSERHw4SPDyn8
FijpP9ScqVkg9UfrjCLMHG68j+TQmR5vQ4U3ONFDsokrZ1LApc/HwjRNQwz5rxm4fMOPlroGazPj
aac+j9Qgc9VzSL7UsIfUTQGZk8CSQLeOJhvmL2rRMm7mge3wRnrv0dEioCqdEuZGsKqT69Ai8lUg
CO+idG3kJxb/y4uNJwn4c2oXr7g1UAUmncOrF40r6Ktoqwdki4L6W4nnmXntiILeisgKZrmBKHIC
vsD4BH6wcc2reabnb55TH9nG6PI/9Va4ssd4Jy/uehqbfrqaWy95mSYnelHO5HdSsHXQNaqP+VGW
nP4Y7gQ+6U41bRqQi/oIMN+n+CV2BMHZg4kvW7yk+O2HVf8NhSN/5+hk04v/yKgIsoaU9o/OxXv7
hM0XZ9nnpnkS1y5gkuZQbKP62ArQAb7LgtzCLWbxR1JAP/PsGA8EAiQvhMnUEP8TxGyPnY3ZaEUf
7Mf/YrGISpIx8FQeQ3nfnvLntDwI2x96FfT73vrtmD608sZYF9lWY8QofQeIHFd0H5KN4rdupigr
ljhaulN+xh/6LXSHDlgGuKk0YY1fSCUgI3a7a3/K/kBJrF+keGu2HjZ6lBmcp/hFLx8s3OdJ+SRl
XlA9NPkbf97SzpOX46GeKY4H9YqzLrHHztxxfBcwR2McqW1OWefc5p345fHL7pVaybsUb3qnZ/Oe
OglcAPIP8O39oNGmOdc80vPP8jOvDZzApCj4w+kv6Rhx35QOJUS1PHJxBSGijeUlAYjP5jWfj+EL
H46n5IYIObFG89hOboUVXHEShYTJNRf+PMNtR49KArbGVoX0rb0qECBxneQfAWVH231wJTf1VpZW
lnAIgyMXZUqLAnAz2uWFUIWiMt+bzS69H6U8ARn0XJVAKr4wBJAT4lmZW9Xbot6KxLZS2KrXPGUU
H4T6s0H3wxNo5lWhQYCGjcV9nyLFlDwJB5zUfSj+pYdBwC2fVQ9IgRzGiip/E2FepMVFLo/mdZZ2
FTl4AmeEToXN/S3lBLbF2569eCh5PEVY/LkhySlemsYNahZiK+49aoGaXXNPJmvoGca2QyHtqF+m
ZE8QtrbdfLHezTNnWK43HNfe+Ygc89zaJwAnmkc/R2G2txmeuE0YFoZ6g2reoHl9HlT3Q3kgXZCc
RXKD7OQwZ4yefMfpMLx+17vL2M0Y+8alxGt40q77Ylwd2RQt4GBG3fxH4weXt3LIX6gzTSCxHTqm
fNLA+ihDR77SMaFQ986tgtp1+kLG4RJuXEOsYk1+gmN/1c+Et96HpqjzFAoGmavsuAh5J+NuekU0
eeIYUHejiuHN6msnrfTA9c/Tmk5L8MTIGR04cbBMOFpG98xbUPnHmuH0LuyMVygU0zoFBvPF6MNQ
OnKvodgymRb9DTAtb5k51GCFFs0BYJq5+QuDJRTk5UKlyhej7+YzGJ6JuPRsJsykXPXCs9p6+Y/w
XjC5C+se3zjrc0c+o79WAzfbQpHh77P4/U29CsdvohbELw5dt+JdoBbgTuJ2XJ4+vlFJYdjVoi0Z
XdzB/Jah+v7ySuYJhlMcjNL5MN4x3tnCs/GAkPHVtK1344Hpj/NoeByg8GP44huPOI56mUWAipBp
sJB6ujUTu8iJXmZClbhKW9oJzz2sC5trQ8kvpcwVScrIislsfpg5o1xavFcgP052YGPP5VDbJqcD
ubzHUjLZLh/ZEb8+uPKYLgy4IO2uQiq2Ms+cJeuBu35mJm7Ws5MAwcl4PuYD72a8sw07lDxxOKA3
XjEoKJ54Fo7Cs7TjJPHfLX4ZnS8Ogn5d4ppXHCbtyBHnWz4/H4uLnym03y33qbYv3RArjw38ZyK3
ZaUVL+mLfOU0ItzwXf9qHFuXK1phjPKsmCGLY2Ucmf2AONVLjH2wij/CfC9z/hwZieKEo8iePaYy
mu2kKnuDxTXDxcKelL9kqKTOumYUbV7f+GPWKBmXtJXtGSqDLUDP6MCJZ/BJXxgGpR13Hv2SA5+M
MeCVyV07vvEplHc+DYkAzKEcWc1u3UZY81LG+1vdIAd3hXe+UPGcSIJcBU9c9tmWljC5VAIXdOly
XuBoYpn8yLV9wzy5bV20/awVMCDjg0On7XGEs3qlPDD+L9Ty5SLVRyhDbvrD22Ly5yXYis+brt6U
/qX54rb2DY+zgkCJKXtCUUQcK+PqkQDVaMsqSjjwl5NOFOp1uUpVN5U8ZKRcJ6LnV0SInUYWC+oa
s8UPtXiT1V7wiBB+xmE8XqkfhBReu2fmTWyfZvVeYxPWtOHCISgO0SWenGbwUDUiDcKa4+aAKrZL
TZ+rvrVWqsyZRB7vZAZQ9O4oPBoUAzcjhxjdb2k1B4ofPbWSsEGEU9bdWu31fRpGm5mc3GzbGmua
WhXikOZS0znWnyCP2imgzBiAy/HDvLJJt0vNZmgYl0FOlmwL7ugpMJ4vU/WaZx7i4OidhItZpBoA
EYa0VvyLkQYvpd2irz8sB1/K70u0dTRcb2CllGrNsql0mVbNfk/6mnTQszNDlEFZYvjCODlRwViK
ACVgzPiN6XRxFg8RmpEYSxOz2li5/rqwjmXxoh11a4fNPKUhInm+v87zkzW6ar9cBmZxLOulNuw8
B41kz+YpJPNuurAyFwdPLo4hlysrYkhNMNvcgsGflSvn5zE4aqQgk1qTfZvs9V+YWo1nbKVcpFHg
KtynwYrWD2ua5QI7VIwjrPXRDS3TOetsrt1sM1qr4QKrrnnrJwcdW6uh/fRSbV29Tt1W3PprTnTX
bWJ1Papr5kCC4ELz1PLjw2ieJNFBdNBbK9xBnucxyLX1o/AMpYsrrXhlvOIKGIlRpaY9rjvrmLEc
ClZReVSjFagtryD2h1GAYQWxAQUweUtTkB0Gq5URnJdJSKPoCuLT0O95w+w4uLa8ELU++x2mV9Zu
tlza5hPJYNQdWaQzYzTdRjqlQM64UlinsBAemKAc5ThOhOGuskPzNTY/WU7z74HuHrQyItW0nfwk
vWN7cVXDQ4+RpOw39jA+TZbGDMiEE4OJ86myp+J4qahIk3i5MT6tWmLDH75Vsu7GH0Fvw/VKI+ua
xjutfUk8/hAKkb+Osse53nMozG32Xhbb0dipiClqN+xs4OmYNlOi4M7Rg+CytnQ1Lq4NC9va5QJs
4Uxl0UFkQaIcm7eW2z3zmEhZtbaP+oaWBT7/jlx7uzyBV/jilitil5s4RlYu8twapDnuR9oMLOQs
BPlbKl8A/m7Umybq8egfqA59tT9MU8beyl1YJMKRwYSTGyK6S45FvAoQVEgOlL8jxUeanc2DCKAu
e6e5i2Z5k9A9CdciBUSWLpngIDYSgQHrLji22tVpiQ2Ua/XthOh9sHG04B3MTqZyEd8qnI8WNih8
ZZgJ/5g4iS+V4IWg2wXKsX/M8IIpPO9eBjrdGthfHLTsoJxROQrVnkcmdt4veDK105SvfWWlMvI3
djS+jhrp463TrESILtY3UUH29NbBsii9GIULv6F7FDtdvhYV9m0PaOfJW6ChzkchILTMgWY1sLaM
wtXFNSSsp0cstOvwdF+YIM9mc/RunbhxjEdL87Lv4Hm6MOEBuTOjvSruYyq7pF4kwQbupcysmwkR
OemHWGEZ4gnO9CegSP/YqatknzMN2vlN6NaAB/wnf8Ommzj6LlSKVaGnOzHGEiu0A82eB+2xoTCs
rmLiw1vupFaES/puMP5U7z1SnxabVQbrZmINu9DvtEf/QUdI+ofAluzFf1exSgmwe+C6XUmjAZ//
uDiXyk/i7Pp8W1beQDPySkwTGECGMendP1ioGiWnaJG21W6/ieOBWZHTDDIk8nCL+C3jy7hj/OFS
gAbLUlWwU2VTGQetPdU02mtgEQ+RhkPjaU5fVUCG4eSF4ZvCG6CiC6vIztSKJFNEBwepcepz+jUr
q+4hfxveEfKQNcYMzCgJcIz96wFQENbBXXNgVpZzp2/t+pP/h+f0LD+3FxoxCNQSDALILPqz1Z+Q
PfjqSsUOzHgBi+6YySsAtRWVNoQHYJVs0IexSPInFDkH6UIuu+DFD+VW96bdEnZTYbF9n9fjQTuE
jG5uewgkRkLCeFgefJjeMdjMT4mboFyzwtwNOCL9lhjMQH9HvUAIuxsZOyKCWCuz30Ng9UFS50U0
FjPgFmTGu7WW1oyZTOZu9RLgGzrqzxRZXIy8SCxUjR3GTuaqvbX92ie6lk47hTv6qNYaNRdiYaod
mLTs0V/pgl2nhOdR3CcagQW9dRb2+ynb0sbQH4J95QXPcrep4lXiERmqYQ85M5qqb8lx3GuirWyy
xFU2JLU/wgm3w0PIcLZCYSjstbO0ouLNqJDwz8YDuis+Pi52kcvHqV/RDNL8WflvlScicVW9JV5m
V3rqodsiW64uV/+krcKDcRYoKdjGeYlhEDGrXInkEkB+Hgz5kP2MbO/O1bganyKX/NzBCeZX/S14
755JrxHDXbyqiFHfMPocOVnxfADCl7ZLMDbT6k161IDpHqfkVMj7wsSnc+VEN47J6GFnTkz2XLSm
tTUImxrKcMBiyyuOOP6WMZFkdsb8U4lJZGu4zWt8YxQV3+iQBR4RfK2yjWDU1ftCRYdh48Trqvcy
etKjFXex9FiplwmihYHlaGtKP6y6zHrDGkGsiTV1clbdGTJcqqGi/cbWiemPFYLQL5uYrED0UY+O
QEt4+X+htRzxlLv5YLqkRrpB5jRbBPtgl+U9tJaUusoCT91mOhHn2N91p3W6w/BqIEFgTWveskPk
ZYjIO9g39Q2NQhG4aur0oh24pbCnmcWuipYOrTYTYZA94Y99ABkyHWVyr2nMYMjAnpW7YwtzdoM9
pja8QeJujZ9ZbrJDn14TEArYTAjddA3rMksPlPrFbb7s2VGSuBEvgk9ZWFPNEI7T+oOrQLYZ4kgu
pW0zxe+5zQ1BZOgp3Ax/aP2xawLlYdA3sYPntGfvabjtzdJ3SCzs6KUz1kG+UY+F7b8to3fw3NIa
spX1+Jr8RLfuM6EKQ/l9JX1pVE9W1iaZEPmSALUVm0OCxPQnLYlNRjHBOG4dEZ9mlcN98UPyFGMc
6gJWHAepWtEWpwElNwfKATJllNCFobalzYQ+iPIBCiBWCIzyKDpKYRW/ltcwcRoPyoO2Mbcs8q8z
GRJO9gi8QCKvo/woHiCIkBuvJ3v0TxSHrFN4VqEx5pv0ZjJXDQQ6kSVs+3/iXHJRkJrdoVFQnnIY
sZPBu3wjtIdKEUREFhAvveR1xLaDX3skh7Nn+2xVb+ULJdWvNl6gpoKXqZeuxRZ6sgp4S5SE4VIU
84ahI9lZPR56ALbb4STdzLdOsL3KY3t/4JZU1v21velvIaMoLfF1ERA4ve5QgQfxJelQr2keUoHu
myPALvAnO8nFt6ZxTNWD8jiynnhGHi73x+RDZt8buDOXCM6HNeGYjl+7NAkgauS38hNt+pd11HY1
O3vqGmfkAqgFlOqackPjVurt0WWpAkNjqY8M0cU6KXuujmhDOprpaeexBD3jRDtwdtKPf2g/o+fy
BnGXVdnZf8pBYLbnoLKJdpZGmKz+d9WgPNaXwYApCfZtLj+b6Hy/2wUUO2/w5rmZ4cqGK7g4+Nmi
L6eFLaPXf7b2bPfcPjxrSNNtD911M6JFcJbjuGEkCR5Y3h6tU1XZT+Wa9BPjdaaMthbVFSFMNuKN
66N1wjCxgIfoq76JV2psLx80gPRltH0JbyyhiNjCGQHAiZHOvGCvAzSDHJdhv78ZJ4KYqYufFUby
xLYoftrxWmYf72VH7Tb+AbdSvCuPxbO/7TA03LDdP3ElflfxpSeoqopf1GBnPD6pAp/tC37Rs2Qb
JyAQWA6FU7IjV5cZmUvBv6QreCiV19sduMf3DMmijXd408uuLL7Oe5KtdizOqG4k8gPGm00ybFvr
ySiEQysEl7uTJrgT/O/fDnd+ZT2xhhQNax0MBUBRzJf0jDBlT51gIPDqaX0MdIDuj1lVtC/R8Xh3
+1a4xD8gkaAgI9eUJON5mP4ydt1/ky0Wr99/qAZERMfiUwtu0rmbwe7/6veftirJg4z6WojaEu/D
3/4+kWtpGwy7SITM1wp69deXYPnx/phfLkEpIXETZDVRNmc7vERu//7Tv/3l/RfakpPx+0+K2i/W
adJcNc1E/Ac1kkbtxq/oFt2/BNXyGvdvNRr2EnEs/ArPekNyAaEvXjOG+99/3v/zbf4+Zt2BmL8/
3/9NltbRhqkG0sx/vNT98d8f//ouhIjh/O03iRoqKGSYmn5/gQu4YmRcXr5YQmqkssQJvDz3f3r5
+8dGERqwV564rZqABST3dFZavYsyiuLXUsON8mndlxYFvQrYcV9tNM0I13T2RU9WqmMAZlmLYmpX
s/IkJQDzleHaSNamQzdvJ4qK0RlXJrFndq1rYLqY2vXQxGgmfJpJe2xU+d0yWm/K0VG2ImU0wUJX
q9xCpR4chZaFJVgIRlTqP5OgQoKTmxzwLVS8KDa9PpMA/Ba9uu7J1BRrZAWJD2pO0ZDJhsktHUhx
0Btt2041GjzxqbxrfZJ+5CnHZ8WSGAWL+Eqw8D7zWZ5hScn7aRVLGzm23FFlbVkllzh7DWCG47ux
BzZvmmlthWZkqRjjwh3Sem3VEfuV6Bw22VqVDMYuJbjMMJvVndHBQ9ZiYYdV+rmMhA9Rnx9yLVn7
wefQ42NQcvbNDDiWfJ5rwjTRqJh0STVwcV17NDqi4fSZoo5PzjRyUWc08wtSMzBxdamxOUIdyQ6A
7iuziGa9Ya0H2aRS0CmGXjiG6Wnwje+pHeFllPIflCRHMTBegwQJq9zN3ph8SdIuGNKvfKgJHs1n
FgFhg361+wlz85M2cr7vRKX3CnEOvTCK1qWwmSukiZrGdrqVkem2+c0Abyq10q6uph1iEvAD9Fmg
c4+R/AiUiIgG2Y6GGnUUWUIJHSFsJyBv1lmbOPWgsxZjuPdrVI2q/NxZXo+PkIg/gFuy22kg8HRz
H1DzbLV3DtNng+hPstKzJMefKqutdASJM0sQylVnKKl6ZBwzJZa+y7j7bALRp9mgstpjjodS1nHE
Jt04tAa5okKthftwNm2/lVQepldnVYqOcemhCkr1a8alVvvaY9ZOr1lZUwe1cFz1SorOKP+WAhh9
YSfshwZytlrkG0x03phRBtOgnpjq0qdmYRnHwrQNq/hPkTmqbIirIBueS5PZdWo1MF99M277JD6M
6IEWmsOqEeCxkZZdnoBzvc2giFaVTAhAD8zCzuSXkTCNbZPN78T5MipB30BWVq+QAQgrtIFv7PXp
PgWOlKK8jDByW4r6zZXkSlL7ggf4o530s09XegZN6Mzi+DyO/b5PYbvoFcrdPgtWeLYnI7jio99B
sIALZFH+UAb5cXypQUDBsAQbGNPLLOVWJktafVY6c7QrTf6ovkTF+oHA0G+TgsM1VqAJjWlPhJqP
f4Qnt6aJyasnI0CL8M9U4+yG2k4ir34W/TUKX/+E+HVvxe03EEl5hX//CpHxGTV5jRAT9e1UBce5
1z70HPnCiCFVoCM2Z1blkqJK12Iq/pDq4U6+0p0TsTCdZD4hfj5LFVwyqQagoQb+j68M8WHoXoGO
0mwUx50GwMiVFLrb4SSZqNEXBHv2UxPCS64Vs7hpPtQ+ILc+Z0He/6jNfEXtHKFjYFvo+xFU9iLe
63pzizp2F5k8tDYKQMowFs2O1KwSt3xJpUzzWm0+lYLwEnJvLhQKIAxWuZYE8a2KSAgIJnqVeuR0
HQEEg3QjpInsuboNPBHizEIZw5wwKZSHptDxwQIpjX4EarnXI5mogEk8ZWHKSnUILsV3X5d//JY+
j0YDMiNgZRZXlQoMKMTAashQunWjceU+pdamycuSkI6LP0ULJ/q9mOl+agJlT4GxZ1OnhAUjl7yE
afWulc1zlQ8njvlpruVNxYJ27GK6poJ4C0yKXokFCK26ZPPsCWV5iVRwIULOxFAbs2j7WfSjjlel
GFU7UHTMEUV4kVUlQRqcUpEXEye2JB3mh4U0WOtRdOkiRKaEuIE+/RIKM0Rc3f6oOuUtEt+2gZp8
gnlsnVYJP80aEBrSYDyyPlt+xu+0IuCgxH+FKNyejPaKL+oHZM90kVqu/jlAra5aMKeWWRDZQ7HO
TAJ9ohSMedxUr8lYDkD987NyUaiECCUKluxby2TZ+aOrtAuq8C1tP/Vw5lYXAYQXE8ZACVgYQn3Q
MA8CuKJgrJoT6upFVUpBXSomdjZ+vfGHlG5Nm72AMPwEq1quDHlpdS21OrVe9VmaOkORY16fhudI
nxtWp9YZ2aeMpS9kC5tQr0fADrUpBUwwGoYnFiptYAgQQ0HFvGwpgphoe8eyuCg5vS+kuLmt+sNN
HK3JjlRzW8MxdPIReARxtjexFlmxizlXbbeEadTJEyCMr4J86aLpEPPgXqdYW2qsngDvACRLFmK/
rh2UmEp6y+4zpCLmFlmM3shP+22ukhA9YDBWIGwdDMWn3STSZsDxitZkTDdSovnHgJKjlSH6NJTp
y0qpTokNJaMso0TbU9BPzFPWYXkN+87i3dInAf+EYxZKH2ue/LFrqmbdq5j6QdygnJB3ok+usRRh
z458EHS1FDsR4jC36covKdH/v6Xs+/+Suirh5vpfQc97nqb7Sqb/4in764/+w1O2YJstScYhpmu6
TK7pv4eumtY/MJoZuqQpmq6qdwr0vzvKFOsfkipbuASwCOsygIxf1LP+DxUrmUJQqirpIunv/y+o
Z2XhFv8XP5ksSrpsapaiMGDL8t+yRRVdCWuyg4PdMLrgZVlsJ1WJakLHYlaU/tGHeKUZMwZ4Q33K
SvQ0s5mHGxGejIA/B3s2fl48o1YdM9GRu26nVjFS2aForQ/UJVQlUxFYA5RNR8wTSXxNhFZzhxFK
hai3q9QH1zlYkb8dquG7lteR1M1Y+P7p8vsXBGSZoei/fU6OlIZKU8avJol/981h8pm0RDb1LfZt
ys5aS4xzkrEjYtvkL7mbrDqpw1mBgYxEJORwCRQLCkCXRtWs+mRON7kkvuTgmGZNLD0WT7AQFwxx
XONK14FdWwqQOkt61lujcQCdXHNB/FQx9VzuX1Bn6/jzRpEUIywUtJhHedhGQoYMsaycNo9zFw17
VqwBSw57IS220yx0m2gGgs1SiGqfLyPnahLSYSL1I1HITqiTyaKjVT+ZQijt9OWL1RLNlKGVFHOa
lMuXpgVtQjfXAF798PuwZdTLEiPI3bjF22tRjEL4T0jQ8iWMWqrbkoUUZwHj/xVMuURUKr7/MEaF
tPa1ligZSc/g6vjKWwE8Vf7uC4pVk0r9ALB+uwMA/FqIkeXGgHF3Yccxyy0D9b0uirtSCIJ/Y+88
miRXwuv6VxRcCwwg4RfcdHnTrtrNzAbR44BEwgMJ9+t5sh8lkguFQnstXsWbttVVMJ+599xDFcQP
slZEfcw68oHyt6AccAP/crxyYaT0XKhZndcpi1h6FbfA8GiaukSWQyzEjlQ99v/mn+tgx//l4etj
FiTq3lvCY0OOxEG6/dNsvqrn8MM+ZQaPGQO2AuBhXbj0jYLVUujwxQCdlxQRDtIGzdy2LUYfgAv/
t6zs9PsPZRF5OzgMkQKT05mCZUZ+e2zSNUIWCdf5DO5gPPecDtvJQpEdSYzZnrvG3A7bT6G0s7PJ
/COxzoSbus6zPfCh1Rb7EpfZNQ5YcItsJCbcPDQBYnU3reVltHyJ+7Cf94iG378+9PWQpjOfLFcL
Far7vNpQEu4KraHxmIcm+uvU2ByKKgZT5f1oFPeteroGPgcVVSIo2pU9QNaQ3eZNvsOCCX0gmAPp
Au4ZW/fS1Z2RpNYbirEfUfDd1j3EsAxs8lcy61cOa0Oy6V3tsjqzUMAiP81PADqYfkgUJk3FVHPN
z914+Yq+SENy0usxYu8OtCcO8nKfVDmHKvX/UIL662GQXqolDfZuLF/THKgYGciYY550CZSuk+q+
0KTRtjFc1rmNjiL2pzvOjSOUbIKLihlxqx3zq2WAslrNw3KwhuJa2FbHdhNplNUReVElP7SnHVQR
AJ0lQ6LDV8iwizDhPNssNJ2WFRBmwmerATPY4FUFQRGQmFN/8P3hibdLnFco6Hedr+dd1haM7haq
4cz3zqCSWpJfWO3YNb2kaEmiZfftxRjRAuDcLbZ1UE/vnRw+6Xys80ys1Bo5pwS4QKXD8aIn0kvw
Y7ykzTJeyJxvRq/ZW1P11pYrbo2GiqAfvA57CJuokjz3lJV8UDTf3Slz9wJpc9j6PTod7OaZ5TJu
4yXiKI6ZeQDa4u+r3qshKPezKtbTmP6qaSbPrXkoWNFN9nJSPrv0uKj7zdeFkhtme/SgdyUtdoV1
Lp97rCnb0lZ4jT1En2X12hU96IQMjcNQA0tQUYPcYp59dBpIrN2meLR6dznXhBWfYjIUGyI1ZuAt
AXHFoC2mzQKYXSUW87/xT17b+2klIi4S+ZWkxQwnJUa2EJoJueYoAIp3/J31KZsgEiwJFWEEFGLx
s+QcSaiXIg/wNbvM4PG/wCSyxCZv1euUsupv3bdKFOd1iSwk7e1DrVtG61HyZwlfvLT6QfWKcR9h
qwkgXorqXEj4pQF6/sq2A4CG6XpOYwSKXRWiaTJJJ2R9fLOClWfJ7DQHP8LxwBxj7GkldEbYNPMM
IYJ+n/biPZFWd+Q6cQvd9x7M/nYsrH4f10ysOSBuo4r4WoROq2A1wJPZNVgjd4PAfmXZhhKJmCJT
AGwSm5SzVvsPDoM1j1kS7kI4hAsSTd6cyYf4JgmI2eCL3BWWCyYiXkFHLbQ4IZxBT3N4Ve6tmMGS
VIF9D/z4u4dmCnwmhrk/wcKWGjr+Nu3zYNthaYmdyr8P0FosJcD3fsCdBrCMtQXf4YK9eHBcK9u5
EoMsbDWT/4pVuyZViklYs48o5u8SJVjoLfHPOa/30lLJ85p2sE8YcWxjf3xswhRHmTq1dEt7APMw
A/HAqKytjr3AnIgIcGiWY16yCnLihNUfpKRath/CydiWxJg5XYTVnaR8ycbuZ9ihjXBTlzU2wdu7
0sqHnSzG9aSswNgyj5k7LbuImHLDSXeOdbLezx32HOg+RGgiEnHhSrtNP+9WK+Z6tBYHWImsamNk
uAXh9ZtYM79b8Y8Bx3yDxIyAtbKsZ2iffD4nK6wUZ9Gsmwi5rRX8SgB0brmykCkpvK0f8PXOQFhB
OMrlGLZQjhQBtoUvegy7XLfCiI4JdamEYJpMN3oVjGG126KDT56mQLQvQVPceyHu5aKINx32n13n
Iv7iUrZ3h/pxFkH5Bq+tF+ojAM17pwKgRVL4wW7suqe1xtZYq3O2sswDkXO/kqM4hQj91lkzXSch
09JNfYFE7A/+uyywzNChhgxXOSwdTxEFOTj0T/GKtR6RutTTrh54+xus3sygA71vISt5NiOuFlf1
taVi+yjqRz+7JYxUH6c0+g49oNv2a6l3jG0V1ioHzHkRN8MGRBSewt71DmIhUziEY52LGEGoZn2Y
lYHzRCy0eCqz6eDVybdMltGhaabXdsrzrTt6f4uQymSRbOwie5/j3cBE0OrtYoxaheMv6ICq4ERi
R7rt/1pq8C6a4G5cjoch8hnba3dXVWV7t0qv/qx7FKvMpgDRBXl8nGuTTaIS1idFr6DhUQLrpDl3
aTpcw7jlFvLqiVIcg6bEg97eR4IXRuatwd6cIvDGzhzTjdvp9GNhOT9Fy3uESDyaNcoAbSEK7zlO
/XU7Bk14CTGVMDYEYIX8ul+rbx50wKRBoBB49f1QMACswHMic4gQpyh32cVhFnzCmQOmEq7psQbs
AAi5hylGvC9BSdcmTBRZTCxkNbP20ufBajpwwfmmHfS3uit/RnGEdpTaPe9/86a/wDR/ZtOBHa4o
n4wOpCjKat+LnPF+7JWAit/6rzovzQ2sfTsvFcLoeAEIjbDEUdmh8t192yabIPWew5XJcRU6x7Ky
nY1S7FHUHD+mScUy1t2Nes5pGCIU89UYkfZW/WHv6LRp8LzOUbDVlbi3ouk+ChS09aEjvD2L9yRS
MG6OqKVgJhWYQMP8MxhYimaeexqtYT/wlLcq8DBqlv2TU5P5IKbUZ7qFtgjDnT6QYlnppAU2KSSF
QwZ7ptBk1HX1x7D8XkCSwoANHpY27oA5AMfNdfsmxPyOl/db1SQvtcCqGA8s+qC07sO17MDuvDcV
Ks0Z15O7JGSUWZsKHC9ByxzZ3QmHFZtJl9wEssm2bk8Aj9lz3U2eH91R6EtOp2HvLyLfkXdtbwmV
ehgb4gV4l/dVVFR7xUQlbQ3OAGWh7/cXdy3e27Z5CF1vl6TsT20HzJI3yqtXpYw+KlFdHLAGWRz9
qfXn1Is37jcHNy6DbeDrv40gz2edOV4la/1+XdHQrtZf2AfTPgV4604YuS1MJnGdXiz1vFJm33rK
sdrtgm0l15sj5C3vIC8FdjpsM//XWn1nElMyxKAMGgXKMwrT1G9uGYIKq7DfSqja8EAqHDUFG8wm
/2ht1KLByFArjdZTlbPZW6CrZQMJ2ZppDhTkuyVLeW+d9cJ9v3lO1ANRuG3KTDpo3J8TGNUOd+6h
LECENr68T5Zo2fsqeBKDN+0mmEAURi6BPtRP9jrJuzY9zdj1j2sQa2KgLRqnVs2HtoF/onyGwokD
/yOcpjtccCehkBcuBfqmBCHS1rUdOFnpyCqPzAWRko442xSSaZS/tUX97PrTdOqcp0lRj3f8zT62
toNXhQg3EJQEhHRa7DvWdtwkqemqfAgDjLyYkklEND1bJRzW8+yuW3fNnV2T9d/COn2cWd8msA3a
kiKmy/ij59IDsMK1cLDXYhcX8Q/PoIp6cpMMugityIrk+rGCaSQM3IjlDFwvAzyivym4Y/7R1nEx
QKTGoJE0jKTKwJJig02q4CdlBqQ0G6QSOPhyT6Rbs+k671W15iXlWmhATL1BMkGdMnkPMSQI5KoW
3KbaAJxmg3LSMJ0iA3eaNdsoIcVnWgF+ciFAVQYFFcGEamFDAb+5t7voVwIzKjTwqMBgpDwDlFLq
V+4AmBohTfkeO27bwKcg2ELGxohHZoKBU0mDqdLwqlKXPMkGyRPBPvWe3oy1uDc+cHFcUypHcN5b
VvkPBRCsxdCwrPmvBo41GUpWKpz32HCzlp6MxOlXM0CoRknOkkIe4skniQen/G7IZX1JJlOUOODv
FGsq3WfXuIx/1UhEXcPuqg3Fq9YnbaheMf4/Xqb4UTjuBdzpyan/TkW/vFoWNYeNt0X2JzfFXFaW
QXfoYH35iT/tVLA8WYHtMgHwd07PigWKMBrkNTgE8+ozvodnrwXg4IQY+k5LD9U4c2eZy5MrUB1n
NkvFBITwHUOrGZgzJTzE+PrO9ZWEhaMOg6GijTN8tABQmgUwrSLCj9E280dQak3V/HEDNBz0IuwK
xc7ee+HyY5x7hIV5yEk//Sh09CI78h4s9SAMsw2nKJJ2w3Gzgh8hFbxt+G6VIb3FIN8K0G89CDgo
KtXGAwrHD6ZsMpy4HmCcDTgOuz6Rh4YlZxuq3GD4coMhzdXDd2nIcyUIOsew6DiNK1pdauj0Ghha
XWW4dT0AO00vt8kN0w6i2rYxlLs8DzaLjS6gBorDwot5P0EFNFkL2rUU9LlNhe0TgoHiiaTRGuIm
tqXm1U6rfB+URE47OSKXTFMDJuuD+a+EISGJ35iVusuqRu0H/zsTRA5XeH7DgpCIwBVAiusps7Nv
NYCVO3JyLqxbInyfkMzhhRBVqKgYOB0oC0DwGXZgYyiCrKtROgEWjK5js/JiGN4gMPCNbwiEtmER
+kAJB0MntMAUel+8QkMunAzCcGJx3AA1hK3x0rAhBXVoMQtoDfswNxTEDByib7iI1TjgIjGsRAE0
kdr+PQeiGAFTjA1VcQavWBnOomuIixnoRRY9SCKYx/uGysgZjmUy+p0YXuN6g2BJuKpzTgzNsZ3g
OtqG8FgZ1qM03ATP8B/JjhWGBmm4kNL9JeGJbGuBZs4LYfn0StDLc59I53k+JgGvWzLZnGwszJI+
SYiS8YhwNkRK27Ap59ZQKjW8Ss+QKyfDsEyAWZKOhuIyaH7CSEpIYJK3xJyR6WgYmMAwM0PFXAwf
swWUifKlSb33wvAzSc24NgaoaciayfBDZisC9fBYD+N9B4BTLfdcQ0ZtvbCjY4kry9clfSSsAmHa
wMZtjPmy6SjAenbgPVcwn4nhfRpA07gnnWv6S2mRWe3NN3TQyHBCE0MMheuEJR+GaG9oovGlAy26
GMYoVf7bDHS0N/TRiBsldz1Q6QHvHbFuKHG4iK6GWirpBArDMYXV52yn5C911QgQabmRKZkeC0M/
LcGgtuBQNVjUHjyqMJxUVAvzMQad6oJQRXrwOEQwVbMg+9OAwgoMbZVcgZsPftUDw0pMtguUtQbO
2tsB2KLybqamIL/l4oXqZXA5W0aq/qwUNwwsqCDqXVWS55akyL9mulYIoBUyO1Ek3xO6G0tLRlWI
TAHISkCyjiHKTjZsWZeM9FofY2t4tM255tZ/2q76qAmU26wzHddITjseemTACLvpyp8G3Te7MR5e
O9RbifNiGdKtB/K2H5b7yDBwpaHhcvTM0M8g5MKS/AUe7Bgadu6IGtUBpgvEYUA0Dl9XANqlYNtM
hryrQfC2oHgXw+TtYFDcDWB6e1QRQHsF8N7QUHwbcL4ZWN+EjlOC+Q0q769llS+1+ZutaXgL0M+X
mgt5ZEtEocSp9bxTmzD32LsBy2+rCKUlqrRsYmcEIsSbTwWv4kNj38+pFCc3b06KMnVTdVGy72Be
7UMbaA598J5Ew2k/dwzOmO/TgZBukxF1NG57Q78oDAdjoZI0XAwfpaWQkDIyw8xIDTyDXsGwNBj1
vVsJdI2CkuNOrg5NB7L2oMQGMnfoE5q+2ae2sh/TqtmMIYSQxKu3vmF4RMA8ZqAeoaF7RIbzMRvi
R2LYHwUQEDaQ0LcMF0QBCKkNKUQaZshs95cEUcAdJTYjzHX6VQ6I8UatdlGNpLKZ6M2DMuoYEeRU
rzY93cPkQW/cA8LGemjoJbb03iPDM7FGO9jMTfHQKlbmAC9/FoZ+snAY3RFl4ZFZBBslApIiDS0l
XtVHn8Pht/pbm0AxD9hWvxADxYUo2BWGuWKmT0fWtT/qoXwjoaaGeVf/9qh1N9ZzEWT3TpPzSled
3GbDOF9Rbf0eMghWnvScQ72wE2xdFd4nFPnUWsCJyng+JXnhPXgrB0IbLWylCQaJ8SfBJ8jvAcjh
+WXpKBbuIVxBSxA0mWHRKEOlCQ2fpm4g1RRuOm1IF1iO3bEwLBtpqDarg1rJcG4ipGP25N0LrRoA
EViS6xJ6cAVXa2FQSRKg4u92GdqytNaGpZMYqk68eoL97quwdbJdvSJADCDZQo/502JBDiBd4nUC
XbCtDbGH6ThIVhg+JoHwrq34vmbCz1glgK2Am29nQ/8pwQDFhgckMehkAIIaQwqiSuby9UUPCruf
spx/E2QBMqXyz2FTPBUVKvNxJXyrSWwoREEw7ZI8/NlBnOrDKHmvIvchTPXPmdnPpSWGj2292+/n
yQJtbHRyYgRKkbhkmHU9HCRqpAA8xplJ/GcO1/5uFEjsaRxXuEzln3zxQZSDNrwTER2BlyDztJri
GW6Pdx8o5nOMr/eKlIsDf8pxmIvmBskdpwtAKTm204NtZe9JZclz1MyfA9TSa1fhgIjSBvaRoUGF
Bgtl+FAZoChCmRhWQo6ycXQObLptkU13RUcV5+Z4TZfFfZRtWB0qlGCcteF81CFyaRKid94E7ynP
veW21I/WCNcntxv9LCt7Z3cIYoKBdFb7lFUeabDd3y61pitv3u+phYyVg8gySgZ2dtY1tEd5CaNv
LjuRQ68o8UOrXe91779Nwq0f4+ahcsXWo3HGkkKkAuuEMlXjbqpZNUVkp5qMHs7QxzYqSIwvoDKy
OL0ymu33ruF+9QDAQr3c0iW/NUt2D3X4m83dQwEMU4Yc1k68oyE9aPxFFZN/WkMZa8CN0S4n5yT6
O6ItLgyPDNUjcSe09LOtJkxVut4thl9mATLzAJoxOpoOXAoRiuDQrQz1zAd/lhgOmjBEtB40mgSR
NtAjof/hFg8s8H0yHLWaU9KJ+89KuRHuXHhV0lDXpB2jialfHcNjSwyZrQDRpg2rLU3oOGzlPa+G
40ZXN7IEgxiRSPnRsCXYp8tHuqoLrHnA1+DgtOPeevBwmeHEEYgFUsKw46ggtGHJEUgDNgG8XA6R
ix4II7cTglw3DLpxuoYDc8wCJd+miRABZQn2V4ISd51AexM62f2Mt903dLvIcO6kId4Vhn2H8ONY
A8NrhhZORDE9TGLlnGwf/LPlxbhpEnw5zBmhhwHWa+6Voez14PbikBF4YLrJTMHDRouG9jmMcBX1
fzyL55nlqJpH4O6B7d13DtPQEbhfCeQPHHV2JAnvUsXtN28ynknAzboM9rWlfK6JfXb0gAb6hh5I
fbduhSEKhoYtmBvKYAZuMAKSkcITDEEKlDZCqRqnOZFHOPi9hXmdekhgF9JcZQeQXHuYOZ9zAzBO
NLVglKjxQ4A+DLs/xTQiopbYYGwRI460PHTTyVNXut7VbqubUjR4ykAVOfUeIyiLKe6gsQe7uFjR
B9lan3U2ZVfFtnsb52w7BXw2gyEcDb5xMSBHayAamNnSo6Jt3rV9coiywN66+OhGd1hOqFPquxHf
BW/e/Br6PxTMSGngkazf9NkxQEluJcIAJkODmnQNdDItWUu7hkNpgJSDQVMWMCo1rMoGZmVs4JUM
Fovt2HARKBnP5NrM7VfcC0WPfU4lrOsDsOLb72C/6o9s9PjuXu86e4x3pMOD/7ab6TIMOMk6o1qd
Au70cCoTVV9LZ+q3q6x7lIOtsxVyuk0KmJ56HQq17vI2Qy+AARVT5Lwf7AxOhGOJZ5hvu2CJ31Th
9cdZdgL/bmYDcqsPQthsbmz5i7Jh3Q6GHirAiCrDE5WGLCoNY7QxtNEc7CiKXop7QyKdVpikrMUQ
8oIpTaHcAvK0brA8Q14XWKahoZqSPsWwEeFYVzyvpRc8rhICarWGNx8k6vLFRv2ipIL6Gw031QsF
wlMK9dkwVRNDV1XDY6f/Joa5ugroqz2ps5WbDDxtzB4KKZUWmsPtuQ4RjY1LexwSxnIT+TGP2nZ+
lstSkJxiPfZ61Bsq/qtlWLCjocJCtjsGOCdtD15sh23EMQTZCZRsBVK2EyFpyBnjbVCz4AFCXB82
Z1Pjte4uBSIW1t4xBQW40c7kHWDDYmaMLIp/Q7N1MsAUhm87GNKtZ5i3EfBb/ZEDwq06TYk8FJui
c7/Hfl39doPy7Jc7UBv1fZ6FeKBcfQgBsR06i8tLA3F3Bb3bWDB4V2C8EiivP04YtOYI4guXixIF
zcZa7WA71hETaYnXb5pudcLlZ8ATCuSuJ4YEnYR0058IdBUsKNSlTU5UtNUzhjfsYAlE2A/SbJ/P
5VVrpe8iGgfWG8RYLal1Kho9XuC1H7ThEuv5W2c4xbYhFoNsJQILhrEyNOPScI0bQzhuPFjHqI8z
WtKQd2qxfjAy9s5TuT6T5LNsx2n9SbWBOa77LAxFeQCnjIoYY5EhLNN3Q9kBuqwMfdlb4DC7pr4J
gLHYfSd3zZSHD0BvcRJxw8vR4j7OyRoyYxgO2J4FUi52a79yo+0KjcorR+4ljO7LMQqwGClYiCRs
Mtowfj0RTFVxk/36tI5qfNQWQwov5O3M2/Un68r7kKTHPyvZKPR43MzSHdjoZUuB05OhlV3tpt82
CON/5j0iAA1uHqBn+uB7mnsfoHtaRmeXKxeLq5D33DUwDK7DI15Y3j6HUxogTif5nYJrRW+T14Vo
HtmohoWSMToJpeXuijaSxzFpjmzdWRoLptrVDKAs5sy1nOp7nFePfl1izBYdyxdISbOjXkL7vMq5
IDeWB8vKy6sfElrM1HibNRwLPRoOitieraSCGBEzIahkrs9dTTMvSyHZHEX1ZUX7KoqQoMEm+CHr
kN1ttrpPsd1y1WSviGqATUTfElQ6E+E5VIRvZuM2J+er8vPyoyx4rweW71WA1jcdfHQkZtPpsK8S
YyDe1HB2l8eOFSFyUwquJYYbUjPA5yfXCNAD8IWyfXX1ghOwia0tk7pSx2erZ+gV+VCgfbIwJ9C3
GzlZpBqM4Z0bqvlJwbxzZ7gDfj0/BlFRH4A57tfYnXYtZSBF3B+yZdhbMsectB53bsz2IGhSHGgB
9v7GAf6QLRQogOHuPGe6oEtZDzH+75SAgIfUim7KLplar6NFmRwzuBs8hl/BgLpnHqc9yJFeQBLr
GwVpKBAnMMrtw9eDHeY7Kf3d6LvwuBpvYeif2Ydm5jLLTM5DF5Z3oCUZ2y8jYCrSjDcthg9dkR+q
7d59mgsNYm2eCMVm5OqSSkmWwQDmMQRs5RP45uKyX6uqe0pHjAhzcK4Daqd5YAOypMeoqsTeQU+w
pOsF7N972vr+VWQyPbBpx1BjF5+R70FNLgjHKxAkb5MFLbaY8o+axeZSAPxqR3GdZy5MRGedrPfc
Q7sBEnPcM3cmzhfN5p1wQZ4265gdCofMK+IAn9KZyjudxog19LjeXFCf2PBIXtYqfInL9RdOeC28
98alrG2w1leNScbQ5TUforM2DkGQswcZlOUZFfNTSo/QiajdxS4mQqstrKM/N39dJX+HrR3tWztA
px523s6XS8gExeMUWGtQtRxNtfB/FmWM0KbMmWIiP7Ot8Np3SFEqYiYjFXyvpGS6hEtRl2v6gkME
lmeJi9njyli8tU4/PSD+EjlILj9FYu7S0ZGcRu/PXYYLP2tYoy3G7dGYYSHkGKwN86Yv82MjeNN7
ugUi3lmoyY5v0Wm0F3OwH9b0SbMgY3y39CCsW+SBFWnf3MUe8E3gmdb9JV3FPmFYeKftMdt2GTOU
Zug8irpt4UbiQM5lsRd65pl6TN/K5cQakGU15QFJuxLw5i0lCm4fS+kd7Qo/qbVU34Po1XVYDdmj
utaFz76mYrrBXD3OT75blT/KQtBtMwOKh+VGy5+cBgPPd2DZLF0iECN33S2MbHql/sS0BUNBPvGa
Cf881TGjeNYR9MgQ6ZS9PK4Z+bd58Vz3FZ3SnJ0z5HwHkgeYcE/9yBaUpjdA74fDYA0cCBW5vWyd
YvgeqMg62jjxEi2tR5J9cIj7XHfXkrGZHQW72muy1zEgOzdq1meA+BI6R4IKsx5hIfj4lss1vpRa
Jkcz8p6bXJJm5/2OF3r7Iq6O41Q7h8rrzojVljOG0Hfl5MWeBn45x+bh6/88Wy/nIcjw0az22GMA
Z2HqzP1WpUhYvh6+1BhIE8Z1A8WCJXSGxqhz85IpFCqlMx0HCx9ZU7Bm9FOowyrMXPAoW/ZCfOrr
818P/dym+8GK3njqhopk8IvxXDH6dPqnzPzr60OAs/ftGE/H3KjaJB7drAjrvUeCOb8Xjb2t1bCn
6gQZCAHCykBomQc0hQhAct+mD0N5PS96PDPh1v88vBcDf3Rk1GeQW1/DTg/7fAzWfz4Uk9+7+VKj
/v94jv9LPAeG4oA4i/8t3N1+Dp//4x8V9sNn+eff/uVddqms5H/L5/iPb/oPLXXo/6vwAn6O8D1E
7pGDzPd/qandfw3C0Au9OMTTiJ6ZZIz/VFN7RHb8H9TU/DQ3YgcSkqYhgv8nNbX4+i3/XU/N76db
42fyNGxcceiQf33eZJX2//Yvzv+MRpKr6iV1jsPaPgex0955qgKfArRCktaT5hUaoeoQtu2hWMPL
MG2UNzoQ0H2Gt6VpDZZ80ufJWdyTCB9qc6ER88Sih8TluulARiqxI6hkPJeN9WYqyGW03lYHgzlU
7m0M7qRwC/QcXFCKAFS/M99MJHyqo3Nr9y8UKGvUj3d9RTJjWN8XTqB3Yfag/rLO/2iS+VsSNjaq
S0bZSzr/mPon+d75PYXWdFklF5lQND+oDn/ORg7MDIm7QHCTIrhGfe8YKPpuJJ7kr0TE44VBgs6t
AukYhiOSpghJgxJkTNgpUkSBtsYk9tRVKM597bnHCGYqfokAzhIhJ3cOBo7VAxYQhCQlpM1Katmy
bomU/huWts8aACZRF2vWkIYFrtvP/IukqPJbZ78X8W/Xj19dOd7nMmYJ4sZUoiQAFj0EZN6+m0yY
OKWuaM/ke/HHUKlaNI62P5e7rmzSHS2ABmlnRSbwirrbrmjkhUIAYtmwP+b4HFBdb6mnvG8m4GK/
crkd1oRFj+T5CxfOdsdh/5ZkKKFxj5K9Aua7/0sUVHPFEHUpWv7s0lzQBNtYv/bkk2D/vfGTqr4w
W8JPk43pvopTVCKpJDpv+N1MzCOzOV+3mUzid3ZazvuyOqeGml7QHyNfKZ3jMiU521rmv54KnGOU
PzM+ZuoXkxwXZd7jyI3tBF+aqYC55qmYdF6ky9py2Xq7Kxy96q2h9sNqS/MVZA5PxUsvoyRifNNi
KupmpKrdbPF9Y3HgkuuR4sJB4/zQCeO6pGOyViJyxHkLAMduoYnOXXyag6MMefujAnhTGaWHJS/+
+FPMMNg5TGn9e42snxlSPxh/atrZiDPuKHVyphXnntsxgiF4RcSeOlN3Fga9KzNMzoIifyXLo+TP
AhuibrXjuHuVjmw5y3JChWEgWB6wpIXI447MmLEDQVQH5Uuz0jfVzvJznsW0y0XenWM9XrnNg1wy
p5o/k2vP9JSBjzGDfz10Jdmvq0W3KqoKe1K6CNQ2uHBZAw7nwTx4oA/KKfdZjiEkmYvvsou/e3Z5
TTrfwmzAcnz4RfLdIR0UkXBdBT/Zi9DSdjOIyc5eqb+Kv6VpYr4OWerPK5cXyQtd/y7C8qNjlrVP
il2KbHU3t2ZDW9PaTYl/h86oxxDAQ2IVJ0k01cE3sOCeifsZ69vKQnsuk3obWsgP88yy7tQYscdD
NO+aF8YipzvH6Kvy4Zh3M/gN5fe7rzvjl1Q7KdN6N1WMx2uZ9hfWv8+dDtRhReYYsdDaD8oHV+Bb
h8AgE5v8KWxh7hLe2BPnAdAhxQQ/odw9C48VxID8eKjj/ZDaw4na+DEj83zTCE+w7GH3sUylDfQM
PWNv1cdQI+PGCtUyeoFjno+Ru+/Avbco/VDjpc4Gy/zxn+cp/ReZmlUYXllYKSC13HoEV8c6h0nc
J5NnjcbVf/mnXinVcpxku1l/2yqez4y353Oy0phNNzXBz54wELMr2hAz05/dMHpo0pCXNiAKFg81
cFd80HMIGtQcKK0F+Q039gL1zKzWu/QQWoLBePU5lW6514vzlLIaZGuC+oNpxM8lFOzc6xAlomYS
NDrtMy5Tb2uFvEutVOE5dBWDLpEvtyKKroFes61fWhC5T3UadE+eYJkBrBwhXrhenHyHyh/q/tyF
57VJX7tsrg5YdJAKTlPIFSHa5tMCnNBsarOeN8NXvwVJTbsgSKvt11B1IJeQiFibhZU6fd2I6OcQ
DeUNU5VqomFSL5VKElbn6lnRXD7Mjl3fujg+pE7XvTMW4rrV9t+//pVmfb4n2xSx0vAxVcKB5tt7
YD7xBdLppIfaUc5R6xSSPsKeG2NHwOOxbW2FcjwIKuLPMGZnmOLds4quk+fJzRgNbCKyGtwdsXSs
ZdneT12Pfy52P3hpyc0hMHpha3utyoGqHb++zqRLWydgJsYNigssIHCgEicVd96Ut5uUVXe0CDIf
jDpFkSl8DGc4kJXHTt4urOTYu2WwWWuk8hz4qLZ7+u5+ZXmQZj+9ZPUvdctMdumICMlm/UQrFHHJ
J0aQpQ2Wc86p+3pOfzYJiDpvVtNRORHZk3V4FrEVnINMXju8YIewm2qSbdgwDp599ZPa31tB5V7r
ATygXk02UQQBz6otJAcFkbt9OuB+7eEAL2ghckYPKMAT7I1OgR8hKyIin7OPwC8rWlQL5CHqux05
7IAdF+ZJA1Suu5kl+AuCWC8p+sekah6zuK5POrSDgxoEmv4MH1XiyOZcFr8rl7vIwEh0iwThMkkP
LlMZv8rJsY/Ikh2uE5rJS0QgVmHBuXGqtLi3+Vnbr0/wEla7sNEHLkoTTaOiXRBP+arHl8qtgkPd
pzdt4S2T+bA8oN2p7puOfwHCuBXaliQyxa8pij/Lct+TQSU/el9MG0n+OruEzTjm6mV0VzoObzxH
86q3zuwM4C7wXXTLobAnC8kz2g4XkT75MxEiiLLQh3lpMbV1+WUYPUhrYxPMt8ntT2FoPeW0fc9o
dF12+G136S+xm8J+M/jJOXT7Y73wrjJopoyDITFFw2sd6XI3lkpzWBWflo5vrsW2SzE60/7YXtMo
XK5Vc8VDxuzaTwSo+Zm0ERiGGRlnoHK8xzXsmcIoMtnd9BR5Y7rr/p2w82quG0mT6C9CBApAwezj
9ZaXnhRfEKREwRY8CubX7wFnH2Z2JnZfFN0tiX0NgKrKL/Ok5g8xIIUyFw6/+tmPiP4uoz6MnxId
oiC9UITafuIrOs2xe2F32j3iYZt3rjBoBFZqI5CAXii9v+ZpCvslbS4w6OM1q9B8NpuneG5o5rWG
/M4JY+qnlCghpjpP0nShNajGuMVUGl6xSoCS/ZiKiGO+YQNzzEImjQ4jlRR0XJVFyM+G179oJ1Hr
voGZJzCIvyAyYuQaB5L7M0qgw902+WX9osT73IsGlZqvpyRJFDfeVZRSrgx/4uuwPLIKuZ3+eKKf
uiQRly5LMKeZpfWWWHvf7t1z0M3klb0R6lqXnLE7sfjiN72kCMchY71T1Vo4EOJg3vVzxrpf8xJI
LuALdRL7MuhYHsIxuJgjpB1bdvZLzfW1DgI5bWM3+mw4jBBZHoptsDAs0qjsQLMPxZ6AcnmkT95/
GHVzC9LpQc9B8zzH1ritPbu/Zp4RnZCqqd85V+mEV7NKvZfGtj549K3sKulekrHb2dGkeOtccezC
1HYeQQ6pOMkvXq1+pym4RttgZjSnvXyn9itbOpMLzVxYY59vzXhNV1yHWKH929Tbj8EUEL6cBBCi
sk2RejELy6Tq9uybmz0SJN5ZUuP4FmS3NpyuOYgoymiwtWEftpN4Kit+XFa0pABLsHE0wRDY8KoX
08INqNB8/khdcetV/ktD0+1KZZglveaFZDZloCMuE1bO6lebVgDThBGdlcwZq3iU/SEJfnmq0cQG
beCOZSF3RVu/0ADoVyL+SodmUYU3ycSD3ikt+g0mxlUi6eGL+S4l43k1r8aOg07q9q/4PSGO2gWc
YVmVh2w2wfr2Bo+phny52c7XpP9ulctgbgALRu3qye4yNsTa5epYmrsMzOOFYpMcNm9TKBpwwWS2
2XroHUQa+yjV5ByMDvU8jd1zgwcEEgZZwICcxnuswnOSu/JhmjT0eL+5ZGULIDFQ+T7z6vGuDNJP
fkp4LmqXoLlXyk8dRNbNjvWSVWdYxblvO4ejeO84G9Zz9BiNEZXcusANz+CUN2G2R4EFcJVGzrbq
PECvRYGrscDQG8yx2ph4TnZ57NEXlHd/RxqXnzJoAmvbG94KOsg31I7kR3OBXHL7HyHf0IgVQzKp
HS5jGcBgSuCb5+FDHyOmhr3xt6js9OgaR2IgxyjtA6xZGREm4F87LjS9TjryVSoanANVYnCFW+Nq
GRNCZ3loedjfvBQzYOrHE4xDrnzm7ORq+EQT0zWuNC/doizmZGRBAKUU68giUZ+YzieQVeVXPMxi
RwLJQ0onItVHrbdPNP1wRq/K65i7QLG75yFgNMbO19+OGlxQ7kaXqq78TWdZJT8ZH0wTBYd25id7
tf1XUgq3ry2z2QROkd543LDfqET72KQj1MmYYbxKu2DLUxLsaZiGp8KGtuZFSq8Ndhigv6K7Eaba
Heg4k1qtDNPIQSFi4NEEN4AEa0PtAdjdGlC9xsJbRZrorOciBTs6yy9Wfp3lImnPPYTIvoyPYey9
T3a8V42XvxQhkGwHDVrF6hLPdc/3k+0XokzMqIK0CjO6To6gNQdqZkmgZMy5TetU1OXZiDS3+sCS
P6jsgiUnPvfZzIccMmJKs/4BbZiNq9ji+LC2dtV9z71Tn7WV8eoL97OJMgVmXNeYtTvzZMwjAHJ/
CI5CL9BLohIN7tMHOBK/RAxpA/sYervAOy9Kh7RQGoEmm3R8ULlcpRmk0ikkxuhXWAaJa2NbmtQ9
fgcfGblEv3f97lTN/u9uok5MTkYPTtViKIyDp6szrAvhcHOKbjt4M6DxPO2vusyeDfUo7T5+cv0o
udaOQPImmMfo99FoSoorgghEHbPI66j0RaVs9GLHu5SxG9xiibG50FhS6mQ/dY5zNrw/ZtmBd8ki
THxpzXdJAtosnwaSR6dM81shrPDezaOjMvLk6EO1sGorOrcRBrqptcNnx2f87WGHHufqo1NkClNx
XzRe/EtbkKmzejfG1l2rw5HPqSmA3JkpY3os84Eka+YvKy7DLYgao1oCpQuJMuofRq/l6h1SCsiA
GbeO265jssJrWNe03TvWmelpd04TeyNKwQbRb5+nYNLbqDOIXOQB6FodL5A1mWyLTFW7zs6JH6JV
dzIlCcvvKboJTm4/bMw46o9xyyyfU+CR3tuXKC76fTaV4CasQm0a07BO7ksOfXckPFTUeb4bA7oQ
stajFSyLX90mZ1uTcz9ZfN47loBV9cXUH9ozDd3rWes/YtTPcdk7+5SEoj3UEhuO812bwbfMR2uv
hPotSfMcGTLucN66Vw7D4KZdAuN141qvYLliEQQvVlB8ZkPoH+YAe+EoqoisLZKKW1+7gpiWo1pG
b4J5mIaQ8RmL9olP4t1p1XAkWM1WMH4A3w5FjR0ixoL3mEY3q5jewmiWR+45jP+1ox6V7R9Jt0xH
UkQXrftXgfZB8i1gOYiJsXGLn6nypga6EWSvOvg6Jako0vXHSLbdb37ZzFVGpLDynuKU4jVYlMYA
3NXzGq54DUqkseLNyHbpliQtM2PNVCNCdnKNlikyn+g0IBuGbvPL9XA/xRmVAzGW3sijeRDTGIxY
tp5TY4T7/n1qU83xndBKQzca/y3dIrQB5CuqHd01uYvbMyLBwiCz4unWJTNNO+UhtjRQHMQVOnWx
wxUz1XB8TQw8XAQ/LT7rWZXbe8sb35gn8LwZsRMYPUUU/Wyu+cqnu37wnXse/fI+x9a3Yrgxbdye
ME5b+mfX9ChINHx2ZPCh6qZKfhF1P3Kgyj8UoHvHw8PZJ3V8VYGNDc4jULdMCdbzMjNsGpSYduxb
Sh/RX3zeFijv8M+CAwDl7MKqaSaUVEOlR512D4XPgBdfNK07vkGZH26ijRlA9p5T3rSb0Kk6yonZ
RiHiQ8MlV5dM5z1aZOzqGydMh7eC/gSHyU2NwHrvRP2wH/KmY/Wn5N0MEkoKXAGqdOqhivrWZz6T
OwXplBf5uJ9Y0HvJU5khA7eOKu+ohrwkOWbD1Ae1Z/fqWc6a+99Ndn3vPCWDX67qzjo3Cfn7QNLn
N4cbRUSaz7+OH/XyS+wWH7XXqQepuEA59blRtcuHEWO9JtjZt+LGNNDrT22agZSqw2npIVzrKbpa
WOrVRHSlcwWJjBJum5Fxk7qBIq1DjqYEDL0uq+SLpMMay8wbNqm7up8+R/L/TdTvgYgxE2qKW4PV
Y1PNPLEC8ly5tl/4lHWDTHKTVvVrDJ1DNqJ1A7rBRGOzz6EYBr/lVc4YBO3sS3r4e9kryuAehNiz
aw32agmf0Brktn8dkFGrsoxJ5RLXhhXCpG+ybqNrrTNL7vuhPyNb00/BlQjGkkhREr9QnnkFZcJ0
iIqGMjFeipxsQVGTrbPoIFjNFFkbQ/8L3BSBa3n1EjZN1JnSWIN5cacD3F0jk/7BYmMdVeWbRBvB
wLmSA/hKPCZ9QbObYECFR2T+ZYGOitkpVPk71+SHo8wR/dGOdpULXj0mBGSJ8DUI09+gLDCCGOa5
mnBcscbTDoVF3Fm6YfANEfJ2SKuLR9qITwqNYuW640Dzp4dixMfqxMgrlB4IMh9ysL0z4ttrNLkw
4gmRoBA4/aZR+NWminofwmUObisrp64GQZtDZmnMG9L7TBSMcdu3Rr0u0Sxh780bzPKQzNGpQEnh
MATm1w28WVAMf3PDv2QRrrqRdZJeBL+6uNTeZjBZmUX2B68Fj4h++QUu7cszKmRj5AO82eydJvPQ
KEOehdi2IoJ83pHQqVGTSZB/uwnsa7edccJj3y7zuz71vW00Omf2DBb4FTKzB+HIs+UA1COlcukj
izLiqYBCL7z7MkOl0Y3DvAGMuU94YzOX7QdxiQewTXplzpze8WGeJ8YhwssOTnCqBw28CZmFw3Sy
DlJwcW1ybqrqd+SxkZtBAja1Lq6CpAHGHjNXxgY1ZaFh92c5JF+RQ5N0BvMZ/e4+NSdxFLUPsRl8
s9PzjAI9QLsDNC1XRBvm2PBTqvYbVMIAEjFdKRH9HixHv7NTSXnEFFeZwD4Oh1cCVs6aoFqM4L2w
Am0+2gb3xGqoYEFn4WLvMbzs1k1IDrUB+tXnveF0jVadRPGeAu4AvjiNZ7E5jnNpgWoEf06gGhqq
Y91FmUdTD/MOw+5f/RpajD6SmVEfpg3vWRl/qa0EYDNzxeWLuiBtG5Y1HXNmpyYeVGO4mwt8I5Mn
9IoE4kscjEsCsr0PPA/RxsovnW34JysnFYiVs6f3jAuB8Ub9LNnSjoLMvC44zZb8HUeDzcpaXG1J
zOmzcOo3jmTNr9StOLeO2jgw9rY30mjb9RgC/VZIXit2jf3ByGaHypXu6tvygsPlgd0dte/3xkxG
xDKGei88VJiW3ms4dP4EpbM+tjEHz1HTTlJNj+7YMRmw6jVGbWtTtA5WLiCTpXo2ZwbeKiCkGOUO
oaXBXxpPUdjr0ri3yzvR8uDFFIqeW97mIX+cza7aptie1umdakiGwzlzyL748Rl/LnxgLI5MyD9C
y/zqcbRz5XNI4hzzxeNGdGG5N0wKgO32KxoEtanxNdFYZeNMTzsvklgl2qEiQFBH2zqkgypwY2/f
cv2leZRfCmKkx4L9gd+3EACHt3gK+fraaKt7UHHgDIiTEfI4ljCCrQbfazL/nTLHeZAm45wgHR+y
npNkQtQf72R7cNypxKPFM8CcC/IxjfHs1R9jxcIg5+g9BsLothW5qfFBTBhUWsv6dAmInlVi3BPV
OnZjmZ5yU3QbTCJU3dX2XWBVX1wRinQ8nq/q6hjzQp8X2bUI2FEwWCLPMHcvg6aYksxbd7EJUA4U
vgydj0U5qfEYl81rGtBPUZfu2q8ZyqkOlpAE5Oi5+SeOxxjLk/lKkB8JYMZgCpzc2ulmculPoqO9
816wdJELCcuO9oWyPTSJBV0i3bPWFXvbCL6CUg3vuflRxhqEBXrAYaoLeAWTISCmQIhDgAkP9bGH
HJ9Xw87KvDe7VjgGsgqmUzu+LRmxcWbEGSb7WVkfQxnKdTXHL0Jjb02FkR0az2t3SWJFtGL5W3dU
6uap6MBYcsUXASO9iQ9F8q7ZVl7TIMU0jAY7u/kZDR7ANTLCTNauEuzwAiz2Ch7ktsb1y6EMV7Sw
Hg2ekZwPxXMahqxHRGSi0D1NcS2Y6Y7NDiQd9yT/p6qf3HU1lt8F5r5d6f4ZKjDpqnJoSaTUBol0
KYRQt77mE6Ptx44s5ncT20JmSYe+JKIjST2YGneKCiuD6U3/2Fnmx8SL24XaY4brgV7HQ3KiBH16
gIv1oFueWzWdvE4DKVS6/TIMGZq7XOBnmc5mbPUPk1UiVYHlSvlzDQZERq8HB/8RkvpSEm/tI2Zv
6yHC+yPJEUEcUScx9G8wyOgfs17bFmR5N3rPei5frK5/clNvm1QthNnFBj2oY6TN7L4ienqfsi08
kWZ8iiptnn0HXS4m9SZ5rJa2a9yYfbnVVeG+vOiORdb0kqNH/G41WRyl8SMU75Q6ryrBwztr/ftR
1fdstcG8x/bRNyJxZ2Rmtk8q1iqVvGbSpokA1aSRoXnPPcwGmFrKmYVm3ToVuwuAVnAjlwM9uRLq
Xnmcq540G1q5pJClAJExc+pmYZ2q8ejm9YOGkbIenfq9/50oUx+K2f2QgUz2hQkGzOxzuvIknxtt
Cg7ndHoBtL/pkSGpJ+aY7jLGnrfZgFegngJOPzMALLUYUmELPDQi2aVFAuJUU84I9mfvG3w97cEN
g+fMGXvauaKVanoYPSHVCw2kRj8zxLaHi5lA2ICCxdg/rTGbMx6pY+clCmhzrXqeGZl9Tj22XuZ0
mWFxrmr4q8i644YhZL7vBI+6WC6HjiBrgPxjYI8eum55thOr3JsgNObAAsmPxV3OTAEYH7CH58KM
u6+0goED7XVXjrRnzIIndCkwtg0UkuOI3Kbz9OyWXCiRTUZHc6h0Mus7n9jGZjPjSShPrzL926f2
9zA3oDGWiGaeVFs/KuglqxD1/KThEJuO1DoK78HDXDdFmDhmFNqgfkVfU6fO7l69SujTKOUt4VTK
rEXZNzyBW3sI/2Se1a2cQhrH2vDszThkn73Kym0tH4XgOdoO4Ys/+49jSG5hikzrUvnj0XJxbCuh
0T6b8vfcpxwd5qUUxoOnVVjdvhpsvg22u20AliXpx08t3I3QldpU3ufo0VnT5p8Bea/Rh1QwLHRP
rzRHcqmwZPpkBhBCwgSmZSI3pZHeaRWvA6udmTbcfDN84BOkUz68lzEEH511B03Ei8QpZrVIEGAZ
fRyWU3dPPJrJlQSuoDHS9UFmMQ4bjngj76aJrLDn999G9lZXLM6eX+2gMtzN2YhTdy43eD6YudgP
aL/vlHu2ocfhsrW3/piQuMld/q/yvvC7+H2cmwG4AqHtjgZpdjut2vuFiY9bkiVIqrt0nP8YJUQJ
cxr+8IYgX9g9nUDNY2kWj8HDPEfDCwOvnXT96up28k4yQgThrtc+4TrMGOFjpjwKMzj1LqO9VZyS
34DzsOfyubp1c2NaS2lpFz+KJLr6Nal7YWOKs6V36mKcMCpNCUsG+bFP2rfQ97fMOYZ90vMFzexJ
mLQG+468NnEV5vPxPK+Ik+2Vi+ncz+ErAi/m4D+6q1TxdC3zdivc2t+iAZFuIGfR1c1wMGiJgE5d
3+DwvTPyc7HkfpQktLDZePCR5APF2RdwbY99nbHJdPKrjLAxCAstiADHczD+ViqiMYFadRJvdHPm
nABdU3cb+JHFBp81kFWWI4M2w86u3rN4kufF28TelW7Lvh3o4dE42Y0JGgdXxL4xTXqQa/hQsTeI
/Ui4ix2ZG248j8BxB4InjHW5QzTxN5z2MmoapvfW765lMeTnWoG6iEi+kJWiDEgcALwSqRtHLCh5
eRaAXHZ90lB2IZy7HtvrCoJyhJc1KNdx0X70MYenmCqDJme4ErpHjIxkiidWFh/09TAGJMGLz+V3
CWldnca71UZw5uAFdBYMsnhNeeWujQsVEndP96sDdVvGw8PYta9AGLZzbDyT7h4ueWU9m4cWAE8f
N1dhM6pocZIee5ybaes+BgQTn8Pc2AoomBvMTyncm3gX+QobeVQSR4tACWEtRZnthAHLlhfoTdV1
7hkELFtgy/uZ5SUbjuZ0tboxQ7Hos+ZwvbanngBNssl76e+6UT+Ngk0SaDJz65g5XRom/OG8lc1a
ZERqKgdLE7Q8Qh9LxqpvTWcrhsTYIqrM91nUX70BUTRM4mRjWU8S2wepEZY14DjXMG5j5kVguhO2
XYp6IAurRqExSJGBu5lg31lSJo4e+XyxwvGc8Z2spT/s/AgF2y6Gz2Fi7AyXg4/IH8uj9ssj2veG
wBxuVrDRjlETWxKAvvKM+6w5GH4GpjCY6d/4FWbjWw/ra2unjsGeqAvWLoDSuIdSM5wj0s/xBF/K
9OJwv9y1a2eJS+qRxpk0DW9dIT/Nlq9BktqYl0PDVCNmN5IAGg1ek6ndYwNApOnvXHGJG1MdE7/5
JIJgEj0bYYs4WXO2zOjWpyi7fph/O9Oc7hxz/BNX3Ncc1Qh/Bfs84oxsV7p/cI1DhUkK5BJJPXKf
h5QhjC6bHj5esU68PCR7jY3fc01cR3TnFdp7NB25T9hxbSBHECErKw3XQtCSJrsbZsbkaIUJm29/
2nTNrbDRxbjznyx7kW7i4mB33bkngAiS2drqMeY+sSpnUxY56OeSV+ZZRnZC3ntKSdns3fqln4tp
Y2IoZ+VNEXrbq9lOL4GSL6mFXDil3R5DwUZ7iEY5YaVV630GpRUf9BcA9veJ6QPIZew7QyIec0UI
T07oIkHifsU+7CeS0uW2L+u/mIlGYxneFqO9ySVb9prTiFeqF9BqY55eqWSsffJ7XdSahz6Yj3ni
biEtr9hpFbP8zFJg7waLxCll4rWNu5F25ai4wvnkeMn9FJK7ec8yKq2L9E9BC0gzAA+ASkGzFZvA
keWqRQfdciY+lmwXX6f62jaT/pCxHHA6mdgsj+zFAv4Zf/Moy2ttZhcHTR6F+akIoPb0VnuxuvIE
6Z+pdVRm6yCiO0UEY8sh2fMPZc/lxLaLSORUlZ+NQSNZCQ1F8vQ6Ggn8HPtv6qfO2fxdcD7dmL0h
j7LCuOkqglnwTnseAni5CH7solg2l7imq1GIv8kYJsvg81mYIfKB6733Tr9PFgCaMHoBOgC/po4Q
hm3Gwoz2gEQwktujrzfbcaDUatTy3Uz0juGHaUYcueOCRWqQv6BrDrfcehjhsnaF9cY6wftO3XGV
2DQNyLlHU/GtbeThpsqSctg6HQVG5rTPSr7XKkOLFW3PaQmW7grf2bzKU/u10x8hI8PzbC5Ri7F/
4CpSe90lG68NL7nRsDn1FrGWQVMLVl3P7tZvyJPXnO9WWZO8UYMrjE69QBS4dejEu2Kg/JJlZhsz
zltHLjC/Kb3yFdRPOKPup3CijDmnGRxu7OT6Vw04r1sIejBr1pmEqdctdD0XzJ5huYyjJhyxXUVX
a0sDd7hQ+VToZRuv+d2mOdPpac02/CRbKXkwLL1I4HT1SA9UVAUMu0nBj6W9k50a1o6bJwTblpMB
4bl9kcG3KNW4JS7jsaZu4GwQSVvYgkB4rrPCrmk60Eo6UXNhmzz3JnmYPEWrNOlcLIkScbnnmaox
HK47r/zSLPhY+P1VbhC87VPkXccq3rKFgWgCQ8SNAlfZjKcDqkHbqEO+cBPdH4IiKMXaDXw29gtU
CO9LAB+j5Z6wZ2KbUy0ZrYVqCXx+qVgDWlgAK40iQO/wcdsLydHioL6ePYO0WOzGGIhJsQVsoPwZ
8meGn2oz+RUCS8wtOAXOtQA5UXqB3ESa3oBEGte2Vt9hCi2Sk/Ro/iKExXQOXA05C7nQKJuFS2nk
gjY1zf4eKOyaZ9s2selWjwLfOeQYYyYE3FTTaCg13bogDrSbyjv4CZgY0dFYUjnAFdjyuOwIfnNZ
qi7fMgLiNAam9TwzN5vGFGIRqQW7DV+s9hOAx//4gfN8AoOQULjXEssHfMNmZaoAOlUeNXfV4vkj
SnNMnLzfmqn4nicq7iJ7sSqnIc1D6FSQVIejUXXyqJr4Dn+bu8PADVivMZvnPLDyXW4IkCYm18vP
QE1jIIxg5JxMmuoyTUKdoWwCjb6OqYunjc6pKMjsCdEYNeLcGL86yZNH0pWJfPhoA2ve/Vg8i5oS
4rC1DtIfa46HFpr8YrZkJbg5MxYyUmkn17b0Hr17PHGHXZGeEVe66rnVUXnSUycOsdlinxhuUMyB
yEKXgjvUDeapoS10jsPo+PNyQtdDk+RfN1n6NDQmnrApcjbKm2i0/HF/z4t9PdHdI2J3vYN4WZ4M
i1IQU4fmRut5INmGpocZYQ6BScj+AXLitKdw055SnB21X1KVs9yaim/VneJk7S5wakLn1SkqLLnz
jfoGfRYfL4ngyi8Pw8DN4QJMpl2KFq5gaslTBX90q+vdpLGMC/cwpAnCJPUXkLwBnSr12LMOgyBe
TKVgQvqT4RWfpQnECUIWSTbtBJvZ1ylVjNOvxYnBmMZ7ns3ex3WIm3MNw9XZe7I89LFS23Y2PiDL
wDfLiodOhHIz9IW35ba94kNPGYtaH8UcmCfmRfxSQ7FNADNUcdlunIg9DFBuKhScjI2X9DeuRT6v
oq6Y9I7P4PAfv9RZfOKGG/c/gZ4hS97dAsurMO/A6ZKIR9fuo/GUJoL6XbLwdBScI/4TcNbx1vjx
y+x9AgrSuDpwC+eBs7clgJTKkcdMWH8jQwcsswvGNwgFFKaUr9n3UzQw8qk1Fie2mbB/pzDrttgH
y5UjsW13YngF9Wrvax5yAfUylKsI/xRmoX8ixLGxCs8g9ibEGk1q8dLGk/uVW9ZiYaRNjJjizPIP
jMvqqk+OuG/+SNxuUt6VBTCBINrDD17wu34JUrnu6kes08M2UXSnchyQnEjUQC9iBC0yL1A1iVKf
UZ5r7E7cfQZHmycQWq9z7JRQSox3twUtRGwKv3H++eMc/sH5/vzThIi6d9LggYMDm6fpU2ZLOKAD
hVY6/c0IoOTP5q7oozvc2rSuz10NfKC8RdFMnVJYLOG4AdxmsQ4DvjdspztTcif0LNGMtwipBUiZ
lZTNrrHzp5+7SoSoISS0ifqZ8dlwwnubn739uSx/XM8/v8xNyWQ/vEUjMYjOePBqciYo4iZpkVrt
rAXhQypxx6bjbfCAGbH0RLtpoSMbJLlE2Jv7oVXiBCVyGdhceGxjTF5ebVPiXqmXK8UMzfTsTFG8
gckFpM8dltVh+vXDLzfqiB8hibxUpAlAi4blaQjrmyRKT2t7+F7YxjV00+Rg80xytXrMySfsQE/S
gJjHBu9PR99BMbDONSl7DAzOuEbVTruIaqllHLp6ubpT5x+5M+rJqMiLI+dg0dFtugx/BgeOlYzC
fT07OC/BPgXspxDmqH0O+3kVAGIPDgnzYay64x8EctZ9mEA/HPqfGzCyeSQY1sAk00CsTiIH2tfy
kLOyp170WzAbQF3veiGJwE4jxrAkAs/MQDXQeYT9Y+dh9lkFFd2Q+CDxXpHYFf9Ijv0e/yv6Lv9D
j8ESb/qXdFFg2tInemOjyglyL2Sc/jldFAVDz8F8bHCoE+KmVmiTSvAMhcswaYI4Tn6c69ci5nrC
eGIhoTA1m9zPABlv/0/RrP/wWvhL//ZiHFv40nJsj6OIJZcX+09RJ0LR9KLAFDiYJvZpTzrNLp8U
lqPMvFpV/cSJZBNTtwBDtq6QgqClic6m6ln4M77lMnoty6eMW+viAVK5LE5opObHKs6yO3dhHOl2
Q6Y5Rn0a4ZvEfrHxrNi4gWp7TT1C60zr7FOXq25DsKC9hI6HibJj0imSDt64ny6xPjZOQ6b2CXDi
x66jUiugpohio79M7r9MbfoHYVUxvlysRiw5/SksmMeaqqAhCdLXyyR3RAIA1GSJCcE34ek+aHnM
M6YGsmRv70j2P1HOshk5NCAPqdhxORq/IM9Luz6Wi4oy1MadNTIsVPGYYH4yk7c5YGvp5sUW6wgJ
lTg6pq6vj73THUOzcm9OUr1bzaAuUQz5L7E52Exh8WhUjX9ChiBW0GhxV/hc51VDTZMFIWGr7WXF
nH37Zi7zRUL1lyA1oldElDxiZs6p2975Mr0bPA8VpmUqgeXW3ud5iKEN1sOR6OnMVDuHD8+jdIvw
0+0xPwhgK+Y7xGv1aEj/0anz+VoiRm+6yrG2FJjre55L7R571qJFN19ZWETnEbcvGQlaxYSVGxeU
wz8sFeKUTbzMLEVEHITyz05o7xNvGC9ewUOwnLrxilPQWCtH3syhLr/GGM61/8AqUXxiNEhWAIcP
TC1pSMT0uPGt6jUJx+xiMKXE1eZw3YfZJXYg4KFU0jdrWc+WQc4pn1Na5YYDVCh/i6utwyHozG8q
KGGBVpCtKsvam4qLiTzKhH86a14Dr/sQuRjQPpHChik3r47bqKMTqvt++bfUXVAWP79RcEFdbavL
d35V0gblU+HE9eLNKIJM+82xJ5AXkZXe/PzNn7+TFEyy+omGip8/aHrUVbqaQrHQRZXAfpadnK5i
i0+WbUUnFVtSmfRMdaR9jGUwPrZj0xwcgc1tbJF8/FcnxT9QMIiOfSD5ZeSBIJzyp3Iq62sZQJIx
sxSESoWWOrOTwgVCuS33ZPHUDme8Q+reVF50qKAQMJKfLkEAxzN3MY/FnXt0Rd3sLKP5ro3YYmVv
25NRomKQ9oKbXDbOI/tNXNXw2CGh0fcV4vuNLWcXlZArFB/sjUpPiumGzIfeWqTsxCEEScTCR/zn
tPr6hLJDmsigZ5Pag6e8Bo1W3TIJkVAPLz5OGinAnrYZKh3OTHlOUpPWaoIvmd8JlkMcvp6bogVO
3pcflc3Bt7RzCaP+CRh1dR21yxxTjLuksoddVzXEFvsZKQ8OwIbPrKE0a2aUi5Bj4KkgSgSbbATb
kLMvjgv7LnXN4WSX5TanEO6c2pCm0Zgg3WtFw0YZO+tuHIazR9E1xHzRAPipEogK8xcSL6V9ZpoD
vi8Pfu4nGwkNafN/P5yF92/PZk/SKeT7POpNYrH/a6HIICjRMGGWBxwFa7a+zdoRRXoyLZVe5GAB
VEmz74brmMRMjmUAeA7+d2psA2kmF0sbpP45KBUFIRJmLX9RE/+fl2gtSdh/bh4ioyrdwHVI8Tq+
DRr1X5cPv3ER+fBAHUaR2ts2aqjR8hng4fWyzmZOBx1kyPQ75FHuZGAQutxidypt415T+izMB2C8
wzVGPlzr2QdH24ze1cWslpTw1vAlCYRu5lVohtWqZUOP1AnM6f/5oCli+l/vwjdtPwhckJYBpUzu
v76LysBKb05jiW2sqK/Q/O4J4K1cDh8bKWRxbRV1NfqyNCuiYdX7ZCwcJpoY8nj6DPjbqxdocMkm
GD8ZJ+GaK2sDv64iE/Z/v1LH/g+v1LFMP7CEZwf/9nkTQzSAQVNNnqWwZS3qZzZtZbpAwQbAEDUJ
mXb4PUbNQ935zXvn/h4nRvGe2zb7jjp63w/V2bWLYjOG0EFKFbwVtXdWxQSqEBP3tslY6mXz3+yd
yXLcyLZl/6XmuOaO3gc1ib5lJzaiJjBKlND3jvbra4F5X10l81WmvXmZpdFSIhVEIAC4n3P2XrtW
bLBNE2BATsFSVM6ptwFzOQxAV+BprX0/AHFSeb43qSleAnf82c+3BiDB+6oK0UBncIli5eKWReov
NO2dFOJDT2c/ppt0aASTvI9T8/8N+f9gyJcKL+BvV9FfDPmXkmFU/Fb8yZH/73/1X+lm/r98AsQU
7AofNzcBZ//Xka/sfwnbN/mPIDPJd9hA/pcj3/qXMJHRctu4pqdMxfOrLYFO/u//ZfKCChWa8kxT
EX+m5P8k30yKT1tmEmAsG8mNdDxH2h671T/foDFNNtwDssE/wH4yjlq195vpsZ4hME7UMq7pGtsi
Ar8yNSOKhpx2VOZX65puewS/MFpmlh4YGOWmFwxs0577HJOJQ25m/gQ5A4rSIDcl6Shblel2g+jJ
3wdVbbH9io65xPtug3KCQ3tyzeY1symv2gYHXVwZ9aZr8m7dvPi3Lb1dnH6LMz+nEiy/Is2dkUxb
PUlAkrxi1FMji+TKCLzLTCGwIwUWYwypxWndgSenjvMLxO6q4SDqnLGQ3R1cu3ls6lbDbeK9loJR
SW/71cqWqChAQ8Lrg+pXGN1P7fXi2BGCQrckpNdoQZk2ph00MM1IMnurcl6gqabTiGJ/R9JBuZ6Q
AZ2lT/jQkozkD7dEcB9g3QsG9paxxZiBeGJ8b33qxKbaKAxP1HOuAWDYRH9VLoahGLj2INFhhsDK
FAvSjsG2B7gJpR88ovnQEa3mh16LZ8T+xkTWOvx2Rf83dYz89FzkAqGQMm2Hq4Rrzvr8BE8mv+nL
vqqOlaUeFT7GJCJLU2jZrzOfhGZnETyFE7mMc9bdio4DszMUBbH37xP698fzaUH5OBxlCcu2hesz
Sfm0LJqGFMS6pAigjAYbYFW8WjRdmkNpdHehmT8ZqvhJw/GfzsKn1Xj5tR7tGBQCvkNYofVpHZs7
V85t5GbH1ogBGdLU5uJeAGNR0mypm5r9tGgBE4KY8C8wjDRw8+yDQZ94G+4RaOrz35+Hj+TB3/YH
H0cETENIl5vWF2IpP38rLxNhtkNetNnRjjgRhHrZyBm0iRFc78eytFYGFsKVC1d26yb0uYpsJhiK
7Bp8o+vRotohCutnj3Zt7bqz3Ksy23+8VAuvnkZ88uXvD9j6VA9/HDCUEXYC0rddz//0ydGTHmJw
Rhywasj0bqeDZve8TUfXObMXijfWUL8iuO7XdcgtGAfAr20lSrCb77U7IUIjug+RZ3nvAq0j9Osp
C6xtPZqgtEiFxYm+zurkuy4r3nYh01NoZy2Ym+m76tobcIa8fzN+Hw1cg4FTDrxEhlSdzV2tt4SJ
PP7D+/20x1zeL6wV3iegYEU74tP7RbSbLR47nFmatF4DHFNTx6DEhqfIn82LpfytKsivEKadnIgV
ETjqZLDKZiTd1QLTq5iqU1Tl4DYpRAUD2BibBXiJYWWO6rEHlQ3t7qYLgMS6FY8AVTGLL7LgTVXM
Cx00DCe9QJPbkCl/4XRvdTmyQzAWJgHD3jrw1jRymMgG/3S7/PW9O8Bd2FgLD3UrC9+fL85Mth65
VzjhdKMeS9UNnPr5tgmy7wbsi339i44jwAjJQB3W1SYsmbs1W/RLgKlaYr4IJUDHhL0HWOfN//hz
QbwpHZOODb5vtnx/PjZ2YJmlG+L36ukgmhTff1Z+LSEXb+rWfcSBi4fQcLYfK4LZE6biEtNXhFDI
rKzr1wg4DEhdq6ozv7UeTvZ5Srd0Yu+5PNtN19ewUHALreXc/KL48FeF+Tir6eQUZ6qRuxqT/4FG
mtiWBL1soNHeYUEBYLCoSmSVn4iZ+BbbgXv9+7ct//oEc6D4SKmk6yoG5Z8WerirQxy6VXKcXewd
UA7vKCGZ37q0YkkbvC9qXI6F3g/aOit0qZt5IlxE4qRIcjtHdEmIzz8c0qe9h005IGwIUYLdjCOF
/emQ7NgYJNbi+BgFimgRMd+KyLX3TY5olzzVY6T99IAW8Wwq39lor7mhDWLQKpb/dCTLvfjbw/Tj
SBwJ3xd8CM06+el6TUChG43BvarjYO3Y7y10neOSNbnDu0wSUo9ChKHccWbuHFZiQ0+6Oui8ImV6
yNy1hXw2803ogd2MX9h0tot08O/PlrVcl385Rsv1lcvCxyNlOZu/PfDx0xGdV448T1rnRmmpTo2R
bmxVPhum334jSGcORX724jo4VNF3r0emRi0rbpw4v2FP+Z4mFI1+9Z46KkH/QoAEg4CPfoZp0KMN
UN2uSzyeWySO/ZnG8lPXRR8miPaaEeq+8RvYvsj1/uGdyU8rw3L2mYmzpEvXM13x+Y7sJ5nGNSKp
o7AnVI40CqK6n86x74cb3RZMHjXyX0H4rk0MDCkwpHMH1gRUtcVsZ3rDaSgOXpoY/3DPOP/NZYFL
nhNu+bDz/kKr6iHclHOApHVI1N7TsEJb4t5Z6qdHRyxi5oQsxjidH/zAkssJjIBFx+aODslogi+c
lxl/A2d9045kZDlqkSZZ3tE2J3QSWYtjQK5db8huRZ/TIqfvAo3alyufxL2YxJJHa0SUjVbdeCvz
Cs9B3wKV1+8YZQg/LWuTLp1JLomT36NDjnYTNp0VwS5gMc1oWqtyQBTh63caL/M57bqbAkjIbdHz
Ger0UDuVpmGYXEfwUkXGwCbKDirDHKVCtcdHQBDSIhgPYqa1uC6M+7+/pL3lkv10SaMdpjryKJCU
cD89itmtBgNDcuNgs/M4IHBnBceVMM+8aZRa7p2V9/eBcgNURH2BHMzPdnNeVzvQDKsSFMke/DyD
0XR0jp6NHSLKk7vJh8GAHIho8+Jnadn1joyKlwB354F72Wc43jgbkx3malAD7lRtA3NMA7WrRXVb
YZh5rYJHQnhbCqdL6eDabGb1NQkjd5M0JoqlIgiOU2+Vp7m12XqYqH2Q+7kBSIiwGs8DdMqqG34N
raeRLTrMeMGyAe5W6KPIQjC5j9+iFgoiNsA1+qSc9hcGwxaElU4B8MUGoMUwQOlu1fog/aXj7Br9
ZiCPygmBPhfldMsRayye5W5GuHmy5xEWvqP+qPz/3wOVT+s4d+bSvgH9RH3qu+7nD0hg6S7bjLNk
xExpddHe0rgWwE47uK1y2ieO3pYDTMLah60uxuLRzWDeen55HzkSkq1nwh/GdWilAKWgCevt319C
H0/mP19CPu6cZa9h+nz9XA/EhslFZLQwVZdtMP6lL3kQMjQUrOsEgKwGbrGVKmagQdSLWcPeJ6zL
b1PMDtmbQHmVZMLZs4fbbqb++oej+1Q8fZw/pEwmVYNDKrn/6QKf/NZp7ZHgKL8xbdRqAiFOR7gT
85ldYNJ7r8ZhYnaJZ7rIY2vtJId8ThhRfSx4ERT5vz8g5hmf9gHLIVkkVwiFRBf+0uek76ypDLOv
zeAwWph7HKtNH/KRLRemr6IvjK98a0dIG+ibmPS0vPqpMrN6s8pXgJ4C0b/V/OjgfEJ/yA/DjI+H
wcl0CdBDElKH7Ahs0B2quZGJVO3vmKNyU/fcEqTN4XzEkNcx/+wjve3TMbxrvJhSilv6yOd4Tcb2
vazK5OomZQU0Yb4LTHqSbUiqtcdp3BFSTit5Kq2928TfmySKLqODIgCqUr9VCXtgR7knK/HuOrYW
CHc4yB4lEbPvH2KCu4mMHaWFbY3qUDOB6XBk7tHCtjvHBu2RiPBBuTN+oIhVH10YqM4gj09VEgxr
q5zHPfCJX3zW7bpOevKDJ//daioiSLOGN4UNTy+ZM0U09wcB4cUkj+NcIstFaW8nj6b/ypmOrig8
HwJhBzsPafkGuFmKhBirh5a+JIGP/O0gC4fngL5e1wKvVmjPYugc5jLKac6spN8Mb5jvLexvtkc7
wpmZ9OZD5DDGomsRTlD2ZJm9ejgZoWwgfR1i4H3UTcVp7u3XHAAtm7x4kypvgyTNvZIPOZ5hNGB+
Ydk9qA6tbNllKCyiINqXKIO/zib2anPfMNc86tz8RQy7+dBlyZs3TwM9oMnY+y1c4xFBWkdna+8O
WL2+8gS8yfG2XUn5OraDDm6ymZmsRg+7TsaBT9Lvd6ZKTEIMcizYEaylylPDdtQMSmwIpXeVCQTD
sotDgDxmT21j7rUZT6yeHVsyG86WZaCTiUrvOUTIu5mq4qYdRnI3XIusLIGhUjjuKxCsbJ2ERXma
YkWo0OD/iGxSaogmTi/0f5a0Z7yaOWDbR8rlfOfCJ+ZfTsS4G+Xi2eFajopSH91meB+8vtsDNJAk
NVRoAwnj3rTEEdG0uNpOG25ijxygMc0PahqemJfU6J65oV3wSn0tMWhTQW57kxC+rHLPtkJyGw8t
6cFAO0y7uTIEiUiIUCme13TXuYWxkVKnJF9AyLYruAdubN+bVq93XoGONO0AM88lQajJSGBMBoDu
tNht0HDxK1zv4mWluBe1PEc9RaM2t3/stpsi2CWqg00lcxKFoIgSyCf31DbmsczwRASN3IYG5oWq
cdgceuhlG88aGWampM7b2UsgEe20LcFlKWKpuywDaY7OTR8s/7mERY1LBr5Cl2YSZb7orzgr5LMV
cENG5pNphOOzuRCosSWQRs1OiUSxiA55H5r4rjD1B2FwIYeBQswngMmqT046fsEq6V7t7lIleUCC
lTPv3dHG0u2GV5H/6AUJnLONomhMVXj1loOOW3UrM/TOUYl9ukUUtnapkXepNaNWjLCwq4gkULQU
tRWFN+b0w4XKP9W1vCJyNVZ2UuL/tgGRGEnhXERR5lSBMtzHc/9oE1wblQnQg5H0UGGwjmMuOegW
eDGB0Zdejog8Br01i4hB+WIqWN44mbHDXvZ+s7WTbnz2K52SvTM/oSy6sHE0DkRsNre+ycGlcJtf
Ij0/kwOgsIUpeZ39GqKyYCxuxs4+H2brufKIzzTw6J17i/KWpTCO0mzNbbWrWqe4uFZDdlSc2i8Y
gdyNZSUAN03SgkqjFa91ANgmIeizBYWyp2bnPPl0J/D2H+IUqraUgMPk6P8oB6y0RWiTJZ9oIntc
76EJpfriGoQ3NlNiniXIjCrT4E64XdlH3kxevGWXQc1fz1/thkdPzbyX1Ft6EsHPvKddQLn4zra2
3dWO1R0twDe3pFNzCnN136ctmlcP1iH1NaVNESJ9HuWmmMAcIuh2vOgxH8bmVpQl9kqiYSnECTBN
h6sX3PJRZkc5kHKtyFkvhayORCySlGX0jEWl+Ir7kEhf3Z6GKAarUGTnDEjWjIHMibgHy8aCRA+N
gWd926+bhLkuNAH8ud3eaoa3orSfUf4VV+b25qZvvHpX2egksZFUdMVvPl51bL1kLWI/oOs1NFti
GKOdLb/ZY8OzanCKdZQJopsbnKCFwNjQkkVm5fZGw4tBg8uszFQnYv64xAmLXPlyKHZVdJ6ThLEU
ULCVD4FlloHca9hwTe4muwzB7zpXDeAVmRAtU7oP1dTI24hWuNf53ZoJRXbCiDIjYG7EUaoSekoI
0toQw0LGYe/tEjqZYWqZYkxK6FgOQWkTRljU03Uom6cM6XGQWv3XrHvTOV0bShUgFH56M0JEgdvJ
B4zzDku445IOnDU7nhfgUbNkcd8mt2XjXArXTS5DlDdMsQYI5xZcffIpWdVYBOu8tL5E8N1tiR+Q
oGZRN8fEWPCauX9psfRJyzvYaKlWXLHHDHAJ8hG8CR5cGNR/wtP1VuYgmCzFGl0pHJsYQ/VBFem5
8h8VShxHQcTIDXThdsxyK4QLjycBU0Pt6W37qkc4knfNWaBqdePG2AaRKYEtVNZBMjTH2eFJYs78
JwKZ35mIF1dlR6c5p7vVJRWYHmJWoApN53lgYmggkRRp1FF+Oy5FTAdnNRxvM7tQewXiJO9/tVok
d+lsPGR2E23bnPnJlEb4BNNpXXl9empaB1rtOJOrm8xHG2jlHroDrK+yi3Z+DnVEiqE6Eivw7MfD
t8F4GXN3hEiHnKabQH0Ezpd0GXbwHD9yF/irWLEtxCz/tPiw0dwVngfEkZ81Q1tezHzr+/GXGFTn
hluuZdEFcTDBz2WkM++todq7qX4TJIuNrMTjlN8a9L1XlH30mwicNtDeTj7BlYC21lPrPofDjJev
xQRM8gLKPHVKc9L0XG1gW0Hji/Q43HW6urG8jhENe6ddg5E0sZ0v7KfJyHEHWBPGKiTHHCnL3NF/
yb5P26Dovldh46F2ph/eWq8A2CjWg+zg2+ljQ09kJYzuazfYaoXOXh7hPxHmq0mLcQCiIWADHGQE
bNvM9IxcN97ks7dP8f2txcyctpkKtRrTLtgyDQDLY4p4TbCoGEmQ7EW/qV4GAvhYT1NCZDOW5jg0
H4f5qwlZb4t5CECtBWFUpgA/Ri+H1lRP75gSR5q37ru0q2dYbhHDtpYUOCPZoWmnPQODeML7mPni
NY7IBE+JdM2alkAmh+c7wQkYFTF1meOF9HhjPQ/GV1ujsnKnNwp7Ahhqfx+11NrZePQLk+CnlBwQ
8FENdpD2KaJ6Y1sBYYJte9/jcA6j6rt0rbPnotqYWOTovETXvqBXl7j7xCKjFIUUJOhEnQoF4a1k
aDeH8yoZjdsU4t8MKgXo88rzcGABdeO0d7AMwereDQFZpb1GwKMzEB6zXPzfoocnFSHN34/eKpga
MCNUTVjULtnSBVKV+RZ31RXHeYY3obygUv0Bg+issP65Nry8ifh6KSCosHO7IQxMs1w3Yh0F31M/
ewAH9KVymwNOyCdNs2E109PY1IoK3SZhIYVgUuTioEIefIp+zCrIuF1IcvsB0XOTI9+ZZ7AOmoAP
mohyY5EGD9JKHd00lJtvbZkX94hzDgzk5cZF+QJtmAtQ9IjImyr6UjUTnN7Aaa6M/7glIOxuprn5
xuaIJbt30LtF6smNBUunLPadUZNKunzp27hAqheg3cDBs/7448c3Pn7k449/fJnm4hR7dE1XmC/4
3yHot9p33j5+zs0H1rGPH1SMDv/9Mx9/nmoBLqvpzh9/+uMHiV9VOzUKcB3Lv/vtVy0vjTgpnNdo
2oODRBBKKnmyRxjLR/HnVzY1QLnt7y87wWyiA1/8cSQfx/nbMf3xy357lVCZX4jLJLvL7GOyMpbz
AZ6LoIkwIVB0OZaPf/7p+H57yU8/8+nEfT41f7zO8rJhVzzBrJUYi6+kUDKb1VjdHNzzt0yED32C
MmDwxjeVdQf2quBQDVSxQHrmk9GAzJt6WvoEWZFHwxNtl7R2Rrh2P9xZPhv8BJhCHnW7KI3f+rS4
QkuKj23lwG7Ru8ZOrU2jo+dBjy6XeudvhYZ3E6NK2YIEewmjQl29PNvUYgiOrcbHbTEdhjZKSk8B
UmUlrf5OQOxka2XkxyaITq1fFZeSubsLWt318/zOWmDjfkrkFiUYBQgYoYjEINcUv9pIhQ+J+N4M
qPrNNPYPRYO/LFD2uIM5X7A/N8b5rYkz2HboO4d+LQXsIJeUsZpW38byeZom2XglR284ZrKcVs0g
zklj3TfTMoBAvb32x4uOIjzfmTiU/YyRYcoopXzd7cG27SPbJVUps64oiNaeQ95Ka5Mr4xt3xILV
G971prD6DAQMgBVlHULHMB5C2AGEBIalHaxxjXuMuThpbWCkmDfBhNkEXoovMT3uDQDOH37fmWtt
KaLfIiSfw9Hl0sH7956xZzMtzoaGjS2dCmG7l4UM3PQV0QSkJtOI92PRNVcaE+x7eoKWc+MmH2t1
a/jHOh+u9DXehOz3JQ7fMEV7mbfUQdGAbtrTT4kV+Best7u44exZanqtpLpzGCPtm0TSxs2NXT/o
Dtt702yDLolp0Kb3FXSulRcq7zAG052d8UC14SREZokgvLkZCic7FsHAAMt6QaiW4ZhlI1J7acnR
0ke3kvbSUFHf+mQIh/WNJ4L4Yk+WQ2Qr6bBj6df7ILfHUwg4GZtqwr9VR5MHKHLAMcBwIp5SE3KC
PxvxAczZDkc2IxzX7k4pDhRJ7yGQg78vmopk0qk5+h0tj4g55kSquFfgnYDnHxMU3/VwTgx81st+
0TWgoCEXazcZiWcbcCrxoZLxOx60YpcL6z2YEmy10yAPUrv+TUSgiew5YjQm0Je8GMZPV93x1tpr
zhihaACtGwmpz7H3s80QtxgBobxm3Ml14jgdDpQEYPq2qBRoVYNAM6uujzIeCVLkwgKiknzxxndb
tOLIP8J7NubpJl+CMEv3W08MKRas78n8BW51diCom8691V4nf131cbOdScbCcTa/OQR2rIrFNFgE
j2lovzM+shtvXkfedEwd4xREmoPMs2ABFAAStjEJVKHPOBcJK2g5VW1Z7L6OULVg9hIjrwvc4aGu
by2IREvnaMWcGV+4LLH6MQ4QjsdC3CieXJCXTbskkWz+DtgK2rHcWsi1Vw0Q3J3IvBezbeFHEGLM
umk/tgDKl9kA+K2RVRvcmhW3jylYfcf5LqwIgMVkAOpG0xLlIVmYFhSrbCLuV4gR71nY3zaERK4z
E0aGLyp5AHD/reg8HhrAYVfSCXPwOWhFcDhgGqj0V5lGZ+1J8ooskPLAItgyfwEEtI9/dcASYCe6
p75T7db18HXSLl0PY8YeIrGfpUcCDvt84uRs0vUMb9opC165nhEHWyYXIBKUKMvWRAqqHWUyvKMJ
b0xhZvk2+84eY9RhfCaO9ARBhmxsjS97mTqHZvOgCqS2PDCekVRi5oif8R6sKny+J5KRk32cyCuh
hPt+Nk+mrWih2v3RmeJHI17I+wYNVa9Gz+sbdr5v3p0YAEOJKQiJ0oxp1cSellvetsv7R7zOt1ad
/MoN/97XpFPowB5hPdvb+KHN63qX1fhkyym7z9P8ijRcbJewC0++a8uCh6r1JQ/rF4V8E9AtWoBu
yB+rmfzmJId8ahB5uBg83IW1uRs8I9t55cx+Bh9XY9NMkAB/JL8GQ3N5h1otvBriBnT4c1W1jCas
4S1AN7EyM5mup25iZj2Hz0lq/zTrKdi1S+tpnl2SkthStJnpPVg6AmCPmptoSweW86XlDoga4zs2
UYTg3lejKShYyNC+Ip9HR+w8e7LD0PdtEqJeW2YA9wB4Tdgad6KO670vibZLA1pzs1evA4+hGcaJ
bm8U/nMUjvG5Fvmry0av1sLcmZ3HFp544A04iMcZGI8MsBC03KHpXKN2MZI18Gl7HamBejZnQFom
40EkPX4D0rviLnjDyihWqaX7Q5eVgJAdQAl2slM6Ze7h7WmKgiACmJ0q86c78rPgXEDdUyQSOLJu
F5rNPNAX9mOuzGiBYfsm7m/EeBUso51bUG/48QQUpmuLXe+dSPYmvA0g2oZtfu0jyQXVPV2GYAbd
MJThNqgxB6IvZXXNHklkMFzDWlk8PSlViZ3L+uaYJaY8E2BAide25oKpf6zge6/8LiXvpnIIvHN7
sY/xOvLINU6ixUGXxBP1IBJbJETexhB9dgDu8ysgVA6ZirdnK8JjeWCkPbcNRYS2YRrRTVwtHaoB
kf9OlSycGGnPMAEPJT65CpiWPeKEFPB3gA5AUsUlmcZPRKalAFhGf01A451pT49FgVektYBsloJu
Ho9vODtro+7TtRdaRG1FeAoX9bCr9NbB8LBKST0DIs/wWoEd4zcSC5nvGbTG9Nvyle2HCHijnBNL
lFAnSR4kpCDeChk629yhA0KzAkLjsCqY0V3q8GcRZ/ZmboCXJGYFWcVPH0Co+vtOQh0hdnQG//hO
XxyDKYxRKStSFrP4JUzDF8wo0EWSls2RrM/GyPy8qBYME3sgbNwOiZC3RJHiETO8MzfRu1OGPnOR
1DoB6YOLY5k3aJkjor5rHg29+TUEJ+Sfwjm3CRrh5fB6f8vbcWTWW93ECmcKfu8jLrCe4BSCalpP
FEe3xrSSYC/rk9OGwo1E8lwA6DOT6xTl6jCJCUIO4PrU2LZNs3eTpqecgdscfyNnFtYl9KeJ0yO7
akVo8EOuVb9prA6HbGU/E2VD+HX7XEfMsevIfSHC3NwZ822HMQX1kr6KiC0JWS1X21ZnEVp3JI5y
BgZvNejo1uX2XyMBuEmcPudmr4ONv/Q7WzgvHb75cvI29miD5hlZGmvqMa4RvIwa7JLTIlbzZNGf
JNEuo35kTpCsfUPlG/r+D7O80w1ULluid6q1Clf2FOB45nA6Eqdno7mgC7S3/QjIyFOI3x23vsE/
FF2dfHjoZE/vEwgxMAVa/LejVl/yJfvoIxeT1i1N6YK0lG1S0U354y+7ntl6gyrI9EoGS9k4rHLD
IMIiqayn0GRG1YVkxbRtAuZ7wPii57Ig16gEXKUo5g9u5G3Lxc768cULjRHZHVunRJPsuHxxA+A+
kWehFu9Ed/KWL6RKnrxZWId2oWmVXfcVhR8+6yUYasgMNou6khs9AGsc3CcdR8wJjGx+RZm7Ta3O
O8glp6UaG/RnVnkJDAE/bPliCECSH//HcuVSOtj++uPvoJ86Y52cMGM3uAkJxYmX/yNwkgmqHEK9
L6VztJfIHIjk9YnkIN7hf/4MtNXDfu4zbkXVDhwSCz4JEdqi8wMU4sNoX8TUDyT+afze2g9fzDQL
MJlsp6QiX3D5nWA7MEH+59fHdN+wOKtDkrvDiZZ1ki/DXVA6s/HFhgNzal+ZMhNnt3z/44fGhWsy
mkCGZyvgAa1b0C7oNsjbLpy1W1F/hJ6AISgbZuhFBLHbphvRYDHCduaQtBkXwFFxTRUxFyMWJk3G
EtsKrgBS+sTyJW1zopZv/MXamdsBb2dWdF6qID6qwJv2tIMOf3xzqd/5IBkUjt/xoVXMwBbXZa0t
0Fg6550w6b7HWkAe0vIlYanYjLStwBNiu5/iJVMsSTYofXHZ5GhPq8Un3X7wLMoGFhBfUqOFCMSs
XB8aQrBw8oOmm9htD4ZvvqbOrMH4pwd03M7JSyHkuJgqrILrV+sldIdopo8v9LM3svPYKg9gGSYc
RHQ09L+/+fF/2fLHhviBtasVeaQdQ8/IACxhLb01rx+fW7A/K5TMcK+4AcwI6mn3VLoW5LVZv7LG
vfIEJBcaqpuPeqYHg86oH61ACuanF7/Ckr+e++E+889QPp/tjNhM+hp0ecXzTF27skzzTmfyJW/n
Z6fH16yDfq1y9yGA3zHNY0TrvDuyJ/5Zhuybv4VO97XOGYdaGS/tFMUtiL179JfPbT/gyzCeRpcd
iNe/iZ60OGKa9caov3u2/Yb08n5sXIrNSozModGI+cXZoMm/9gda5qZJQrelEa+zNQN60jLqy9ky
8lQqT4QWXQBXUdQtf/WfLy39KIYOXQSpUq8+/j5b8u+MhJp9+d6nH42z5eL7eMmPb4tOe9tmtF8+
/RyWELT1H3/58XNzC/pI1Pa1THOmQkVeHAiSyGCOil/wV692htSlVvHXgCHepqHblFeT8eSxA1h5
udKnvhG4f895EvjnhpSHrYu7Dx8LyUxOcW+0/m3QgJFvMtD4NU7FAToUj9l4FffBg20tkzDHgKat
qGGxjjkW32p9Rht9XDM21hC/ueWk+AW9Qd9W4zouADs5JbAoHh4XlwjxIcaABooZEF/yYOUlxLyJ
zU0B6/bkjsl5bPPxxom4rZqldxdmBXOMSn+v0XfuS7SetZkfaCSYB6OsHyn7PfZ09Z50RB53WuxM
9MmbPC7mrdvJLzKpxwPQBDbdAWsx8PwlZivaW+6N1ajDGNXt3Thn+7oV+hQF5rFxIm/j+KrZ47Q8
gJ5HVh2htI4Ql+/pRFLra/nL80buUZsIKwCv68RKvoKZpEVjz1uPNX8aXoT0+5NXpm8yzvTOdN0f
beZfPbe9JyH0ztXhu+0UAhyksQkJb2ApfxpSnJlp6xwTeLYDaVDD1O61g2WWcvYpb3yT2TCDOplP
7wRtPNcmBOZ6GQS0pXfD3fEUqyjbEZIzw7ggTaQdvvKk5+2VR9syqSOi6NFW450HsrNj1j9nI6z9
lHtMDxXhYfXAvGXu9mi9fhrv1FjDJfHdR+lCK0Z56m3wTDziNCFZEBzU2tBZtHZD71dVDsGetJGg
aNGrNdaJGWauDMTATUBey/zFplDJHVPuZf5iufYPryAWEZZJsmamNkFqYYrEJHb0OB4riBcRVRWv
OwZIHTzVPRDCO9q87HApzK1oOxjmoWu7SwEDeOcYBY8Hu1/bIr4zLPnNs6K7IexBT5IXmVFMDnak
NkEACWxQNW3rFOau2BLbTpW5rVP3PGFGni0GV+SX7Eyno0Y2x8dQMgAumujdsGaTzoJBjAn5Qn4H
xGV8tYmRXkXWcJeW3n3j0qfQzoMY+hcI4V+LKCKFfDwk9OudBFR1MuXfAPCvrLmvVpbBLWEP5aUs
ijc++RRXSHjvZtEP9lnz2imiozmlFx7ygpnSu9uWF4CsP0dp/4R29czD+Y0ckE3SOgNzk+5uJsFl
LXWr11gCLl4+fc9b/1eFxLxCRKCaRnBnyjurfUf/8r2X7jfzUQNuorXDQ3Kuyx+TcDn70U+ghjTO
YKDAZ0luotx6TRdUJrrK17jtnye1IDVj+PqtH3J7aroTYHOQtr9yTcbbBNozlyjkw1A8a59QswRx
MD14sauX10ErAqNbLk7+MT0TGPNF4mpkojogNzPg7watWKHTWfR/Hvs8sVaiMJnbYhbIzPlieRYD
eg48bQWcUnt4TGpd7Yu5YMxfn6NOv+pMEDUxvcR+mgIAl7Dbchp9faDODfCLFCCLNpzbaFwwVgUm
PhDh44hwHOYeNF453li9Swcs4yPrUhyX9cUdGWpQWN9GocmKflstdiG7fmpo8Lqhc9ETfStveV6Z
EOPDIDoKqHUu8yjaavaPQSDBMaGDTuTObMywY98ruke/TR6GdljVdF3HitFJVzL9wLHMtWfxpOIC
TLCUI/ipD0bjH7hLF3HwMRna+84y3gLlP3CGJ3YhrOv93QQScMrhPE3uplvIF52+7dLgVIbOoTTp
eg3mFvrvM80lYAe/UDwX3f9h70x2I1e2LPsriZzzgUYaO6CyBk5v5XL1TYQmRCikYN83RuPX16Lf
ROK9m0DWoKY1uAHcQEjuTifNjp2z99oB0wEvfyLN9XkalvcGPO4GLP0NiVm3XcHww1hNpw7CR0Hz
SqS/EYXkhU2kHrYUbwg+BXAEgpDAcCbwOPvURE3jTBDJ0v5Q2TW4gR4Zya8YEd0mmGChK3PaCd5H
wVOZGA8O7J/cXBDTMKsc7U/aEufFwZYko+b3MMzvUAbCrOldThjfzYgErXMj5laeczBgEyap+8rE
ggbauOK5C/U91CiMJ+E/mmS0jO3PyIzgknjmnVkal0wQU54Gb3PMGJQpIUq4XTQ40JSj6s3o2Gnr
AEp6ktEGbCI2na7dT34k9j1N/VBDWJSy/8EgSYYq85sj/oQ1D2pK9whIqRxmfbKs6SsCeY2SZ3no
XBNaaFKaWyQzNMqrPyYtUTbW6THuIh5KlAQ6gxXUJy9L/9tIsRqNecfdAtdOTMBKmNrTOyqfyw54
cNUiaKuTYsS/QPlbTr907KWXNOje4wryNGbo4D6mk7phjvwpGAgccTyl8GLq8pSwlkiDIQSihHJr
4HDbLlAs6IULeJqC9udikaay0GM1Pd1up8S8C1btvNlEN7Hv3PmzK59b/WxDlwcqj7RCoMRzoiFj
RuHu+JRoftbW0ui5vyMKmnMLy2BTKwwiY6QOyxi3R5tD2M7LoUcVdgz1p0GzXrucLQkVIiE47//k
Qh2LAMlTmq/BH5YFtAERI1QAZFXVWA436eDL/QzCJXRE8BL5RfM8kPITFrKfDpSa6S7AkL8FbJCe
K0c/tszybgM5eLdu2lp7DCUJIjGnviW+r9nGwrqAqPqc3HmB0DsN0DOjowq8lpA6/vDrFIKC4OvF
s+feWKvZRM9gdmba42azVHArOBzm+dpVWokzXTEG+9V+qQuIZ/TO7qHgUEjivt/0MC1mCcMldzx9
k/Y2WiDa+bGrHEpqNlAhxxIZQk9fjG3k7vqH0Cj2QCjvPYmW0p7VfaAwIl7/6FB7QhwJbslERCfi
zjgKsxJaIXJfq63l7cxmCH+N5GRZzzqcoWA+U6dOz96pSczl2XfgIhSmY51dcNcb4K4LtarqXgYx
l3usEFSIWUbQHOFqYTw4xqNdv8Zj7T1c/8eNhd6LdX5fG6TCSkeR7sDjtZUWUu6875e7ZEnYV10q
mca02ekGLg/ZOvI2marvXg7pwbY697ZY8FSJLj26TOdCtyUEyEwQ/ngRdHWPVBA0p8bOzfFCFHSB
YREouVsUJGDL4qg3ZIu7UVMnKSsNBuvlwG+bGAovNRN+bdJvGYK72T8ou9HP/BYCzYajZlO/J2JB
bOUkaiR40xy6yuV3HqI1ay/WbHH9mtDL4bPhSybvmBkJx4VkOS16NI+kDp6MAF9RQjlRZCI7jzNs
nY7AvqB9GhYI0TlQqmT1VmKeY4CxGJe5cwhITKjb3RWVhTRm2PKYSZbU6GiQecxN2mrEoruhZWdK
e37YNsERc8kOjUsT3mjoKfb94G/VhPIC4QDGSXkTpYgpe7unTvRuoPs/kFEAiRixCmqXHsvSm29y
7rgaeUfC/0IzJqh24dSn7BFzHhvoTvrZjgxkfcJ3wMzU+BMrXxySbC4OCxDOZpG3S19W+9nrfuaT
8RVIJdGSwveIV3lLDVG2L7kY6HU4ukb5uYAMyGA6Aog/s8os46fU+m5FcUDsz5l5ztGG9EvCd6jj
iG/DqFU+WKln7Byy1Hc+nDVQnPJPHqnuONDNQ+I035Gxdl7/Wxx24MwjLKglwyVBJMZYM+nA6vqR
9dJoILK+goE6sQfYZJ3MOvkJxfep7o0NxIcIIUuOwksDYEwpVSSzMyCeLNeyltYWAVRoaJh7chjl
dvLjzyLrEdTawLZSXS+Ebv8uKic4cc6nger2xEoDLT/IChlmGmEnJnn4klctJ+IOO3Yc0ASDdkLj
lUQCOxvWXrNgFTWZkbnvUFWyhyFWP9YkG5GM47GKObAtKoNx06/JmvIMWHK1SwcQxCmbXEHoXJzb
MRXNkBztmZN1Rn42U4l4b7UqurFdmMWTWQxPtrCOmfyK8iChDkdxDbuGnmaWPJDNaZwiZtJDvFKo
CbA/VYkg3WH2tzVwkTAvpnJX0iNc73NzN9q0hpcgb896EPt2pRjp2T8lI7EcJq6rzJEMe6blsRDF
Q9KW7rEKQJoz70hvoRURwzx79+yJr+bc/OQxMk+JgdaTSLDg5BGVgLjTuCfJ7s1iCnVwx+GzyjJ1
MzrpE6ri1Woy3+pMXtwx9TkFU2P0lXqDzrBZXIXqhJnH7NKcJS6I30UYhZsxIVmWj3bqRtqKzi3c
EBulDCcqa+QZZ4oc4aHMbri/Unp5zYPTLQQKjbh+PGL1fIgW44KUJn6smkniHXfOPtF2oDoiphLO
e4EiwnaAztOXxcxdyU+xCGNf5T49dCYSu3RutlEwfF5t8dcrVlbDtMtTQqA3fdRjCl1eGwfQFF27
xvfOPZd2W3VQ8mpJmVgIcFE51RUKc2yfKEToA9Ok8GV22wfO4wRPkvScDkv+6vIz1eCcXW5wEPcz
3FnHWY7wJee7Rj5d/1U3dCg0AxytIAoQe1fUIVPSo4BKiPur/QgC0YAQwfJh9rjBAQ8GlUHm3wm7
r7dBC/ZRVtnFI61obF2EIzlg9gBxHPid3t6UJk6NqyHTjI1P8j1fOOgzMFuSI4OXcy5yqk18NHX+
majYPAqXTnAPn4bMnc9KomBFz0J692qyF5PcK8X0tirRL0Xc/k2KtMpdwFMlO5YGAkBXhgCub6yZ
aPQMuRIRP9qGjMjUgARa63xDITjwxWCZi72fBZ04UmvSl0zyKwu7mcK4jU6FzeVGFHVDMpHY9Phe
RxfBbFq8yHbmpXNcxjRMjrKZHkabkqvo+fEkYvQddc2uD6Jxc/2XXs6J9rqm5k5bhrGMfoIte4kH
zTLHAAntGsddAElbFRh/7InsprKtSigvjGdy7NMdphBEVuGCvghO9BeL6Wpcyx9EQyPOUhUB3f56
au4APCmr3qbZdJs69i9PsBDlZndXJ5TTZoMx12KRTxgco2PkIXDuDSWHVUz+RHRNpHlHfm+8zAUm
cjJafw4jBzG3YdwDy1fyjJi7RGdURQbysr7frleFKWS24QtnFjEbsPKQdtDZPHioCu2yIHlBJJ/X
zWRpvVMRVyedPUyW8ztpODc0AT9y7dt1NmIg/in8o81cTT8SArJDYK0G3sw17An1ScpXd2dl91LY
1cFt5vJMYgi8VJwD/TjMe2JiHY6n1PJ+oYxXNxnmGyXksTXNO5IpWANqBu2kZRcnL6/m01r8uoVq
HwqblTLV8ucYK/kwUT+as9Vh7yt2BsTQh3xYxzqkRvUIHpSas2M1uj9B+BBTsv5hTONHkhBvq43G
2RU1Cxton50Rt+5d5TqYpZVBSpxGYS04i5yrxXtP1r9COWJd9Gymx2jBCs5S+sS8fToslvnUOIO7
ZzlxzvYYndGjUBbN4Gc56R9bv/0ICjiqbS8ek5EbddDGDi6ysVtvLXOFOSSj/GF4zBPJOuRKrlEX
jsaZJqObRdIH5TPfzsGJeU9wWI/+eh5gw06cKgf/6LUQ0ejzk7KGxC9E6rctlNmddI7j6aq8FSOh
WcICjDDyPVIfwOznM6v1wGZ15EX2zGCGmukfj2N8glL6I5sQg+bkyW4pIx9BSt55c4yljEQsDD59
6SE47VLuKmXc1RQ0qByonQo3f5aDU6HE+cZhB2THRoMtOLRvPORDvLdGh3XX7lrlvoFk7DgNUTXF
CHxI033rULWG7cwydF2L6LKQMQTZaNP07Mjg6R0e+c+lWg+lo0cLIE3v4S/yexlNML6nxgUKOaec
ce3qVHoM/mmuTTuvvL+uawrs8tEEEEHBiGSElJQDg2DKvoAFeeynd2Fgto6oziRYGFrXTI2HBrpT
d4PxBcHtxL56vU6u+8NQyNMk7KnZwjR0fcPNMi+bmILLVPHrQj24pYJluweBImD4pszR9wm3ANoU
8a11MsMrYpmoJYasEb2EryJq15leJq46Ggs8tSnQu01cZbQOWLYswYKTo/gZBpCQtHwmdKKMTb1T
nTPJS5vkpvOSz9X4P/TFZ1lxN6GlRe8Ns9/Sq+Xcn55jMbxpbitsSoBU/vMWNDvm3hl+71iOL2I7
5axbuWaVrPZd1d7lgWaL9E8pgRc46PstTw0jWV1RmfCP6sE7aBItsGx1AUws89vEvE7TzN+aHQt/
dEdUIyuzqy50r3XoQYMJU8SfTozOBIkAicF0vkMft4sonzjOswpgEPQEmrl15Zr6/YQuAtk+63mv
i09a2SnsEao+PCJ0LK3sM+j15dpVx0nCTsZhHqVETScu01tDEra0titZ4Jd91Kyki7x8aLzxkva8
ulF+DmJssRDzaRqTMOtKMu5fjmXUJ1uHDvoGYKC//Wt1HNWNIXK1D1T2WTC3ClsSiPYrRt6a7HMB
3W1wVBAWM0+7r+85msBXZhC1KWnfvk9T0mIYqeN94cX6vcRzaCp/7WqM3yl9nWM7O+aDX5vf8/wc
Q7H/oF+B6LlalttUutnRsZcuJJLd3hr0qWrTLG7qFjyvY40Xe55O5cQZMBDSukyUOeUa+DjBejwE
xNPj5gWOUqHgRN7P7dyAOwBkXvALVbFNu75lxFt9OivEYyp4Htc7pBPj7yHQr5ZVXeAJ3KkaJEjU
EQmB4f1kdvJE+5uzziiY7NFuVuvd45jtCrBufhIixhwtyNlsWVTswiDBr+CJk7H/sYz6xivwObsy
f1/XQ54ThAferknSz8SLXuq8JfxU/hh08lUU7jFRFata5qw0QSdENwP71/WeWypsW9EotNO1uV9Q
8cr1IWpnXqiv6e8tzuqGLJv7uElCrL7c3g3FB77bYbMA0dQmK3JQdORUeFBd+QAkZdmmdcY3lxGC
4RTbjJnHmJ2ns9X5n43pn3IZYBC0TglUz00zNL8jYrQB50xEGzkvs8+oXBJfE22roNQbwrSh/qHn
JVQl2/gTt7ZklsI2mH26mKk38RIc12fXyvqFRCHMOob/Mg8sd52Z5RvDGO5Gk3JxXN8dSaF72eJW
9uv7qOFhMCvc0j0dbyeWdzVSvM31nXdQu9GM63vyRZ/HSRpM5HHAUU80S0DaJ95gvbAR2B4OziFg
kUuwW80eMiSY820KkG1s11iSdQlen5s4g7goq4uBjppeI190jCFhHLMsdBrWpwihPOaNN3f9ax4M
Eic7m2AWtpcao+2W4NO2FkGotbyDssflkF7HSmZGf1K5VIf1702yYTeUsf62mJANIR/qopavFAKp
ry+SACESp3it9d/2rHRgkjZ13JCYuB59Gs8kEd7mkRrTC+6otWvP7kPmCjmnNgFKFu2RimDvgRwf
JircHT7+psLt+BZLNrOxLD6t0r7pch8r2crLytLqWECSB5G5iu1cPvYSZHqny7Pjw6lK1rN+aSyX
vHZ+Ow2nlqhko05oSXtJQ96GYbo7iqG3KYh2RsdBj8dgUxTYB642XZ8UEO6ktXMI9z+CKdr2HMvL
glrB8wOCBxKXYQ/mDEPZz61FRgZSN5ftvFvbFwliN44F6/7JXUJAa7ccsGsYu6XFiZbj4Kjaj5pv
bpflwWuPyUakBqHfQJTSkig3X4IORoMXRp00D2KNjIz6/lmq8W1YT1xF552Hyda4KdivfZPReaIe
Mkze22JJP5XF0w+y8UAeBqe3nCq3xdGBGak7xsj90VsuyEuWgBbyemOqKyOpniTv9s91EcdXR9NB
oGaf6yNpZppSkq9stu1nv22yO0/L76L8BGc2/2AkShLILY46RPkF+t5JVSdIQvqmFV2OExqEt+Nl
TYjEIb/P6EOEBUDXHd82HKOS/FFR+8+Md8JKJdaWX7HHNIxUCCee4FE6yazYqWB+zUedbIMuR5Cj
e8b95pCGNBPVFnnPzlQiuhgLS5fl6RffRh/FKgBZh/iPZMZ2NfX9A5hFTY4YojbtdCeZKrJ99H1P
B4xQrHc/I3u1Et2pwaKDJsc9TDEOwqUBqgE8QqRpvkUMNj+4MUUQHoc69BPs9HM7PMA+wtui8+JJ
2AhwapZw/DQT2j5rzC49B/nQpp9XEdjwMHNofFrQcY7ISv5C+vx/QOH/FVAIVfOfAAD/DVB4+ZVW
3//+b9/VkA769PUf/w5mZf2J/4QTuu4/gCc70rUt8A7wcWEFqO9++I9/NzzxDxOeAoZzz7VcWAHi
v+CE0vuHdHxwC+BZASRCyvgvOKGEW+h4HqAhUwRgGeAW/u//9S+0if5v//9vtN1BH1dDz5tbqTv/
zHZA6gLqjV8EHCZwhfs3PtDgZaYxzAaQO71xNmttKBhvkAOzsX6Lm+5jfDFO8ZY0WOeEy+ifLtTD
X6/yLy/OB/zbiwNudBxSYlfIGnDEf8Xt1JVTt64ZLPTFyErCyTGcC3WH3J0WLx5/vOm++41M///x
ZVdWzj9TfrAsTx1BTsfuByEcCfmSxgE6WQhzL+rBhO4Ztv7PL/l3yI3v/esH/Rv7CId5F/kTr4g2
a1weBak0PfkNOL62Q/b2P78Wuob/9nK+gP+GhscyPXR5fwdO9oXRIF9sr4tydING4gC5ZZXeUZZV
fkspnCc7u6bgcAMYrNDus0tQqnyTeA7hRVaO7wV9RmZEPsqIgOBqzZBWtU0dLl3pwLGwMW325rhf
PPM98iaxqbGW7XWJNZIWJnv5ZuaLR3fmVfRIV6eNXQ4HghE3NGlgOGXqPqJvQpGAKMYVFJhLn21x
41Vb9+qNm6Yt2laMYOZJ1tbTiNcEo8+8mWei2buFI4jtlncRMrybCJFgJbv3PGDfN9L51fY5Kxra
e55JtXq+jCnJpozaj0ot5i7ySJ9eu1CCbtrR7X6B0ufOs1m6cWLXlX51THiQ1Tjg+XBWdRBpOZgO
PFUDOHduqmQ8Mdb4bddUVdHCxKSyv52S80XTftCZeFW62fZ9fzEc9a4t5YXewJVdMiaEPb2OXDBi
VzTg3X4mSx7FcOF+wkAllkADo1sm2TKLUq9zz8bVNN2HCRiXQVsNkNLYa23QTavhaLjQJLZ2fWzz
38zJv22Dn8MvztOLI9K1+FVWTPiU75ehqJbHWtSHRgEU70YV7bhsR6PV5IbeuEiVoCsuTKVJNyoL
DLepIGquTndS1h8e3eUsZSg46u98mV8TFx9vjG6om1+1ShMCXprDVKExzb3lGyf1a9x8VWX/a+zb
gpH6WlgRcIqpLNR5Vu481XxEuCANz91bFZNC251enab8NlW9S4eh2K6/p7TnV1M797p+cFuq67wH
iM/IKW2IIPEpfJisP2EYI/G8w3BdEeKWg8KWVn+7pFEVYttS2xHo/wY7bs4wkzZP2XPVfIzjysV7
hfp1c5p9NKdlLb8NIC4HxOahLM18kxswUZTAKJn+6dfSsOwZ/iTGcJvbAvOYDafBKrofdCIRd9f9
V1CjwTQSj0jzPL8pc/61sdjfBOpg3Yi556zFDQOXFomowbr6vJGWkPNwqUi9NCfEr2ZmXQr8RsgE
8zBpec9eXz0GonsCO0RdI8RtnQWY8QwaYLaJDLQwkhNiih06XtqvLfdPmw8AFwsOmHQjrmjHJIeT
rjU/MJGutn7Rgc+i00a/4Og88LuAkQ2s8REXQ8HXbBge8OrDViTqQpn9CE7gr9u3sgJG5ShRBKh5
xJLFIwCUjGoeRPog/acccyweFz5dZAgUzksOys8hZNlz89N638y6eslLdUcObEx3cfgQLQB04ANk
jzC8l14A5SAgYnSycPfOKMiBKX4XxhoGlRCFNiI3V8vZs7zsNJpM1xrb3U1594CADZDG2F/gOrwa
VYelfOTyXe88OM1b1t1qHTRwuOYxLNK2PJDAt0u7KCYbjscEWDY3zIFGxj6YsIZgf8IkJ63sONGT
Ga0GOzFacMgmPJ157GyA2H2XYni2VHaXWyJc6SihWP+w8bGE/cgaL7s1J1u9Th7XmMjDD291vHvB
iDPPjTdZoCHlxkT4GihEprdoIpNtdFBzkynd0Osmm4/1MxTEF+JKLk/r7eTXAKq0xWIWr5llTfpa
2G9dC9be9Bt49KX76NSYIF0eyCRnYl1rmm/IjCKTb56OBzAXlvzrcoSyQPer2QRF+eiMeE/JLqSX
wocKWgZlvEgWy2+EvHIzEUe4hUdch+SyV1b05NMA22R8qXKxvjsIDRs7CI6L7T4lNmNR3hjo+Xmz
JtSlEjLJpA5jV70aVk60TKpxEaTd9efnhbhTr34PLPXaTvq1C9a2dnTPoA4beIpwJs7m13VUhpDi
eVzaHYsqKnGFMabmfaKZZY3pyo8udV7bajfFjYeeyv6uM5oYDncjaxkTL/tRyeJRmOVjGbR/gsXb
Tvj6Y2t9juGlb6DOM6IycoDoiGpMRpohYwFmM+iKCYiEy9ZfRpNLUc58OyMTnYTLilLVI0SQNQgW
F5c1QTIHmWITK3cFjGkv7PR86QqDXTNA3EYL9puxKWtnlr4Uwz1sm3ahRZdjbWX9NEgjoNmR9cz9
9KkPOqZh+lVDieZN0j7AsbApcf8BgFmuH1AYCHnbMbm53vBw5j4wMeESp2cbLDvAkzQ7BPtoWjsH
rx9+siMTR2sluy7jCw8iciDNvnz0ZH9ha/9I7PhHl2NiTz2JNXRNbWEbHz2AJEFKU2lOCLix7N3Y
FZ+LcJswW1c1RqNkvIkcmUO3EMLHDHqTqnQXrVoYpfJHX3X6SOgRmuEmQk/o9Y+ZrugRBCBvIPAf
ROJglqx4hJJOh0KVj13FQ2HN6oEQGyg6/aUlnniziuKLdedLhuLCaPZRGvWIdDV5Zo8+8xWSRDMR
rpOj7/TVa4Prfy8da9nkGdEQwxz8GeLqUGJe3CKGabaiMpHG8hEgcWEGIKTFWGg1GTyxNz7SXeTW
+jXwkjDDLr5jlTUOTVPCh0rJO0mxZen+3KmXBbGS6eX38InJZHYJivdn/0fXgjgdrcDeJNgYWm/C
+YGL1oP3uSZKFjvT4VexqX71zrJrSvmAikOwAc63Of/VA0puHQ3Hxpqsd5RYW98pD8VEWRNl41ll
A5EPLgqb1tlPzLJRxkCEkiN8lTQF1UKIoutxK7e14qVm60MJZPvEQ1ZJ09OZX8bT5LZg5eLgfunm
R0QguK1H1NcReYc5I6FwUj1EEqItaaXwoZLK53IWRCJlQb6mmjPlwmDA5BnebJ2P7MgLewWpbZtk
NAguTqBHtBImRF3aSFxjuRosgHGo4ZS1lR0GTJQZ9T0C1/6UuoBrNBgfxgDaGv0kV0NPx9QjOaTt
mbMpn2BR68mY/FMX0LcnjJBWToPp05j3Hiwm7rW42ZYdZhBzXPyjIbtba2nvbeVW537J32KDxWdC
JrKzl2zXMLxzJvPoBwIElWi2KOLQGYIEpSyLcA2JEi4r467j5Kvfi0eEPQkb9PIccFKOH+phesFB
LenprfJgkvCGxPQ3/Hejbfb0Tip6Mv0Xq506u9N8G9vMTocZj5OvRoSDY01bPPqFVXze/PUm0naN
c3SOUt9bxnIbzOkHAqh0dZ9ji7cLkEAJUU9JjafbhiKCvy7eZ4b5bsQRMoWhOZIQbB6XBntdQJ4w
feQEWeOAJptD6CZP5Iu20yc78ciFGqb4prNkhQEeQJYdRNVW1JQ/qHe7wzz7d5JmYpXSGWPvzdqI
pnPGBMLxTmBHPiNfQrsySusAlEss89fk8VBFiWguKexpFmCKgiEiiXHA85bEjXkcrPqpKlDwGW3/
u+fRpEH0hfANX+2U/JZYZelOAgjMCnOFpSzbgIp3m+kh2jGYz535azEnsZsrcqgNJAO09nKeFpbc
ds2ehDac/nVHsVCkHokmvhNdUkYCpFrsI6/Dh8XqEetboRoXTQEpaD5ZlUeuBBY/wEWbRMB3y2KM
2rMRPRTOV1zwZfdune3wL1xQSRc73C9p2OOZmgmvJWguagmwSz/zYSp2c5lyAsnQIAbglwKHfCkO
t1Q2fh4RfT1APG5ByxPoxk4v0BMYlvma2tC2YyvfFZy+SAptQaAo51dZktFDpx8T8PRQppplwEF9
izAtYgvfZ+skw1bDn7ljI1Zz/smpCJmqRT+uaSW1cAn+xqZTSZwFOzpScG5jQKN2U60c6H1lWm+r
ODIcBNPgK4VZ1HcQq4zQTugRp9fpSJI/NSYO67VdD2kjOQSiHTcdOkEIYi1W+Iz1aCB/h3wC7HBT
RkCgfStTJAMVs4eWOEjPKsNxnQHMUt65tfM1cmBlPMgkkwn6Ou9n05feVxlbfyq5ANxxKG2hE6ab
1uJ7dSVZCbPbnlCd5WFv0numy/leuNOT19DHFrW3qpKTU+wDUi6saHjsEr2dPLKSEi9juDT+cTqi
u5ym52Crs1fbLBJA2UqdqFHvHHrpFrFCYerb9V5YU3vuKS0QzRhmO3DYzBkZVzguoqbH0t6PHDZs
bml3xMJg5ntXI6SNvWhvdzM6hd7/MeTC2XbSeE4b78lqJpfTRNkfCnvVvwEcR7tC1cyMD+UYRaxu
yLTMjsHkpBfbiZ6jC3Il56kHtohuARcGtrwsI4POrB067hM/mwF/qcHNYTGqTvzfp7cMyVaQ6qkC
pC8xZostigBWm+lgy3dUbQNy9OAZP9BworJiGDi7EZqmFbYaeCzhyrmlECYKd+a5JmjpHsI+J3Ja
BsmooK72HSmjtk+ot2m9IHyAvTB/yq7Au8m8eyziuwyj5KmiKRsVrgJoOX+usE4WRZ4zgZZnp8gf
3Mw+MzauLrf7oGBzZ+6WNMDgNChs1b7smEu4M6e4frid4QjuZEaevIu7FVayT9wrc01Om9yeAWYg
YmJwWjsGYS7rnVZIfFSOebDh9fLae5VwYuxEQBOa1ZJeKxrW1LBvkP+dFoNaH3Km3vNVJXW8pQNx
rHwTq5oHl6en31DlO4NIBsBrHiwAczkSVXquVXMZCGQlh0MfLOaOXgqCiIwvWFbJvsEFR9qM/bMS
za4T0KMmxguekXyoDB3R785cbiRVzaZx2l/1GorUz+SQCXnTmrD3QD8t/gy1imlalJeP5tJ+51oD
neIaBh0QgCQzNes/9y/9wqPbVz9N4hAZtghiopvHOjV+NRgBmWdz+CpxeU9aEoku2NMocxjKBk8D
bM3tvahdVAdd92USS4dJd9W/V9BwwFrvFxhCUCnnIKzrp9HhJBsNNVk9CIEyO+43ZiVVqCVqel7m
uZJ0DvOVBRDtJkjwW5f5NaBSzEuViTL9zZi96rC4TrKPRHln+bTAUtTLACiLXVmlzg55Pwkwy142
43fZN09TmTx7VfR2nVy6RcuRPalcXEYsqp5xtk3H2JaJ7JiC1u9gPC0SvN16H/k7i37UplWMHpmt
EgXmL+cGHGoR8w64urdzZz/2qbzYbgfLyYQxnTViPxb2fJKSd1O4/lE68jZY0GIxQ7kYEZ2UjK+N
qtZ+aPB67tFdrkOzEjyVIQ+SEwoZi+W+LNpXs6J/MiMWi1aBKK4juY2b8sFd9RCCbtJONxzvBtBO
25HCHgwKi2DUoJltp4fBJjKwd9eZn+m+EeY2wG8jfa4bu9CTo4sXwzzhnmGsf9RoaABojn/cxG23
2eE6Y68aBr1WH1MjreNr8J/I+Qow2kQmh2YropsCfRVpZtuizMlgrmsvpPv8igAz2K/nO3RQ3U63
7xYdDOR4GAYqljfobAcYkoz6V+lp29yNHo9joovktsgof7Q0bmrTeipU/8OrBqgbpNCHU6nvcq8L
WFAAv9ipe9BevuwTjAqjEFWo+l5vdcoStpJr80rCOUty5knzRKzNjNcsTfAd0BI86nLlnop6Php2
F6LrxMVeNPb7mHm3I3r7Pf7j6iCREZ/rfEYLzQzcNhvjNDnZE8bf8lRbzqPd2va5oggikAyWONxi
M6r3KHl7njkYFAygBWoDOr92HJdha+DJsE2UPXqxP5MeVGnf3FsexjN71T0EWqOuV0TQeZ7kcQ4u
KJG606iK02RZZM7VznkG/yDjVh2uoTUlUJxuIufXxwWD4+OvvdodA3IZOaZlCaemIGDDdvqEUjfy
AtppZrJVS/teL+WhHCE++gkr+7xwhBer1sJyfSo5L3oI7Br3SG+HV/FLYxV4Q+hkwpW5n5V6jzIA
ca5lYg3Uyc1V3VV7dndq1XVdzF7hlnenQKBFdXu6rl0dHzB/DuFklcWuk7RaW+c9qhd7Z8Gm6dzu
qymNnwXEJNx1M6bcnF2hcAKERlxAiwGYwEpHQenvG2aOca4lMjqy5isv68KJtVckkQPVInjzHWS+
0A7pMCNG3zl+vi/9DriqvCl0d3ZhricGXcM+YMdUc03Fkm8zOm1cmWp/FVdx12yEzhlCrrpGaRou
eTF6T7wy+cXr/TWMdnowpY9it2wZ+HHnFAZTVN3/dok1vsH39oaT4pIShNnHabLNu5ij0U+3E+qW
nOFCz4e56051CSJjUDQf8cXxrIjiz3XYnSfZuHccynLwcag+Bfc8N/d8puP7RUAITcGCd9YZ8lLY
xv2UdXt3nm+rSqzyQSt/kI3xWTHPjHNva5kNSan4mRQiNkaLtbiJP1zjj7UwXIaNhH8J4Smi2STA
uAbpxZ4YKng4twBpFmiNLoKcdcyHachHocoa1SOUzltDcoAIFuGEbZB/VTPruw7a7FC9QlzeIfOK
wskhSbT1WsAKq5iCkGTYLM4c2qsYqffKWydIaM853H+g87EzruNyqzJeriqr1FZOCFkl2S0RECuP
gIlN59IJCiDWmW2s6NKiSV1/szn4L72vsW2A6s2t/LdSxIzDVnlM9a+lD7IDXZSLa+BaSNAPrLto
Co0gJORqY6BBBW3kBExj1ybgQm+8Vu29shiTctgbAALUr2qAmRp3jAMA9ryj6Vpra8uFbOjeK4MG
9GCe8OCE5VS+GF9OhEx9GbwQBY1HXLwD5zPdD42NnsqQe2dK9m3TEIva/mqdk+5yEolajuS9E326
UbqPUN1SXO0DCZIoQLHipYLhs+u/27N9JlKCga1eNtVAGqBLGxv0avl/CDuP5dbRrMu+yh//HNHw
ZkqAAL1IiRQlTRCy8N7j6XtB1dFRdSsjc5AK5XUiic+es/faDfN94F2YRf2e1GQaQAdG6qsF3apZ
A9r+smRKypGUnnSQ91oScHCPm2ldPI76QdEn9HryKKxbLeOIaLDntTg5S705BKVP97iTrkIJG9sE
aggyiQ9SkBxRCy8B3kWtLiQqA4AMxUS5+yj31Kp6N+WJpk0nXDihvpeICOHQ3OPAPNAnuCz5kfIg
7MqI9vMs1+9jMpX2UBYbnUA8sJHFO4XBezQq11lQr0MCyKodjgI9x1WiWEheSM90GPHvGCifVCF/
VWt+IRHqvdV0ZAloAO4EKEy6UD6mJUzShs0ymTUcC6hYqGO9/Ep1ysg6ZIwFNFTFpyKgzGtrtBC/
gsLpOZOkNxCtfCwEwtLV5Ja4yF6MgpW8y0DpVagwIBb9S4pRR9yBU8NOuV+JvsouUsXIuDKoBcEY
HhcBh8S1FtbS6GQouGxNfSx01XpSfOIGIi6BSO7s3Ae5ODZm4tUlZ26NNose17rdtzIG7+3ElLQt
3+89UazN1WBmBireeLjAbN5gUn6TY1RDkfLQUF8iVN2EbqePZy6SBvVzRIoZtSZZPyYNZoapMe6z
pr+Ieh85csbRKQyLYQ1YMVzEF7+68T7m5i4GHYdOWIu/Eo1wUbH8XvLSgCqC2nOkE2M3FKC7J9N4
ajSW/QiH/SoLYl4Dyrh5QtPTGkYJja54knrFRBtKRW/CdorEZwIlL5eEPvitdRkyT8y+h976yE2w
JFiHAMRXr2PPatFi5+zNq1CP/DyStXG+EfChBah+OBiReiGmpo1zmW5iPFFTXi62rbLR/BpQONMq
VSQkpdnFXFLtupgFcgyLnbmot62OY4khGddeCh7rqqOA2g+41svd74GlQjsDQ6NP93iimjyukWkb
5zHOiwOqlPKii9teEZ+zARpMU4v6Thuje9xVAYo/QkOSSXGFgszzgl4duVD6TasGdYNlh7JA5MFq
9/cZZxeVFlNVlfKmzpJHdBnVSTe7bYGU1JubIPZgqcdA3JALKddwGr8aAc02XP9pz2Gv3mu4v4Qx
s9Bv0ILxuc1348xu0hRsugEPgghVVio+M9MoUBf1ROlpt0yIgi1ClGAj3JFsTXhMtjOZzOjcoZwt
59TfvRCeOEpf+REFALvBqJ8CjS0bUtFJESgAoxoV1ql2rBQTZ6AGA0MojeuvBLIeQ6gNuE8jv6E3
OtJGFHl4vws9ioV81Qz+pSVPc1Uh3/sdugCfuOKLqQbTackCJJdLgYXxkyJPBMVqHcTMPIuI350s
6U8gTPGAocAykHjBHO/fFiWa2SM7+53n3Fd+lJrnjmSujiTqylX50wWAhnz+WSiKQE3LQnH8CWnv
Mhp6ssWs5TUWS0ZglcxOa1K6qJZAChYtu4qLwinyQl+FE4VQFFB6SbsX4cZmjBA+/Yq/Qpys2Atm
t0O7b0fkW+3k2Hq3BtqkqI3WJDZPmzjhBBAbRKiIEmbAAri346vUO9Lev3Tqk0JhEa7ATIEuXbP8
oCJLsRZSHQ5R5a6tmV15bjpa33CYXD6huB+mnQR1xMnz2QENzxxUMnKj0VrpMvcNGczspoVJY1Vc
n7h7AfIThbU5ij+RBBXHCi1j1xs7qdW/CNCzdkoTiMRd4/ALjXY8/X6H7FlyGKgSDf0xcgkmgEtL
WCPiVRS6IltEGxCWqBLIsho4HdslujpHmMobRs1kKyUbY7zIAnM2bjPiD8KmJFxygvNvsloH0l2O
/D39ynQn9QIzmQi8xbkiPeAqRGo+9GQAI5AMY1JvfPbHTS2MZ5JRYOFaWfTQiul3qrLLjHoNyJnj
o+7L6UsVK14tWp6Sqq+gqsfLrE1cJaNzSGXGDeb4KxcN2qSySddGIlyr89/wShm0+xUggdnbNAQd
peyUU6NxzEMHe5u1EvQ2PlmLraaae9wfUXXPiXpZm1ymQHZB9sIEEr9MvHLmJEpQreZuVwaWg+kV
8q0JGUCjsiBXChrCaolVLvTPgQa8JqfM2RJAp4a7PB9i8iGK6jwsGxpKTKWsRTa8GAeVEhOmEdWg
FaPpp2vJgmrxIqKLOPfcI4jXBrKTVx6l/y+/jI5Cm0tOqoiU3kI0gZlFXyMKkAcbgX8PgDm/Gb1r
KC0y/vlaVKjGR6P5tujLO4SOmyr13rJFfkmDHll63HNAprXqqHGE3NDQYFTJ805MipkXxXU/p3Qu
RdWhzEOaSFnfbKsyOWVlBfFPhoevJY1bKDSwJL9/h36XX8eOUqyVAOqomxvI7mI7RIgzObEuDj5I
ddYSsKGIO78B7k9h7GQk0yJxDiaP081SBR/7g1qqIWw9gJGqf5O5nmHm0ogbDa+SWvsOG5/JMXBS
tz7/FXV+oju+83URhLABITnIzSNe6XZfZtJ72iKHHEHfewOjEeIlZzkEl/O6MPraywSan2qeHJRk
+pFpiDgdENudTG3JU5P8JQ9pdoJToDhEl98NR7cnWmCPQHvbkCLu6VrL6Yio9jEWGHzzTGinTgiP
FPS0dwWsp8MQwUEPFu2EhDDVoFA65cNTSei2o2tsoRxsUFPS6zONuXo0VMjaFdLKwjoPMoVOfR65
hJt48wQlcdu4f0jUQdqVc0a6QiKvc9DKm4j7UFABnSF0AfBBIHHtsMJm9/ulYBffKRIgWWTu8///
VhYZYBLWXpH6sKq7Vd6c/vVX6R/yW79/tmrrWXn5/Rci8Rr78ipFrMDNAkxyqwJ2rnmO1OP5Z0l2
i1wl9m9iUGrbOT9e88isH9KBSFUpDxSPm01mw4WyUKDM1sViBthKKU0QLUprI1luIuQBuMngwQJh
+P6oz0WNe9byiTNgsOTyR94a38llCgRpG7WkhpST/1CSFJ+E1nzmPUQ7scTaFWuIaKNuhXzZehDl
ssTTG6ynQCZ6L6J7TEpLggDmW9NYxzJRNRC2JfT3+XlPEhv6jHTaB5OUpNYBF9Y219rCjcvyNQmT
lkrC8Bpnkp2RPn0UMft6gwl6kMwI7PKWcgxqFXx4yjNU8AqO5dC59PVz5PJRss+y0bMiPpEM8spK
zrT+WBXg88Btbkoy3zcyR6Yszt3IUvZ15CecrKHEZUXtCklxG2WEGTERYTO6L9bmkSeYdfe2gNmT
lE8TOKq1JLdnvQZhPOhEH/pNvacmBaBvxhrTpr22ExZCVwgSfUuYHipurKD8b8GC0IIOL34oLXJI
19K7VWQQegx30PySx7sD5keltCIOLN6L2TLTYbngsh2jRygSp34wjFVI5XAtkbC1o4u/rUS6y/je
XHTuXH2GwIkzLLeBqCPpg4YYIoImMGcwXcNQmlM3c4IKmvakiDKkwdmClz6SB9fQVqP6oHU3VDox
F++J7CO53FIAxJgpWpsBSjk3UjBl0/cEHfOOoGKFi3BH1si4zRu0H1FIt7kiI9yeNGp5eY+tU7fk
zk1yBjtqrVWVAifpmpDWV5kEawgW8qoTmP9JWX7NoWK4ZWg+luVAZaKki1tNtKbjRYbUh1q8V0cN
BkSt7ybiI3CDDz9yPBBGgMXBondnzMVPrGjP2jB9kk6DrChSD5qh7em9ORSGKEYCslkqS3dkeXCe
u/zKINZO6kRUaVunuKrDWX3Sz6YQdZcuAsEiBxQsRSl2gDzlROL4OgiQwdjmgKIEIwO9SncLaJii
MVV64whTevA0I6VoxoV8U7eZuceGDFK4EaxdD31lWwFn3g0ab4Phn20DCyp9IRYNdxBLPuidP3tj
IivH2C9N4lx67VT4dNjj8NhUqn9CD0VkjRyLZ0Py8zVJl/lmptuDwgXZfIuB/FGiDuloktY/UoHt
nEHQhEcFy0gvcIAzg2x8alVa67XQRtdKJWtXqCvx2lnVhEHTyG5IdkAeGgUHYFKCMbO241byuVCp
S2Khnvv188A1BrNpUj9D1WGEa1H5HEAEtEexy5/biiZSSXbSs2RiHCfLJXkW6zK1KV/GzyjvU5tg
kPD51xMqSUnw7E/0l1oOqbcxR0SQxpZ5Y2GiIN+Uxg15VWHjfq3PeLbX+M1lKtzIo8waReLv/8bh
LJ/AcIvrMXrpUkKFyoHeum8JtBYr4RzGmraN9GY4+YHan9o2GqBLl8qhC+ljLr/eVgNZTVbW06cy
tGMjtXuceRup083nNjFv7YAuMp8/gCRGDhBSaiJYltaZGbzGc4uRLqxpHweN4egj/Ec9j0e3GIAn
Nx30fbPnQQhjQXgWTnn6lZMb1TUe5l5X11VBb7QWpekocy6hMJIo66TN3oVpPoADKc6xHsMNKU/D
oBReWiXGeeYVC7F+yIN4Z8VV+phpLMd0gDNqrxbrWZ+ji+L1+wlOg2SQfTYiOoJqiVJCxXq+iBxb
ICo1BXBhXUehji7A6I+a2tM9GXxzh2gHl0ndPbZBvG/rYvaqZqBboyVn+FObrh7i3bhovvyZRb7v
6SeTwnbwC3Ow23nnV4aO7yLiZMdxik2gfcvFYt7QZGvW2VR/mX5MwQ1T67JqBwSQQ/jpajIcoLKU
tUZvdLnX0iWxAbZqLO4sIhjsD1XN1qCHFV0/3ZsDhFgIwUoEAjJVnlDBkUG4D/wELNxW2ouMKhNg
kqbrx5jDJpcmqCTK1O0leA2rnBLwg1HEBzpfe3iicO58s3BLM8I0mNbjhuG3ZI09CP1YIWKdXbIW
KJ4bsBjyCZyjCibM1tJQ23S6zp1+zB28FNIaAwQ3h5jGohrfGl2qzsE0QhyiKMayTcJIsdgrFLSj
0fM89/NjQBkBRx3allwR/WMTDqGt4O7uiC7YIYmDC0cCmR+mLCVBbSddBZJypCbAm5wBCJIvZ8yS
TKXuaIpScmqIl5qGTj2kZLOvST8xd2pPGnMXhRmgkwlrhLDcy+QHuoIIVRXlLsTl95TWtxAhMyML
n11Js3yE2rL4MjI8OT2J9axamzTQKFoW1GoxwB5Ev6EoEE8wqK3hAaHFaLAcW6C0duz9/nrSw9zG
Z3UvRvojk2hhM+lySCyjOuwhTCqebDzA4i2cJqRh05VythPCXmTV7w4j8jI8StAMY7OoDpzMTsHs
927HeKO1ngAECYsr1zoJtRG5HaM17tpRrand96BWVMjcU9u53EzSnWYI9XqYUOIVwasgWsjeKRl7
U1edp3GJZcPis2EPfZFlrkGhYi7Fn01t1CdLxrGsNmns5pWZeiQEVWvLX3yaerDrzIzNs6wvjcIN
uOdAAFp9oIaak8UzjyO9WF88cLKZGIz9wTBaF+53DeBPf/i9OPJJrupMF7ywmjdGCtEw1VAQ9JqH
JlW/CHqN27nT0nXH+3HBUh81Azlumvf6OhG5R1eijDJcCE5zJpeHZuZ6ISgTpApdpaxD7ACnHUqu
Q4ZuvI/jZyXw010yg9sVZX1v6S0UCa3dqHF81oqJKkkaEARcqd0Wzy93oTZIpX1QdNJ+7ukPglKk
ELr82u+XfvnOny1kaVo9UazOGs3JdBhltd4QZGAQAkLcmWBjr3JVv8q2yjiJ+2j5jd/v5Jw2f24t
qOGxhah7NLHvXPrW02R7BozEON1F8wqVqHnpXwbk7tfAqbaRI53zF/Ot/7QOZKiqIX5jV6DwC1fL
UZ+5LqiXioGgrocLLjf/XcEDN1yayrPQEgqrpawCMlB1Q2slvQa9W3rxRtykXr7WP/mFh+JJ568i
o5e4bxSr7FnG4nWaX40YNpGNyE47E55D8HB9Mw6ROx8F0RU2zzXeOdygHPAfSGiyrrQIxQ9jK59i
xVaekg/dcNXCmYEfeKNTJU7+VV4TCm3V0SgfQELrl+CZlOqm+ujLIwvCQgxhH6GVme+lZg2iRZGd
Drcr7skjymhshZStGWaW6UUlN4bUjQEheUhh5Mfqo4BMscnSo2lcBeGTt444z1VuSWsj7aHGNHxV
W4QlLa3Id1Cr40lFplXb5a70quSaPXHqViEXQMRArsjaccFD0m3z5/hZeENKQCkJ28O68DptrTyr
H6m8l8WVAvU9/G6Pys3axQzVTZehPd4ENBNX/R6WXAYKfhW/9e9Zv1IuoWOeeXOTrX6O3nAnixoK
wrV7llzSKZDaHklWKOFzPbGrISHyuHFKa+Qi/Uk1VkCwU1QYq/xGOBNqEuEaw7TB0dmv+9bx29P8
0AwO6Jicfg4NH8qVK7D7Q2xDMXwaNthfCpdmjxCv6W7tIajxbKZdfsiepQftmg+2ql86eZOi8D2q
O1h0fQf/zrWexItxlSdHZuAIWwJVOF6+dDu8ATO14dgWDtnePFI45iJ5jbfpuIyAgBvHtAnuNOx6
N/+uj9WrcBlJQnMVL9vOa3V/Qzi5JraNN3MHAYughmryZ8OR951AkZN4kr5Gyv0rCNbYHB5gxbdv
2CHuLMCZsi3KtRR5g+qhxGjZVE/WNkR83djGdspWorKNb6Zod9xkx51BkZmp6nTXys1P3MPREkww
k3fhM8lmlu7wRBpaLLXTHORVvAuexpvgxSfNi7bGrc7PWrQl5tkPnLt0kc/+lrNpAivy3sLe+K73
mc0y2FAsobbqBoChUIK+AnJ5qfc+is175xIW/7jg2tGxrdpNuETIrcLT+J7u6qNxLr33MbSbg+KV
a1S5lYPv+Z68YQh5Mi5oXIqXJbQYNPNaTVyyQ0MCJX7iH0A2iCeaaoUI8SQq53Yj7Sn6DG8sZcoH
fb5FUI8C3KP6nSLLOyl8MCg1N/mT9aElNtbOm2DTMgFgdG335oDcYSN9NG/ignyzrbVwrLZiZ6MC
tezRNl+qrfkkAY/6hM/n1F73kD0tjh6kuESGbZKndNgIV2pFccsjpRwkXkG+fDYv8TvUnGpteNpl
Nlb1vYQI+8Q9cf6Bu9imm+wgPikX6xLGW8pg/namgHziE+KyDs3aXDUfAoF6HseNfE2bSN+Fu+JB
fxlc480/1PvAyzflT+OGvh1/YNCeupVFqDrdE/7xVamuOnHlFxv6dPvOeEwvEPMitxdW6Y26/Yuo
2Lg9VUdbnN1Os8FxjRgZad3wE4hHYDNxx5a4Mr7QcU5EqJinAWkNXnRWoCuehYq9hkEDtnKCdYI0
j0AyyOoEdG355Fflc/guGHiN7OaTG+u4bieyOlc0Y9MVGXEb6UzSCtoRkqT23SGqedgMJuISlq1p
0T6szIfygtncLAAK0dvZC4MH0BUBNPI6fd3s/BsJmCpw5voRQeQ4n4Unmb7jY3xDzy1QCl6lmYd3
VDpOG4x36oaeaWuz6n4GJ/NYQj90xHV7EJ7Gs3WYHwSaqJwYjtYh0I7+9wB68EDUIRVgOqJXdkTY
FfmLdjXOxmvwxJbwamyVL+HQbJh/MZd6CgYZfjQ73NTP9Q4xUIRS1BYfrDVmBjt81X+CPTLxgObr
Siai2AbkS0cCrCIDGAjhKvJo5Fq7JkCnQCgQk9mxrLX5VBP/8yMGa2EXv8Eh8h+lrfRQde/xIbuD
G6NqR/7cEqZuc2tDJgMlZ+DlPKQsZZO/qVgPxcFTt03lBNtscuMfqyVMY2U62sCWqZIKZNPoFSwn
0BxmFlHCsG1es21TbmgpoakwGOdb4UgLFpX15CiIZWiAbOZLmHuivMrXAUB3O1wbSLMvyrSS3fbZ
OkqiV+4xQWrGqvLGg+5ZTBPpQXhJ1u2Go7t8jr6DY1w45pfYb3XW1DPQC7QLnWNkHjphDkHqZ75p
9/Q4M95idQN1Nw22nNvjfslBXRen/NV64YwuHSoBGjecR0d4p86PHNf/0k4JcNhzQsqnP6NnWbUf
lohOD4HxsfZZFhzhoj8F/UUfd/M+dRqvsQMMQF51JGPvI7/L1+klo2n0Qekn3Jl7SC3qunkNn8tp
3Xwy5YB4tXvlQ3jk03Ul8nEcPjBjeOCDmCsb4Et0TcKNZV3iYdVJW5k2GqGlAk+JOb1S7mK00831
uNWSg7TqN5I3I9J4aTctyl1zBS5V//JBto0OrEBxT3Cwcex/Wnh81L5kakFe/twgGLT7m/A680n3
a4KvyUuC1ki/aZ1PjwAs8z2ps9z9V9Uh3KgfqnXp4GeibJls8EKf/lYRbIswgMdY2wgENdzIiMS/
2PoYaFYZH94eg+K0JlglKDfDg9Yd9NDDjQGD94eYWTKoNLhvR3ry2gVyuyI8TZw3Ilt7ri8DMvkP
4PW4+HF6nGFqI6lBWWugTIbVuGZiwvrzzE0GRY8ICigM56zcSrkTijYNK+QP3T5tIWmvpnwnP/Ln
DQKTcBv0a6Ii+j3p5Iu2MoFgvqKPpIeukrvA4rmzR/qFk0Jc3HT12LZOY165SArdkQNb+V0/thZA
zY3PMfQtzrbShQUK+ZMc3SgK5o/NQ/SQ46ncDdU6eOruSeUBaWTG0K5ZkZizJXzALT/h94Zs+s/a
w6jgU3G5FaMM0DdBcaqSHcU5jnOokKJT8G6+yUcWifQ7vvRvBrW7DSknb8Wh2oa7bt++qo9l6k10
hNGUPgEIJKmOrBY7nAnWdcp1ZWystzbzTBRF2b4gnCB/IAYFC2AIpOQhmJ+Kr/JtQdrg3kTzYHI0
/yZJBLtH/oO3K1O/8ZZNL3gXsWGlOkAktPNYGG3OjOQyP9RwVXaUSa+5F3X75olup38XYAoe55/i
oD8VL7Fp+xvzGnD82uXPeFBtpbVHvHnHUnNKHhbWEd2umKw8JQbbpZLsGgWKnd44x7X5exCuCkqj
x5G63p3XiTkU8wDb1w7aCQYd85GOm1/etf4inLMnnDIjhEWmGbcOpKIfiD3nbza2CmPEHrAqNUp/
L97RrTw13Dp2MCI0eu0nc0NUFB8fud3aRTuio4+fJ9fnjPrBwBcgtew4t2L4IRbYzt+iyqm/uwNw
ZKYM2xOqOgT5z7C7ibzacG5xsgsc59rR3GKXumB9juahxAtmcgq2jWP4wMkheGPOpPu+2JVYYFSP
pKzySZ8JZHcXv22Cgn0NrIQEUdR0krbTTgYs6j11deoUKoRNpPwuLBA6nuUT7d/gTWLB4kQVOxhL
8n1ieumzLxGL+/UqvJXjm1hcelL1Xqg6B2ANXU5QkYdEASE1xzOCwUeVPKLHriSzhWN9C2WMs4+4
sr54GOyqCcd4LjRbwFDH7DrezGjVv5F0XO9AhlFl/5q0lXbF0EJ3UiJ35lzT8nOrO5m7sK4fCQ/i
1h41+5CDn0yUkWsSK31jghYox13gcpfAQ2Rrsn7uSLo9FO+9uQr26TU4lVyhLM5KHYKdbwoBj+oH
/RkuohxYzTU2GeuAYhkQIGLxXXTOH3nZ0ll8A1l1pZjBj8UdxR3hFa8PYFDO4uK+cHi4wj59o3bH
RSH9bvw9ApKly34NvliNiRFCUdWezDuG3Y/4p97EtPS25Vr99A8mZk2fOx9n5FVxtB7xMlLXKw/D
Lmts6Ijr8CuL6WFxH9oQbsg8qnfxmj2K8dIRQ7Ds190LpY+2sgmB5tLgBA/qo/CaueKnOLlQDaEE
C+eE9RDhJx95+072hvpZ/7BrDSQEzjb0o2Eb9g605k9/39yDeh8j5t3KB8Exdhk2t9CpQH6YWzjj
rxYRKCMzlA/7Bwm9AAF9hw/EQCvh+KOredalvrQ3xJx3EzwI/keEn8xVFKHudAiBKq/jH1Y/KXV0
ID4fEwW+YPXdlzZHBI5N6LPZ5dt7dwmVQ/qlvTA6H6N33yMl3nfGyLH2xknCX/hFbwHRhTU/A8cu
1oaCFH6lvgkHcVNhlF9bYFAcVn99T+vECUkoQOizjrfNLsQCf5aelsVmEYlxhzO20rlcLrEmHQaP
el5wmm7Sy0sl0ZZ3KPvQtMVzzsZYvaVo2e3RVU8MHB5SeJH34Tf2V/MREmj0E1/7TzYB4Uly89f8
OmUe8Zb6xffGLfwjKJWEvX7RdTsoh2kHLsh4JWwOvsxMro49vraB00EHIXpU4ZRmh1tOxP43ynGu
62hv42+VKwYnIxVY7yo8Yq8SH1nlg9WI3eIY44G5FqfiHTm6RSKdjTCAbDv/MXgKmU8r/55+M4b7
F47QEzQqW7xEDyxHMksOlrMV7a7m3ty11+bO8hg+kka5is6VO9y5u6rH/CC5xn6bXMS18VIz2yoE
pYXL4sliqb1ytr71b8OGbsy9vCFQI7wVHemu5yjtTi9c2MFeNocSnWTlNK5Iy49m37O1YzR91JeK
RN7AhgzJkjFczZdp3FtOf/I/h/EeN66QeZroFYTMsOvb7cY4EdrO1W9x+HCJG7AxrsTXZQKNULz2
5Q/ZCPJmVt2ME0BHrMcm8PiDhaftp1P5wCqI5tDaTbzY2qsftd3o8QmIB2Xd0BC84TEOVyQUU5Ig
+q+gLsRGSXPrtByf8RJ+5BzLwvW4Fr9IIUiaNQv4XWAhX4QLq3JjHMv35gU7hczFU7oIt0izA63t
mUqd6hmIoAcrhSNPa2b3+x2E2h4Hamk5Dek3jlEzpRHvY2h6W1KxC/qahEHTdZMAb68BiCf76PfX
E0RYWdJWDBUr2TdST05XzT6O58kHXIlhSpnTFyFVGtdoNd633ggyCbE53wYmeF6V2lkV4y6JOHuh
UkYhOnTnRIwrLyX70QnLHqvzxGQYli8xshu7o7OBx3tWkME1B1UaOS6Nxf/7Mpr1sVNL3Uv0MN2N
xAKrrcqBMq3Tamd9W99FY/UHC146nPqioAiLPmGdlQI3ld8v+kxkuhB4NBcoYiIwJuCxjjg+hOYd
kWW9CUsO5ugesSBSeFbxnqLkoEQ7kZCoxVchOQdULIYyMBENSFif69Ogyl9yAmk8jxcEtnnxeb+7
CIobWqbOKSruXMQ8dbaFu7sKpm+l9I/A5mWOsEGHeewl1uWGqSLiP+ZBdKq8Qa+cEf02sz2OF6Mh
0WDGakFlhsaZXz6rzX1SUa8u30fmCKcwar6EOL5aUNXrsXlshTlhjVTtYkzfB72khDrdp1JQvFaF
g9rrrjQZ52QKNqUgnxQunmD+H3NJfTIgDq0MmcAA8kNJlFHIKvIvPs2d9dCaz2U3a24SoAbyx/k2
zPIDj4MDDJGv1InKL1OApGT0nQPs+dOUydi0/BBHX0gsZH1o8rHZdrisWGfSdEvyG4vWuBnEKTzV
AqYTzBiT51ed14tBZC88MJgZxtFMrXHf5xwyCYd2FcBgtIFm1bMs+ZP4aYWIP8NfRYgzAMP7+Efv
c6f9qANYXQGAH1T/1NVSjgtLoBcG9lNchdyGJdP+3//5P3+HzQHo85/kGhPxkqHploo7kx/6B9BF
H1M57wWz3gwqfIjCAlPQs1/IpFE1Wbsildar1XhXKrAlyaS+/f2P/2++y/LTLUkRTZ0OkfoHN8cY
tbHVCqMG+TX8+KPqiE1A6SCmiiEsAiUygqh2iXil//7nSmCH/uttS7JiWKZGc0uVlxf2b+QcsQHx
Ko9STaeFyI8ap1ite5ExnCcdL/wsoqbP6iM2vKNuoeeknczNtlC2qjXs/uGlLO/xP8BFPAFJJmuD
wDuLV/THE5ASTZyQh9YbXwSLEFcCWAjhOwSHvREeQuh/9CcXIAzDd6R71t/IspjJyHOLPpj+YTgY
f/FaZPhbimKqmmz9+Vq0yJdkoYjolQMJZnlgg1+wAulUvod40XzBVP/hSSh/NQBlLB4GFhNRV/U/
nkRCx24uS4Gk9ZxynzFkN0PR0Ely0upmeJvLx29I7VtZEnye5V6DE7UaOdojB8Blku4UEgmQGIOi
xkq7grjPp6Txl/zExXaL46qun000IOWEMrXNeLwlCShIKynr5oQmVevIbC9//1D/6pnKimJgkTUX
6tUf43oKVEIPkqDZmBkbIbFsUHKq4R8mz+8g/XPkKDJzRxPhbxmG/J+DeMTpPLWWXG/6WrvCprn0
mbEfDIrfLTOmpARrDPllLntwDBbfDOZ2jLUj/g8Qh0N60UNGVNqU5+HgqyaZwPigTfXbahdmSfmW
VvVxngBolHrliY1/Frvwh4ic2v37D0v+L3oWM0CRdU0WLVMC87kMkX+bjJamwg+XFa4DFkfTwCig
FUA37Gi1TBnPdK6jbAMweDtCexKXsrLp5nX6HEhwXcMEwog+fpP9/m0mNaxAmAtKAK1gHoKzn8Hs
/fuX+5drh6LSuGPzMmT99/f/7eUqjaUXRsTLZWTZnQTVBsOVPS/YKSnrbwkt9cXT/zZq+1ihdhkg
gKMms0pNsf2n1/JXs0dh4RZVFPUIQ/8YAgHCEkkwp3qTaHRPjCqZnIU2MoXUhCq58gKN+dT2tNgD
2hhDmH39/Yfxl9NXsTRZFeG86QzEP54dfpN/jcERQZFTSzJF5j5CJDrdTAibK1kpVs0y8/BlJQBB
lofTy0+xSV1pwcmM2OSwsY/fZEHxpBH7220sfbdGQsE1OJZpCbsn5ZZNpiux59c+9D/gROyxUVIw
jfvdQllqFwzV378x6a8/WVM32I1l1fyvdQkNKgNIrDdNsdc6Suy6gisQ1Zo7gpohCCbZzpK1TSmc
x5Bf/v6n/9W+yAhbiGciwD3ljz1BHX21UzP2hGnh9AiUJoaFhN4PsScFxi3WcgokQ/sP7/mvVi1V
hJikwveBZPcHTi4hNbyf0qHezCPPEsHNm24Wb3//zv7pZ/zxzkAoy/hEGbCI/I6zXnuqmf3D4vuX
Y5LJICkW84Im959j0ophtcgtk6KSXGWgBTCxilgjA0wr8gux2hS+1GitVd0Rv8wFUxPNePTDaXpI
/Wof1f2xF/GHmrJENF5Kl8qgYhBO4VtUBm674EhJh5tggU03OCRURhdgVGA8lpH/sQDHTOJz/uHh
SMtU/s/VXhFFzVQgc4oWkv0/9hRVKztFABa0CRCnr1q28ZVKNrn8f0k7r97GlS3ff5XBfue5JIup
gNnzoGDJcrbk+EKo2zZzzvz090ftM4NutWDdABw0jrdskSxWrVq11j8AgkKVnGVmV/ET7G5aDsjd
eEpB1yQn9c3Rlf/+HcpTd4KIK8mqqWv2cdApLFt1hlwU6yL9Ujya7b5O/dquNfq4A56XtXslEKzw
xdX31/0zOwE16QCssy2U9p3DCP0SeKWn1WMZxQXeLv7C1lmTFYM9z/IWPhpBd7Kh/P6K04w/GnOe
zzFtiPOmMI6zY1kFwYhxAewwA3HeEGQ2qexrXobP/w/XMXRV4wUTzY3pyX95MlwQIJeVdrZ2qN2M
LjZMqHEjVX0m13TEqef55TpHyZYiYgsLTq6DJEWtSGMB5ptTvjVTemABWmbQV3yMg+wS77ueuJ2/
GeGlXYQ7Hp9aQ9u0F4qcMFciWQrwWJrw1YuQTGg2Yh6NBycmDwYlKLw3g3VhIHDTeNSMsIKEfp+r
OCvowFtQCwfRi7pPIx1AFa639ZBZ1nWXY34oLs2i8i7G9iJL/ATXcDp0OGJlc+kZAOCzeuln4094
5splx4ESzmQHPJJeft78bB0VeEHkY+1cpLB2+mjf2QuOp7TaJhlkGTtvmg1SAtnHHHJTVy+yS2BI
2g4e48bx/LcusVSAq6jrmL3xgPL2l4om3iJy6WDbmCXNk1GzL0rTfMX/MxzvOTQXK5cKayZpgLcW
dJswAjzg9P5zMI47L7j7fqZoJzYmEkrbJBhMfl7mcbYUx6MiOKZl2BojCKD73baN0wfR6VunlD+o
RrQzdYgeoPO8yCS8r6RvINLUQfW/zgJzM6TGFvL6q6kVS83Pn0YlftcsbDN1UWP1HuurcfAp7BQW
Wv7ec9laOC36bjOHlLjq8Q8qK/jVdvQArY0uleE/Zy2tUwVBUCF/xF23NTHAGutmqyMKXbWIfocp
DZFE3paFvzSgEdYGfxDGmHP0zcLv4HKGD4luXMMledDrdgtlzis/wiG9FEL7GDxt5Sr2LXow+CuX
+r5JtVXe03oMGHYXU18jCGJKTUtEpAFXwFmYT/epG120qOxm61vax+HvWuu6yqoH0LeLqkWhQgfO
V8dygzL52qQt2JTqvgrbtdsT0zTjVejpJTyLTRykN6Ov33umcedFaEP45ZMyZjewXdDc8f0nv4ve
Soxkr2sfTR7XUx7rtLoxGvsDK3Oq+U75kkFHvI9aHG9S9I3HJnvkDMqcmsTtz8yQExuFLlFLpfhk
gsq0j4KJm6BaqpcD6GhkyDKvHDY1yqVzS1KHTErzAgHtjwAAO5CMEjiLymuPqp4mqCu69Zl7mbbz
owAqdNtAbkKi5SGPjyhUWdq2y5NsjRwI8HTcppVgIqrhiwherrG0FttuTLCUvNv3dv1Ty9RtVYKs
8X3HWGZtTjfRUbzLru7PbGLan6cOwQlNtSxdc1DFPI7tpTe0it9YGBtDGaDelTtAZWm8AC73rty+
fHOTEXVCW4/XlY3Olq90l02jumc2tUkc+XiI0LdlP3McLAHJWH6P/fUQYaMxNMjLOk8oAiQr+H+J
sjzohkDqmPVhP1ylMeBEgfHvpKZRT5xzo5XAimOk0FXrp5lcxdAJKMv39+j9jTeZqwB/gliiG9Fc
lyBn3bJejJZyL9qYZwlqHcU5tLWMDHeJxppB2YjPbJ6nIhXnI6xgVZPahq4f5WFVVOdxBKcKhdbm
ttYlrfdyjwbVrI3LXdGlu7gZgP6IEbGYbP/9zPszgzam3VSzkYS2pWke5ZlRiycTLA/oKA7tJvhK
i34YdlTrLgKruO705HFUAA99f9ETc4qsHblr2yYxEqp19MR5lWWN1zbxOouAfIIlzKNqP1oNoh/h
nemCk07hyPX7JLQfQFF/fH/5Qwr4+2ozVMFj65qhWZZ5nJh5QZynRlxgfmfWBr3Fltlh6UDvsPcd
jbswth5ayAG0t0160grSFh3ViaI1Zr3qvJSN2DXTx/i93w0VXP68d6iYZPtheBTNDTJ+mzCDom+X
597Wn2GCG+fQQdJumtz+FNJ+yX8Kk7q11STcOKR7X8AGHp2PEBI+EpRnTgenJoag6GcxTGRC5tGl
fKDCrlPLaB1F6BrYMDw8e5WYzY0NzhvKGCfKWr58/2L+TJh5PBTTBSLnU7A5TruMHGFNxcEohXgX
yXyfDdoOSYaFmmtPhyGP3GRp6PaZ+fhn+mqoHMmFOiXrXPhoEZgVRYzataO10jSbIW7xs4vuAku9
/v7xtFNjaqqUuwQeLgzrUQgj7eqDgO9ee6n5YLWc4fHmngpubJXZW6GI68jQL0LVvHDQFjAqomwp
YFo1w2UAKBCRKhwtBMZVintuZp0IQoyBppK/O7pqcSL8fWr1it7j6Qftt4QHNAb+Vpg9McC9Rgb/
qmnfNHwJZ1aIRpR2bqqZ0057vB6n0GebiISx0xxdmw0EExq/jtbSRFzCgOhHBQStBdXOiOtZd1mj
6TaDoIlcA0okKXbMPAGo4gSbxcnsrWvdyWE9uDkI3joaRECHRS00uMd9EqFYw06A0zzLnoKZppcL
mHGAQvImvXCr9DE2IJH3k4LMQXSsnqw4Pdgk8MTiidG2O2gZKIWzNDvEiw6/jiCeRDsJ0SdI5JRa
kYPruve6MjcHZ5YxUydSPJbTjijmaB8jyRH8oK4H8q1H3E/J2jVCXHKua8UegeeLfDoGnJlw0yL9
Y2AdOZVmNEcaxxNuDNFw9Q0C3dAp724IXs43l9awSUrQaAWCKK7ZbLIUJRJIUx+wc5Yir+6/v4mT
iwvLAdoXUkcW/yiQJEZB8uBl8RpOJ5AqHluNtJ1j12cObSfqjcxgaXHuJahb1Pp+n8Gw3USaF2m8
7gRNJ7CJToNkB3G6KtoNKdQOzQPw4Mhl1MLEsU2/Lt32unPGczfyZ6YyVeg12kQOxU9G//cbGUMV
GjHSrGutQvei4Z9FX64qbx8lw6s5UTkP1jaFeTsR4RPnx//9gDMKBhu64ajqcUWOZWC1kU80GyL3
YxrvEnxZUrpngrX+5yGZIhiRkT4D5Xv9eNX2VZRqY0bEsCJaDBKd/1mcx6Cz7IdowLrEImaFol4H
rSVnXc0sR5Ac59PhQsfOiFwapDmKnKMk5Z3ad4EhXxI0c3QXs4EeeGClAXA6H4ZPRRvcGQyNtsOJ
soxjlQ4Sfm0EsrPZKFh8K3m+ZyjnuM9fD+rZqH9ynHSB1h2yF84fnZuYQbItql/rob9TtAZJ5Cjf
N5RNkYR0QNbEwY8m/mEg/NIpyFV1ZKRWsQlSADDfTwx7WgHH4YAXRZPX0ATmJEf7nGx0BJ68IlpD
Moalg9C/g/ADCpQYWEUB2C9IUlld3ftkE6QED9KpVqrzZjvGLgFbk332HtSVIGnXFelSyAaJ1DSu
jSP/tBKzoq43b0zp3gy1vnN6ihk5k0EV+d6oo2cp6m2SZ3vZq9c5QvX4gcFlKt9Kx1wWHqZT0Cj3
lKopQcrdqBWPArUmDLAm4eHPIKPZ7juJWGa6dQ3H+LEVSMDkdnnlNwJ5C7x+sJJ0bRvBU+slDTjm
Mu1VEKe9iqylfu0zHWa4maK18374/7aV4FXLKOcFFRU/+xGq53ZV4+S7t6mwEv/g9h2n9qVbTSWF
hJ2tKDcpYktO1G46mpyLaUGUXQc+yB/WpoYheI9bGCMdSm0Xluk+9MqfjV9djqqxUwKyzLojYBdl
sUWL4340yo60VM6j0v8Z/tAkkiONDyjBGu5heK0ztMiiSWfKji2Q0Yr10TK5nNys5q0A9zjFYmHz
kYoCPvJSOWydFiZB5j3WFf0sWzmzDZxKMDTV4BgJwVtOx7jfo2JsN30YICCyVmptpvXpo9e7G5z/
NK94ysphr+Zgddz4QWbDmTOOfmIL0giGU9JMs1Yc5/u6xqo2oG+vR1f7QK7tFbH/Z1vzl4VMt2H+
3mhiLdbDpzURy0yAO/6rmtnXmSv2Tltv0wJBPSen65dPlapV1QOg0N30gnoPlCpZb/0yvvx+rZ6K
rtS0NIt8n3zsj2N3i9pqX3pZtu5CEG12elk01HeSbltG6eWYRxu1sy+ED0MLlOaQcnPgSGad2mzj
GnSE7UOd8e8w9vwZ9sZr4qgfI1pwofOkJcM+qtQzZ6qTr1fTaEvSi+FMd7z7GooMg9KpsjV0utvC
6kpAQ89enV+pavDgkWylcb8cQm81OOZZX6ETiTXXnirPumZKYvXvc4uQ19WVUTC3ME+ZYw3PBDOu
WTUrM1uYSriFWb/xR/Ujj9UP6tQXKLat0s69NfVmCzV/FtUOMGbEp4Wa3nz/Jk8ddrk5jjOCHIyT
21HUTbBeQ3CeNznW2StyYxfDaL6GJuHS8+0Z59NrNaW25JnmreXJjdF7z2fu4MS5ijejSuFYHLCc
4zQwt42gTlKqS8XQbqf301ly7VWImNevhmy3eFw/Z4l13UfOLUa+EpxHFopX3Ao/att7wIzyNUVk
X8G2Fk7xmdV5YjvWBKgaKQz2pD+68y36lvhAFilI6IZzdfZpmsUurphAgVc8OE16rhl8arIIbLZ0
U9OBlBwHImaGm+nVmK6pDlyUeMOV6JnMUF5d5Ja/Df2B/9ifWc7TOz7aeenXq6YQdKANXU4R6peD
ez52fam6FK9gLL+M4Bh7uOF2feNl6bnCt33qbf96raP5JpUwCg1jKpRJ9LGqwIVgqqHUxQlHC/ZF
nyHA5gBrNMTKV4vbMc9sSDjOlTNIFq21gLK+mxR9E8O+8OjnlflwqWbGC0L1CZ183EmQW4rHVT5Z
53a2elkp+Q5KrI+Evqgp1qIicWVf5U25OygfA9FMaD+izZd/Gqm2xoJ5HZotsivheFn52mWR2ss0
a++G4MPT7aWsUpB09saBg03JRcc4sM6GlVrIq7xsb2WC6IsyrMqxwhG62EUI+DQKVFMIoHF7k7TD
pWhgqRXNVxjWu7biLr30tk9RMEnccWvGdEp0iaVRBkl7HthI2MT4++Y/nEt/Mp/NDInmi6u+YmXz
FlUW/oXNTBnEMEdIW/aLVsUkR6BIc1HARzsoXEoe5cIAJQkbz9hYYILs0Csukh6ktJrsc6BZVBYr
fLDqq9EbYrRQU/YRq8DJJ2MGIi+wMgQWn470gg0rGCYorZZV6HUAN+sObTqEorohxCCiiR6bhCRR
SANhkFiN+YpJdR9YIloJ5q3f2/4KZSEg41SwZ5gwvGKx2WPjIFYptkCOkj8gowdHh1k/OukDUucL
kZOP2Wp/WaVshSaqcRF84RbvIBl9SuhBdlDtHNeZTDE/2yB78Mr0QalqsBQumCcDSnv2s3K0Fz2G
t5hG2XPYX6JlOLMt5G5pHLzYiCO5OSRvRIqlv/ZNvityb1RMrRqEA4RvXtTK5TQleqt4kIN95VgD
JFJucooDiKSvwLeuRITuoetfd0Hzmtlev0ibYfV9uDy5fjTb1ggOAtjK0YHVKqqiHiwCkl65i9Ii
ImOJOeQ4XoASMgZr2Yzyikc8EwdPJSnUPzi9AqYAq3R0WdMf0FDxMF6uaf9oqrxNo4R6fnomEp3c
jkwyTEHHljaiPLqOATgI8XqZrrtBrpuugROFEnwCW5dqSgacbpYH/oMs9ZsAW5xCO58pnIr4bKq2
xRhThT0+OMo8KZK8M+kowOGICxCnDfj3TrGu+c+3AAU49Dkz1xsfCf5LH3vtBZKI12qJQLJD8RFL
2uu6Lu8jHUstx7pyE50OlolYsosRTYdy5izRUpZg5a69OP3IvPqx8b0NuuJXcmgRU8BtqjVxS29S
qvkeRiEeBOKkaxZDZu1EgwxcRLhshqlHGCtzvUSt1B8mppM67EU6rrFsBvRtzzVMkxNfBcj/oVcR
wJwWAj6+XhiVB49F/lA6GRh2A9KAWo/76W1mKIPB/+qjhRNazxylogSf5nxAPit8KNFbQrmXTOTd
xQ/2n46dT9wQ6OgtNC+gUNOGNw5JKl4FIXIKVKGqxK4XetjiWF4i46ghIRxjcYzlBy4EANTrOP+E
SIUwqYo2d98iyw8wovMMLA1qY5f3mJcOYP7tvPaQd5AwtDV0KOg92q21qVRIlHHpzZoejm0bPo9R
jvpGMoHE4XwGLheYZAW/X4On9ktLcESX4N2YqtMa/WW/DNTKTNKoTVE/pMekPyVWfDV06irSsKv5
/7rU8RGtzdEbzpB8XPs2Soop+sIpNXZkEuddrZx5rJNZssW5ClwKcDSOc78/l1roeVYYJc8VrSsf
Nz0vxVQ2u5jy9lAb3jRc00eY7MgNn3nMU1kPVRpKUqRanMOOUmSrBFaQxoSXnrYvCuhJAuWlrm9t
X15pOe+Xn78f2NNXNKnkT8amf1QbEKcG3YKO4boMSwhg5Q5Vmb3mDi9ZXH7W7CGoOi2/v+QhdBzn
WRM+llonaGX7GPwzVjmq/jgorMM+9ucGJoctGEfIlhKjUbWcjbW1rdBmwguui7eOsysiVBzLgRyh
7KZWXwbHvH5Q2KgqyK7wTJOajDQYV3IA2mAqGaoTOI/YiXkVAXqj0OVCihsvrdy25iPuzJ6b13Pb
Yb11sNLwGqC2fdWio7tgrVwFAfpSNG8rDIm3ZQwxrkYTLpFinSX6Uy+L+1RJh5lLJRZA88KvfdSE
pRItdPwTqM12sI4n9nlRIZoEABCTsGzO6TOdo+P/FjqoTpiI430/qidnLXNW0AqiNQ0G9fdZ2/Uu
Xmm+TNZdkX/GA97GVFLc8RL5ulvdWNbNIoTvOJ4rZJ6aQOgBUcikoGv8cTKoWmXwc91K1ihUf4Yj
r0+O1X6I630yYTD6Mn9A92f3/cOe2v3pPIF4V6d/Dtn1L5FHlWUEIBnlw4gtJEOuZi7BaU1bf5mZ
m9DR7uKs2E35yffXPRXxfrnu8fk5HI24zUw1gdjcrxzs6tEZqm47XXsps/Yfb+ffTIH/4xcTYHmi
Qo0LsQVIjGMpUeGoVF53DoYemDKtRRo+9n3bLQJg6x7VWL2Ma2xc8i8TMze6T+NqUH247A6aGdQN
NV6061b2zKzWwvuIM9SPLKu/Cz3xgFZln7gInIoYkJ+ifXgWXKzKQCzPNd9CMJJLXQeW12O7V6Ex
6IcI55jjU90gaTJGW2Ij2r0oT1346SU5LbRo2CYVbG2c214O5BLLCVVsn6Ddydsog41UKJw3NOSv
Z5y8KBhn5PpKusNmo4ISQt3Z1VZea+JxV1e46WEMCZRqmZrdWzsaHSZwHHu02lwB97p1LQ8l5w7x
SzxN2IJrNCaiuaejIRyJ/sGI/c2UNxeleHHIiPuKuYGlwtLz+xfDG7HBqndh1txi95Av7Ui56iNz
2SE/Gyj+lzKWw9L06w0es/WtWfq4RUF+xaH3zBZzatHIyYCaxgOr9RjUGcd5Be4yp66ec7rKxEuL
HEWtGi9mbl7R8H2psSg7E+n1U5NXgsmADWHTKj6eT5wvPXwLCRBWbN/qCN4Du3X1hVbNC5Rwg8kd
SptacFUg15YbYmmYuLd9EIZrL0y2ZUNbM9dp+ya4dujhV+rmr+DtMbdqx0laIrpCixe9hAZBdWSz
lnELBVgzUYP4fg2eYAoYcCzAeeiEG2qVR+vCU4YYTGWM5pGbXICfguGuUvHuS+3WSHgq/LcwZ4fU
pwzor0eKj9melACzh4wKuQcRUZH1qm2IwnW6xVUP/BZUpxWuBTBx0W/H0iN+bsWFawnE43MUL2sF
A4pYnayhVXxfg9Zff/9Qfzp+I/0IaECbkimH8s80Y36JaNIanKTWRbzucbcvKKojpebs6sxq56Xe
X2jSzRdZgnR4oms7H30FzvAp9F4Pb5A6jVZBxDEA1UrHd87EoVNADEDbtI6mLMH+ozDr9eaYuy3B
Nnf86yaI90pcPPgZxGjTgIhc43FSouNdmf0O8cc7v69vTFpfs9bl5FlX9nN3kfjpZx3xolCpB+aW
fA64FdgdX9GkzhWmNaB9DOXrzJiqJyIo2AigAgDcaOwcdzXV0PUsykYJ+OwSI6UIvl8zEDZcdYPz
MxgRRrcfs+Cy8zeyQ3ogC6PxRqpoN3T+hzoU+h0NNLrbMYpBwp38OZsC1Js27L2R5TLEP/CHTJdd
Wt+hjoruCc6KMqfGkVqsFjNolUWIriq+nSy2AdVx0wkeCVYIVKaZvY4jaeC2m3KWcsQm03HIET51
4anzhW6Kv0FADZG+mAJF2066pu4nPMXHl6oQPlhDqSzVIgd5qohHxwxeUmBIM9EY2qzLyZUcxbmO
5E+7IwRbYfPhmerCNclm0nYNkG1RWO8oln56rrfpPbSfvNBceCJ7mPaT1n7CBvN9SgrrWLxUZbnT
muZDp9fX8nMb6Brdf75YqPXOJ+fvuvZS5jUNcv8K1fp24QXd142rilvJbuAZYbSiWgglvSywTJH2
A3bIHB9RBCTEtmh+5fV6jCfd0UF9T7Ph55m5cGoqAEgTKqAVDrXHXbWBZkJc1SJZ92EWIwspZsj7
PiZe1a84zzE+gXxoDQUTzyl+wbOJEu0MsuRE0gJB0AFnbk47+nGBF7vrokimBE1mvL4uzp8tG4nh
VhaMDXDStRyK5QiPdBagtXxuFZ+I/pRK6OlQxiVDPK6+p/TYmy4J0nXUYCKZp+HayNAwsxG6X4gC
elUGGenaMbcma+AicX3EQ6u1m2f4Pvu1s9LT8NZtCv1SDJMFYCsRIcSXSzUv26Z3b1DLXGCYtAsc
jEPJLVZkNeSEZfnPLva/fkuLqgPp82eWY7zq+fXRj/+1yxL+95/T3/zP7/z+F/91g3NbVmVf9be/
tfrMbvfJZ3X8S799M1f/990t9vX+tx+WKbia4aH5LIfHz6qJ6/8mq06/+X/64X98Hr5lN+Sff/+1
/+AVoEYM7fln/de/P7r8+PsvaHcOJZr/ocNOV/j3x9Mj/P3Xzb4c4n1KR+if7/vljz73Vf33X4pt
/gvx7AkkqlJ5prjOFOk+//lI/osEHp4MgLUJ/UHZK83K2v/7LyH/RRmKbYkjqbDgs7Gwqqw5fGT/
ixScCpUFpcBWbVX89d/Pf//Pce+fF+d9Zv/++dd0948dUE4oiIn7Rw+EgsLx8kjVJiwTPxrX+dh0
1F0oFw02+kqDksCj5qeIDHVeFNKkW4wtVhzZzswp0EwarA8Jut6Y7DwFRg2/DOOpGzsOHdyYLWyM
BnUe8U9oAKBqH0I3MnxK1WwmfDD2Tmg2mHV3RwsdbEBSPg8GteGkXWmJDdLQEtW55O248MhNOBzr
4NWa7GZ/JG818Le2MP1+PdQFxllESepRHfSYnEGxXYr48SzxxC0k488fWCtjC9uSFCkvasQtxuin
UzDfZjZiYWFt4HkRJPNcjd/xfDcUfKZkxT0rvnMONzsRkEldfj3uTydDIg5UH0dnlh3XMptmcIJ2
sGtsBWzE15qX1o7zJYFqHbv4uoU9fqxOElzZfqguIKmZC5T3Wmt8C1SeslbiexKFdn4Y6zFC6VUN
S9AGOOpyPbiCUBoETNtWU3e97pebQFpYq7pvDJKAV1Bf2SmXwU/6oZaYaeS4es56Yq6nNkh9NDqu
1oUTrAMKZLNxrdnl5Cje6EuSygG79pAMNyYkOvmjDoRr7hoaHnzjJK8bdsvBRhlZevGk+V1gOj93
0uimR8nZVZMOOoiCGCi+DpWjhwg6ueyLZnppNPnW85R7pfeQKsz4nTixeDMpchMRRsZ2oK+jkoeP
Xcch+8jfbTRu6t4sFnabrNAIhzM1mtHChMFtIV++EOY0ktNvl5y1rPAecWpqfmMTIDbpcYbJEUmu
DDhFCGhf5bZYakjaItKLXpiIX73UDtbgaHEUzRyERHTvS3pZeNnhxTVrHNPHWLN59zrjNXNogBTT
BHcnLyzYBCpSb6KdS1r0XZAxdtEVSJqfsWpECxE6rGLFk0Da7vhzeGeGie67XnSIsg0kX0E6twRH
yiB8NvCwXWDFjhwZMldGJq5tgsCsGvP7gtoQQncxCk2htUolJjGuJNeq3rXJpdC5MwxlVhTVsKq7
HK+bCsReypdEtZfMqlz/tGwEXmsFsQq4dgg3AFw6rFKlVb9oxc0qh4uwHDzHnFTOaZTZ3Utlhe9m
6t/mkwuPjN5LEjtRCHvuJnLH8ZP2lW/OadxWsxItoMFT1wNfMhtK76pD5CGYeEe9CF96M3o/fJJo
vKYWg8TeNLawUioSSqSlRs7iVTQih4lyRuu39JktBTGgrnoyVNRIAWdxLcuNsRWnFm2kwHDw1qsL
Bs7OWdPF6H/ZuXdNtfkJ/ufMUkwEWpsMLVxHgucrg4vIkYhB6ZSHkfLrFDqGNpGj5NiLC3Vx62rM
wrQj99Hwr6wN+l1xqtLqQZ+syzTaP7mzONy+FyA6mKXD1uiAU3qSaRqWKEypbXA/9fK6QHzZPuEF
8Mu1CLtdNybxXNEKqtm8tyyiBFdx1MyJSaVSRY8duB63X0CnRSq/o77vIhuZCuQmHZHfV/TulhSg
FhLv6DbgGwYHi2wjKpYNfnv4S9ke/j0o29oerppRmcULsxvfwnaS9lMncT+/vRsDBPCqnt/3OAKM
BSLS2CK6BY0tqQx37Rg/0+ynN9eJHyC64RsPQ3ThJdlTieoTYeMTeZIcryEFSdSue04HMDq5YmoI
qqEwrKJKEroTclIw6wIJQh9w0xMEfQ7WMX+YpAPeOjXU30p2i8EpYsaLkctUzgn0WaOL3mXI6i67
BsZXzYKWecRrtn0P+tK0yxQ0RfCZ1+885RnI38/GpAUBxvW6LFqKi9rcrlHZkM1zoxHWnBAS1OHd
5A3zI5Px+zCqnM6dFd5IiLNP/IoG3VDsUCQW3FzAtzjMabl2o2rGjzLhbjBZxLaXhdMMSPyGPWs5
vGtBccxDdNJnRsS6PryRFtQGpVlvOfbKp9n7j2VPgBgQ6nMM7rqPw2QerEH8UrH3eLoUIHCqo77Y
x3w7hKNVgtibn/KOMioLWX6YprSXAHxDhspQDbTLRZ89jRzLjGGiVkfvmihw9J0uRHrCcu43ZiN0
9PHLYBWrwXPlFHcCURuU23jtbAz4rYAhx6GFZdFW+JDJfThd8jA3xo4YFqveV5UhuxP7KoA578LR
2kkI9REVEznDb/5dxiUKgVr0patsO3nFltGEkL41HTOVVovvTJM2S4sSXuUhedRPb05Y9O3KRZTJ
O7yiOdjRLEfifgEzplsoybCoNf2nB0WOO/EnOl9+L1zEoGA/ZNw8DwgknQ/rBjEk46WKJ+mH3r08
zEh3YMvGyuULOx51oSDtOghqd9lY/agDlxIcMGqkibaH6SMkwYQq2F74KAGXztJ22RtUnfdYTDO7
gnhPPT65HnT8xptisn+FmOo0vF58fbpFibnlXLGydz3GJLX3oouytd6mapDUiSbJFJizclwkCQVB
FYnFtED7/fBZnuSbyCt+pnRwgDghR41qDhpJxdJJCMAjrbwDO1Gppy9qIfymwbM1XRkbZSjO0V0i
0veczZTCApb02J+3SDAgLQmQKMsF/nmSQAwn1SG087pArEKCHseZ57HbOEH8pRlpPqee9UFvmpmb
F08V4+o6eNjaDY4zhcmPte6BKWveLVxXSmPySOordR6gZHfYoxHFiRa5Fn2GfnVB/6tbxFD35mYi
ECs3n1qefNE6yfth51fw1oaNwsbI+5ght06ET28HtNHnrs1ZV/QvdcE2Ekb0Hocq+ory5i037PvE
VOZmBusGm046Tsh/htFX2u+oHBTzvnDflZ6JNdh5R2C+bjP8udlcEeOzVgmIvVmTE730MblMkRjz
yVMW03gJ1du3ATIxU7Kh4LBTKMM8Vth3RrUWE9D1J5JKgWzm/14SjGeAmZJNiJnlFQP7T9KhYUrY
Fskkwk5JsGJK1NjDDrklOU7e5QIfJl1c+D5r2+uKbVuPz9Ki7GzMkC66FVG6DMDKzQyIoXO7R86M
I/DasPxFVYGux1eB3qqrLOlAAX2PbkpxOxTKB0cQql8xy6Rx62gVO/pVbshJsKl/8WLsTPIploIo
wqywJBsus/wdljWRE+7QXL+1KqB3AkOcw1hUjcp7TLBTzSBNYM/SzbyEjEqY3ELYbwBotJO1O3/Z
uTNKI5PJLetY8fgywx4+PAeAkGUQPSkPY6QEIQ7TG+VTGuCno6bHgLugmuFOye1cHT04qRrgOs9Q
nrMu/rId9lNTMn9wCEc5Vn5xwrgwc+kvSvbdIdVf4fxD5keRF3RX5WOSkqk9phy98j5O2Xtv4Fha
x4BvoRF7eJ4IzG/ZM7z1REWpdBJlhUoIwoz4/QzGGiMJEiKf6NkOgQcNlqfVcbqZpVXys2qaR72g
6lRQB14Im7ENzZcJ7tuKESrhWzUFWqgnV4GDSbXRA+houmdqCfTF2y83ZvmAD0N7HsUwlmA89/X6
ria9w9HD/3KmaydtREcKMJ3adcvYSu6bMn4Pw/Q+VzBKCYAEuvKujHmI0U3ua89X1zZEdcOK3uPJ
ey7N2ICUst4koa8gYEQsTxrjasBGQTV69cLTmK+VwF4BYuy7FmXvhykoW/TzK/zJs3ap0JZKRwVz
FecGIA1nqATDISwJsz65P6RAgf4Wd2g3HuJxqDm7Q/5xiONhxcaqheqDKxDSbCKNnCcqqaGBx+aN
Nk31JEs8E1J6rTOROrs8Ce77tHoPc44zOjW1/rb3n0SuLbyRFEN67MyJOilDVdHPQ9JrW1AZXYX9
WyhXSUvynU+AScICGoZEMOC3LHIy7biK3iTnmpnWkjtaqrsJmgDjwejdd0tCppXgRGCgWo9ApLHR
hvLeGd2LrBnwRnU4XodhRVkzglg35abjtAOMEZSnwkoRFJ0yDY4Bva29uS0xtizbtV+Z71HCJgq4
ZhvL6CHFm4XtP363KwM5xnIOcb4xKm2uds6uCeSuT0W0aGrrqh7M98MGOSqcWHWruU26YFOQe5PU
BvUiNO/xen8PKjKazB4/SE4Wds48iBN3R8FTxTjF2R6w751/Lb32vp3yBpmgTu0hoeRk4dc/CC+2
P9OI/NnAQ8Gh4nei7JqSB0lAcV1WFrRgMn8vMPd6+tkExIsxs+Cjouq8ypXo87AEbKsLVoEbSOxP
+I04QCnSxom5IYtJm2qbICVkp9M2g6GlnwavU9oAZ3gXO5y424B8WFgRqrWMj9ONNwGsrZnZtz+y
+j0q2DcPr3r0H6KG2rAMvREOvn/vac4aWMl1Ny3Moknf9Yp7xbxpFQC0W9GVgX5U/aQJMfmXELfD
r+l8ROdlim3bbiSoHw4l03ZcGMZaHbitpCFtj5L7tnOuO+1hgNxGckiKNOjNJ6nme4Tr2jox469a
gCRr22H5vwk7s+W2kSwNPxEisC+3JLhTEmVRsqUbhGVb2JHYE8DTz5eo7qjp7piei3LJNAWCJJB5
zn/+ZW5VgysTUOkYOzl6vXOqTd8k5kRQna61XqYPdZ1ftJovwSZPvHEX7ahpzbuVOq+97v9MguDR
K8StcLnFhMFAvHCL35XjjYfULvL9PddZZZrxni5uzZokR/zENdX1rct3KshVm/BuN0PTIZB6AXA0
PRJsfTBG1tdwLShV82909OnCgS1h46e+dpsi3rugrIQlUgwadUpuVPTDE/N1sGpCoDSqCxhJry77
5CbwtInGi71yYSQqSoFnum1tRWPOhzo1rkMdYL8fofBrDC04JrH1VBXB1xh5GAPJIsxyJ98Hn6Zo
+kM0ctcMcbSfRh0S51Bh/E5Gz0C92C3FyVQkwaBduNkdF0NRUjr5ZCDUt3xB6jr3vPHUjBlWlS7+
9wyDXrgZxdkJ0vrcezXZ8VMholAA2m70qsQodlo8EWY+zqoBck88j7P2LG9VkQh9N5a+sQ+Q4blp
Lc5//1FTe571CsXZRpqEdtexSEOWBh4khccuPecoMPLb2834aqmXXk8iMqlZjsyhxHl9cIjQLAjP
SHcm8/1zMaZPIMjuXp+H8TxSi509h4iG2PKGMF9m/OQHranO6x+6YZK96ifHvx/66ymQroMczqr/
jydqXcIv6mb6psURNrPN9L8Ps/7230/++2DkRVbkbfDH+tj61/Wnvx8L1iP//eDfz/k/H/u3o6Yl
LrEjEM0/3l65vsnRyXB9+/t11tPrPHy++5487/Uf1j8IWD4n2SyAC7W2g3jC2TJltsv//aEEv0WQ
Tqc1+8nQIQNZBGDhC1vayDFa+G3bdoz5QkYZdZfctyokjfw99tznofabfWSUFfaPnXmQxXRo+mo4
68nH0BMoxGcpz9GAOf3URRNpZIV7HvDkZPLu9+6Z83bO64PrHwR0J6EVY37uxBauxyBIdHA53Lpu
8s5xkfnn9SeWUu+cqoDzqTdQy3S3vo7svSDp8ay1tXkmndY8R/P4TKg53isu3SVzj185FXAd0XOc
YpVpPw00YF65c40SU4+CZFSpZwfuW96gTjdSapJYCKwORIC7RcKwyq3yHLfKGjZhYL8Wmhv8HuZd
NltnTCNIKYCjsY0xVTZMfDUct3R3JKw+jII2/hQ4ZEr4epQfGhM6UITIyMQ+Ya+Sz/rk0ekw6kvI
+mSPJrpv8C1u+vRnSSfJ3Bujunx8rke42UZXPWp+0W2rNniMdIyL09dYj8+ygJ/G6BBerfTLsDOW
6IgJxJ5QpIfclde0SyFOeu6vLspvtWW7GzghA370C11NAc5JDOt2cBba1Ch+mpBpWEN8WzT4l5og
M2EwXwY/zy+ySGM2Ob/aY4f4x5ztX35FhJvWkJoxyvI3ge4QApv+VwOPdBqn3dQUZF479UGk/c3J
hseuNiiGy+kKnZyuxWXhbRyJE43tn5gNPFS9DMcO39bKklMoh9+FMY/fuq6zdpaNQ0NdejuIBLDT
uSD8wjuKyChOkyNhThPZ0haWeJpKEtq4gDzAMu9YEiK96WmmjqWasbtYWjM4y8F1sIo22+TbVLou
RUtuX3Sn9TGmgrwe2wPZdR2ELOm/OGqoHCDYNBMm5kw/MFxDxJviWLdd4HtvIVAC9pbz41hqxtHL
ZiaQ+Gg1uLlt7R6GDIl8TYP7hN2NlyDoxZZ4vfkEES7savigwLZEkIwfBkG3oC9jKIMXMwV/Rh52
MeVoANjKa91bPkQBH1vxqjnWFsT90qXXrKP+N2dA22JEwSG3atjUxH6MyF2blAwJ4Awf0vrB1hOU
9EiRYyL2OI1sV6Y4ssUpXJXAFI/54l0JJ4JxQYEPpxksTt9mOMCPeu+cAsLdrBGP36Grf9EhHuPa
/LDZGg85lRhDYX03RHlNNwN+mLW8FBmx4KjJHjLEJdF9/3EEtOYCgpfa6uigm3Rv4kzuuEvoSWHv
na5H/ekYH75TxITW20+6jPZVp2Ga3hlkO1jyze2TG0jCqxv5h8FisSB17ybc4KE0vHsUgYq0PkIs
I33qNDnftU7/pH/14Z5nl0ET341kgEXnDbe6w24cg71tYdekj6Sjf6qCBjOe7IiUjril2RqUo8+j
1xOvk0sEcX0rGV1PJ5qVT2Chz2TJHkbDumiFuhiqR/fRTrIBxQgDEkOmbMbMJ7voqhV4t7hoKquJ
OPoy/2kMiNK7LuayjcBtjMdqgpTbu0BVsSsxEdfh9lGXH9vG+z5PXvFkkvKrkLnKXYhjFs2fMihx
caYyWsz5mleACSXRGZFSSGbL1IZL5N5aq26PDYrI2UzufV0+BBkJVPOgcMfAeJLj+DBncjgjeSC1
Nm+3IN7cqEW0cTL/5HcAbVFNGqpc0t1Qk3k0EjcJxHBKnI64OdSxVUEEqCnnUzZp6akv85vs85q1
0xh2Asufy7M12s6LltKgZe64jxIcMQkhpYLBnKWf3TfHdojXJAuC7kV0tE4D95Yp3+Y5uFHJhcFI
biaEtHlT+Ycl7X5Gy4NTZndccg4sdfdUyi2kkW0qkBUw0dviMvK9H8F6G+fYu9Y5INugNCccFLVg
41CQ5CJGqG81LzXW3jUzoGg+wkDdMzFltEGbqCy0EpVfXY94eLnhYno3PaLFydnEfGd6Lrrkl0UY
ShqJxxmqrD/MG50KvplKOPJFmBuk0JPIJ/HH0+3hV5ZMQBSNMLd9GRA25nzaCtLQQBeB1RmRaGFP
iGUdPS6d+ZCn1X2olw8cG58YarlkVZ2isfyEu3MkRvauGXG2v46+llx7Ye00hAkyxkl9LK99Ldgt
sWcodhOizbRun/AtfMjz9K4tMJICIR6yMbRH8zMxKYPNpj1WuvEmY/PZc5t93PPVozsA2XKajW1Q
lkNMfpy65pJnMTOAAVdpXK/5zMsWdd9i/jCm+mYU8dVM5ZPpAiM4HiD7IsyzsPswLcgO0otrG1Or
EZlLvFmcoQ1fjIoApwS0ys6WsCu8bxb91mbkviwWMoiSCRPy9k3TrUsJLFHZ9pv6atShMBw+Nspw
hQLdbB8y/4eNKy1NO2SsdnyPfPfX1Hh3bBgCyCnT5L0WfB3DVL/P3EMSrr5vYAecfDqoeUiIDqPC
YdSVQCIrvFO8uOdaK8+BMYRGXphAL/IB/H1jow/zgb+HqT9p08c0Y0tvgZ4WfrPDPC1EqfcTWOXb
/G2OiYGPdUKqAD3tCMf9AvZ9sgTftJLpBMtSfyiKhlb1smjVEko+eBwk39zUe+78EuAgPvfi5oPt
FF0L77j50DIUvVai/exYyfoMgAkHSMItDCgljOsfLA1BzEM/mVepEVfVZjAxjSb/NjnzH6Cx75Qq
YVPXv9r04mdchhXb1Rb84ATVH7/x8jKVMFZguetBd1mWJtq7Rj7S1frPMxiHJ52EDluSr4oLd5Vn
zbYwvJs9V2S20UaCi5bXCMs7tkbn4oKyGUF71riZpX3pMx9FV/FIXR2Hs9stIY7JH1jA/aknjNR7
ZmitEbuhbuyaUnMupDAes7piNah6NWGqw96fPru8+XQ7dv3K5iLUc2arDrhyfcWXd2cAdPtQhhJ0
uhMJzMkIKw/C3rZzyJiNqpo2yonfpca1ptzWo4TygFjQndQQSpS+s4T60ONL6yUd+dnNSfOyV2um
P2pK81BONu1FUtXAObRUJSa6trS8C/mpNalI3wC5n13NsrZZwUbvkhxdmORw27M8G5nxbaZIUshL
HkJ6AFOmHUQrIuZBHjONhIQptw+sfr8MI3pzYi099PX4PmBrsgdimjbtNHwIJqfJxFea3oRY3vWp
gvBWsafj50z4KMkGGju2bRNvJL6PJteIzMrvQwB+msMO3VephEoD4sbm+mDO5JBHcnifCbYbdBK/
PNEk2wXGg8rffY0Lm8+kaF61cX5w0+S11HuMIz3y1BZoNr0cLpnpHKRrErlhPuURuIlH+Dvju3TH
CCTdwCr7wlqn2IQOc66N8JN74wQ3WfoqUMe18k97ob6m1nM9UKm5pBfOy/Q5wxZQRvbRNuv3cXgy
+q3jG5/NwsiV/2YIEdTr20GaTN/k3nXQqjJ2R4wt99B2Nwx3QcXIs99AGAKNtTc60cDq13z2bvMf
/5ZO5tamvG9xAWOXY+pMFhQXiM5LuBxeHS1F3NPUxmFMfrZQ6/75q2ZSsxrBElFPCZhbTXCOeTnh
BEd1iKFixhlF29kbdjOHo5JXfzWtKrTS1wXjQ44bNxjFK/EQT454jSHB7T8yclZCzmqyKjQ1wzbN
72TdtAJgDuwsqPK9wYZUJ25Y87MFoWr9Wf0b/9VoNQOuHCxscDPjORSpRjPsWhWGp3/KYyu0jWUR
8cb/a0a7dBVwcA6txsVIbFbA76//hE2j+lndjgHHYWz1QGDt0RKQtHFFe2Id2hpqcN/rX+rEKozY
GE9CbE3lc52ZYHPjvuc3kC4F/HUsAyCcihvnUNsO0lMTwrYKQqnPiahCda5O1xTEKEYfFnRg9eJ1
O+zWN8DE2sqJPemfpqYK1eHUeamX1dTbQVe5vneO0TiHmG5L/Xbi609tnKNfAzHhqa2MturjUW9P
fYT/fKsBZ2VOVHNgZs1CM4HMK2W2JiZ7x/q9bzKuNh7rGIIRAx6qn9VzBIN+3f3UaVtsAZrBU7v8
r6djD3jQU+J4OFweRIQ/91sDHAuEokm8vXoo5p9F5x/VUxAzhstAh4KUwTaKX+pQOhFYOBhzr5bb
uW0/pahu6pDqOYF4LJYn9Qx1TpX4kzz+86RUaLI64Vg4J/VSvMSDHAkOpXnOOmN9OXU4Vw6QAh8t
MqxoUb4FyxFza6qXbOdW4lq2GB0wx/KV2aIJqNhi49hbDPbwgtpUQ9uEo8k4KLbSL7jvd4u7KpNE
2y6aWx+SWNfY7ufbOryv++yL7fauTVyupdPgjlDe4ww7O73UjwPTclOajIIzYpR6sGi94lKED03A
fDQd5sz+qoPuOE1MsvFOSvdVHm1c6TRHp4WH3WTXJv5JjrVkszGf6RY+y3EqGbZ7Tyv/wW64UMfy
kU0SsEzNRuzmbgsSoZH7degIZkEj31Un1HuJWSYnK65exIhWYPGh6eBJ0VDjADcU506Mz+q/MmjM
Xa34YYoD1sEWMpHE78e94XXDtoMBvEXh9KVHo9in3i+o30QqOfP3PmoJcHSAqPUU5HuhYkMIZO6s
1nu1luzdqjx/6zYthlGKH8wOUX/MTv+Sx9RDiwPI7poMnayZPcMeaeP0kzdVzmlWG1abKeOABsCY
aAbWrli/r3A3MhqeKVIv1MK2LK+41nb4rDOEAbArtq1dbcwUkwvNTo9BK5ItGCuXN4DwXM63fsAP
OSvEQ4zX4MZVkzO9hz3RVfkvu01JMo7pHk3J+Vd/hC+Y11rFO9yJna71VEwM9k+yNY562RJ/lur5
Vo92TV9/r2qjwpw2z8JIJQJb9n4xmLX0/oBT7WJifmowLDOLj0gMKoqwgrnLkELEEca4Fr3OOqOk
dj5WHthBlQBym5D5CP0jpjbBwRnn3G2GuwCCq/lguaLam6Tt6XVhn+pWv7QBYMQMc2Qr1UzTMcV1
he+LUyk4zZVyJeCIbfRaQvwb9+mEvEWPwLENNYmWBoS3QrzEEUXqeqH7HmkkQ+XuWiNwdniQD/uS
Tmb2xvRQdcz+qrLuqLAYPQ/qkq814k0W6WR7h7zh2bFOs8a3Oow+TkDUjZrvHytnlg+wyEPGKs6T
7p0Dob0t0fQr9RdjlwbZfn3phmT7jZtr6W4yK3Il7bg6kSkG8QtLYHOaT+hsJks8/qYZVJ2lB4WR
2xWGm2KCVdVDtqQy7GLE/SlXhtTdtwI16LaWQKdD4ezHgMplSZ8igeI+nflNL3O2WBFyLw7J3VK8
DMkqnaESmDRk8tAZDhWGDWUF2JxIT0MLEZ0t2yxCaNvFwLQi/e5EwidvKXhxEVDsK4MwTjn9ouYU
OILMmHRU4tJjCYXS84duMJpIZHGlE3S287SQsimrm5WIXwy+k40JH3CX2PV5iJrb0CVXg1vQLx6C
gOKoKVobnQW4s7obooGrWyunV5guw7Z2WQUMbBfMkTbC0PtrQDxpDFI4JRC3Soyb8SmDarHOVdVU
cSVIlYLzoczDqj/9cKX1YFDxewUEkV5SIPUZ9WDHxQRwkwQJBDE1RrZdybBrpNQr0vPgw9xnWLSO
DdqCyRwFyEeuiPjo/Jgf8TfdFjdncb6VkAcZ9TC24RYmgP6xH6w3J6OFq7SDztwxH8V1dJsdG8Je
z1wmPnLI95FXXRcxkF4s9nl0m/QBCBem/LJAiass6jL1IpKRdBUZ34tafHSF85InsIAUx4vNg/qR
cdnSV+BD3MKlcjou/IIoQv2PmqCttJxlZCXmRS+OBXkCtPghniOGtXRpdoKgmeQphxZzHd5PMQic
NfqXJss/TKO8WTXXQhUk75okUbRjum0OmbcvpMcdPeGMMOihE7Hl90tAxGFPD6pP35OYFFMFBDkj
PJ40cdoN4jjqoSm/GwsoUcU7bKd6oiux8m2WEGzmxnAqMVL4DT3MYqyKkC8GJNPQo22pwf3QbeVR
DgUxUE0RXEvN39eOebXz8RsixhTwkAvEHWnXoWQou4GKQqJsd6IR3c4X1kvdBc2ZEVuYCjyoXAPK
h8ic4oQV3JMlSOl0zV/10H3qOMHtrIUqoCLSIh35CgJMqJp4i/3AX0NGaPvnJDJbKHWw5SH2kJGY
o8bFK5IPUg2ahpb+wSYnG7XrsWQ018bdG97ZhwzHu23r4dXi9V9k0Nz/ok7J7mdVf2nyGXvyyh4u
OZKw3TrwK1L3YTENgry4zDtF8sQmjvxTA+SkHmHVdC3skbj6UDM7Alug4TC+2c1z+qVGgq5fv3Wm
fMmNALiGjmOcuXqBglHq1e4z1823qtU2uoaiZZ2eQd7f1CL40crlh5xYgETG5LMJEpZho46Re2T/
j3XDqrX4d0KwgcEZrGr8dqCb/6vWqTW50aC/9qgLIFPMwzoSZfbr+xnJ9JXzssALPZYdQKKtRcBm
wXYlL2QDH1KlMXdXHCm9Z+GbkuRLEZaalKtBtOKmKR6jF1MYRYF3Wv/mRJO63IsPPpPmnMQuPuO9
+zBb9Dh6fc6KgQ5uZCAZqBFeMzRnWtBvS8zn9t+Z5M6/W7spJrR625aH2bn3H+lIcLlEWWdNf6RR
OxYsHNNiPAQevFGNzZlomIe8/hLz5Ic4KDmbxjcsvN6593Gk9EKXXg5eAAWLgH03K75PAhdgx2zp
izLkZ9OpEmwJPv1mhC65Uo/VDBx8bUsy0WUs2NXMpHwZ24i7AOpxpKVfqmpK1EWKxQGwv8WX8RfH
XvEbqgokKGrmG0XWu2xZrtXyVroEo8CqPPl6kx7z5FL/adLlqdUwY/7vn5j175oZ9YnxLk3L9fEv
/I8MJ2Q0uTdqVnfUUgsKXB3dF0aUuLixkKlR7tS+9KZKwVy5P4odwdDlJGzQOLWv0K9cPRGQbelo
r2OlPcaNuV+pMQsWoZtlYeXw3FnQxRWXvO8g7LhcP4mePIOSvv/FZ7Ot19GEU7fQISluQyzT45K3
z8iW2FGTk4pKTMCk1e3339++p+6Ef71TLIcVA+WFD4nxP/wA4qHJzSAleknXO3OfFqEW+fHWS9gj
Si1mvEU6zUqi102MXzs/vaw0Pc3iq0xLRf5WLPJojp4cDN2txtux8h0Xl3WuHE9dDbtyrRamhqgL
SAZC7SixXX7MPp/MUizPHebdRclrkqdUwoBg/dHw8pBMiYKFqp3DO1kCd47Goqh1HApkt5OeQFLm
Q6nKJjgexXT0dNT+y7wSkTJpN2enq0910EMwVHubsfTBwUntk1CMLD8mNlQU2a4NmHsS45Ufghbu
Z/6hRxCQ4vk1h5yweB2u72p3ZWBVU5KTt76WymYWhFC4gcDsUwMlK/zvXwr5BP+paCAnBK0KaVWo
ePGB+dcFzEFwVxcz2TKZwBBypFw99D45mCYCsrKSj30bWRu3oyepmuHsuo0ZtmPyxZ5cY7q+Mfv4
dVbXX63IVqSTXVCFPeC45mLt51ENpdX3luzOoGKCtS5KdbBQpjHAG5tspxnmT10uv700/oCEtpdd
ejeD4svPWThK7QXogw21NZmiQC/LW1ffdsJ7yOzhYylJE56biO/DfW8UmRObrXRHamC6S+ZiV3ra
a9QnWLPUg3wKvGnXL/1Fa3p9n48m3o+Vc6kM6VwcOK95jpyuZVCScOjrWE7nKBhbHqmMUyTNMC2b
pw607oiZak7h1eHCIDodLjkE2jCe53DQnHJnNNE9L8sPRb/3Ghe4E6aZooetfDarh3/uWL/Vir9y
w1SR5rbFVxEQXuOzPMFfKf7iUq3/blLIWa32rI/xV1UWxCohdzO732tBGZf1zdWYYbbVgH2MujkU
dav1nPsStVfVGcd1+sPL2lMgolcWyw/VnNJHE5Ct0KGk6H/IwPkR6XWYO4Qht2OEaiRoDwCR12ah
4go0aoRFjMr14V3RgqAvb21UyHvIjF/2OD03ZXkx9cSlTYRBn1pU4Qv5yFX8FqMHXOmqffJTxMOn
ZqpjJXQRCEW9CjWEU5Z4Ytnabsy5UpaEmZ0+iJ2W04umTXVtXe+ea9B4Fa9LVZxd0ZmKDlJsoZRf
/SI5+bGDAvYvhtug+o5q5KbTy4FOsm2OKWRSHxhh5fArFp2dMHjKMeayK07X7EpM9msT5r1d3wcD
Nn/TjVtfNcNUsrsOhuS+G6xnXEt/RGoh8hZeXO+bt7Qxf6w3eNLWSehUBFFnIxyAOkb70pi3OsNs
ElmawWTF3MXM9FLCJvxY3hxLY7Gh79k4pEY5dOW+hpsjLmOsHQQS7rDO/zY14luditusJBPkGm16
GuSgY/PXowIRhR3dNeDzMDLIEbdoStfGu9eATkYDMGChvDcUB1Jo/CLWWEkqr0P8E6xf09bLNkku
htGygTA1Kiz/Urvw+7PeSi8tH7K91NAkquqHLJdd4y8SjhCja2bjr0MujMsAOQ1vkq2UOUoJU54I
45FHYQZAPR7+QnIhXwQtGulr2IeJamRL0QPnYC/Jzc6LnCaSGVYd6YwAfXmV8/Lp5LP5kmPTi+PW
FbPse72gX+m9Vx+nMaYwpY4sAMwphfCpk/veYh8EwFUByfapva+SztxK0xp3UR8QDIOsYhiKg9sT
/zxhYR+KYFI4aU+najO662uoPTA1q6PXOXBO4Sf1KHpmbDD4JojCSaIznLKzldfNPteq87KkbthO
uoVYeHkwwc0PyahBZamqU9nP5nkJloeksvMd6pebNhg1h6sXgmmIXLUXHUrXj3puiM10mngvne5r
MnnU0UAZBAaXZ0hp1tnzun/8xODQwH3+rJn682JgfwuB7VjrlhkmrnV3A7Gcg/5NYjoLwgQZheBb
h2hI9WPPOGjo04NI8gnGYqNdTGxrIT1MxyZatEvqZd65Xb7Wv3TqkfUnxHSMQVsbnm01YwfvWw70
P/9hgcF+tG0vuETDkh38yvqeNkF+neIJS5+lDAOjdBhOzfoFj8eHgf7nKOTyGHtediyywkA3MsA7
LxrSMDRyMsSYYtghHOeSjOYNMbNzWM9yPQvLwzijsrovEcFiiUTVQn9IGar4s7GNaEO3QloOZtvj
wYzn5OQWBROeJichLAu2TsrL6YL8YV3Hu64AOjcYH+4sFf/bue5w8cu3ZoBgZzrxKfda91KrOiQy
EAf7ExJqdGbPdtz3R+n4B88AVMnBbxi1TG/Iv/dLOoeTaf62ZJbvssFsL3bTt5cpMX41sNT3pYoY
TuqJ2GC/jPfY4+7yaTROnl0xzgEnvEjTJrM0ZnDIWvwSxf5bno6Ehkc6hJYoXMbS3WIFgfzdyi5y
fnb6+bHq3CJMAuNmkuLtg5jAINS67Di9xNVinP30vHACwxJXQENYkEBzGg+dUZzjYe4PeunSJTfN
0p0dzetAMqzNuDBG2WazcavgOJ1h2menTEQQkJEvgBIaeX+mLczNLj37rNRsPJkXrseIIfNi5mZN
W9PDLa9Ik8dUURl7pcKSrLXYBTGO64zzygHOO+QoQvRws7Rq23bo8y0vOa4CLtH3YMD5+BXjr66Y
ddd11aqUQAOO9e8icV/tcnldqwucFkXIpOwgTQZ6cd/9IGg13/sM/KBzFx8+PiP5MvWhbnM2Dubf
EEtwvY52Kz+6mKb0kCCnmh38r9r8c47ji8gUfmAW7tajlmZgR9SSiV5NutojDKn9epYrZVpBRIrM
PSUhtMazkRiPhk2MO2OV7TIEDMC6e088YtjObB8yLg9JBuGqiIJ2q2F7rAp6rGy7rVMtz2r7XInk
KGCg97es/bwLzDOzb6SMQbjt8g+piME63HMq9fa+NOWHYsMqCrprQUNH1sQwcQo7tAEp+sdIkPis
cHMZzyG7PtW0y5FqCTkHm4Auorrs0R9aOZO4utnmpP5kIIubYeB1esjPeQPtTBsauiseWZUyS1zr
m4+V5D8mdO5eusf1HrJ6Lg/GIO9Ln46nqsSILrWSh7aQYq93+1WxtdKDMYgrt61OLzpCtt95Dboy
qJRfFrHXG6RzqMks+ttmWnycAsqz0SN6zcSC/DQwj5PWPLZ6cI+dhWmleaO7RSTiyrsDd7cs0q+l
KbhXGUIN2j1XDu6uWwBlzR/4tTSbXm925tzcGs8+VrOL4sQ5rg20p7jGQ+c9wZd4kmVn7ccOHlfv
tadCoWlZ2o9bKc4EUt10ZeRQxjPoUQtCNZ27oA6XwnopFKBZK5mNloHH6LiFymSgaLGujtkcc1lT
FNPupxKgcvaqCGc/1q6E7quaBJKW6WxFVs48BmFGHP0ZE6wR18thSSyASKW+zMz6kQqa9HElUpsi
mhNvLL57eL5gfvxjBqOPGa+gJ85lqGcSLRFn3J3KAbaKPVE6VTFFET6hoTUsC9Lc8qPTtH1XaN/X
F4idCD4Pt4BVTT3ive6upDs2iwNLbfNdFZ4reBDhXdQ3Thyq4rxr2pecyTVSGYk+CsQmyzLAWE1c
01YjCUN634rZemy0/iH10LBEbZCHHakWRHHDqVWeC3iybwK9Rj6T4Yns4vbEqemDc5cOPmrx9F3H
NntnetwdveS7wS/RhIbAEw3AZ4IjifBSkGsrlQysFEhXXPePPwZiN7ppcO2VBDVVgiR8Ozg1mzHd
2iJqHCLwkgd/jH9r8YNAXQNU/apb0VetLSRGQp8kOK0JJ09QkMvlJivONcJJmuGR12/tUTwR/EDR
z2cupmKXavGnoRS6qkRltybvwvtYZPNxFHPwrpfll2GiFVA3bW8kzy5eEmNf/8mj/GQo9KME9kXP
q5/yuf09Apta6hwnit/aGxRLfOk5xQDiUEXrUS4iOi9tfSotE7YY/st0GUepcd8Eke2EmobL1Gih
axwa++AkkHWtKftaERGcWMOYGPOtBwoY2szc14fJft1Eo/Hi5/5PfwoeAaB2qlhKxmGnj36kqFZ8
AkpAJOKPimi53TJgi9otl1yp3v9ayGK+aCmyj4BwPxL7/mBq2ABF1yiohwqffOzLJ2M/J3TycMRZ
CztkE+SgTZakorYOtRjobpTqrsM3ZDs23l5pVlQzrvoRZ6a3piDjRfJk20CfmQWhhquuPrN+4hmE
ZFAJPNbmqE7YsuOkRj7TF7hIBvdVPrUKMAx1UTWz9lqR0Fwho17RtxW0NlXJ7BERXPQS/Q1GCtBK
Y9S+VH2lolPZssq3FjdqDgp5HCYDeT2xiyv6vyp0iE/kQoD8ZXgjTFrVchByvk07HBdPretQ9FLW
jwYZQz6UjuBxWPpDKUxczKCenNLOgIuFgRr9dHFO56RiX3kdbJcvw7lkdnwybNPZWp2H/zAedlsy
bjT0udrjuLjf+rqKthhmMeLpRyBv69eslticBlTSx2+0Ft45zVq3yd2am6g62tO+TmC06qnr7Wwr
NHu+xVUMq6cz21AV7FDSTgXGWkZFl19KWr31FOyM5VZGzbud6OjSubm1yX7qpoqtlRUpK+kUGxu1
vgc6q3eMR3Np75povhmzAf8C0QW2tiQJ1rq3IXaJ+6k1zqtEVMZH2xnoi/oQsadWPa3zzbXDNUfU
e5Z3JeyEMTvQe1uKd1+PD1k/PXaSG3UV3EYe40qnmYa99TkE0z3QuinsbWRq6VTZp0zHepGUL4EK
Yt+X3rUmKoZ5Gih+PetE7+H7IhKAB91E5BsdV3uOedDmB9N+67FajFvqsFIidV4hHye2Uf91fnUF
nD57AfIDvJa+2ll+iVyDAurh24wHwbYoblkKUYjIFOADbp1VsryKT5KlObGq3QO7eV+nbvPMZuf3
8/sSGNdMXwgRX7INbHjAsSBXRIUqbILsfcWt0IuysSbDpxctTxPUbSm8e99Mb1hTYg3n3mU0PrTC
OfiqgR0KvYQ4hmxLAavEIopdqYReauLsNkhmOfm1odR0vBqkFmebRORgPqmAc95sEB0Ef219Wd3e
OuIZYZKme6XLXO+w3Jr3dtNd/MqEvZS/2jFvRWTNKRig0UX9plD1XdOzRK+3XalGMutUQ02KhvET
b0gBBK43B8wfCxumQs8FZmW31NF/VwP3pqYl+9Fl9QxKnA4UdOxDmO50TGTXPdnP408tI1dRuRT8
NZU2WrmBFeUqSdSw/A95Z7bcuLF16SfCCYwJ4JazKIqaKZVuECoNmIfEDDx9fwm7+y+XT9jRfdsX
ZlRJLpECEpl7r70G7RRojrJAZWdWsB1sC8b1CahzzTy/ruqrzmU40bhPTJo4XVSRVOrsTp2HYg4K
9tU45gneWljt6dpXb/evbTAQk8nAUqYhKbuHWPCIVCAYy2rQ6rjaLs/GAiJoTFiY+fADwSjxPHQf
VNEMbzPdLKOLZYLVOu9koj0uciIfgfNKg9fozAnGcF44gSTOl2jUYDUE0a6gIF4tnxV/KHTwmbNm
1siPT8GgZIabhR4FCAh4RkAScTFQeMY4n0K1IKuO5lkV052FnQJN6JVWF3c+9q4QD4uTkbEBKwww
DjVIDxC+V105Hix16nkTV2ZusztVkFm4D+fY1ijJoD8nUOryP8pQwBVusbrQSWS/DNSe3kitvIi8
jGd3FgkfVGc22WgcZikG6rS/QXc92eG3mvfFESyVWZ6rPtkvP8tRk925Ypqa1PKJ5v+70NBGY+R1
9Lj560VlrEzm1OYPdIcDVLxfcKAR7skCO4+hAe2UuYSavMBCE2udio8pbrVLUCDKoZ13aowJ4Yy5
l8edyes7tM6vDQ3uLP1nBBAMLxxmTPHM/7I8Q9Iwhp071mhW3HIbltPWaxGZKH8apYgTIy6MmRfe
LZJaT8nwla7X1T4zUAqETP4eeQmlhnoyvT57AznSZxrhZafomGgb07hVGOOYmOpKXJYxx5zjSVCJ
xyl67r4cTKVXo835E7hnpDlvBT31yge7WDVMeUms+iZf7y3Oh7vYn1BcwtpV3Q32+9KCfrxIKAmv
B92tOD3zpjhNylIgd9NiV417G0lAadM4qMU6xRT3rYKnVOnCkCzeYA63W0SFqqaLlS2BlZd3rRIg
LswRx8p3mZ1QHkum2jCoEGxqB4soYYEwCGf+CAUdz5SjBUeHtF+c3SpoH9OwU4L1obJxAi2/F8Ax
dClvMUvaDFbYbt7qWjPgk+d38dxRn4TibZQdNoTlG5vcq+5PO9XKxEpcazf5XaT+tRp8qw0vqbot
XH9sY2RorYYx+1T449BRQi4ybo6PS4iFDh4OPAheijZYR+mjyvSKWahSic6BczUIkt0AaptV1OMX
6RekLpWkzzokPSiMtlBrcvSCp8XRIkVrzREJ97cNDyWmAGmld+vUMd8wfKXd4JGKS7B0D2/yUWNo
JjEt4vsYNtCCVCZq1bDRBFRgFC02knM6CLkKDfkwZULS7dL4ddwRv0Id2znMz1ASsyKWWgUd1F1R
EEPlRd/qiqp3i6yabkzpORqTcYjCo3Pb3DA8q1aOk54K0OPZKbDnGOmZa1xlyBLUk8/ET25U4TSn
VGiUtrssidEUFywbRioX3QCCwWAdVskwrMz5RXbIb11ADqHqCMe0DZw75uulZWXTwIIkgc6Uop5c
oWK5DupxByS+5ePS5DFIJ5ZSVTG0451L2+yB4xoYK9UCiLQc52lNsZEiqKDTDfONsr4AIoJXo7AI
bZJfOsMODQOTtdmzgeTfEEcBdgP3qjN8sBQaMFtJbZ2238Akw1QPNy+YGP2HSJK9WunLdpgmMW/X
JbtlFiJ0pP+ZyziJCmypMvXIg8jvfHglAoguPyU29sqeVwTHztHWg9TERuHfi2+BFzs72qjz4ldg
KFV8NIHwlg5SqZwScnl0IstFvgHEu8ozoqnqOTyp0st2GYdW4XwehzRYN3ENh899nmRTQeJ+XoCE
BcPQmglf9d58XNwx6myCa5s2cD1RA/WpspbwI/pnyz1GWEVbESuH9Ig9vr7hrnmabU7tNEWXpZLu
uup7svE9Ijl4XEvHeYyYfq8KbT7UU/xsZgE3i2Nd93tjV6aHTnm85G55o3V2glJmeveGr0WmHsgU
donPZSelBKQ/QqTreT37/4ykyx9MuVaMgJZuCPy9WhMHSiMSgD9G7D9WIDmmYwxQ82NkdAzQio0a
u+susKPyGhqH6tKyFStIJS8BYozqIOmKXB++H7zh76V5bufm0bK6Sz/gS2Byc1IM+feLr1LAnERj
Yjt01mYcxojWHN7tQHNBXsdXWpVXU6ZT+gmSJF3F8lUIPcSyH1Ocv5sR+wNjOfCEWWePg61lurAy
NPQ5sdzaFRyuIRPXcaBPsOns+1xRPbKhP8vanBnUxGfbg35Vz1DgcsWaqkIKd4dHElR223OkhJOw
V/gZxysJPLrRMa5duBYtxrIr4YQnQXGylj77cDB/uRS1kHIQvBQuib9/TFzn/DWXCDGcGvOf2uXn
jRho8njC6ErFdmENRQIa3RTSmjaKiGhn2evoMNNnmNUY/XvSYoAc85Hd+s0yGcY6sHHX6vhWw7DF
cCcWTD6kww/VMEjVbH27ICfcakk18rJYq8SpvCGp8lGdlxL6OYh9d40rFepx1b4njIVcg2e8CbOP
sntZ9s9lMyuSt1jQEFgVNEr7JfPjfRCDDYh+JLqgrm9chq47Wvw3jUhKI6/uI/nVe917JZmpewn3
LDMp1WIIdevRRXtppacG+8dlfreYhVCEV+SlrwFeF0uGIvQPXjysehg6ViEAeMK9nE9mHylngAas
Buryzq78a00L9rmR/lxsOXKN7S1XmDTygVWt2B5hQLnUUnkFFpWXx16uYC8XL4CFzDHM0XHw4lfI
hqB642rBNytmPGukhHu/x/Bs8YNaKF6DXFkhh8BCGlBTv1TAn/XC9AuuE+VQ0AUrW6Zfi58Q5rbM
lUqLPFjrpUvsr6TJnpVvkaow9DJBn1HWn17Z3MCf/FzmdND89lNTvcyks9DpthXuLsqyAdxMkYX6
FqJlw0g3Ug9f3ZZPqDOvlsmv4TKqA5xZ2b5/h//fbQDPb4seg302hO7eBo+qbRpHynpsG6GmKqVZ
7yrjKkrCXHH7Oju/EalvrudC+1pQYVMoJfFIygZmL4xG4LA63HejgQRf1KSL0BRAHCGMVWcwh56o
2/Ww3tbLImUi2q+dXqxzrLzVBJ7cDoiz6uqzuCH0sB/lbXUCHzwpkhLChcNS8C09W6md4zzYzh7D
zEzE2O/Ds09LgvIaONkW3kywc+P9aKf7NhEvhsl+DNH0Z6TYtJFRb/3GZDZKEWLV3gNRPOEx7quX
1vDkhrnO2hftGZIZHHjlIKa6s1EZIiH1s0nq+KHAXrIkcA3QQD0Vrk6QEhm++R8c1lYZjC3z064z
Px27KDad85k5I2JC5SKhOhoFi8Ycf0WDDYM1uigSadUyvu0q5ayigdjQQpLeu506/SYqZzgCFn2Z
7cgj7pxso4X7rh6IJIeTZiKpUaXzwnwjb1MNTOMf8japaSRy9YtG6vhvu1vtIOq82Aajh0GI0dwv
tl3pzFkdezso8x6dn4lfH3PWrYAVXskp2kDVDvfFhGbaZFa1rrC9NkzxpGBxIi8/C61+V35Wqldk
4vGMnOUgM3mn7ETK2DnNAB6gxxSMo83Y1H/EpvQVASESTHZytjv2lbt81p8Wv8NMfXxfO426pm9l
iny4USZ0mIjk+8CCodtcA2C+LwiLMbJzRM1MA1o/lwD8aE5j+H+xtVGXcJrTio/cP3iKyFMS88fk
BAIMLZaVFZdMX8bpC3dSNZzLkzsrRz3Vey24E/jE0aLQzuz8w1LYqbrKXjXf5JV3dCvmdLP4yAeJ
QgZ2rp5/T8okzrU/zXgkNil5Iysy3UXMNWmHmQII1iF3g7yDgmGNdCkOuae2fEC9x2nO/E59Gz9o
DgKyF6Qqq9RlXsphhaMvffWIGzzTY8Yd6v+eMIWDKE69jCMgiCbOCoiO0+sFznSgOSA3Sol3W5HL
CDuiIql20pRkE1Tb0rZOTh9Mt/CWTO2PpazWKC/XFRY1XIlZ1dmLkSr+lreC+KyF3jl3kK1r6T0s
J0kPvQfDI506nsF+UlGKskR/VHW/c5PyaAchVm1sUd1NWnQ/1F6znP3kv58tSEdbCKL2tFMObJ3K
ITPD+DvAAgNP9pjIEvwM46J6bcvHyXKeFg8pVfEKa37LCv8a8Z1yHbTIuArDl/asN9GPSrM+q3t7
l9qls6kZCCxVxXLYaB5C0GnawYX0AlWnqkmCeW7wSVjZfX+VFMMVCqlb2PmXZsDyHWH9UzE8RDkj
ZNQQT9I0LSaICVtX+rYUt8TmaeSIreLGIeBSDn8gcYYBCODg3xGbofUH/fFPj+A/DWV/syz+7a//
nzoYO7b1C9Vq83cH46Z5/4i65osB5l9tjJd/+aeNsfD/gz2wB7Zm4zwslFfx/3Yxtv7jsH/CrnQt
lW+pTPT/tDG2zf/g/k0nLTxBqo9t8a0/bYxt4z+mpeJ24KIqg2Nskf8vbIz/HpsF1cSHgGg4OIn+
zezWtyZcOiqtOuj1cC5tHNexk3WjinA4r2SZeSjIf7lIfy6nX42T/9s7mkSjWrorLDgPv7Fps8Im
2makQB+2DVYFq9mrnk2BnINuYAii7l8omX/3EYf2LFRWLjmetu0po+JfggpCTFSZpKTVwch2GBTC
oHenSzWn70LOl3/+zf7LW0EPNgkM5w113u2vb4VNsEElNVcHBTVAgPlWfNXY2iqc8p/f6Xd3ZY/l
ZOFIbqu4Nf9vd60VKJ4jh6OPQC9/63tsF00E+JaO8b9dP4M1/xdOp3ovYWDA7voOXtuLD/avF7DC
waWM+K2stEaJZ+kXT5Jq6YlrFAHwIaVO6oh3ZdSQI8tJ7piJnK0QZ3jz30JPfyfXLp/ENPGE9y1D
2N5v19eFFaa1/lAh79N2Ojl/olMq6fFiaNMFtv5DY7tfAb4i/3yxl9/wV1br8r6WEEDNJpxeR933
X66AZjil5RolS0hLmSu0V6bbr5JyeJDt+MBYGi5EeEqK+UJUEu2mFr/Xds2UASO+2K6BHj3xlIj0
6f/lY9kWLuhLrIj/24Mk6rIzM+TEh9ZuwIMy54A/v8qhHxgAee0ntRxaO76Q0FQp6Lsts/spzcmm
7vpHz8Esmjp5EOH7P3+w/3qboAGzPVEbsL389XLNXYJtG8TxAzSDGvtqEwFq12+mibJwsHkiGLC6
ZvuDbOF/CyM3fvc+X27VL++tvv/LrfJI1eg1aPcHKvtbfHioP8DGV+GIhKgeL6PO+a0n42EQ4mcc
Pxd18G9BsP9tE8Bg/v/89r/dlSHNIwSAfII5omNA7nwRY/K+mGYnbAn/fKlNfQmt++viJP7d81iX
mAWZpvvb4iScxPFydPOHUq92cC+uBVOcQVdTbh1UxsY/B9VrnzFhxKl0NUX4f2fe8ODU1qH1yUUn
ffDa499M2XTtB6wdS/OP4+Dvqka/VGGMzKg/4z3+YFvdQ5lgBV2+qLLKj5N3YUDdbfrxMmc7H+ln
Fe47keeYe/Bz1P/fCeXfSCk8lPtysh6nCRltCYLQeCdYTddSsEBTHM1WDlKdldWdi7mWK8BS1ooD
AtRDnOOBGvvhAb75VW8yJTWiA1YMObQ8UFbdL24WyF+zmSfJ6X1oxrtYYiUUWsegHK9KrOKRysD7
TIu71iXDRccgaZ3nHZznKL3KZXiYAmvXJPOllfrBbj7TLnnPXP06tbCV7v0d7Ts0xKHfmn7yrVpE
1T2r9WT6LGE8dCyqxnvLaT48tRWrK6OnyMsjs9lVAxjSaH5oLnZ1umJVR/HedN0bnIiC1cDvZYzi
MIz9U9Z2EC7Rk3E9l82jFeM1Bju0+XWlrccpfzd4T7vmApnseIPPuHeYpgcjZkKhd++Dxi/nzR25
jS0IYBsxG2AdDK1PrpvBWDh3uS3liOduXkIQYwNTlz9wqPnTdGuW2pODATmk7vwbY0gim2EzuOGN
CZULblyOiWWkXwd99UHCwMoe+VW1ga0HS6pLH/fnxP8avcqiQx4uZKxcPHPGX8BnX6z8o4yMW8b/
wyogLBQT2/l+tJAfcQj7Xv/goyHOc7iCac+/9xt/e58q/1M8nt99h0tQBJIR+Kfsx2tbz97VWxQz
lTLkVNrkbqfeL57kWwOFw9eyd7Rk1466UhQ/57HCfSfVL9g5bhQslZZY5yT5e+/CDLHGi5SwyoDG
vDK8t0oTb9vaeEjwiIU+wZoKnZYBanef5iU/3Grg4uD3w3QhyGkRT30B658EsGtbZKSFUl7MfKJ1
EbU7WcXaupGJ0hhDiZzkrQj7L0+FZZkWN6sW/rSX6bn8yo2tcee4uCK1hTjyXJ2WT+9CyV2NRv+g
zt1ENsgL3pVKCpeF9wH26DDZJ78Fgh0Z3+HUbK3QTl7UUib8kUdZF2dYqkQUBvkhMbg3Maf9HuNT
XMP6i1Un1a6py+YqTaZnIy7qEwxP3B2yqOMF2SED4aCudlIPRtaHZULsSm6X5QhR6DtRD+6smhW0
NK+WGd67bUHigKuSh9RWojxABwGpMuNZKQ9st4wyhssSGoRDIdKdANNZDaFFWAYA8H703vbUEXZa
8nCSwTxNj81MTbhsW7066iM1xRxZQhUS3ZEBBbyp6YLystzAXNE/GGv0GKDoM90s092HdZfiNV9W
EnIyW19bh7h9pM9unb5r0j7IuH1zICxNPAM9y8UIYbZosI51uL+i48jyB0rg0UMtCJZv7Zf/we/2
mDTzkLn9hc4uhdrDx8KDjEtO6jFqhhCxUpdtas06Y+ytrb0JQxIAI3h67oyXvY1muR6v9TrWNij6
b3QUeSQRat1+0A+O32/H2gX/JVp1N5AjQmZBGO+cekR20ZWbaTQvsOB4ukRZ8YPkSrTdBBzLk/4H
Hc/AgadqDX8L4rYpZZBtgpvZCZ0TXAWGWWDvW8A3r7SHI+7l8ESi4WhZ8spt2UWbSh2TJUo7DTbX
TujaE88W6hyhjODoas22uYFdg9ArKvJ1WNmPIIFwXcfK32ZV8owLFeLKws63fsaFywx9m2g8Vxne
6ejvp8vCuFsW5FK8iC75VseBnmffyEoOms6lYYtrW3wLp1b/lIH+mEQFmgDjfgj864l5DAB6ife+
R57FcoumFquSfD/muNipxU+gNX7AR0thYFrMgiqS4t0gMg6XPkCeBtx2IoFq7bCso7Evt3ipfHVg
PyR2ClQp/nQ1QJg1fKvYxUBGqwzLaECUgGFKWD/LjisSNvHOg03R+hqxw9L4KbrG2QRzCvfJT1sw
QiYbIkFQA7+TtJdQ28NCZ+QyMrt0TA1GA2rSuJox5RhFhJY9PLoDHx7KODtM0G56mPt4ts/lpiqr
jTnN6JLwbUBgNW2k4bXQhP2ruChI4YILwmA+WvMgm0zJypuiEoyiesp2b/qSXosxMvvWxJkJxPUl
dMC5XHKR+hS/j8yK1p03VjvL4c16NnOZWAB3cb9FqsRAW927MuMZ6mekofYFYeftOLJc2rzG0c03
33FrhpWvxxrMYwmdn3FblHHbXdd45x+eTZv5fIHvkm0DZC41EebyH37i0CT5yKAmDYPZFGJblcGD
KZ0oZKZKfxENFgRAnAk7VcsGXZSsu69RR1oyeOsShQ+JeOVD0YpLMfIIREH3OBcQNdRe7ojzrDvx
2sF7dR0O1qtb4KSxbEFOh0Q/MfJtVEF2cE2GSdVH1TgX0OmvbOSxtTz9mUAyfTMXCbkJM26RxHeC
0RHbwYeZsw2mQidJe8AMgPjJintu2SHOMoDdbdedQs90Nm1YPLWiivGvJ9ZUJMh+bc7FzTyJ8qDG
e65p8IRTGHQ8yyisRufUFXG0Kh5NqEiPhWQWYwLQm7P3MeXDveF6w88k9NZRKo4hw6E3YiJ0d9e0
2kBcpH3qe6s60HzHm2SIX72m169zPxlOmkfEbJwFe6tMrk3Z7yUOCjehHLH3x3V13ZqhvSHJbVor
bTzMAXAotNb7gui22Lj4sIQEsOPaHLPnmKMUMwqIENCaJllzCOrZXpez3LKgYzz/VRx97pXQbTR9
I2I5bSZz2pKocVVH1g0SwcdiELj+vC09uc2yh3q3bTtXud0ZxFmM2FlYp4J8MVB28w4+SLExyvI2
FSgfHM074ACzwc6OvOMsyrfx5F2MeCqv8I7byLSd12He3ekG8zfHJTvHbMJrIhevpd3JXSfgZIh2
6rewF3Ceke2nNogz6d1kGZvtLsZIZj9W+bUDXYuHIn3w8fx38osH7xtaA88nEnGqVxSGOCdinRKV
YpsHaFnxO/t23I925PjQu8HYQW8lSqK8rS0Dfyu7WMdaTaZestE96q1+tF9tjbnZFLKTa2FKoRXS
mEir5dEXPP+Tbx/6PIUxWkZ71+INfZyQ0Jc6yuKHI6A3O3RnRAKtE5d1OW0dn/C6efKRN0xxBfev
24R1quO+VYIZClQkmHs5hwgSy+BO8hRB1cT5tONEGnfd1PR7z69vGa6njH6qaVO09sZoU3fbuJND
Hdv/aGKetHkeemzJYE1bXrYpvBjpI4GvrlfpG9eN6oOyj1HTNtkMFblDGGAMHZ69Gn5GNSfMpo2C
aSMqHakDEyyko/7W0IKfzGJYToofY6t3F227bx1sIB0BjaHGttXvs/1y0hVWSZOJXBw/TrQjY2hf
kZhMWhI4AduZvw+K4sGUtrmfUcXHXmgdOh+2MKfCHrYFNoxmdONDy4G68JwFGKxPffMzk1qwm0IY
tMTA45vV+ip2CLdxpOhmv8MClqKojcO9jcjWa8WT56bxju5N7IK4vxFT8+zjkLaeSIZYEcmNJwJu
drpJbTB33sEbQwrEgjLd6CwM1FgEMAAp3g2zJ+nTx3cTjw/PNy5o6HAAmijTNcpkJ1bBC1X2rg7M
P9AltA9huU5j6p8EQHjFsw4LzH5B5Ql7FpaRUEVB6s49s3btutQk57tJnSV0OjP86jG3YhOMIx8F
E2VrGlmkRE/KKfMlaxFjBHQzSd9Wuxou0egLBnEuvgfGyCe1uEGDhm5MjOvlmsyW91QW5R170kvp
heel1G0T2kxcjMZVQ2yS6VG8pWH7YGCmZH61E783LMB3v9qrShlF0KXIcLswGYKLQseCW6+LVaz9
cNg72AQDOPIEnM8WwmD+IzAEs+Wa6VDN0LOH6IrvUnCrZRG8wYIvVQNEmlx2O5PSri4oNFRugsGI
4QBj3qvrU+RtbRrTXRWTGmMz/O/tjp9PdcFAlG2DbIcA1XngotEjFwgqB7cxUc1Wp7CWTl2FyGNC
0sXuc9AkP7Eawl+j1tAspu+mzfUf5oaOkz4NB73kKLljrYoUyehISCrk4pbZnduPZ9Tij7knzrhw
fVcqrTRpt70nz2WgHjFnvjic0+sqllAtqwYvAvmI5W++HXCuIItdHjSZZTvDwx2P/Ihrq4et7tr5
LiQ5aBvE8BVsqPj0ly55MijPFjQ09GhNLXVlMWzG524pqdriHoItLl80X0xqsHJsSF2bOVBVWypa
/81s8X+PuafwepYVGnZNuqr9+TrJs41XBZjOwZxePnbnYZxeGiGZM3QLKDsPpqXf4nxSbshDhTWo
hBamcB/jzFfxAVBf8/7Byv1hlUfGIbSGB2uYruOa4rhzufBU9jRoeG0yiCQsF5VW/5BK6p48C49h
Xt6IsqMzxSUXdc9luQedmuPiQ03ehPoMal+FhkZvofpjPZpebAgrXd6VWIfFUPoC31i5FvSZpUu2
svmAF+ZZdyi1hA5YPfMcEmfA4lIfwmzKja9a20LkN6qY4jrBkVbNapXM153z7CYIj7RyOhameRKS
Z6Jxpnu4zyfXna6ztL01gSEmYz4yssMVruD/UD9a4R9O2GPi9WwTW1B1E07urJHCiu58ID3LFIey
894qFRRXGePJwByKcWf8bqkWfQgpyYKXBX5bPryhzpzKZr2aOUBFwiGFo9l3K4rNUPIvtTQH5/W7
K5Bn1e+iF25Y8GkszgE6mpUxoq8z7kcjFkAw4w3inm6tObdaD+GYBCq1YXQM0TLCEHV2G3eE7x5b
NYuUy6NJGh0va04UGhTB9HqdR2UlHxc0WYbsdLXzpnkC8MykvUzt6Vqdy5BuiXMpvuqeZ1o19X1J
yd4ZTCtwTDiRQ8gJ0EbrNsD+TobelhLD37Z0wqxgRduwYqbTe0PH1EU9tbNCxxg4fuKr5qyXNe9Z
EqHg8qDtvPFIdsJbOtKAqI0W06m4/6xlj5tOt1N3NZq7gyid9zGL3hPjA+EG4Q4ihf9dsM1ot5Nl
3pAQNG3mmF9bQRB9w9MTjuOD4z6lXfSBsfNcgKrUwgw51a9Il9WQmXFN+uB+nMdX9WsKTWHKbIpV
K86OB5jpYpO/AJddY9JN4sJZJM8mT4cUABUDurgtNpzRZpkNWC2D36CFHxMEFhQcY75IDVlqlT1I
AhrmgUCxiMcfh32aezLSUSVr64UracAjQyd8THRAr754nUQyQwmi71CAjxPCqrJBNcTAp44a7YpR
z96gSHTV0l5eMP0BnFrFipIl9RgC9hSR5i3OoxpRN5IBEwOLrRjGO1dk03YBFqKnzMEfgbg+gr4H
Fl4Y04C3fk6AGQvcgN9pki6gKoGuMwwqM3D2FNQjx8JnQTwsH/PTujv3mbnrwU6Eo3prVqWJtxtM
yj2cIbr1BT4jrcK3Uuz+gpsBmsvUsKv7XJzE5NfkVxzr4Sfg4VbWZMB0AWwFg8IvN/LXtjdulueh
JbikFjWdPTb7W5jSGyzbP52ZYJ5UTrxz2u7CkSBF74XY6oPXzizx5fGDB2AF+BQsrXYADwYnrqMB
xtiX9GzTiOoV56JAtfec970Mv0XIxu1k87YbaItga13VQ/eQDXjdVSYevoD/K6QXIVKSkSwW1UiC
wi6dVqigsmxkZygqBFdt7m08dT4ycFktGGmucerGgG6Fg/0r3WoSsRuIkOqtQM7fV5gDtxE3xMlY
knI22UhB7nKm6FFcHWhPNSS2QwkyGO0lDEToFy28gil+bITEWuhqsNC61GmmYYkLcdQq7yOsy3B/
RGMdNGcz4WdLttc+eW5DlFl9wxaTOURx1L1xXnrPYhbIybxokzVcotbNn+t2Og0JjKgp6LR11uZE
yznuu2vkVAzn0LLP9ph/LyiNpvFL1wSkyArjX4GTOCYe+tqJONpQHPxx2FEqplssxTGLpjX2HZzB
koTyFDWaG8E28BUklwc2iybxvryUlreG7oUZJe6jChCrKnidtcW1S304WkR6DWie7sokd3dqK1ls
0yqfGVJkFC/2KL67Ef9Nj2yoEhQBkSU85bt84ghJZhCluXxt5va20mi9gzKlicocNlSONxyWMZFC
zr/0zPjcAzmrsy0VlNGtK74kJsEwdiiOFDRlOjyYhNygtCtvQRlWDKsJ32y6TR36OwzHEv4XWEt2
l78rpxZv2mEM3t0sz3KjmfSo1Xy7VHPLL0rpNW0qx2ZvpskDmc19ddOtlh9qa/s+NOP7EJpy41U/
fQaM+0zeGJP+g0QR8AaGAEGIhUaMYseKrADIAUshaE5rYVNdD/KqLEJcIFj1Y/ogU/yINcJDNqyQ
fVNMP9C4Udy58Xn27wcXensVBe21ldGHtsIkTuOm4SxlK60hhBX5MeFXO9rjle5VNAX19BlY7otG
xNqO9nzvhLib2f7UQaLMXyuJWrqCwY5FqWIvTYoNnRdQm+QHmYpiRzwoBo0w2Ksfc+i5WLXS6wZt
A5swrK6K1MVnViT9BucytOCxeTPqffc46flznvbwCx3ythR9UvN3szM+EKOlbV3gu3WsEw9HfiHc
rVKrLzhDzqNzLAOsfsrZQjptZQlGevY1XnKbbjS7nd7Lc59mw0rL+mqXmr23E6ia4ZB2Kn44a3aZ
QdmQdONtgynRyYQRGpGAuCMsAFApCPpDmAxPdWeJqzxGVUS5TXv0Ds2FzFjv2UHb5eSwvJpKe2tL
X2GkYXKYKwI6Kz19gWeHWhvS08nARQXSWHFHLmdo4HCuPwjZtbtFfJ43oj2m6gVLOgnbDDGIqfI4
1Etg8NL9wEPCOLIWxJ8vTuke22Si/Nd9DaADjcOun6r7TBIAsrwQEi7InEHAFIblVRNW/PisuMWU
LNxOvUZAKSrOyMAKv47Ai4VyczBk2IIQstsFkAw3okTN3GTZR6Nr5rHL9R9FxUABbruxzbEyWZWD
kR+XlzgNfvj15G9NSzrH0Yt+fVm+lqB53kYy/RkTTjJl5XTF1bSPBGvax+VPv/3VijprHzqEAJfY
6th2N26Fj6elViT68X9eqiHMABSrZNvLAAhHjnEDewgde0BwstZ3B3y28OOO5CDzlcsuYMWnNLQe
0fLhVe53u9Eax60exafFxmJ56ZQXRd2o5wrAf/s/30gC3ihLQTQMzTKOywtwv/nHnzrlowM7ie+4
g8ImddPmaY3lna/pDPcq/aFJDf2hxK+HsDKgwSgQVxFE8VNqxs+WqOXJbjEdHbQ4P2iEUR25Sw9l
G65zsgcfdVGf+PZ4FgYJC1aaJVd+hreIFxfxmnhYPP6L2rp3DM28jyO92ooENyDfh/rYGk6zs6kI
lDbCR2qPjosFpf4K0C4RSIbr5W/j4BhbEH6NfAziALqOjxMOU/UwW3n1gNWzCzQOTrF8jaBayo9O
3Nna7Ug63T0SJUAxSGTwHm29zG7jzUhrqLyooh50f7ZTm4MIu5Cm0wTwt/qjU0SfxhjCdFTuH4Uy
A1n+1Ku78MvXdNHs+tB+RXYdIacMus1guj80nRic0U/lNRYT4XWO3wkksmOvXpY/jX30CHA2r5qK
E9xt9PEYiuw7YdC+TRkbHpcvLS966v/516rGaZJw62zLpkfmE3MGE0zy6ETYEBj3ac8qN8sWVUhm
n6d7vw16pk28eNP0wXFkr4Q7B4+YbZZD/ehADQzqcjp4mLub6il21dPZTr6+Rw9wknkTsvyCracV
7Q7EHb2vwVfM0KT+d/Qt8k6X/CllBIkDdI2nQsxWs4mkqk/r7dQaWIipRxzxAzazbUVgXKwbV3aM
T2DSHftUkDNCRkN7zNRGUwblPk47f2/h40s8VxpEuMKi09HpKffZaJ4jL9kySjQPQbur3NTbwc3G
W9JQqpfexxiDHyV0B9FG7t12SRthfGjM63geCU2dNeiKoviQmAQfp73d6XwEu+6OBGx27GspNcby
R92zscLywmQLFDGuiyBGQDrr9nH50/IS2PWff42dytzlvsfJ2V2ROIKorZD9MRI2bzJEf/5p+ZoT
PhPYMF+BHhMPGozA41E8owlGfrwyERVuIbvb2Dw3b6hMrp3Y5Yie+rsqil+zSDaQgetNVNXTwQjb
ZzN1ufPjKpomHeGslQE8DOEpiL2j2eEDQrZtdap8B5BOhFc2LQ+hHagFK/1n4Nn7xL1uEv0QleOb
L6vL7LQv6UjFaBBqPlCX0vmayXEyKeHDyXp2EuTyXVwn7CTRrV6AYWBaAO5hv+lmDU7QN5+Soryt
s24Pcbjaflt4C8cG/mjD4DlX0WSKreFCI0NA4wm32pQpwj7fbV4TJ//ZCO/n/2LvTJYb184t/SoV
dw4XsDeADQzuROwpUqR6pSYISalE3230ePr7IW2Xy+c47Kh5TRTp1HFKJIGNv1nrWzQmNw5Y5Run
Cz9JIf2YbI3sv3koQodjfXbYh4zb0IgOywswxbAjvNfjlhgjufttckomilv87RRGAq8tjEmGLKuq
D7cxBzLuNM42cPeWVHdZxGmn3fc4kz/0zD+iybj2Rh5zQwfLMmLUaDn5a0iCGTsN70n44SdGn08M
Asy97uPURf4ZUsE5Du33DEQbi+Rplse5FizjBPteN9dbZ14gE1MrTqS/vXEKnVMzAvhksZ5Cb7sT
XXcVdYVhf+ym/Zy1N7k27A1ZeZjqYx5wM/YCdnH9jb4HXTlsqGb1aXaZgLOK+oV7YPzrlMc2OhIs
QR3zMqKlEciSp15p8KbslO0RmTz7usBvBcmW+zzQ95bZY6elffo90Uv88NcyCoK2Q0NlMmHxchLA
RUCcw8JscYYX7ZsEKJmLmpwxRBvQQMqVQ6MjDPoWO6kZkCh9xbK0kW76Efvmo6RYZHZIz0zg3Com
lNXrmQsgyadqRErQMRbK4uxD1J5xs7dr//jv9Tb2H0l6nm/SFSBr8tkKSsv+g76omefQ7hrGVwuX
sJjoVSrLjDYWHPaRHYmq8k8qPcJP6ozHWc58Yhk1+SzUOpTufpQAHKPqZkAByDZfOoPfb2XImNFe
7H7DIVzyWyl5lrFwczcmLltmh+ayC+i3EYEP/fTLlVwEXUJNaKp9XDoowpn2lIlrbZv6B2SBj5Fo
t5UxLKODbAuLfKLkT9Z5Z5zQxm/+/Zti/RET+vtNQUNqKdtZ9I9/1OWFMJo8RiJ7nVsvHXIindKy
Lr9STG6ppW7nYR/6BGKP2KH//c8W/+JnW6Yr+KEgRRHF/gFt2Ni9kzPqz/bVsvHOA/ovfpAVvTiM
GQzh3JVienBRi0yj9eIpcfDhsS9dGGvRh8AnokYjBaeOYKXcArfxD6PNyOff/5bun0RhcEFN5fie
Z/pSsjT8Z1laocHXkwvLZePxW0YtDaLXNMMNxzDNJE4bBC4WCQgu7jqM7h+LZKwe0l+LmCOO+RRz
MLIoMrxtSUeM1uBDLr2cl6H+VGXxgbvxA6LTL66JrS0oysIkggQYU9xef0sQQ3Pp25dxYFvbd/Vb
Min8ACFN4W+dBm0CVujSXasMGHZPIy/SrNolPHDDebwFkM8PkxFBKD2ruFFn5zGxwUNhMc+d/oHs
om8INpcfvps9LA0bc54PVw8PmW4WJ8arWIaMsVsfnIL6FlbgzOpRy+kxG6P9v3+vLfkncSxvtmMJ
3A4KLOSfBKvVGJeGx+gDb36K8cm0N2hU6X4XvYleTjK7WVRReXVgRtPfwEHDUIAp9c7q7S0JoCWP
AybKniJrysiqBqhaPOyb3thly5N7GpjnzHmm8CKGzE+03z/YAQvgyipPc+Pn296cf+Wz0XO4gc52
6wmKwfKZREwsZBit8ugjbAyEcBbzapw5H8tCsYgZkiUDZz9RIWQokyEuc6ouwUBUJmJfKaZvjBlK
fFIrl0foJmmvQ8RiKiUiDLN29qZmOmJ22h+5AOmACWpVTZw8OlCwThRV4fL9KOPL731rZ3xnyVBt
mTkYVosbt2i/MPgsW4Y8F1QKGGDAKERm8dEJ1pG5NHdEK7DyMvNNEfZEukm1rEZiUHeF+Uyhx7yK
iY/NaC4V+mQw5ELDwKt2/Pbh96y9Mso7W6WHqDK+S7Gwi4AXrcvA+WH1lHuBPbMYSWmwTHRlTdis
NOteEp+HnZELopuTutqyLkngMcFj/RAymY4DsqlVmjkvDt9kQ3AMy+HTHiLiL4ptYHdn4mgP1SIS
IBmJS8B39wA338MlE3P5VetDWEbfxjA+gD3sL5ObASBaWHZ9N77IwEGsgecmHVp9xBD0/B8u13/x
RLGAH1kmTgDHh2/8z0dD2KExsY0m3cvlJS9PA8XfUcP5P432tlAJTStuLxQ5RLECC18z1WCmsyjp
7IghXd1m/0G/+2fFty+B7AiH+wiQsRB/+JVIUxvcKrbifUbYUZUnV8rnwzL6zgb8q3o6BIvirBz6
l0V6han6IzDrV+k5/+G9+ReHu/TRWwssEjaSyD9Kz7u4g5tflPG+XVKLxo67Cm9vQlgiypZ2hVL8
S9Oq9bPz5Wr2LyGS82aZb7iLfgw9xaohqhR6lfdkdvGTsKNpwyQsAC0+/gclrv8nmbxvm5w5KOR9
y5L2H3W4FNg2a/Ah2o9pEqyh8AAdjddm3yR4f8SyzKatnzMQPA4fG+jC20gEw1GZtt5AHaNIik9T
Gg+bLvbyDfoJtRLLNCqGCetJO14zZ5XQjBHmlZ3/gkEXwYM55DSPBZk0Ve83hyEdn/MpKaFJoIoV
OWy/ILXXvuH4Lz69kDAfhH400kxvfs/EQyPm6aPnvUjlmkmfv+kHBmvZa+W06T6rCxJ0ujjaclus
WpSVz24uSCv279xoms9+P9/EE3sLQwKZtyv3mGhuGwlhDleZBbPTN1511WQAeXqGq775NmWIdQ25
X2aOv6WiBTM1zzeeIha4xKzfRCK69i4H8lwUj6C+OTVlPpGaYxx807lCwf3llGa3c+U+SDK9J2SA
gXY5JoQ662jlzvWp9qvqIZuAJ7opp1U+teNex/F3O8TlX6uP/2+Nepqq7//+r4+fRBWu46bV8Vf7
fxucOBSWQut//9139Cdr1Ot30/6vl1iHzGQ4fb55QrbT4ed//9ff/p9/s0Yp9RclHGlRQHp/szL9
3Rvlib+4jqSos33bFfwHlFR/90aZf8FeQz2FI8WVtHZI7P/mjZLqL5bvuSbWIp7rAgL7/4s3StAM
cvr+k7oeD4Pl2Q6Hj2UvrpM/nM6TPWRFEkaHwXCSLQPTbwQdzUoM8aVRIEEHSZ8M0AjeTtd9tJBk
yGE5pYPF9gkOGor1oaMFLMJdDFaVp10arB07X9gC4bZy1UecBJduNAtSLpFbNmEI+76ugh15mBND
zeAcu7c8xd31ZB6FnMi4C336fKHTTTDMr8OHazsVqLZarbt573U4e1VIU2wuk/gyrbemy13dSmAF
9UF7Y3mwbSNf9xPDGlEMHypE2WB7A6SxggSJYLxFcDifBoLVZpX6JLzWl5xRB9PHJazPu4mIqx8y
YR38qIl2RVBg5bfqtZ30tOOE+0Z5vJZpRwaV3Z8zU85Xwu6MTQ7AYFM3fQkrmVQTa0r9VdUiFwVt
o1eOFeU726MLKkOcuBlTGxYE42PaEbXoxIskPmJvVccr0X3oCT+ozQV3SXwzxtGvwjUVwdSNA1i+
6qwHwKwqhpnm1uw6LIOs0jBrCVau657PKd4OMfLRKKqSNSKTbTRPIyFU3kPOxrEps/IwOm2+Fg6G
eMSr1j6vxFPV9sPJjIwnS1hMopoXNxruHeYJ/eBy9lg3rl6s6Ogy4teZXFSkc5vaNG6Hyr+45XxG
1PNMUfdh07n11QRcTuptCw1wbbTeYfmuzEIQ0BHLmaJ5HxKyTZ0iDFctSxV4FvZdG2vUZG6LpSBD
2YHykvEYBCUDfURKCvYQwvGZAB4D3c1uPbM/i958i0tc7fMkWPYj1dwylcMLzOowFkawzkqEzn5q
W7uE/GbEME4HbdoFPGk325LJJFwg2CklFzhwahawZq2c2w7I79ssV7otblulNBdciEreAzVYWfOw
qgXxZxMrbTj8LJHGrzYPn0yRV1uL6RjU1PRMWDKBF6Z8qCxxSgPnXmQkjhB/ycb33Q4ztdFW8lZX
kb5otEBjTAdpSFgEaUc0Il3lpst1Q2Qp3gyNumA00ujUOD3EFB5XAyOV1BQIo4r62PRoru2BIeBE
tkqdutEmlMaw68Jgk3fdK7vk/BAGZbLpIgT/juI2G6uVCUMXHUhwCmCz98Kp16rWl0gO56DRO6uB
c17izbop83KT5URWWXH0iBveXE0z+tC2IfqrUnctcsOzivtt37bDc/SEqukh1g9eLoxdaZMOZFbz
z6TNcWiX+PdR+gTBhJXG5F6EXrTrMk08SE8eH6GJw6b02uhtcK5B5rZ7f0Q73s/kWbeB2keIUuP0
LUkeaodSsRuqda9EvJGWc6d0UjOxilZ6ei2s8ZuoKAXY2rnD8w0MB/S+wqJcOiz85hRBL7PZ6zRF
LJjwucN8Ak+LzQ0paYeL0q93bhDe6zba+mZw3/SXQDQz2QcR/0J2pwps0JL5IbG3kOGUTUQmBRr7
71LmK9+hw41ic282H/40Oyur+WAskK+VqQCPmB/mvHxAIbNvi7UCIIud6uk7ddKEe8OjWnBC/dUJ
M1sDH7R3mZ4PNXXgCTE4VBYZQFX3g+coz4519kiUV7lp4+Jj6iJ7XcooPDYFAxWSyr6rytxY/iAv
8dCA0pbqIslcP47R8KJ8SW9nvwQIt28WV3w/eIc4hfPTS2IEllDBsZ9p4X0drv0QnEoWwRsZKoC1
nvNNdFRskIEFN/cmn/x27aTieyBHacgRMkwuwxjDMZ9UnpM80XwBEBjuJCRjIiSw2vd5uUXRY619
9ekVLlOkiW23LzmwWrmSiyvFqziZ6nLejWWP056czXt3ZzE6P4MXQdoTk4wR6RiEgbNIJzWLdMM3
buzaPKWKXXQqb8eqw2wDHFpH9nNemQBE2eyvm+QwgYY+BkTNeCXUCWm01TG0ACHGlrmNkBOaUnXn
Og+fsUrhbLjgYEIlW3nwsIolWyLZBjoQ8FlQ/9iwhplFDseGHRXjz43jOOvG8MVNTzhTOCCVdVIg
KXWaQ3yy3LU3FY8609OKtISEEaz/7rIn3+e/fPg8iWenK5XV981UjQdrT44Q8790umTmnZ25Licc
x0tbdevIFvTlrVzQoch5zFDvpMtMNPDriGzB8LZ2AhPSMJt9xnynLH7hWUDYWWqmO2VAjOsjeeg1
j7Uhr4EpN961tOxVDsnAtVXxRqphdOtGRMrNKj50LZGuGRSUU+xW52ZfSNe42Iwlk8jt7xQNKLAb
89Y2/ce4MeSx7I30anQmX7IhPxiJu4+qZu8kJDi3CNdVzc7Vf0ohB8DLeyXgEt2vN7z6FpelNdbb
AQnYoVQ1EAeXvLrQAJwu/UON6nrfNwfOVYKAjeYYz/XFY2Vwn4L+RyhPnoq+84cJ1RCma+a9/Hd6
9hG8+vczTMD7AMPm0Z7mn90EMjUea2/LrfZeMcnp2slgv8r179dQ4iouTGqOYR8HpFMScX6MBHGk
HWrFvLw4AO3KEg12RzTXuhwqEFXVd+nY3bYey++6m1zGtQgnFhefZmeyRWsBQWrwjk06FccerEI+
SnbSXrrtbfshpACJM0g1ne93GyTDN35XeiszNw8BrppG4zmUPI7YC03rHsEKD4X+rPq3WMSkVi45
I5Bi3DzcO0ijLqZmSQsq4b2GgriNsfXu2aIvK4HouWcYgWxXvEcBWmXYzj20DZ9YhldXAxcTdf5k
perVYXPAP7xy2QybwV5WVkSmTCH2rt92W5Dazb60rH47ot0z5uFNm+FXid5jp710x2j51q2HhhuI
d8xklXojhU/gT7dWseeehGsLssYGsGuK1JrQEYibqLtcN4PBZOLFQGKh6rBjzlwSwmKgSpvaFxJX
Zrw+hEiXmH7UosoP/fYUoiPiQu2fa5/g0Tnh5GrYLZzLhD2ugrZ1JqyU/DgkutWnGdTyTiJzxuPe
rsd4TI7z1CIMiO5jq8I8UDkf8Kz0xtLzfYxWIXaQ6c7hG6xoTsT63dVguhPU4jIKgBCFtL5sppr9
BI+5sYmnjUjpyWIHRZhMnPvAs34hVguZxEB9tWbvoCmfVnpQyaFqok3msWQhkj1dLlQtkq3icz5Q
rZANQkyAU3DWxUOAErSpw02LynxDXgipnGk/betp5PrS5zAApTurzyStsHINTDZZPmWp+ARrBrVc
VMMKpvNnE4p3bBbuoTHiC7IjgCBgptb5zOzUuODyQwg1zNXGmIqHoK4vrJbY5XTJQzLfwf+7RxOU
b1qXcViU2RWaHyiBbAYY3pT5kxoIfW3s+6nQCL46vcC/5VY3LMrHvrhrqX1URInuezzHhgpOl1gO
98Sud/PSNXQPjjlYq7HU90o6J/Yf5yCdbch5Y7dHksLjJaiTG0ZJDU/ZGYzZ2BuMQCEezs2sf+R2
/UrJS23X9N0KcbPFEKW5dkw/bwa8eAjto0Nly/opbUEMFn3Sna0MFG9DYCZ3N+83gn7ETc019EcA
kX33PCqrpyxf5NneGGznNp9ueyOJ17ZE/DTK8NDOxFjDpOqOmfGLMyahJu8A6/UHVVvHABibRn1h
JIoi1RZ3fejJlc1rJlykFDcWhNapl/16JNoHteyiHOVcVZZPbWbM3raZaP9bQ6WXJDDR+lRd/V5X
I5IyWXX7OcBEJI0w2rg5huA+GF7sWO1mVZwnhTW8RJbxhtbhq/eoRpMUgUzUf3eyIYLbdsN1nTtX
k2bj5HScKHGyxloG5zJwrQMa8qu5xFQEdnNwh/izkf2t6XGNptwAa8SUn1F2QufDjyI/dRsN9evk
TN+CMHXWpAyzlnx19Dun5mwTuk6o0rmwgOaVTWOv0Y6z+8K2pszoM0zJbKcSec8JdvHciefeVScx
2gLARKl/7/ZYgQ0NY54MeMHclkh4bEDtLiyseoGWPuTExjtLfjyu3WjJk5+XZPn5AWfAg0PcvEd4
PWrIjSYHMRMmE+PwA/fiwdfWyiGuntwG6rjhzE5AEDHdrf2+PJaZR2qxOsRL4r3o3R3I8LXbuHs3
iD5963mc581M99aP1Y+KIZjl+s+2GtGLwx33n4LJ/6L6/KF6zhAbZphR/RCEywFK0+zNEx4tnpnR
GxTXueX4U8F1DsVtAWcyJhC+Qtc2e83V9sP+ps3Ug0MkewYVg1YJkmOUwNCFzOm19Jthf1z+qSTL
7ysbQ50rj6Q6M1QKWMkJY7wgJT1Vg74ms3grdLlnWbFy+pb1PCe0EWwyp7w1i/AO5hhREKNAAZUD
64lY5XhuvUXUcV+a1ouEdpCRwMxD2/lMe8IayvNswLKM6/TJt+U5qfRlUsYVch5bwB9dteQglVjE
gpWC3l9pezMjHjy96bhItpY0n6KCkOOEU5mEqpL595zYl1Hb73VZPWGfwrgV3HU4tw2DolBtwjF9
Z8ZMvVc7n13un6h/saJFIwNtu/saa3c7UeKgg2D3kKFOHXkUUAiweq4Xp0hS3CnRQVGMvnxnvM/g
xFpBQtsn1NXx3LWs+qeY8GvI8vnvj6aIsU+y8cj13o9o3nEkG6J+TMoFjs7OSI2KTAVvWFWw3MeS
1Bpf7iNJfIAjXnGqDyyPg9eBJ9LynhuD96RLe+eH0VNQnfuh+lAmuCjS+4LeBWflqMXSdO3E8LJE
rlVNv/GDhJTcAs2g80xZ8cL0IqOMonsmXuiauv02TNjj2L3tPD5ghyQix7C6zYhDDINoek1HIz5g
LTiQ3xadjdQ0T7HT7Aiwbg5tv6hesYMMM31UmePI4WPKTPcQIg5J3IYNmW3UmATx0bUFmg9JGEJo
XsaOCQAPLqClFSi7wXiMS7E1oljvjcC+Fm2j8RVx4WMsAvQ7BbdFOJ7mFCZe4ecbXdbfpcsvEEAD
k9xD86iyS1OrVz/ve0APzEldJG1j12D/TPwODcV8lyXIoI1gL7qK9tWMkHD69zGD1yArmRRb3kmG
6AOGmDIulHdOlHRb5OXeGUbIUqsKmvnoTO34qXr5aQyHRlPGJQNPC7f1kxVXz900SfidtGjg4gkV
rMrPKu69Q25XBFBgYMK1MWwjv7lWIQEkrVG+wua6HRVb+6AxP7UxTE9mfEHYgbEgKEo44c6THXoQ
HOprD5kXUa7aqcl4cnvj0snhRTSMYMqGaZVZoVGNxQXPPs/FcgbPWCOBlZG9bb2Ju63bc11uBV6i
VZXDCMdLeI7Z5t/FoUWIgYi2XhUB2YyjIyPwbR+kpPbVA+MmrjuHcNFdVIl3WZYU0dWX3bMnGDXh
9WXmHKSpNgmWlVWZlliUEFAP7TqbkbT5orzDJN0+FXF6CPxkE4FsuM2YeK4dM2J9ujPR4N2AKZ2R
ZSERcwlkzmRFLh3xsWMItjOzhp/5stXIFAu+aNb7puLYsBh1bghhOcmhtzajErcwS7nJRpzQ/Zpy
KyBfuH23PAH4lsJmyPR6sA3ymq2qJL65vZ0iBmww2t5CQp9qbcSrITW3hd9gDcSKuLcW5hOLHvpR
hpPxXFZ0FGj9uUE7VdNJOv0bwmH6heExy6BihloDSCNxFTw9XcmQKXkLoNzdisq47zKBBC9FPR0J
Gr/cUbtRskcQIqC7m509z1QFFxtHNOoeugSKMz/hYTuoNjukjrOfRveoI0S3dU5SAUFkzFEYb+TW
1D+M3c9S4lYYGuLwSuiZ0pPnurMhD4UmWag2ceKioy7Ix1NbMahkc3s3JPqqxnJnMYq9GcZ+3NQG
5r36ywkYBSZu8nMmgwNskrBXVKJfhBt95yBRF8+9cdN5KrntK/NRkyGPLrdZ2114bU0gEYQxBF7P
Ve0r9NK4ZCu6HGrBsVtZnumiUUmuVWZ/xY2frL2kP0F4Ps9WsGUvutyicsk2q5NVWeG2wPB5KASZ
8bjagCcFuGOgfWR3mcn4EpPgfVbKp84oGQ5MxnthCLnOlXlse8WSq8biHZrGOWBNHBgsQE0Xx3lM
3WbKdOfkrGnVDszNC1kEzGNDd1P5Sb4hlxhLsWxWRc5ktEDc2TWbaNBsHU3x7M5MpNwkTJf1/rxj
oLoPyIMKFH2HEWfQ41E0HEkX2FVhUlKQ5fWmUBS/KDywHvirWRzq4ESkxE2r6y8USGITcCkvLdO9
D/URaSBfwoYgsyghIhzgxVWOrbWPEeoZaUJtUbqKuLTmb3/SoZ43w1As54ZhHLlR6AjpddYO7svj
7y95hCp4soV7JBCIC/D3X7Z+PMGX5VYHkDUcuxBpr2RgdUikqEnOsu4YyDjbEnHisSrMaM1ohuj5
uAIluHyRYRjhlujD8jgVmGTQ3BNtwxSGZiOx9jZo9B3j5PpYzf1+yPNpJ4uiOsqeMPHffxpaihpv
OmQVD7DMjQ5deZ9bdYwtNtW3weDTivz+6ZHl62NlB2v2eX62ZibvrX7/3N+/zO8/MRInwW75Xf7x
d1Sh6zGpxL5ZFLpQT9FCEyOwHvQMpyFi7sMYWhwL9rx//RIVtK1sVl6llRfHEbnZMSJbZyKBkT/C
dkcpUDdxQeAYyXRxy/OnEA6JxSbfaGzntkfUiL+DF9jGEQHFFXonK+5s0kN4E39/6bhrNoMwP/7x
V8LxjlS51a5GdIey+P/8t9UEC/of/zOZcms9tRzt//jGULLAkDXFHGbgAxPAZkcrWR7/8cUHnADS
YfnLOG5x64hylfjcBV7jI4ETnbFTnXEsGgjyLdLMtZfXjyoL8nOJD23uMV+PAwNswtluc1WYBw9n
Y2b288bCY8QaN5drjUg463CQAA0qLcTFeUeQb0GzkvgGG9g8JU09jO/zggf/AEr1IQv0XQzAdpXw
LL0hClDwPB3ik0pCIktnhrykdwUb2BnfsyBfuir6Az0B5n+Isrpd9sBMpYzxUYQ1+guqW6aQLmES
3hPi6WxtGUwVIVA/TwkKCRtjkuKiJEJGfsWCB8voMIFIp+TJCrLqZFQkhVkq2nBGH8GmLQ8BiLmO
ICilDLqrnfnNrTmjZisn8GVFgXBsEZCNMtm3jIZWlQqPM9KBFcdcuZr7TjCGwU+Xp+a+MCeEr0H/
ozbyZ3MkXhLNZEngYjfk9/SJchU5yDCyAFvhoNWKQ1KyD9oZSccXzKyQOD/pfbNrZVggR4IMJRQp
JgWhVLqoftaivDTmXWiLfY2VEO3QLlPMPXPnhXhzVDxafueG+6hpqrO6us2yKTvICVuKYQe41pKz
lOKZvDIiOZ0brPQH1+6wY0axA2t9fGomdUzSp17A8sdtegk6+8EngWnwkzticmDTli8M4+n3i2mk
lSyeJ5sTdy7nVd/171HuX5cfW3kghtsct4SLAz6Kk5/IF8Ab48ww3ektqE0IARh7kNA8OrZ6tQ02
OD1DWZReb0XHyVrO+ueg5VvLKySpGOk5IB7ZCRLrJ2bYpXjU7ansFhlYaKkbe2pel1dHQILvnVPX
nXdkSX2oPkSOT3Fegu9mtIvf4Ya36Q5mBJ2bfZObzlMVUP/M3B4IwItdUJnPdTvuejHTJcbdz2Zo
Ka/oc5mA86wUB0z6xm3TPgliTzeOmZNYlXkHAQUlFnrD2chTvs6J1Yvz79S2MzYmWKiLCXN5SRR9
SOoGXQU2LdSM0pqeKuF/ucS+3TYVMyiS5ohlmJr2YkwuaogBI0PZOnT3kWbisHM6xvTeAjWWqdfv
6yh2rwVTzNKZCXlmlwHbEZyJbjHWz7yEgs3e8taxKJIfNdAXzOrvd2RaRGsRsIRQnfNmuAgXWvfR
6pIdW0r7LFjB4XXHxyaYeUOuL0gTP2sX4Ovyeegyxr8WaR8xc4OVyXvttfnBWSmRysofuPYWvROv
udYLFWH6Is8Imni2CZE079oBlQdyqCfXThkgTMAiLHkJiwqz01DrLfMaIvYSB/8uM29XleYxa5PP
ifQGqNL3sdv8Ir0IbsrCdsuXwF7HGFYxaVqrlEWEyae4lmN4U0TyHXcOH4/vEc/kn2a/fgg6+XPI
e41uhJlriV2BWNXsxuYPy7fiGD5GmhI7DIW99OwXN+YmBWXA7Vi+aGVdoGwMWyfth43G25XVLzRZ
/op9v7cCmA2fZNAYNaDvNiktJSyvJzbq2OZChr/+oOjcpMG0sYbbC5g/bnpK5xgn3g+zgxXj5MEC
IeAj8fSto8pX03DuyATKyOjdJNH82vT1QdjDBQ8AEHGXnyw8G+xBdzDwcux7N3pKIqfeeq5eylSW
d55h78AQUBuTAcH7utTudFu+gGxOvlEs0O55e6bZb0YEtTjweJjfpso6aVTc2KZWzeL0Hki1CyoP
s6z76Sk2N1w2kLq/RTnfV/VViXIz2YwBx4BrcflG4qQsguvgbbngdYRTM/Y3BqFe0jaOY1MynOjs
+zRFdDclH00f7n23JDyhnUk9ZBYHy+g6BUxiKBYE/rHxOSor7Fup8ZCn2anqP40QnTu658PsmHBX
EmxNOkTVaLE8dLyNbDrSO7pwIyqPDDRFaqQ09qk73TGnuneVC4+6vS8646YoiKbI5OX3z51a7H9m
Su6a22ZbrcqHqIFrJlAl4CfXN7aJVogEMRSGpqAiSqdtZ2fPhEv6bF1DEpGL6dsgtLD0RMSTZ+kR
HYZsjqgx5z80inupN8l/IZT77BfBg4tuX06D3uU2iDeg4mDqv5DWXwm5PTa6fk7qZNfo6NYpjDvp
98c44lQc/avHNEm2C1EfNyrZ0vKjySY88+q99bxfXvZpEhxxw+7sqUD70CRQVgplwWxn6w4/gMMV
4IRmwjqa+3nQ74xxaRa9hDay3RG9/cMo6g+yxh8QU1y076yyyp73bQ9Dq8/VvKEGOUW4lkzffnJM
+7Uqec9yXgC15QFBVAaRRr1Pi6Z7YvJeIaWoWMMguozYnqU4hHvMiO6GdeAHnCpE4ln1nPS4eeIH
02m/zJAaR6SrdmgINOpPPGh3WdtfTB4GVsTKxp4OVcmY2CKhb+VVVr6qLbbtGhRJMrETq0gN0ubM
iLkUZy+ON5Npv9WQ0dleBbclUCnYVptOTUTRO+xSiGTCOvADhMJrk7bmSsTxBT5SBTk0vh/a4qfn
MUFK7e7Ny+pN0zaf9WS/53UBqIOyoIufa7f/gawT4zoh2dQaxZb+UfEAiEdQSelH1Mqtz3YC+B+L
hkJ/Qjg7Bt4IeIuF/lhaGy+z0r03PYaJ0d4npXmqxrUwa2JBqlFessBCWlqjVqJvm1cOtxJ5BrHi
E606jG3FALuodFCd53H1xkB/jTBpkaK17CWt9KOtUQQEPChYi8ktScJnk6BZHp5wZ5w4idjwsr8V
4Q/c4VtzqpH8UvnYHk9KJCS3TF6vjmFGNyo6JKP9ARXH5q1+8ibrg6FZtrKGfge/iWlzXnwt93dQ
hqSTt+6KEVuFJQkU0Wi7T7apDn0EEiZ22cINcjo5ik2bp3GJuUJNHKXdPlStc2m6lAZUGF9lzb/i
GC8FpyYKUUy7OXWLo4m/IHzdLly9QQQ9HSJGxr/LfdX+FIt5qQ2JuPUNEgjG6EJkOoVKzZE5F0di
f78M8rEZMVufDWabmTzJ2c+5fJBnI+RZCe34yDqsQ8r/b28cayt+TkXRgelLlwSEq0kqzm3HpkTm
y9psZiNTsiAtgyc/dt/MiL1AGIznKQ1eWrO/dRsv3VikxYHuIh2sqL6nuuDIEPN9kcw7FafEC+bp
bUk7xFSBVUiL61ZJ0og79SGbmMhwRVjJiEU4aJKNm477AmSizYZ/ZS3hSRFjkBu2B8OuNJzXeo6H
Q92gZk4s9pMqfiW3+dJRRO4CT5BKKtJ7SiA0CpN6Q3iz17MmVzqJ9IqMFl6RZMfdAYoDqYLt/25i
uNp39ciRQdwU44rNXHKu8OESSm5EDzXcio0VwDMYkq1bhpcyat7EnFgwL+S8NhAmNb5kEqogUEhk
5WxPjv/D3pntxq2kXfaJ+INBBqfbnGelUpIH3RCWZZMMzmOQfPp/UV3dqCp0d6HvG4Uj2C4fnZSU
jPiGvdcOCKA+sb1Ze2xcWQadq5auomydmwgHb2/74xtvhYbL5G45Wh+R/TwbnnrTZlYwt+aqTQou
sjrstmrEqo48rN5QrAmqZr5yjqhjgXYonJj7tG3Go8KzAsslpcjzDARTLr5QrYDGVNERK0qyQhJ9
MmtweINmXSo6qZkTuPdgQhhSOsk1Y24Fvw4d+CDSh1PZH1WUqovpHIP01tBkP/cCy08c2UdWZh2Z
ZqsIONxu5MLKFwiQE/nzkcB01KCms5orhVaKaV7V59SRMfkvwfjWMRbSVvHoSn2pB3iv7PC/dW2Z
b2znR1D9djuv3Rgt8XSmlTzyZH4UNmM6kBsYKSL9CNNnOJ7nmZmIZzAWK5neu32md9ls/G3mmZVS
ol2O5TFYl9ZwdJz+L5n27iYLMfEp800a71nq/jHRouvCKs52gXLGHpLLLKJ5G0TYdwzT3ia6uFlz
9k06vK2LoGKDgZ5gbjcIooud4cburq+ig2672yDgq8nJYjjYdbswFgmhPoSXWmmNWxThN45vbMo2
dwg/NWobdWzBOTIUJYgoC8HpBnt3lP6hLECjjd8YzzAjdA1v53fDB8nW1iqvwhc9ej8EcB/GEW99
YXHB1UGDcB7eRtEzi54+RcNENuspaRq2NhF5Juu8DyHWGkfQdv0+9ZGVCx2RR1dykRhZe1eujCGb
4Qn30mHXkUZcY6FZRz5Q44yurc9/6Az5U9i/tzEJ2V3DXr4KawoqfWUhfp3AX2/MOnKf2c16dvHH
LQZ/TahPSDzJqHDzWdtozg/t7D35iY/mbB7EeuLKPriz9UTuJoUWo07HJtsi2Q8arHI1ig89FYvs
XxDcrA7cfdG+FG99IGEvWBR7aZYXO9sA6prld+XEwPTs4TkorJfB+2wVgfYgW9dU6x9V1/8gYiGs
mvyaOYrahn8I6kDq4GXZPgzni232tLlW264KS55Ydx+g4WxB+DFLb80DXZ/B3G+racSaceuW+VuS
9CvkyzMQjsbeBOBIQZ1BLiz+1kVaboMe24OfuB9yQtme5srdDol4xNLsjqPGmNBO7o/+wy+t+JDW
bJMYMfbEOq0ACjDu6Wi5ABfEIS1tqt98p77Glpvs4UQvkJwFkvCWhG29D/L5xbWMFH85xssCx+a2
syoJOSBud1grrS0qmb3V4TSIi4OwOw37rn4hD9riYX0iemjaiDD55fpWchys4ak1QCk2gHs2GdGY
6zgZAdxIZx8Ug/cwHJIGXfOiUIRvY8YryCkLQAYNlDoitxKRHVjmhIA29XBwjINVDf1zGvHKLDWg
0MM4s4oICjHHzy/18f8Xav8HoTYy+wDJ8v9ZqH1NfmPP+VX8s0b7H//SPzTaCLGlsAIP+bPrcDfa
WB7/kV8RmP8lTfwOqJEcXNAStfX/0mj7/7WouhcFtu2atrMIp/+h0Sa/wg0cZGJLegE+E8/5f9Fo
syb+V4m25dv4QqVNYJlPJpZp/5tEuyYbtaNdE2cjFC9Mm8trOA8gM2ymujr4GMXYnMy+jPG2dSY7
gmR+aggaOgczSJnld70o/VOeBc9T1shnVps/0Nbp89fvSECEeoI6eSeq6LfMzT80CM+lYchLDIVg
PYuKPSoW7pOl3W0Pt+scpa6zgm2EZiTvMSc4uTjYdVE/EGT8rLhZzp47PNqmjZ6sprDfQgUPyBjN
9mR5PrhyjT7Jkfe2M8ZH4bnMwtwQFk5gNuBhe+aTHfx6B7T4k7Q6kFzmHgd99CycL8Z+wX7GYS0I
HBgLXlcfcrwXOzseTGxMonghFQ8lNUXQ9islGfwigCLPls+ziU3ZC937EFrGS64cLIat+Tyizjon
jsGLrn9T2egXL5d6P6us36icgWxtTe+RaQJ37GkQPYUIV+Zus5PWeO6s2CDfsnW3kzKHlxxhOiC6
4OJz/DDxSvNjyOT1wI+PQ9fGRO1PQ8d505LMKFR88eXwtCTMNQXuAtEZw61EdlXJqPgziZ6EaN0G
L/7MQNKishuILlu1qTKfSit0GYADUUsGwObRMm1wmfO4pOPuLcm5VbmieCpKJide7l7GbsJJkvgX
2PEnxifAVxwwKiV//UYJOhhRc4eQVsyCUipQJLBbBqsTvrojAE/3zn0cnmMneva1mV5zb3jMoYkm
ARHG5FrdDd72uDVsUHEMKxwWIGKPUFJd445SY5o5k7ugPocTlx+DlSjvyrMY5nkN3eKhuW7XTES6
1TSg4xupg6GvYmQd/Kg9+KjRl8QkdlCmuLfBqNd6UEA/C1rgidZeVPo/eKDFvzmdmKvwnPkcCQBi
HAeH2L96Ivy2ZztGwXzWLva/IcQ2CvX0YndjiW8uubZmHx8dO3lB0ySORdL+lIgIEGUqaosIBt8/
HVj/mzwZS1jLf/GfXBq8ImmKxX3sSB9BqLt47P4p9YFRuF0ZPUUfygF9zLhOd46DiTWrEC6muTya
eM55Jlva5d59z4VpPIeI2ZoBlXZgN99LBWE3rMW2y3L/XmcBjIc8jN611BcXxT6xVfqnx88NNZSK
XoPfcBCmjTQC9E69InyaqBYGMKm7L5QfblXrrHqgVuuh498oy/gK9GxTs2RhJMm/GLnVsIkCcICR
1Wri0VHDSc8gINbp5ydvUtgF8kM1Td6xHhDJFtWTYMZ2jgcgdqboyEhsovEmzWNnh/mHgb56Y4aG
t3eN+NrIWb1GfXeZROydvdDzGbYPUEBSYR+lcK+pIaIrhsQUhTY05b6Ku2vegBpmuahxRD/8xt46
RFKllpKXku0MFYS8z024j0MR0yZpfxcEw6Zj7fRqrokNBz1PJBebWP0YK0sdsKXGeJAzeZQxUl3D
yw+D/svku9sDy3gTDYobPxEA3myEwW0Q36YloaH3zPIMXOhCACvA1fxnnnfRUmg7W5YTbG5y8SvA
OL0qwYDtU9T7ngvCgoAvclk0AXJ5kB0NFmQrrwL1Enes83K06dOcn5l0Qg2IgMU2KYVg4fVbrIJH
XlJ5IC232aIkBvTVshCp9XgZZ2qjEKoTzUndHxQDJEsMn+S+oy1ULG27eF4LEcmtldO3Yxe4xI4q
z3gAD77XtiQZ+Jt2cNKjWJBaAGZ+Yh0094YLNCSLXHcv477edN1s0N2ngCV6PqlanpGGymhGorpp
w+n7ECcsCCaGU4MkaAaPbQm+OMghzlghuDoYosGy5F9GmjKW8gzA5ZWv6Wn2whc0lbQkEiBtK9xb
NsPaz/pR3LIlbX0JuvMC3zx0+NFZlslkZ4XweYX1bagnaIo8HWtzCr2d1xDp2HRqbZVBd45N81D6
dnBxQg9+m0p3SkPQo8z26EUD/0I999QIFo+d/4YXQR6zgCmsb4e/nIC9VhRERK+LeI9tmUV5+GL0
eKGz2KuvEhsPsiVay2IduxBti4DOJxiHChI+YrS+R2kzypoRXPvadmJ8sKGHh8gNELbGdJ1ArBRy
LI6GhDA2Vs6LPQr5RMoNylKbYQUxHLVVrceZrzNNwld8nN+wOLDUtlHmQjPd1qosL7hyKsR9oq3H
eyZxBU1pcasAum5Cywy2qOO/EZtHNIiLOoirON0oRWK3FzOZbxEsYhyB6NpB34/bvF8ZQ1LsWbav
Jh9rZOeTnJwXDFpbbql6bJyXCM37ASwjERHZMzVJuy2EiW8zQdI6TWOw9dvyLRqmD1n1zUHa0V0B
z1h1MBX3STM9RqZd+1pm7+BTBt5rnDz13LzHpl9uh9hYmCLNt6EI3loiiVFVzlDyC0Nu9PJ9KBvn
bEKzJYi5OKhsttAKvnr9D3ztau0I9A4G+w4AXauojzoQhXANCa3cKliGUAiTSxk7gI8yVIy6kr+r
BFaQ/TufrZKaId/0ZNRJR/xlK8R7EdAeIrrPBLAfnTQPYxGG99htDqj2kpU94DfHcLr+OuOqlOTr
RlJktJ7NPHBA0NJhSh7hsueCbEpWDu+l1upg5Gu3ojdszO69yst60/gSammNREUN1p4NKMDsifhk
tTy5lpzg0LjzttKEhYS62Dn5w4EGt+vNlnTM0bl1uvB2X09kbidkNMflDaPTqWopqBqgJIcBvGSJ
XuZ5aMJ1JOfmUk0V3NFuqlnwRS4Slu4Pic7tDY/RDm+GcQit6hY2wr9DVWWI7U+gXCNNSLlmZTjY
/WXqNzWvjQDfxdRbg5KZsMv5oZ0+3Mk4y2pqz1lECVsm8bELKgYEKKdXZEZDy3WRVGa2eyig1oGq
9S44xYEYWhtPIbotIhrxcFLAgOYYgE5sQDLy1TH3iUkpUu3spt77qzXPX9ylM+KDxDwPhf2HtF11
SEHgbaWgg3ODyNs5mr9BVRISbugUpyzy2cn10WcapMVznQI2Qfn40wylOjV2/1x6Kd0lh8mtyRzr
jA/SgCPYiQvdwzGTo3PsmAWJFpJBEUFCXmCvZXEjRoApCDNrGy9Pm1nhVsupPHeS5AzgRL+MuZ92
0iWhoJ+96O5FwXUCnnc0M7e9LNSdiVQOLqOnIqZFjVsccJPJrrLuJZMnMMAoXyYyH0R102ZcX4nj
k6TJ6199RxY6bO8W22RnbZk/wB32u4vLmbbzcQOwAk712hzIqm9B/jHvibkg5IgHFB7CyjB4GJEF
OkevwbxlKAAOBRGTF0PpZ7TA3ubrdzo12rX0qmTPVYNuiiv2JaPbd+bZPNQOyHq69dWQR+OK91iK
BIGzXETjUQFjeIaM4JgmM0I//J5Xvb2eBsjl3Wg+mSbywFlBrUR9S4oRcK8Brvu2mWhLhpZBdBHJ
t6l5r8Kg25bLAZssR20fKVBqrJTWAY/SUfTTDzuf44vlh8NOVmKnW4txnmrTRcLNFd8QEhDHD8Ti
f9KMezu1DPHaAvBjBqMvGSUtdUvzKRRqT98Tt8oWr7wcdSjS5M8Ymd19cBHWpehG+9HN2dXVb20l
oLPKboGGhN1e13Csh+XHngBRvAGr/ZbqvtpwFJk45RFhB7euNo5LsI6007+JSepBHE97k/cqmAoQ
R3EMdhc36TiL3wDRAKv79R6SydbgIeMh3PBCR1CBfHMnRaaIVxgPri7pTgLIrnk3OXYPcsbEno+I
RFCneUcUrz/xITXnOnGf57guHlXD7gPiktyWORuRjJ1n4gTjIzGtdiuwxd9s3EbIM100pFGzA/5k
v5H6sA3IEU6CsrsTdQBr0lVIxRcS4NeHvjA/GTPz142YBqyJpnPcbaJ0yM+qZy818RnW1oxmpKub
tTFKVgkxX8lhrEdn37W45TrXKS//o4FsEo9RabZLEgdNMK6xY5WwEalnAqMwd/EOQ+8MDcCWC+18
PMTzspL1regwhN1T1oBurXTXbSCTMParUFezwu4OkFD+hCELWWMYNH81BUsbxfJIyhuaGpyDQdJX
P7/elTnr2Pug40tqOk9BVVf3uF44wKNT7Sxn/IjpkNaqa1iHNqa1A80H4FNO1a7y6u8W3R24N8X6
oHUqxEkYGIbClb94Zbw8BJAkbFcOS9Q0x846AfjNpng32zAWlqO/81vI8D1zaZD6hIJplza0wuqo
Q+4tuzyXBZN6r8AhEcZ4DyI1HwIj/wjNoL3hA+w9lxPMPyKgZoedUprDwnnYBkIu38jOkRH8RvZr
nmST/IGi+0GLK6Ff1d6BbFYBad/fqgqk1diobKMh5u+C2E7fNcLLbHJYolumxyXHo8yfu6h/QO+7
YS8YWwJirPFNoiI42sMgLghvPsRElRNJZsUTsct9NSMzx5wCRoZwAy8hLWuIJbh5k9rK8eNkU7qo
KsrBgvWHkTGUZPTiioWH3A7hxXknEEjfdCEeTKNPhmD7koVFtDNJdkT+Xn5zSlZ5YWESJdV4Nrkv
4N+zrf1ckkB/mPJ+3pfw9BYrt5MbBCXKBg5xjuu0ofzgrrBPvz2m4LdsiOKNDGp3U2BZsa1+PiIs
48pwo5917jcvaWe9oOeFyVgvsffau9h8s7Y0+Ba5ZlHKDwbupRcpsGlS/uWnkpzqKmUMXNoxGRdH
OQu9K3t298xry6MT5899rb6FCU4pa4D1jdOdpyBw4b0KDoAgrz/CtLVxecB6b6V3FqRh3brDUBT+
NdMZcokY2brZGO1FONa17MP0zAv7FY6z9+zgIiC2ZYFPWY55Nam5d2lNbR3Je1emAVKHJt46NY+3
nSfyG1XuCzIfvLnNcSy6GzVAevEdTQpQ+zQJO97FKAjuJoMc4dXZiVACtFMFskjem/T/2dXJm+qs
HYQJuBDOTi2dq0jJjfuq5gorBP+pkHqGnrlzXDoHoka6VUftvs1NO0Fd3QYXMzXWWvni/PUBeXsj
ZfrEZsLcNspCtNCxqEeBcnALmlpl6c/U4kkiIovwOmqr0YmNhy768qxBPLGmZ+yWVMvgaw4yagWG
NwECEhoKcQR5P5zR9ftIbFN0+eQcnfGVJeevX9Ui34RDkp0C2blLxpEBjLusL1Ro/sEW4ilJTPVg
Plk8OX1Oh8ZBsEZ0SnQzf8ZKsP9l492586yk9xEW3sbuaR4rK915YAOfahiaF0yKgq2WGKlFjTg7
U+qn5wJA7brx8TcIcw5PDemta211LbJLX/2eXYWHyyjyBwNQpNJTL7ZWZ0Rwb9YJ+uQdTv6fYd+R
/YSwlI7UDZAHI1ztHdqIYXFnysYyXnVafKfS7SFRTuDDc7DGvCUxuJbhlni46Unkc7NEViTYpOv8
nDJ7wGaZPoyyxAdrp/baDJoRY4A4+7GVP+ll6GWM9m0YMaH0WIT3CbLW1wic34kIJCwYiRm/ckrP
l6mMPknWTbwXnPveS1wjUDJEAY51cpp143UIBeJJPZdTuk6sxcJUZnQqDWfjpNi3ifod6nDMZeaQ
Xu0O5R5mq3Xv/fBloGOHtBqoA2FxEOPH0jimyOq+vmhlp7syAtU6NdbV9htx/XqvdEIc6YZJ8LKq
e0XGEx7TgnvIctPzzChjI0PrM3SHZEWdnB3qcHiaQ9QLhb7Tfa2iOUUpqsZmlWh/ol721IZhIGVw
a17j+m32mvnSMA24Nob7CMnOW9eOWMnSMHeiDuSlvnbdHzXHOHU1x5LHtoXhnsXF2+Rq31B6bRyU
UOfSCRFPBMfeCaLrYJssn/P04iF8W6d+ii2gHyvi62EfVhFfkkhGdkUlP6nWb19JlwI4M6bdoW3m
G2RX8qiyUF9hFyFERMRwM9q5XWfguq+2qaqNiY16Q5hhLlcJ/OV5CB85EKALGjoMRRzo3LaE0cWz
+MNetzq3OsuQFtImZYMw9si3NoUK8nM2diFjV9bXGtzX+euDLK1uP2v94gyWdx60CVw9R839VYD4
RnOaoybftO0IJld0/MdncYTLhYqrwGJfE1W2p0qxcyUQYuk/VVA8Rq8+68KwUYeVvyIb7BLGUNRG
3FC7oPNJkIkOLUMPPDe2fzQcZj8krnq8u4dkJ22nhtxz61GJkQpYvzUVKbVCB29FfrXcGGaaUNEt
L4S4OgaJOqPhHbgyLPjrnKD1YsWeUSpR7/rPPeZYbPJzeglm/JJ+Yp/rpnpqYja+Y93+sCvB8x3o
6xf36ysayJHzSTrlK2L03VcjWbY5fSNLzM5noNO2NLdGXoKw7Qp0+Xz57cQkFSHrr6Sd/5TEvOyC
9rtBNv3sut7RtpNrGJn4rcH6o4Ma57VSaDDn0nBZ3fbxYUaRHIFj54dMnNg4HCuWx5fSGJ67Ik6u
TlT8iBOD7bQX/HKWFi/P1tlSSo/FQC5FkrNRUNvGDTcht/ypOLeOZqag6NVlbTFvCnnT5iggaHkZ
5rGqQfFLRF3GMU78cBedZQJnzUOHtaePszDBwN/XmQHvIp7eFARWJRBruSV+s8iBddxWBdw1mDbb
r58/pRvuGgMntCur78bQFXvfwujoZwMmNeQnk7K/QQDsnqY8uw1MQS8BPIwgiqzLnLFemKZEbqus
ta9IGXfoPOXeCApJU8Egs0kdZibEKUGLY2nLXfkEpEvjIsGewcyGSnC8twUPutFUYNsxJefu9Fdb
bn1tOZna3i93gkknuHkQq7GpnVNOwqn0c3VglqQ2seYgbJAZURL4q74pQK44BdB+H6HLEDKorBL7
1dW0M2PlFRtlxDgq0C+x4wYjYMVsVVFW1w3UUSdVzSGZeHEoi3sTEVMbLla9iCkmlU5yAreB7EIP
9g8/NedbI91HkacN87zomxM7aMmsgKgpg+leV3YRYbPhZwonnn6YO8tkrT8mLLsDB60J/qgKZQA/
qnWqPO5dl/GSz2T4r4ez82JkkfHSs9xxS4jkX8MUVvk/WHs8qjEdsJJkkBPmeaVyCHyTW6hTDrWG
aXjEd2llY7G+SLf8tJvkNE2EWvU23UVhGN7JqeHfiJigbSjFyxQUrm8Uwg8txX2qsfS7uU/5n8Df
GFtsTQgL965kvsP8HftgHbcbtHPF1nDfUw3tui05d7TlFc8IS3ZR5ZyovOQuC9WwRVqvCQZjFKSE
LLaAxJGcIxgb9HuAOazk5JgLFlEqvNoEvRHsGW16Hx+VjZibNlNUP31LkwITFHpbkAu8GQbUkIn1
2lUiOEayS84Y5WoGPTP2kDz+gWDRSJiCfk3ubd7Xnqzrm90lj9al0Q7m/F52tLkBy3cW3GHwbQj8
W5MuNvCQwLeh0ca5L1vkIUtr2tuc4Z6i2vIVwhYr06Sesf+Kou8qwQ/rmcgJfDIxLv4Misb0guQw
SDs8BQOFH8cXMy43foGDiLcYKx5tTIQY0u7jl3aS5VrroNw6oqrO3vIBivNi4+n2X0VLbI3PXtka
uwA1PIF+JHQIf8b2EHaEPolW8br9+qzIHlxmAmRzBG56dPgtFI78EiwfCtf45palh1UHE7pAgHor
62DXI6c9dB0YcJHGm9b+S/i6fSi84d2OGp9phqR7qtFD6g6DZtZG3pkx6T3UEldJWtWXFsOqOVV4
BpT7bhpRvS9LkEtuPUKN0cl37v8P1G3BS8rJxb4EwaCkojzgaseWFI/ZKzi3tdEpvMqqWMZHaHcr
9qaryuaFNtgUv8dz9zttab6pisTJUri2JaFT+zHtNT5jXGh+76/yTrTc4y62pwaNlBrx489mfqot
eF2dQfAKxiX2v6hiwLuUzhsl0GHw2mqrhyHczpkZXlXfMJ+xkhOf2V73gT+/tj5Fv0JKqQIE2xo2
4L1T+XtT4YH0Teu1lp8tPgeEdJ55n1V9CXSS7WorySHq2SWSaaZg9ty9uU4R7uymYtghtH0WVvlm
+rydA3tmo9nDPYrG+UdWu+0WDZRdpi5Xqq5Y1+bOVuiR1KuJAiUY8n3OMvBk4iVUzDVti9jFsmMd
yZYWGbi8Ry7f6iwzx++wgf8CEKAdZOp28YdxZ3KU/igq6xEpZjdpgVly1lws/IiMPTaW9j5IwFGJ
c+HpEFeVQIgOwy7dkQFbH+fE71cIStZREfuPMcImEgxmBFDIr3ZqhGWiVPzD6CaijkDEbkSWAbxt
beM0ZF7DMI5TMuioMN0i8VGMIUitAN4SST7rzdf/y53JXhTAkpLFxTXKdFOyfFxX2FHPskfBa09P
fU6TpvpyXzvTHbHhcATvbV0HsLbKnfSd5zDZ86iTUQwqXgK8egvjX7UxQZMUoYT8ytCEngguOhPW
q3RQ6QcBtXxfIFz00B5+d8rPKYZOwytgCB5KzRlRx+eoR4qoVD6eR03HaNT+M+0bQ1hWgHMzkXKU
z/IKfYjc2lBBFVcGT+OCPRqb/DLBj2RlA+ExmRUFSd20T7jJ7IspEKfhbFrW2qmiwg/S/jXskubF
199N17q7xJrhxvTmzZT4v4eFc9YkM5y2xu5eRrcOzgxz7gYSQxBE3SOytwzwAyB0NaRu1Hd0Reov
cRIo6Gr7V2GZr27kBoi8g3S3GSVk2inA4zxFEywypLhEuO463Cr7REVPyulfJBo6RfOBQBKZX8Db
3HWNzzCCYxCjvWUlTCtRO/TkRnvt6G35XrY7YRwgonoo4nl8YlOc6W8Svm04gEsCR3zsYXsYAE04
PHvgRJAAKF7JkH8KU0TsHtA9Y/oGN7YThT9uRG4CPaA0Z/nur0c18dAv3ufGyHJm4j0aK9DJWfVu
VInFI0PpAkxIVU6wcnV9MfM0vMaxG6AL5ldRBMOv1cGxc8fe3NiZPRzQd/zQkQ9xnymBY0MscCGt
sNrnw9evvj4Yc2ueBss4FGMT3aIihwfaxZ+1bRN41GZ1fKtCnNXlMCFQWf6sX/5MtwP5lpJ7gm0r
wFfXRThaepW5sqnAb18fgI9GKO5NLonlz8J5ErsGhSZkhhGLEnq8G6X/fIyiHFN7oQAP/c8///qV
wFBJTdC4K9/bEdHLOKWvfHVy3PIiA58ODdc5FzlHbO1NSw2JAt0ooH4No7nj83vraOghWDMQ3tSh
PTBjSc0TuT7vFlhCREVpvTbN7ICLRVF+FQhS5xpOzBLmjoNq3ho+Om8T6OlLymjyMiTVRpjBA8tS
tJ5kog4WJ0LYMe9jFn+HVxKvcUdROGe3pGBCBnjjXdN54bVN3kqz+ovq+5sNcZXO/8Q8GfdeMNE8
14xyusneN3bC+L2RZzGyWsntDqRVd/LKnPW0/iyKn647LAbFVR814qDrvSXwWWTe90w4rNUWgVzk
XoKJYTG9HVWbi/A6LqJHyx41dbweVDcW3pnJ2QqLYAvqoC+hi00GqtvYAYeWmr/IIwZ5896LD499
EZ2UBBg0elsgfGxthoiEbJXebAuTjxzIwsUDZqCGc0ClKUusxuEgZTk+yQbtn3R/ziI7TZ5P/orI
kVT43nPmZqx4q+bmzAPorTXIXFwOzNZkmLOORtkZhngd+mUSHTv9c8hIHC5GSJYRwmbjMILg/m7j
zUO3Qn2gKBoJ9mCO12UXL+YTomH4WfiAv6ai5ditt1waa0bHDt5KPqeZLV1he0iNKQNi95ENjl6B
1SJCei66jRG6a8BWvA6ocCIdV95EiOhHOgY5SHoIg1NZkvksXLHGasPYZsfWino4x0ax2Lkt9nk0
OfbnrENC7uQMa8R5CSpysubkc4S76C3PRWPGazJMEzhT3u85qeHiZGm2j339yKr0VubhM7vjGjw1
6m8zBaLlNuHZsslY7yOaMxy6a+Q3MBtr59VnTRR4HSMekoNQ4Tp/gvQT8iBb0zZaBnoouJkdJxun
dA95ZE8bOyz2boUedcKevjX77sTfftELKtTo67OlpmDVFlAfdCZfYisBbeO25raCaMUdLRmnNd+t
Mt2Pjk7W3B1/HM88ULbvrNREDd2lR054hvHgDQoU6WkhsLrNNTRfLE/57Ox86MJ72/CeA0+zUYiI
wxigvUQDckr6zE8x2ve+YfooQ0xiRQx1yukQXiV/PEl6Z0s8MMtKf4fCftMHbbTpQpO0Ma/ZW06B
GYHW1R1dtvS5v+tS852l5E++r0n1ZI8Gb3AY1euSqOqt2bGg740tW2vumJIxStXKJdiCqh6zJSAP
J932aItHK22Pcdce6DkLtmwOS5iKoX06WESa60NpkFygJ3Vv3aUnTR2xruog2DBB48KxSugidtsg
bqVsboddoSTssaRkbyjbTdH25WZG0w0MZ9PoqGFB7ypkw1wVkVdfyCEm4w06EHFZycqEYl9D3ENT
t02QN22VX62Bgj2XPuaqkLg9HBKA9hPWOlNvSA7Cgl1ZwXwLJtuNdSiZK2IGWgQ2G8eY+dFleKUE
4u4mbTIWwoSGGNUnZGYbdBpD+xlYxjoP38rAOmQ5s5RGLCjBQb30oi5W0KxK+TuPMrYr0y+UTb9S
TrSV59QwfBDUkH3n7nRovtcTIx8mGKt6tL/1WuBQec17AZ8e8jlBuwfP665QWUICLhnESeiABXxH
Z6k3pXa6YwJ1y5op4k1fp/uhem+QvKx1RyRuPbcvk06ilV2gpCzz6AR4M9i4pruTbXqksfuuVPoh
YhL/HA7jopm2QaLjvekHr9N4ru3wp8VJtCF8ctz5o3yYjOtjn+Gy9Ol8gVUSAwDssbJ+V2X0reep
UwHiekBMFOoAPvIg/+PB4thX5ZlY7WNUgbFy+wgr4cCqYb6UDVZghkMMI5px0+edsxuM4S5a0i+V
ESbkb5ofeahAdUj25pUqiVV3P1EHvEfloI9u5/8d5uAPgXRiW2fGTje++R+yH74Qwf8qTvM8m/99
5VPYRED8qzitLnPbV1kVngjO2pBQ/r1yK4TrBdKrWEf23iIUkbGEJTn7w22akZeSGlc8rj3eFybz
ODBaxJJuvI+ojv7v2jnxb3xjy5eeB3TRhygnLE8GoJT/WTknwzn2YnYJJ9X69rFZxl9ukHQ7L5Zb
RvTM87PgGth9sky0COPzY283YxpwWcwagrpMzyEtSi4uYEbMvTU9/sMLXAJV/v2753q8vACloWWa
/83eme3GjWxZ+1Ua/z0PSAaDw0Xf5DxJSo0ebgi5yuY8BIPz0/fHLBx0lXxgo+9/FJCQ5LIzlUlG
7Nh7rW99kPb1ZKp3OojCE+i4DIJaQzVRQiSfE2OveOHrWA/YckImjiYcl03u4gwV1f2vX8ZPGmPe
Js80yfFBbOzDa/jn2wQ8SRsR0sMTahqGFDOszgTvZCG/Vi5FZ758mDX2vLCCPvTrp17+6X++AWSG
+HwyPsxrxNIf1JYqCrwadTCReMtIWjMuTJPE38qBsIV5+Y0jdxhQyBBy/esntpfP/sMzW5L1kyvX
dLGjfAgtsfwqrcq8kIygEvWA7OvUDsYmCLV1aKNkPw04LSw9vpSz/6PyZrikzpXUNaq9gpyXJWOl
GPNsM8GJvzTlKJjBd+c8bfo7Kav3wqWIR+vwO3mqkD+/bGH6pu/ZwuGS+ShPnQpaPgGV8Ul0Df0V
Yz4NS5umYuiwyYTTX4W1ZlLQHBDoOUQq4vWe8wsCXLxfCmggqsR0sMFyZczcjXZB3+rpALflsW7r
9tyRONc16Pc8YeyZGyMin/8sBr/bDzpl4MBoYlUguLiQNIZWznMBJ+kU9URq7xlNwwK1rZdff1I/
X52+dDmQ+abn2QwZP3xQC4LC5J12T/gF0ZtyA+MzVVvVd5+1oBJMGhrAlpd+alzwP79+7p+ltzy3
Z8mAM4m0kQT/887IQ3tA/a7dk0VILmQRvUOkSWwABBJvaZv++tl+Xq586QWWL6VLLsRPYRluC7QF
taR7Al/9fajqVzTef6V6ZFZBqHH4/dfPZy/Ly4d7QIJmM0FfOz6WhQ9vbaYKqKp4Z05ZGHrbxMDx
Ei74Z6dcVd3S7FhGBElF2z8ynuq6KZF5CXbbyqcJuIxHVeM5R8BbTzfRaAF7Z12C19wMZEQARN1l
LFhzG8mHSKsTNXTwm+XD/nkB9V1IEh5vmCP46sMHRGp1OA2568DZMbw1PYsSAmRztTo/OkFnGw+W
ZXwWDMJwA1ZnBFXdKihGemyLHHHwUYjU5K2GHTgUZwoYZ7h3vlG/2UkdvczlayjVvP/1m/4fLufA
hrUP4E6w3398zwObUL+5lvaJVgMNfsm0AzB2eUABeMRjaW3KfjOh7vKjwjz/+qmt/7DmcSV7rqAB
7Tnux/3Qo3nLcxf2aVzcA6rEu235KHd6YgktwTQ/bPrpzmox+zspqIls0dQ2ozmu0Pj1v7nareXq
+nD1YZBxfMsxJekwYnm1f9O19yZkiThwrVPuwha8qYfmRfNz5fqL93P9yqmcG4760PCM6jd39i2x
5J/PHuDSkQjqPAY2Py8rzLp8s4zNU22aX+gJwmmOxfRZ+vtC5E9zwghawG0gdGsZ4ZhphBZ5iWaL
3a9eQqRijru4sbzD3FXyoRcnOvdYwJp602CMXUcYjXdwDoOH0bGuc0yJUYfOKQo6YG09iYdSEnoG
wn7fyhJXW8zIrUZTex8l0VbQZwH95sldoSDrYJYLtkmVB5vUKZ560R46FUAD3t8Gf3KCQx6ygh0c
MkiIHsDO6cbke+eaMh3IJXuZVX5NzejJhim5I7rOOQ5WeIgIreNCwWcOnS9KbRcQFklAUW0Qw9tP
X8dBHECXEmRaZE+NQeFGUXvR4AKZiwUMOzUnqrTD1ObACruUXv7cRtm107HF6ay0fnO5/IcNm9AL
jqwB2x4HiNti9rfLpQSinExGKE/R4PjnOZN7lAbf0lj7j31rnv0IGUY2oRlILQ4yWgJJScuXbgzl
EVoAw2VasJFCV2x3+R6aH30CtIwMS8Cwdkq+kj0IF7jD1fvru07+fMcHpscqS+5Q4Av/Y3YONFJk
K9SAp5tMVKIxmY3pRxdF8ltRNF99YzrlufTusnkOsT7lzKTL7toG8FI5PVgvSGiA1THIQ/lwCfNk
TfdZoB5sxjXDTnHMIhJy3PQN5tG8BUjq7cGwYDmqmTVoxlpW8FmkEJVWllE4REgzyXeRqZ+ssb7e
KquWc/+luCJWYGEMRnubw0hAzhIMZ6cQj6PBLCRv/gB8Xp03oBGZFLJkHhQdvGaY4BZ+9UWNKaVI
xAYdFr8f1b3gHX4oQuzODW6wQ9Wi8wLG9OXXb+5/sOvAGpS441hQuYlvIUt/uypMpeO599nCcmgn
NHvutdeqLXI2/EXBEksGtZdGHCPBrHIqYpU9KMMxoogsqKN9k/1mdbd+2lJdEFHcNliIWNucj69H
JZrBZTPNJz7e4ehpJBWetx0rE1aWQyehfcxayJBeje5xNDG5zijVS4/BWxJX+tIlVvybSvfnVZ+X
hKtJmK5LesxPK50/22iyaR6e7DgRyEwJnadfEQ7MG7LYoj1jI6/zXHO6o98/Hd0cGBcBK2cSEcX6
Nx/XT/X+8lrQGlsmQCo27A9rPhAxq9ZACE4yspbQVFkedatgXA8BSaJ8aKFtI31l7rlpXcPaeB2v
zRjqhygDCzCp4spcP+TvdM5GcdrlMJmk53mcv/7mhf68O7kUFMuhBHMTB4SPR7NcYP51a284GY0d
rPBOmsciMi+oYwPOaZl/oAFL2gCa/4cwDA5GsFcVt3YAMfhiJE9ixoQyePI1jprm2PQYppvGLy75
NNzFuxGh71O9AGpZ7u7boK2fWSGKMxNLDEc4ycGcGpcK1tBmcrIGHkPwJSzb7+aM/LOaRLgzzLZA
Z1WXwSaGZr2SKVD1m7A6ViEhfb5EWejqPZCQ74725FEq6PbNBHqytSEG1ZiFzjKmtY0ybed0vrfv
NE773vLKA80CgTzIJb69KpNNl87TA/c0aUrzAHdfhsgbDR84jSzPECCAvy0PdTu1u34CcXs7gFQM
9FC/inZhX0NmAFnzMJMkv+m3RefZr9ZEOZ9m0St5fl9yzRE3SvKt4bTWEQfnj4bskFMvwPzRe7mL
Ytmu3a4LHm6LaErTECB1/zyp7gs0W7wRxnZAaXUBd/+kbdCN0YiWwnOiu6j+xMA/xXMQBCeXOODb
SToJmx9jiYI9DfoFt01fqJzJRrDyhD2uCA+wAMff1Bw/X/zS4qSP3ziQIFU/HnaTEocMai59SjLB
aY2M8KWGroetjwd4ZygGCMP0f7/7JSRVghschhSe+FhvtpFpt+QLNSc/I9nRAAMGSD84p0aZE1Pv
JpvZF/uWGBHyiv1LgZnnL72C7Fz/8uubyv5wwCE2jlLLZifEDCbNn+6pEuuHpRrpMJo2XpTnlxdu
IrZgScMW2e8e+4ZzdOPwznC6abP4NWby1I6y8oI3EFG7uBkYlUFeSJLyG4UIjWPbgONqrkejoHYK
GOXP8aNg/LepUGaDliBTOIOdOo7271Z6/2N7yeF3cYXrCn4XsvGoYP9ZwDo5k0oH0fYpHlWy8Ykq
Os2FNE8FDPQCQhffY1m0TrevMkA6up6S4+CF8ymF/0Hre/nSD5E8AY4t8t0kjLdxzObT7SGhikfi
Dm4xbyTAe34uDWDHJElRGah2PtljxkChbcnrRYreATfZZBkGigcSNBo1M0xJwYEnMl3Au5CG/v2l
iTIFdBlTj64SpzT2p62Ev1YEkwFKAYCm1GC2mkITFlGMVQx7tUe2lIvi4MjskBo1c+3UCU85cm3Q
YPzao0+80/LlhFmIgcSpXB5uXwU64UBpliaPuJMpVoX5WALwTbomfW5DCBx5qKIDZ9H8MLrO3vbh
CKoxflYdmxarGIo59VK0BUJjOFuMrIDqxK9xEcm9p7CzMUtAL264kBaa+OXmzPzLfoVeEMtd1K3l
iB+omxjLwK1VVyN5t9oGQn9B2L0DdLJtknEnFri6qauIxOcsX49oSWyGG0+p1VsvZdxtNFqW7Rhm
jApyBqzW5DTnAE/QPmeVJlbD9y8eKE16z+GuBi1/K8+mob46KfxOaDL+Lnfa+NBiFLu9SmbgdyWz
9yNZ4cna9Er5DL4y2QQZVwPHFybzSIQ2bm60F0NU3SVF/MThokZyb0NwaVp6TW3ZX0PYiy9pZAb7
CO1w4wThM57/daa4h0xDCfYlXUPuB3KK2s+5i8oof1ApgtkqQ4HlDq57vNl12LaMVTQwujKaHjFF
W2Jvn7DL49Y6cA1GJEHHiFeFUe7jEYpWpDlOBzKqdlr/gXf20IrBehmcjIwEFRl4QGnJT5UsLqhc
FrWTvJAYFK6IWY/3LSLXPc4ta5W0nJ8CRehzFrovCMZAbKKu2VcFfsisAzvpJwbzn+iNHhHxFTBh
Jss5+HlsHe3COUQc9tGozyA/wuYEA2fN6CMrlfW5LOSbUxaffR0hLO1ifKW44o921+wIipIHAT/b
c6Pq6C4MuDrG1df09ieEs9TOZe5sh8ZJDoR1DDxp2jXjlZe5agnIOf7VoTQzZId+81QpVOoYyZ5u
xtRpkeWCqHmx0XcxhKGXKSn9LuXYPVSwzdYlkUJbf0Be1efJJ5Swat8vGUA3d3GIwvbqgFxcG4mb
/NHE72Y0u/tAW/l+iNH3TWZur8s0rrC1clzHZcD1OtuPM8qYlwGN+CpL8hhxEt/mqrvDyAP7jxoR
3QjdBa8bELXEYrwmDVW/6IlWLhI/PWhilAJplAfR43smOBjNHoa/LeTtGBd2KJ7QC/D0c/M82bm3
MaW5TY0Ms5cLjy9l5137GSNPkvgmt36GzBCt60Z1DE+cfC1mJqxlvuiPsN7CjFkRChVsERAA+4oq
YjoIBWTrnSLEtiYSyCa+0CyJj07KKqRNbggohMYOGpMGxp2am54B1p1ra5o5HvXT4LPhe0yog0qg
0MNZcB72U/a9zpCKou2rL2aSLMoUDCc5wspLUD5yUmkvtHrzLQ3IYK28VOz8yvHWuVFFR7/XVJlu
pF6oa9eVXzqPVExYVgJ9V7YQlgNyP/BEPGHcKVaYoVhjtJ6h6UGQhAg3Dmd+//jkLmnIpj9C6ymn
KwqqmCuAUI/BUzvCJfyrEWnroeZmUhxnQddl6YkISmwpNkVXr4xLCqUujBiSdebnqh7pyZXDS2YH
0JAx02/aOnpAQOw/Z9kfbAxMWLXwT23BqYeTpIpsbJuIeZ19i8miD3uEUNdgtPQLbXlrZ6pJkKVQ
5qeRBKliPJHW6mEtad8JG232SSGidVRn3aZBlnSuKv9Jm6PkLX2Pu+gY4JM5ZQEiuAnx+y5hrL1y
c4vs+qYvXovstdNiPeK2OieoyQ99T+xWz2djSLY4IIQhHpAaXaPnUFbWLClPRhbtlhgMz6rIzmtN
bzc2ZrMPs/TRKWn1tTU3flWXzsYwF0ofCnPCOkAbR1PxypbPQoVGlXfbpNEX6A5DEvq2NTVxgAVp
BPDDMHgfdaTrEah8m6amhNXRWtDnGg8uGXPB3lA1d7Mp74NU/MgiYioFsHt0Abik5Si3CaqpMmLe
jXC2Ok8F5bJaCNfO11BBwIOGYO9aX1I359kDqns+hhRwrob0wAR4wPll7El0oPWjakJ2Zk2jjXDb
JTgq2MXYlre4Ygg6m9WSGWZl58a8sztT3HNsWUIOA/dhaAROfmStaJNssfXp2e/HttlUnu1fENB1
Wwhh8Q7plrnnfT30bQ7tDEraUQqF53z5pxkKE+Wz0FqQ7sB49cbnW/S2xxLqswY9E58BlDLqRsQT
V0cK+axYKgtPE18yVeV+6CErzY2L4aTPsPiEHWjW0LS2vJPpVnqAk+JJL5aR5ELaOKq8mQh4M3hz
MzConffFhbehpcrxa1WwB8ehf0altr5pf6ssYcwSy/fCc1EVpnl8DAwg2KHh3BWlM22bvrlypPzT
TtTB76FWWQuOTLDbleOfyDlwHxb60fPAtZuVBai/8+7zLLq36XE/2Hr6Mjk1aZFRfrG1GRzspjDX
s0BqG2FPXHfRYBE1tyQXz+5BY55YebQu6cVx6oidZO1OtBla3ZN8brrHIlMkfivn+TaW6VqRHV2j
ASCbll+FiYKj7d1LW6qzs4itx0gAs8kuVeo0RzvrGCeHEUbrvnUQ5g3jQfAsVlEPZ7Dp+ySKrYvs
3fPs53+qNg3uQ2RBggbPvp2bqxpFxq8RTuT2zN0pscJNPJ/LKajv0ZchKXZq48jkGciL2RCsztuR
AGmgFQRBYEqfAOrGdxL7hDVZ/kVBnfNnIQlYH95vznJScFe+KpaQCX1RPjFKMoAgE7QgCJdhSFvD
wO36bKMUUPERaet2TOgRVTSit8zz0bSawzFL6xg+ufVY0x1Juz9MuVOIEZwmDI4JmpJVHBIOL00M
9yRIEihRY30fFgsjDlF8wo1gUBd/Q1o8HupWXFG0lpspbWpEAF144pCHTh5r9NpSfnMJsWfuE1u+
J6EQd3LWi1EpPdpm/jkcB2fHPNRaxQXmBQ+vT2KW7bnx3Ocgr8n3S41TWIBqdytOoIRrPZdCm+fO
iTYMUad1OzklzWJ9sLD9El5RPdHbeykm2zznM3qVIcyOeZJLxtt9v508Ed8jJ9kNM/ZmACXexepa
jCdDn5zoP4J7BFkMwj8qODDLq2skbyzjzWmgefQwsxkL5K1H4ccsIG12380yeKB14iYIKBMmgggs
Gfsp3X+l+1c/uo83wEmUeeP1Vocimt7lgYgv1Pvg3isk3YZqmy0MzZJE79lEXRihKey4OGdn4zht
d0TkoTcRCTCPRjAcTXzNd21nkHEUSShD0s32Zew9pKazgPhyTDMzwjuYBQhVdELSSjbDe+twrAbF
U2PBacNm8GySpr1PhYZS7aSIT+SAGTwJj8Go6qdyBpRgGe6yc0aHsF7ylPrsUy/0sypgA1pD+ES3
CD1UndkPPSZr2kMAZqaU8Jo08yHtkbgK4SjAmtfP50Sb84PdAR5oisH4Oon8ASdSB13wRwjRtEFb
9c552Ng0dntJGqajaqYL2mbWsclK6huHayNfTFU4wHSN86h3NaEl+EMPrvK/QQewcY6dgYvzq4RT
ccoqVW8dGQiMG9Cd/hIBa+AEiEcZp2IuWpEOOJzg+LwqaW/joC4fUWNXxyT2R0YB3aMvCu994AYL
ZmxBXa5Jo0AcScIPmhtWk2MCaXJFsmiKQR2C8WLwq8ciPqXOZ1cZ1IOlRpJc69ratEjWTrpWyTEu
pmuk5mrnOHP42Y1R24zuaqjS/hr1DvccaSX33syu3CD9npLYvobCeQgk+ePWIPLLhJc6SPLgxRd4
HJH33XXKoX8xNY9S1/qx71FEEkjrrJfzw+26JQ8gXw8NDBfdofztPDE+jUNj3aedCN7YfYKtnNDD
Y/TZTTVAgh59LOEhXbMhyvE4QxV+5YT95gSDczYKE4OlaZd7PplPY1NKZnSstmFqrusAdWjZFNHj
gpSpCfBYTdnoAGgS43PRAi0YMrDjOcZu2ob+c+5/CYEgXrFFPg/gV/7iinBbN2s9J2zry7igg2yL
Gw/VGrmJjBFLwC3aqbdpmTUrGmdorsrxWJhEofoNSQlO34/gAMgU7qgHciUAXOQZzPp8gG6QV86F
rWaCD2EjQKrLH7Qygi1TFXutm6JbG/Y4HQlDJjhohAeZItK7E5Ugq3jIzgXDpmPrtRd7JJZiZMji
y+bKP4f4N52QMGdZvW8DpBqj2Rr7ZpqAVYfmc8kM4DzRkL61t2bCr8qeGW6A83UFHTO9YLFmabbd
F0bwL0M53TcGri6HCm4qdYrjUWIU1TFp9A1eT2tv5KZetwvLSKfyLUnw4Cid6224uJqw6uuHWvV6
X0YBPivLP7OQ9Hv81f7Opvm1STr9bredAElGnuNIpBhNx2hZw8rJeDWRL0cEYbXuZG4I07lnWDZ+
yYHjptOuyHOX0hYEZTggb4/qkvNWSQ5O22Ynqw1PRUt2tK+yb1GroLhHI44OhylYJZiH3RBJLfrZ
LbKtGMR3sE5oQd3DxNmVUjePIqWQDNPm2xQHE6U2uiw/IWkmLPB+2sxd3GTMNwBSWlLEW3EqEknD
rJIkQ1R+cpHFuQ7n6G5U8bDDBBCsGkYlSMDBnLgMWYF0AoTxwMrTt8BuNg7HzmtcMkbH+wjB5WG0
7R9eM8m7wvQvk48vQjt4UtSUDocYWebGNMRXB8Xx1uVEwaEJVnTP+3fwmrfBZ2mwBdt6NwxPNxAU
tZHJjR+sLMhsN8wEUnPrPpxIbFBxc2fI7kWhWlzrtiGKw3cJ2FJJt+0jK7+jhRwO1XgZ5HjyOUOc
ahBgHcq6LYrfDKqW25y91H6wBl8/cT7n8lwMskVy3/vFyc8C5wFf7rnq8hHRrRNd6d9v+jRQW+K0
zU3rIaucjFhdGlV367whbpLY10/dDk35qibS9kEjRHdwrXn9rO+JMzhHfcwnDx5iF8rq69DwP96s
h3KYy83YlQ8ZVqGNFaG+VLgqVpnfvqlOvPTYkLEZTcBOnLWXhmDCYBCtWfm/FUaMBy231d3Acx6D
Qb4ZVfCVWmWlwGPvsdVS5tLUAD9eYqABgKr0ArHnlNmU01+NUqJvxBGe605bjF5nyd5lLl3LoM/v
lR1T8Hb5cyi+W8C4sIeribJKHkxV2Z/88B2K4rdoxDPjeANZKXaOP9Li2D/awt9is7Q2oW6jHc62
Q4Q7JpuF3jo97Jg4IHG0TP90Ogo5j8YAEcNKrsIWRxCCadxq9ksmaIlZVuf+Oa/d8qsxi+iuiktO
O771EuQu6YHuF9HL/sFO8mNjevk5VcVT1HDwcoQD9yUcH4fJMVBgGRnJKq6/1klNXHRrn3UXTVs9
CPneW4kkNlQe3awUD5xFL1zylatHQO65vTESPMa3Co7klbWVML1IUB3zKwUI2oAwen2JpqSN9rPp
/Ygt+lG4MjF6d8gChol7VaNYjT3Or9XAshNo8Vlzra/iiOxWMfcjziqj3AbmtGWZSHZJO5ztiRFo
b6n7v0CQi4AM+NO4IUlTYHCgKzGmS4iHpPMeQp3t+w6dcVlhZyG60izS58Bd7JUa4SBq372vHGOD
/q1eCyMkri0JXQwz6R2usQEY+FyC3sEiNM/jd88FzjebaUBHcIwXr+CyoOs/65SEPFgiWM/7+Zux
h8uD4ye4H+xuOLmDDZxWEH12w3dBFYCdNCLbj2wyqgebZu1NNMmgODu5NC9XGWHUuYzIKvUaurAc
63wiT/fOQNkd5Byn2IJc8mGYa3CFtD1BilFF+nCbvXfEuJKxXahV4xL+4VM3HeOqfRwIMDwK7bGl
TOataUonb/mZ2UwXq7CijZAlmYND/2VwmnY3tDmpJplL79Pzmm3gDxz0xsWi0g4IbWLgwbcdv2sh
SVRVv2s4bSmBL4xrEhsqULsxJ6XU1fYxcXA9e+Y9JlpTjvWxHBmZTQCHgK6Qi92OVySeHtFcTEpN
qO+dLY4hi2znuxoctvk4+5l1T8SX2HTwkrf2QMDwchD1l8NO3obfGtjKSGk7rmYFZMOXBFuYwZCe
HNBf69l39/kyTDTx5nGMGpDTV2rP/ATcN/ag1Qwxg7RljFVWqL7yZ5hfiJNsk8S66EHd28PoHo0J
Azi99Gtwqh6ALkuXblFNdwpXyzHNTL3RVu1vbFc/17mtn/ImdQgYJO2CALprQ4iFdB5lFl0av/rD
9EFP172j9j7iBBoVfrej42u9kC3cHUumHlVTXXMJy21IcPOFbAgYzI9ImqenJAdvkU3+ot9I7tKn
XPlyIYVbG5aPq+dO4AIGFa3tlCV6jif3QiXaTw/0kDeigeGRQjt9RLPKkE655Aq5g+ZuJJBc4HLD
OExKID5I8Wj4LLaOrf1DCGRmXXc4GjkrS0YRy5WroMJg9e32wE8BdEmSRhNHO2viRmE01EO8LUbb
22UWCW2uQdifCWP/yzD96ce4s4w65Ihpj/m92RTvYVB+7SRNkyl/0YVtv9o9meCL/hGsR02AYP8n
Z/54g2mqYGYxxw/sVhvHtcuLBlSyI+7MJpEbvzgyyqdGyu3MwvlcsRhNsX+SFE27eHS+1WpK3tAb
fPategvmt/ku6XdG2atf+uLSdWZ857AgW2jKLnbH+MCn3XKQ5fx9SKoYawNhI6i4nbcw/MKJ6KWg
Y/REaiihDnH2QG6PySQjmXZzTIIK5WV2oKC/DCXtdCMNp+emNrl92kni8VbdKgwHCfKOnlTsRvoR
j9ebTQl0J+qLYSfm3ion4jmnOCOAXKm3THZ6o7JGffEXK0I41OODUpX5OFjlZ/x09XWq9I+yg0Zm
D2m+zwbD+zRPhHqyLhn31YT3IxtmZ2dz9DroLgDbLwx9H43XDgpStQd9vRFeiiiYFtsaAglrlbuA
CmSrskuDevoUkmngLiF4MxYZ/DzIZI8oOWl0BQQpxXb5PKTjp7AyRtKkc30JreEsltaIO/VkVuP5
3RRVM92jo5vubZayjTGOdHW76TXrIufaT/zDK4eXptRAtZu3DKE71T/HWDYPbm9ycyzfTnXYPZvB
0XFz8yGv4n3lwVGP4mHr2WbxpWG6ss/BVOyaympfSYU8Uvhvehe3+2ob4lXmeoRQAyrSeLfq6csA
9OQtJqW98Imv7IuNzNvsUszIyIJCHr0W+hSneN9tz1VMBE/Ac+MAIbyCkTTZ5BP4us7d7p/47/v3
a7/qV/jf+Y/9eovWcg8v5Czv7av/kn9y/6QbbNcrTWqEwOAPyYWx0aalgkg2ydrBorMNWIWhA0wH
8MbNZfAfkuEZHXsNq7jZoJrdO5vt9n57/+UeZ9nqnajcdbgat+PW3smTOibX5Nq/+Z/FD7A3VL3E
+OFKXqCqHMBYA55Uu+0ID5HbrNj530bGVQfzmJ+n63C1X/SXBtE6PhM8UQSdNGsa1yHBayT/trtu
2NPLx72KEgQHiXkfT8W0lnX8Enf1jpRWIjAmBpVd7dcHQIj9Pkw7Bys+WRWpmIyjTwQBtrvq3u/i
L0NVjNyo7pa5tfiWUQisKGcN0KCZd4jK6pIT3vROlpC97kajupuQ3F27wXybo3Knhz7/xBcpyqQq
osZM8k90kteyQYKQyVjhLXecT6J36ZillJtpeRYYPkpexPOnZksoHRzW3ZVcThyZp2sGuCp8vnqP
uClVPbgbqUn1uT0op1YnBe7zr2+9mLzwqMb1k9ppc/Kgtp1CpZvT7dvbV5nm0uiK4mIxTjsx+boY
8aWgc7tTSyBiUBMzd/vqw7cN05HDLPtN6ovyVJEhnVERKR4t5mW7Mfefbn8yh65cJ7KhQ7xEIoap
uHgMCHe3PwyrvjypnszF5RUMg2387ed16dGEw4NTDlZxuj1EKamJ4RKd+L8/u30F1mZZ9tmzc1zL
1vKcumS/DudQzevbS5fJEjvJTHcdWTU2nK4+hTqq9mQzNfps1na3r8C7zZKgxtu/qZecxttXH36W
EpZIwzpv1sxJX+dSxUQ62RiZdJy0GzY0iFCGIgom90uSxHM4M+SwoGMkkce2SdWUDKrt3Pz7w+1n
kdfktPSqs7G867cH5rH0TpMg43F0R3A3BhIJYbLq9zKBstW01SlbnmhgvP+XdvD/k/1/S/bn2P83
ccnmvX3/r+8lHebp/r34/t//7y4py++6at//ifa//a1/o/2DfyFqRyUrHeTWKLgQ9/8b7e/9i+MT
vg/fNcE8YQP5X7R/8C/hw+kBt20v+mwPEc+/0f7iX04QAH1Cuu3Tv/s/ov3JYv6nANoMLCT3YO+Z
KgJOsW8StL9pF0WcBUXrlDBKTaOKFeG6josFBYgLZbM5623mwDoGdN6jFhwNzDuc/FvxfRxzTxMk
gmaHQ7O+G6fQwdxKVTh/Gufccd4spI/ZBmjENygvKKzGzlsnkSs/9XRj7hSAjes8BAYHsSqVLOGx
4d1R1TskgrtjUJNbGWcHmMglh/xxPhSjfMybVnzzBiecgE0rErMoq9pLkdb5i+Hj0lU+E2w0ZyHk
ej0r2sld7tL7RfIhuj9RkBH1YzMDCl2SfgN23HnSzN0yjb+0MYHAeaL7MqRyiJHw9gUeMZGgkQZM
49U7sPDyOQrzYvE/lRVOWohir1ZMbkiYh6gEutCLyCGt4+7Q8laLtSiad8vIOZV7bbyfSnQH0K/q
4dVNObYdkEMKemtelO3aUnCaahhrbVuLXZ4T+cvQu+64G1JvuBvaMFVrnOlDt58dQz9ZZi7verqi
Wwv5gnXsICjQ/y05B6xoh3yPzN59AXBo+0eCiRlD8bJkfk7sbIDvYUL0coky3lYV1lnVqeEHxv43
nOs4o1WkzSesYuolm6bh3HZtRNxMr4c3FcoOwX7kUO6NveIcMKaPsTc8Da3+0eT+I00i2iDMYZhD
kW6W7NhtI6Y9hf25nsVECaaN+YXjdv0tmVJ56Osx7nf90p0cJvykr0njd+UiuccqBs0hHJNzkHee
BBASqxGij92lk4mpNZKYygtijRPrPdJzE+1ikv02k+cWJA4hAiio7utqNh8gNr5Vjr6n6P1hy9Da
Nvn4FUxQt5O281i6ybbq64cqNYe18LN4H1byLcZ+PUFiWGUihYyB7kWpsNv7bo+NHpQoXYG55yw2
YevlASY2OlXjTsXGW2+EBROIDOpyCX0YdKVj22j7sgj5RoajFrzYAYnTd8zRPsoyNjG/NK92PpJe
X8rH2o+3HlmyxC/Nf3TIOKOOsc/c1vhcISSHFvwg5Vhnbr7lyJ/iFh0JmgIAAQ6RkfdKt8W8MT2b
SPbsJSSzNprZiXKgwkHe7zGlf/dN1a8bYT2i7YL3Ta58h3Fqtv1PiQGykvBwCv0mjkFip5RcPbpp
AurDLLsjqweNBWiaXS0hSLShsk9EoLarDLzUVhvMMgroHyeny6vd4FfJ2SB74WgqVgrbze3XYLK/
lq3vrJUVYbYmnGHtAJ/ZEbrUtifaIPSUkuFbUzX5qUkc1BKu14FFK2Am1tO+Mv6HtjPZjR1Js/S7
9J4JksbJgO5a0OdJ87whpCtdzvNk5NPXR8/IiohCo6tq0UCmwiW5/LpcdNLs/Od8R66QvvutNTMa
S7V6jVEIiFitwZOtICKuwihim1S/uYqeLxmUUH5qwgHSwiy70il85sw2hefCRppv44mqrWR+7GKE
QIOWdvxMuACsJjHuePbJKbEnCt4C1VUHzJH9T5VVLHsjMcM9jEa858M6XVzTRlG44HHY5hWj/Zih
yHZzDpU5PPQDkgKYsCcAwLtSb+WR8dZDK+MDPkSTkXy5qS33jpNwzZTbem5r9tmTuiSmBu+OsvNt
U2WkrgPCGGFgvThYeqmvx66Dc5mhqesbwGGhFVhHmxfghRKhbo0RogWObXNOjj2I73kDoEopn9Qw
iH2Pw576CNLtDC+YOA6EDAvQDbVvtjlW8cExb0th9LeAOdxj3wiW6oFIbiLZgfti6rIOLa+7p+b8
DsMOyAkTLRGatPKs5JMFCq59JtLaqapM6yE2a+dYVvQy8exoPFaVfHfr6E3XWupbTfU7IsuGbwqn
XxvXDFoNKAG2Fsgj/cxi03JNuUfcwuFFnpuxrfsQOM09o37AiFzUTmWijS59qE73yrmOhP3gBgPw
oi5hw94Pq7pLux1wQxvMat3fkIGPHoRSkg4p/WFutG5tJfl7G+LKSGR/O6l8W9Q1tV5JBaa8aB9a
B2wEuDIqXPVkC3RR8PRK65Nf8SZlAuUmAKFUyvQ7TrqnjIHG1sxnisLS8VJpBB6V0SXPdME92yGh
wUwbPttZvjmAZs3epiPNYB/CTEGxKAR2PTaH0kl20kxoTk1q68Y08LOMXvMLOcXe2Ey993pnUizs
phyuKYoinezDabArSe5c8xD0hsdeVmfMzDgbANR1Ca7JZgLORovlZPf4V+iDHvLhqDMKIV1crXrD
Hd+LYdK+KQetVzW2vhcToZyZB8VijXB5Y9HxDA50uLjTsBnq9IgvtdvaA3y8xsEUVKNwM7iQFHXa
gAN/aD7/GOIgxeijL2ERDXvYoG25bAIMKWjalMOdN9Ky4JdWb/0C5t0xuCk172YCiHYf5ei9zJJr
jMJEPSizKkE52NEXZiDrXIzZs2ENnGPLC9FXLt6JxA0TtD9pMewQjvxeNFQVlPAVac06DKrYU3z9
lrhptlFDs2FU34YraGzTdnTG904FW6PJDWgU1PZge7LnG2VbdDLbQJLWZgxU3U5mkAuamKBFheI9
KPvqAec+Om3u6hW8Yp1yhiEXBRuzkN8d8NG6oldjn1dDsrbxhWyLvurP9B8HgEDNap9QMLsWcQqc
yzpmAUWYmBR8zbOhpbvmC3vM4lZn24ayPDG9iH1qbPqHItG8A+MP/LmDeAaJXn1hktQYU+dFn25t
dxTktjJjZHJhgYXdlzJg1dHz8iqUWj9qF+aFKeIb3QwvxMSYTOla95yq+LUl7L/tqWk+1rPz6rVW
9qTi9EjktWMiBoDPLLL6g9OohcESP2dh2gJBgf5LzKbNAWOBuVFG1p3QSsCNzsabHA19mxge2kJU
/jKwvPn4xOl1Q0vlfMjgUm9NpoeU1zGqCrPqFBcAYJVdP8y87NT3GJ+TWbNmCSOEASg+flFl+RtO
8wDKeqH7atQJGOQCDFfP+WsBc+RbswubXT8vbaH4UbY1rH3e3zzPsGnzTZ58QxP/mnTNfZAcH6+i
haoh++gm01N7PQ3ApN1kKX31MCYyTqkaRCO9Qc+e53Kf9L3FSqYIL2Cn912KNAyCk8hyL8sHLzcx
x5nw6u9xvHr72XXqV8iO+7Kb1NPQhtg9ZCyxv8xpfAZk+l2n3i/OyVDLEPuRjYP+OaZh3imE3FWy
mdY2salNUDlcFUAqg7EXgGVscwFelIl5UwDIZM1j1+fEgBSYde10pj9K7sfSUGsKDn8RGeRCT2bK
gAg7GI+cKFu1ET0scN/BxwKPtgjbrZVbabCTrVa8164Up9CZbAieIn7RMXhh6EEJVr6Gq+kxj4Tx
VWS282XFBf0IxGuxGYKZ14wMpFnPa25KTprw8Vmjc6pxl0qCGNBTIczbgN2SYD5fNHhlCEitc30k
KcWck9lVHhj5GJ2afkSPzYfwUWosjY1Lh5OYbAiTc9xefpvnGip2/SUBXft5VymIJ6FzAOgI20TB
nAJHwVHDZRFqCYB0+k2yEpVIWf0HGjAssrnqOZYCgXpGqWiDDLLSUopqLCoip6DqSKcYsJg6qBFR
kwzHQh83eUjteRVEAWsnp9kxdfNOcQQ+J+nIsqaufJzmaJthQXhoosHa6cZXTwnXtkuCcpNAIzHC
Bpt9ba6ThdxjGEZJvJIkfOwOgpVitJnyGEoKznccWdLdgra4qZv6wV0w5brtFRjiYTHwMEC5Zm03
yu4sO01w0alfrMaoLzHxwlXessoM2/KtU+QKw+itVlSW+SMF7Qu0S23rFH6HNTjyPrXCbbaUlSvD
+9QNgzNhtUCSUvsuq1vGiz1HUZ6xEdQaxfBk1swXIrwMc7I8f1ZdS3wIVWmlJg3TnNFovgCSSlE4
Tevm0vSS5vNzjodxi57KtLsM4u+0MdaGcud7EBPxRjEDpCWYlLnygmfXyM41/b6APWW36uvid2uz
gE6jhfI/lygfCCiK1jLqFWHPZ33+3FjoW5nVh9vaKvAyWKxrTCYNTG6S7JKGlelPxBe3UrfrG8cL
vvR2QcGkytlFY6ru68nVtizUJp82qxZAPZh1vUpuCqBW3OCIihwDQmLbcA4VzCC53Nc7rSrvXEVW
CoE6OSRlUD26Qb0Z9QzOEe+Pg2UHRz1xcA/gfVQh9vFZ6O90iYwYfZNqT1TrKGnJ9Eb3A6TOHfGD
T9OeA38eTVAbsv62hQflQR/vKq/ufCQhZ62F5otjMfblVEX8NWSrw4jhO2ysiqZNLij8lQDH1NOG
6J88gN62/TGv34JKvtlYAXxddzu/bXR/4DS2TVWKMSCM+xM4/wdy+A8l+YKzZVX3TJynlUaKZNX1
M51NqRfqN2lQsu2Ytbse3tiH7kygRJOZcYFvlgPvf12rIkC9XnsQgdTee8f9HrXi1vXmiUCnVtLo
BkT+J7Lz96yk3G7TkfCfhuCRCkJz17mpdxwUjLaoC2LgmiaH5KwuXV7pt6xCsm0SUxS3qoDeAEOK
KFLx+37ch1GRPsaGQwMM0aFjDDboQMFCi1tzTHZ2XjwWhRlymjDyUxFrxm87bntuVd6RIF8NFW1K
j30ZTNuQ+ggWO7G4iyrY1gM5jDNuyvClc6uzEQOe8kD/5K0RwGISqxHI+4HRaXPpmEQFoih2VLpg
B44wsbl6Zy/aCFsTU/4IInUvoyOKS6Gn/S7HAEqjSpbf2CxFLzDJin2TTAe8ytirxuHGyMtwXbaR
u8pT+SF13J6154o1Ib7sPKYJi2Na65BpVvHcudgJEhpOwFSSMkoouNCzg6r19pPTKwq6jG8NyKWc
U2L8OAjGfaJZu5SJ5oVEXvI+pBJIb2BRraesiMvCGLjVzdTKE+cyIuLRQmBgszGxsWhnB1QY9tPb
CIean3bYETPbao963r5VWra2p24/yYwGARb6ZYyZcSyQgmeoeTjTTzNsTb+YUNFtxehvNFyy7a5K
L62evlSDBp205o02D2I7BQb2h/h7UumvnnIJH1bCvJJcddO8/SnqdK/nGK0aeLpEa8xjbjPpltQw
pjb+GjYixpjNt/RmU9nVu9SEGQwUKv13LWjLwod5iNvkUnn5ew1TBLe+PMDxf7ZlXTPDCjkrJXby
3Dt1+EisuNtklEaDxXHFxtVy+ry1aC5eGck7CxuVwjZKKJ442TyYkBzXc7gUwjkUQ5oeXb4N+6ZO
gzY4grgDeAXzE5M+uIu6ep4hIvikd9ZNDl1J0LaxxrMqOYRT68XDPtDOJl1CzifvEeI8nxzGu6bp
f0+MPukqz00O23SXud7exNaSaelHVGsRG0uTbTs06d0wWm+ePYH15a36kZTJXRN56bBq+8Yhv61b
7m3eDyaRQFPnOu61zSuMhi19U9NBuGiB5EFQ0VvJUoco+xSv4lgMLP0Moo9nrZybXecUJFjG3Lkw
X1YfTjgNr7wwhOHxHFGHQVHy7HRPtIblhDw8qsS2JMKcPZeseNN71YtN4IpcRJo+ZUTt1A2XxT7e
JpY0atMnbznZARpI2GuTfu4pPv0yWo18CkbSPAya/v+P5r37KRcpuP3fi5j+q6ymBvtz929//7T9
5+fhT7koyH/7ZHNVk+/7n2Z6+GEGwI/yQH/c87/7zT806f9Szbb1/0LNZpTB/6oq/rueff25f+nZ
3j+oRTMMT1iu4dAtC2fgX3o2pbMWAqVhggsqyqaL/s//EvY/cMkI0Cg2jwJyhDDmH0K20P/B0No1
SBNDXnJc2/ufdNSapvGfhGwyrbaUyzNzhJDkIfhl/0ryiN24ttMKbFo2lPFejt1Hbzk3iNsEegoV
HD3DXEvcuLtcEZxO4uIQKjoZ7C7S9w0bIgxLCU13010K1pUQ9Hwrg45AllZ9Zqok8Gb0PyoPCF6H
WBPTPCU6GY6/h3IZ7E/VbeYmROrDdN7iiOKNDkA/nHaT2/SbiFpVkbzpU7lNaVlZw/Dx1nrjLjEq
a+ll/d0wONoqG5L8mNOgdIetCWBc1X7kNVcSpsjudsKtilHbj/pfYSSiFTLao1MopLwYt6oIIyrH
Z3h+eoBWzpte9VW6kzq8ZYyB2t5ZMixJijd01opiy9tmhfae3aSand4pGwHGmnFMxpx5fGjM09HI
w19aY0hcmJ146joR77s6eI9EEt9ILvaIkWG8RuiOaQgJpnPiziMxiEFnhZkfENzp6CjayqTtRNO4
WKGTkZzTqTprCfDELk8ObsLGFtHeAy/qxxNXIxN80yRpSbDT4TK1dPaVOErzIB7vsmh+9Bzav8wk
TR89/UsN5QHGx/DTkJCY2wA7UM/SVxId1ehK301Yndf1uK6xh27Hkt45/J/5OnXMlyLwrLVpTE9G
VUxseRoeqKx9IMUuuYUhWNOxe/LGUd3NLn/QCqFgV7JUOixJFXvWsjOnJRL4PLDwNIrqy+aTCzzQ
K+49ddGNXc7ypOKHPMhOXmDVjPE0z9d5wCRHXoVHxmQEqBPorqT0RaXJ/dSkx0CazQ5IEss0YRyn
jMG164UhHqf410D55albPujR+McHRo1E0P/j0+t3r/e7fu3/9un1G4GVoODb1vn6mQYXZ5UPqlw1
bG0JOf7937g+XnX9zvXmnDO35er48Oe/e30aVuIxJ5r711q0ORS3vz3R62PaHNV4AwkI/7+f3vVn
rz9BgJPyXR1G0fUn/vzG9dMwCfH4XW/+5fn9857a/GI70BrCkCvQX+74l5vXO17/mRkMOVAXWitZ
nbIRLfXz9UNroKZms0fqf+SyM9ILhr0ax+AwpcjV0k5x80Bny89YQtO/fNCI4lJmQqgGmmu5CjNr
cTLwNeIexlYEJIbH9+vPXL/aszz2BZUP+F7ZsYJ9bPRFGTZNRv4iqdv9NJwjjc2dKgscUhxKhp5r
56Ab4eQstwTU0A2NyA1kGdUxHVDHUY7zAUvSuKHEkv1cmfu6sQeRLc7QMcRZWz5IOzbPuPNCU1Rr
LlCvUFHJ6S7fMjsTsj61zoGrTadCs3mpHTPcDtVoncPQsc7XW7jvAuhA04PEGdMijwUaB9YMX/cc
FtqwCoj+Q6r719dc2gtEjwFBLfeYmuBXIyNskanY43F3TlVeUMI7spo2opSUwPK6zyqCdZtURGki
iv5kssUgTW9Za5N2yFg2XO91/aA7pMGvt8ioJLtqTN+Iz5ecPLPPMahzlCLctIGciuPs0tHiSfvU
mvx/0unxZgPTGSFeTKv4BY0M/GmdIAjrRgW5N30pqo7WsHrMty2yIljd3AREi0lUzLiUXcdV54lc
y07m5VNeTOpcLh9Uwva1MvD/QXlTZ7O5G4dZnJBo8uNoRzfRXTxabOwCKOb6UNoHFZeUBxVkZJYP
g0pod6DKlKSjsckY5XmtoGHN5QGHmIWyE6flRRQfjtCz8xzs9JEsbYPzckvKYz5rkzGfdcqkz22S
p4cZSiY1N398Hfg8ezbLo8FquVuyHPnXW181cD/p0dOaHUYNKC6yAuepJc1UyLFn4lNR+2jpw6Hq
mIfqdLYYMVO/gXLecyB5JmwSkz2WEzL2jxSc+ynnjfOkKL+Z8nFvUWpWrSnYEpuC7AZ1HcToK2G/
XA+sRmDJciJqwQiBZJeaCeJlbkFkEMpt2OTzKUPQdjvBGPIHfcov4AjL9eiWNMESn3HaIPSBp9+j
fN01LLs2pQtSu0yHwU9D2oLok8gOfUroA7Qu9s0yNG5dG6oJGWCmYAW6T5DcUpZjsDfEVaFYq2Js
sdPyqKa5OFrLF6cAGGHIXm0749ze1J0gX58s9xlb7BjXW//84p+fX38w0cvoj3v+p7tfPzX582wB
gt5e/2nXZOkNHhLG8/LQf/7AXx76nzcLbChtYEbU4v7HM7n+e9d/fs6B3bKzDKpV6CDV/+VJ/OX+
TdEaKyRqcrY6Jdi+VmMTun7wFtfQn59iSGlgSvzta9fv9oMV7Sw2kZm3Qzg2V00AzrYI3RvR1xi0
M7UhK8MbzvlilPxF1LBe6/TDObP7gfloYGsKTDalrgxl+c0GKqv4bQ6Zgj/G0DFfsRA01yqxdrBG
Buj1qbuulMNPmORyOguBf46xdmXZdMgr41WTzYE9PUhpOldnSMZmZIS0vVcPg1Pso2J66AzwppCI
+J216FbDbNmnFvRxEdOVZgAlH7CAggDdOIuOCviCjmhjptk1gyIQB90+ozzADUrkPPScxU8wevUB
Gy+5LcxcbcfDl0TEHJdMlh2ab2ORYCWMEncLCCcn6XlxzZrMd9c+QUICW/saDT1Kq0P3o1PCvh6t
WsEE924SUCJpGtGHkGsfeZUP8FKIcYTK29dRahLqNXJEgxkQCDrBuYcDAXeRq6dOa4dRImIl+oFk
Fcrn0ErMkEO7otcgXtllcEhBErNEsRGba3UA04QvN45ghNdOQO4vMVlIikNkM/G2dB3nQd1qPnxh
qlfaTvk10bl13I6w3VmBBYsjOBXuPRPgQ8M+e39t+s7TUOc90rJjjiJehDH7rIb2kE72DpkSmU98
x0tUONcfHQNQNim9C0MXsLeIC/hOCTYH1rCJoQekEygd3BjNATE/W8ca6qI2pE+VSUBfzZg7utn5
COchhBHatNuRw5O1mHPHDIxGlrT5KF5c7CHrOat24yJN5To0z2s/jXK/RheDt0kJWQqWY4f67guJ
vI4fcFybo8aiQlGzQVMlv331YepJtJYX10Orc6tgE/QyOxg0ZM5juic5Va2yhOSH173CV/uJerkn
J1Kv3YDqubh3DnIWe14xQaIjVL5+MqgWunQcjl2MnsFomU1DhhGzDEs/o5vTKvXmGXx+JPOQsdlv
F+0XNm6vnyAkjGPxWYIMXbd6uW9spgVTjkycOGe96iP0J9BzDa8gvPEVaA0AfeDgB3I7JxEPKEmk
eGpDfKh5mu4dpklNlDaXeORYIp+zBx4KjbrjAPVQ5RpteMz7Iyltg3m1w/J5tilvCAACONZyTpbP
MtJ6xAhFLeQy1QxEtovxJgvBHZG0Sz9KEPMZ5oTrNFTndHQFTSJyF9n8V1JnhXnIqN0XK2l4SwXh
fmh0se9Hcx/1TkzbACi4AuvQVNRrqR/JUGab0ihvMXYq38Y8XDD2ogzJ2uZh0u97Me4NAOn4XyBi
WN5a6PsBBfNF2t0zSYRP5UCJA/YaUoNlih0I/1pYjq91nFbsGKRIgSscxhwdX0BJ3A3l3c+qFcCB
WrruqowW0aZOd+QXnITXdsYHwipsZzOoWQUUIm+xnVqnJL11DJSwOoo8mAyUJVeFtkLYLtkcUZgo
w7cAj/ZhbNXbWJc1lI7uJiIsdqaf4d3r6GrUQdQwSMNqPnbmHs+U9qmiJtsWZKQDuojW+cTzTgh/
ruw6jzc5gmFOE8jWDtMXO3O1jRmV8cqsIhq7Ja9PP02bSSQaWUHMO7oeVevYC80NrbWXZYlDIGHl
2Fm2g7PY+TQ4QYklQlGG4RL4m2ZiJtoF030ccNpPtWFrMNFdd2PI1F4yrO8HPFMux6NGhgdFh5md
4ZbQCwBPsJIvlIu+9OmFReGD9pJ7m3OIlpj0nxfIkxToTti3sKcGDcq2/psezmAfuzm22DAE65PW
/O59cmvAF2ATzktrGruizfLt5BLT0/hrJPYYrkRcfYf2Oem+PGYVJFycdF3E6oMdK+UJlLWQVgHK
6EUEcVjaBfu5YmBn4QzCEzxcGjchsMCoETGLR211cTGwmBnSGegMn4kZpeNDNLtM1BtMrxYjsHw5
47WLw7WrkzejaBATAxzarJ/msE5Zf1vRQh3LObFnTNE9waifEhGSM99hf/TmIHjEyYrF5y53iuAU
TKGH7cj6TfH21dbd70ljkHh1jpypxsiX72IhvmV0M7sa9SFakxwn0t2kBjg11+9NwUXJ6rrfVQyY
KOeFRv0dzHW0bEdxIlyoLx845cRPNFiys8jzOzHQyx3r+a8Aq4wviVMZDQ2qtU0L3EilT0n97pLW
YNZP5TQAIqZE5C16IFjUzlD8WjCWIq1qFPoNR8FZePmtHnsPxZheQv0hHPuLThIHNj/qOV5nGs0z
Tie69R6a2QsD5v3sLKYeBfYgo+ptHpxd4YwDivtDxc6ztilTLuyqZOzeQg2GC0r2GfxdkGymwvmw
8r5bLd5exqRLLujXMp1a99bYgfyJT4FbFysMOpSblasam8fYO3c09656jQ68JvFc35qMassspgRx
UTuPhaffpwVvP+whI2VO7XdWhHuyxtBNlP3LmSP9wdJ+vHzY98AtH1Rtx/7MbshRNkg8Y1/Zw1uT
sLDwcLKbISv/PPwseg4vLa0HP49Clsgzg4alDJq5cRkP/gQZYj1X8c9YW+9Oh27CSUQRRA9S6se4
exCcsqVrNAtN/ohUO0qPkAIXxmLtDJx2qwXWlHtqBfWduXESvbsxZCWy78zKEbZMUTxhDmqS8LnK
52+8Rsy7rKnf9o73NgN92mPUBME835Ylf9cohDPLtgFzt/royC1QBzZB8MH8HKmHuO5WRlj8cop5
3STk1yoeVdtTN/pBODZd24wuV8FAf2PSENpMYiKFBHLz1HL92prmmyFoIG2n5QfNHoSN0odpJEJo
wzqIO7CEw4TyPDWMuMLw2Uuw9l+XXGZK9MZquEAbCbvTbNn7zsj621h6R7cOd0DN8JPbFyGB32Y1
YF9pD9vaceqtDOOtTAPOH3qzonE03jTt/FoWc+UPDlsgRfCYKmx5O3lYQTJbnAaX6IyAx8XQPcAr
KmfckYEE1BXcQQO9ncbfNiPsrVq8ajADra03QyTJ8+i1J0aythrrsej1lylqxM6L2MIn/YWgNhN4
gScOXMVHmjIWlE7Dy4xHlDXoyVQj2EPTprHJqt+ky0U1t90frSt/Qoq+lzIK6VdRbBAWL5NNlJsl
ZYA3JcXxlEgidWgyAG1isftk8H6wvINVed7eC2HWBLTsgcYau3Nzn7Szvo4xJKwzr5zv+tmiDn4k
7FnT61xSDHaqq+h5L/Tyo3I24ZyJgzYmd3j3KCKiPHmVk5UrJB7+EqmDsPcCtWi7gPV1sDddK7wd
BcA4TIht3jiPcW/9NgF/+ioObfIqoHQ5FQ809ejtmXVdmRpfEYumHjYVBPTG3ia16/kZm9KtH1tq
vmDOwcLKHJGAF7oDv/qUqN3Yu69pIFldm/mw7oHcbFJxNmDn55DQj0ww1KbIx/gABfFCkd5zUdZE
NGcPU67MojW+0nemIY/d0MZcaWuyU7J5Rwx3DgAmE+CVqfmrR5nB6TPHh06YL+NUnxoyR2ujEd7K
Jvlj0AMDBpmrbn+SWHkCRwsvXVjdDLhIVy7EVp/iVGsjqvpseuSucA0wbJXrSTkhjIQJSjfkEn+o
7wYzetClxfA4wRJRqO5JD8+OUQxHqwXr1ap5k5sGr76p2Xj8MF6EOX0ollpaA4CUIZW+tgEj9Q5K
emqzw2EkdeO2KIEQD2+dXMf+htkzDe07rO0nO+8uRsTTYVF14XWiDDK4NSNwn07nvU6qhQ1Yti+V
HB/SynqpRc+Kt5MD5tn0IcPjBvoP/1q2MWKwr9FHNkYDyfcMA2VCaaEjA6SN3aRGIO6Bt6+06KJ7
tXua+8RZ+xXEvmPrwdAyt7poCzLrmOUE2HDfaexDbQzU3fbFTdaSy1/OFlVFlVooArFvUfmj7TiY
bzKkSSoYQcdUwrxRBUDxIUoFS+nQ20jN/K7gcZzYBFHrhPhfEcKQs13SJnNoFA/nRtVJo34ZLh8B
JdLzLwPa9asTETBUwpsJnvgkgItvkT32dYopLQy9XeelmCApg5waGlvJ/FjrKvzJq34812EPu7XH
fVspHLv0DHqVx+aLxP6GlFzBX7HIscbGe5VzUXSSmFXRImF1ew+dfMOux1mlrIkx7th+7UhSUqrc
By3igsOpg6qFdDVE5sDS5TZ0rUuK42zLkWwfwM48mSA3Gq/1VgE2CchO2pMrw3bt6LgM0vZQEnyU
c8/qqDuMSb4nnXnymMv7A61XXFqX5lnHBcpg9aupbcgijabNMh+JFC6Iu2NbeaAa93egD9k+BmLC
mZxwXwHsCiopi49ZHut+xqVGUG43cC3cyD5Vq1qCu+jL7ilpW/PYRmx6KFw0TvnQwFQCp2npGvtC
wu2grbZwCZ4Mhupcwjtqk+GWh8MIrbx30OJgFvkLhhbAwroNuLzjZx36tti68cQieGncyjigDFHt
oV3X+GltwtuxlW+mkcKkpsJzz9hxBc6JQBdXy5paRx+q6I+rmzHMkfA9TvYeEAcudhZT997+AP7A
+YOGLyMNwHa47ucUVtnKy3rWwbTt9eQJJXrzKoTGsprKhCsWziZeMbY2gpHzPO4HhXc/oMHA6F3y
jZ1OTI5Tf0VWMCSmfwoK72WZefIaF6g1S3eg6Nk864VJdWZFXLuN7itjJs/LWFvper2a6w+BZG20
L00GTIiylfKC+WbiT/SWTljriNt/NYgUhq7EGWMVhLwZQHS49fLafdAyZvSo78euUBUy4BQgQ1g/
cg5fJgzneFAhQvIegn0plgBcmy/ksJe5vgFqD6YgKso78GP1dmZtvimal4J2Wa4nCDmulm07C/xc
RrsFHYdk4fLEW5PdCJhb508iDPqN6liW4nh7bQUa8AwdfE5nChDJaZn6pmBoVE3ZfcRfDI074Tp/
J0aW0J2OBqEU1WzSubfq5Dcwllucr0+wBdyN6zDyMDoqQXlXJmy4ho34bIGF77TagY8TsyGdhdOs
rCl+ytiZHQxLPvSzeSxctYs989LoQbJj/lexkmevGpN6FdiMLP0FVRTAn9U9dMubFD1yPbFfJJVp
HUeaXU6j66dfVAUuh5oFHmGcGNNhmdnGsBeSXotXfWTtlDbvPWH2BMnoC5QdR6ZkpLrT3ZFciIWd
JLQ5Qlt2ZdH8e8b5uek0izc++fD6VxDihY3GR4/yvD5U3/bcq10EXbXx8ANhSNoQiabdRyzll4H8
DRBZbava/pixj+65bGKRz3CAMWW55bDoNvlEeJacH1beHKdeu1wdvUm70xnM+rL+oqCWyHj1JECT
beMAkFwPI7Rp03tdt57GTHF4tfjFZgoAazNlCImRyc+NjUv3ITaWL8OCPqzq5hQ1ONVnm60ixibT
p9xrk1lOciZQ6buGYqczlrcVhwjvawkjcQTjWYnsrRGi2kSVIeBXWHj6TVRbNBaN1IqU+7yvgGBC
hA1dfA2Ny9JaXyeh9W1r7lOT9beZRjdWmarPgupL35i8euMIcB1de0GexHvVZnstfxzarwS+CvVb
4gOqD4A5Zq9G3IOo1Vv94Khv1pjJo+swbbT7AVJaSRCgQQWsJJvycTNEySYlgrIXcc/yGRUMN93Q
LlPRnxn/j0tX0I3psiKv2xblpbgDsCj9CP7lOsJNA0Qf8hWFB3AfS2NvJ/z6mS6+07AvMDJn3x2d
KXvCXDTEwAFYTz2meIvlJZ4kwiJKo0cj44S21joNXTIs6IsoacwFHIOlCws6IDONGNGu8sIdbyDf
SMb+KLH2H6BZbr0YFmmaQTRJ6ul56gDJMq+HHNx4hy6uYRngeJYkQY5j6dW7qOcZl/Zs+0NhxGdL
u7REPlhe57dW0p6nAvGwcVMi3UjHRzGgvrTitSRvvlHA1w6jA7ae5asNE5LeO2vVaSPwXMPd845B
NejSewnXiQx702z6sQORm2vbOjEWfogkdmHIO1zo746tDysDWOkwlPIsnOcsJl2ctcv2KMHZWuhE
TYxhl+vFJzury6wfzFnzbsda3igy3GuptI+uQgsbUAp2k5eT8MraiwbFaqUAa20wNZFloWrVt4ub
ofgmYBL79ngwW66braAGe8DuNkjrV+z0+ToqH0V2N/YT6KMAW2EVhN2m0kD1awX25tqesPiiMmja
gyf2YwujuDFaGgzSfI0IhG6u33mopbuCsncOqJFFfSYuWFOfIGHsbK/rd82UNetqmF1qk4AxAK5n
B312AuROYCPlWlTGfeFN2NvxiVVQUA5xpi4mZTDrykJ6tOMSEEqFGk0kvlXxRsTF/Zyan8ymTN+l
JXBS27whuG2kMSr0CC0v1r+aSIYPnJt/02+JiCIZ9CcJBegZG6VNYxxiz83u/p2981iOHMu27K88
6zmyocWgJw7ANXVQRExgDLICWmt8fS9cZqUzaVFVVvM3CBrgAu4Bh7j3nL3XjnOAZpCX0i4ESduH
JL1L+UFZgF6hcb6l89/SxcHolSQKo4bApJCDVveA/YBzsSBJdhqeo5qdtmDzIMCwxw3fkaFYd9ET
IxHNUzmoVWz4UZ3Fh6WlpDpLPwICXYJWH16s2dxJ8jDexijdYcd20naWSzLqh5DkCfhfu9KOyLaS
QsoIQ4gBLOspf7bTq8WRQENi3+G24Pho0TvoGZ469Wxoo7IJ5/KxX/tEwgDcrw5iIyd788MQLNbF
M83qD768RrzFDiUbVeP6HrF+efXlsZguNpAfRO3izQUJi4ubL0m2xY3z8GkzH5/6203aGRGb8tyq
3seLxNa5G9KEvnzQxztXJzqo8IRRGlSzKAj2A2JQBrzrf/Hy/T62U+AdJxPQ2X7aLGK1E3OmePd1
y2L944Xif9LaxmsEQsQXm44oPbEr/vqUy0eJHSdWo7yIXKsIiDxed9llj8qGUuxiTTnFjfQYEIlJ
t5FaZZxUP0D/wuWUTZKjw7GheDdEmyGTmLkM3DEnVWUmmXLTVSFI5gOTYsbMd9dQ2GXPnlTnkGjJ
zpRJrQk7KmEA6R4zrnBJp3q6Er4x5cdlUSY1rJR+JEd55jKfZ5vRoX0PIV0K+sSbZhS1ZlE8On29
nzX0LAZ0lOHnkEFUMZa8c40+vZZlypD5DC97lizUj+EZysZpqJO3tYXRzMQFJn11VWnLK3m/uF5q
44x2eOegJYHrTpolnkLpWsuhVmQL0ZVaEo4eSciJS4ECXXBwK2tcUBMLhYBmIJgMRgyAS4WlKmIA
6NyQ0ULNFfvfUsLZTZwjFGFUixoC+tjc9fTiN0UWXU3xMrgm0r4NwU6nsct/AmItvZIWl1ZZfihj
t3O09rErCD0JU9o1FgctNpXpwI1tL1X2jkIaEExzftVWt/EovaDTkdxQnc5Ic1w8Dsx7bWJEjbjZ
VSRH+1GkbaEdfEeWw8yh2yJbRNQNBlmf2sCPx4aWuV495Zn5Xo7a5A31/D5aOZR/HM1ssBw2Scg9
EABm7g/LSxSq38qM4W3FlQwUU0X4+XMvUwWdlghjmq+qOJkaKTb2Y0qMZKHAt7YbGuhJjIcqd+xd
LUMtgZAbBIj4G8Syrq5B3O87rqZDxnQDq65y6LA9bRapf6lHknItPf02BowrzCpxafZ8XwjAoJCG
7leGAueFffZz5qYGR3oNhgXcqMTmCD0B96AOA5cSJ87YEK4dXfl8Ka65jIGrRLxgdJLkJmhi8UA6
REMFd6SeGPTIQGNMrfk0aiU45MIEAZ3V227e8ixtJlI/QZyUN93iPLVLdQQY/ppP8e0y07XUI6Iu
ph7troJfKegssipXzZNZYfH85KW//UjB+p+iz2/LuOja//d/1FWw9ykciz6uiX9Iw02kMVRC1/d3
QV8UYHuKe4pTJJFpm3yQnKOV0lmIlew2k1F3xHrwzYD+40t5odKfiYItAUzmLu9LxZW0A04nvG4Z
3pcw7E9KLjl3+jRvpsjKb1IOhNJqH7gUhP/hiytfMsXEFzdlDgci7TSTuv/fvziW+MacqdEeaASn
B8k0kGtQzttMcKRJhuooDeKYq0Cj3xhJFB9nDeP8v995X/N21u9A/YN/qxTSZpT39+8Q13FiTlFO
0kPfzTdgng4p/tgDIz8F65El7csMxXLA7ACb0hXOnCPBKPCv/0M00teoSPE9MGM5QBGQxpvmqtr8
hBdIy3nGe7s6YSvk9eSd6YeV+dPKXATHNnkZFuAbZWZ+U+ywvoKeNe1jii1DBYMmaKWrwenqMwP6
jYjcCBHMcL/KuKMTiuvrIZdpFKHKFc77U6AbYALHFt9lq7qVRT+cxLDaK4CB+Lh7X017GPYTPK3U
Ka2z+BOvS122vPz73f+bY3flKegKQOc1J9Naj+1P/+1e7uyoG6LwYCoqETyAVf3EIfsa2/O2As8T
6Qu8tHpkbgk9ylCrQz4V9PezhWH7dC7ycNjjitL3ipEPB9Ip4CWGERa5Khh2kGBVsKDjQx8A5hTf
/H9hH/9RHm3ZaJn/72cB9t9hH2XRvRZfUB/iPX9Ko9FF/wHUwbR0XFKqhmj+L2m0oph/MN5Q0M6h
V1cVmU/6UyGtO6tCGvuGalJoJp+AE+SfqA/9D42JHrV7VTYIJ9SV/0ohTTIWB92nC6psmLKpcEGi
s24TS2yvsWGfDsoK54UaBHN0Y87tXUBZeu2sFPuiXkitkOTDUpTWNsnQpvV24mdD/IPyYHfUJlNh
Voyxt47IZoW9pywQoPril029Jas647tqd/fwHhMmOHqLnwfkPNwL1+ocKCK07lujvMtH48aJsOGg
YrJl4BLdz2WhU28lC1VhSlDorr9H6fRWwNY1ER3fZAAA79aaekG+eSql1Plh6W0Mc9lz95kY6+sa
TEfF09LbelmeJCN/htmExeVXOJY+SOBdY1NYUXq9ILYHykSdUTsA4bELeRsKQwpeSRy+ZBkjnNia
3zG/IEwwVvKUTnEJDj1R59lmJrcsHF6nRU7v8q70ewfkFNSJBI2ndZKGSN/3S6Ayp54pGY1MhnB4
vsNiPBUDJATHIIln8BS1lXeyzeVugr8ar/wuUr6hp5bTTq3oHBmpeZQjQExY7ZmvK7pn4MGlAtuT
uRJvqtAwt2gTYvK8c9vrR2CKzP68RCXKgc439ZWbusg9tcLE2mENc2PNeZCIKdosjXzbDSice2gN
7pJGmL6qh5ZjAPI2gBPspy9KQ1OkVrNXpTcRPcVRSLvMQG8O8JkcPnurJe13J2F0Yi5a6dOxOqpO
OZ4rwEeoK/xEAR6RZ025jU1qk7jd3zP6vqM/IezKhntzQWFA31x2ifiDnDGonTsvC/IBe76px6g5
xXb2i4QlaTPlyLP1mex6R0f6yjaYEz7Rw4f5YSG/jTL1NSyNaa9RNZ6SaDhkpEZ4aGYDVDT1+sNO
15IG5iJZRrw0q5KzgPFeTLayQzCw5Uy5yhfnp4IghMhg60exdAWGMnpOwwyIBU4YFRx31KpX4DgJ
dRJyPOQ2ua6VJvVM2l5byqSaah5JMMI51CQjkOU6djP1l4NsAsx1/yLH2eI3eJygPGr+VGJS1BCn
kNoSnjoTiv9bKnX5MSlURJwRCQa6Zsxn/HnMUiL1jt5jQbWH7nYUPQX4uE56jTiviw2cR2vXOckV
5okKyivwtlN8P7UuTOGEGvybUcNEpxAiNzeWNBY46Sob0RrqAs5vS/EMywaYhhwsavT0MNvls6Ot
zFtmSQCFA7eBzEzhwXrNm+C94wLmyosiuc2sbuOF8sw8ESIwUwcvpitNLth2sqJN6r6ncTdyqK+5
LUOrFC4ElH6rkIM5OFW1RwxNDA8yhgJVkaIdIyV5qQ17OljMYW4bOA8wdDuvGerQ11E0NzF1wCAq
CZ8rcsLasz2/GvFJkxXuZCjPG9uWf8TgtkqmR7OtbbkCu4FlvLPHC6zQ9A3S8bbDxtEoNr9tZw1b
KZRdCpkHeBV+EyL0NBGpyiUOq3h8zUwVnyoZE0Yfg080qVZCb2LUFue01IdyPCRq9ALn+1omf9iL
bEqUaHbrTZySqaFnWDRset0OjVUUX6VPcSzckjk1YeXOXakPxq0jOe2mzF7CEqHJSGg30NbghglY
RLOyb9r5MFExAaAEaW/otqouvYJiv0+z6NUo4htQHcaNZK0TPKC8zGDnu6Sfr6LHOPazTJk9IuM7
d5Kxd4Qd+e1tuZXNGC0m06uOQuC+ITUAGqMn9YfeyJqbKFHTY2d2Dr2ooc82RYwBnuni2BDDZTTH
DIQqQuW1HRbKp8tD4hUttVm1Pn685+O59Y2f1tUoQp+zUEFKbGk4pks5HsUSNPfbRTLfoTXtkkhT
doKFhgSUKcff0WhpY5K6hdqlGxaM4rXVTju8iTdk+lI4TUE5tWijN709hjctrj5TpQk1BCOSyggp
Ohdqz4zI9LVVS7qOKMXJC5XAGBKcK2h0dqdSZxCL4k+LoNBd2A3UWMDAiT8XFtzlMaWbSEpGrA5R
ebHukD0y6aaFFq1XwmRp7rW4PFY5psEQAgypPRsNYMf1YjDIa+NsP+v9jQxR6yj+VEhDocBGBzAG
KFsakgpq48RxlR4jw7w1w/C5C/K7dgo7L1QmpJfhFfkXDg49mQJyU4X5vkmJngL9QMaaUoNpDR+A
OVBREI+19fprNvN4GLvHnCoF5CHPhn21D3Oa2moRbqfJfu1idmqi1adsNH4xfIeqbIMkSaz2BnUJ
Auh2Zc2Fagk/5LooKtp8mlSUe5Xlo6W+OcMqEkTmFprh4lGKMzah4jRH8cdZFcN93vKFxaLScXls
wpIoFW229lIDw6vDfo6xmht4ClKj0kuuuJeimKgTaWmaHvU7+ogPugxeIC+PEeL6DWq0bBcoMsny
iLE4OX/IiozFviOtYKzzrUxjIy8G1c3HltqOHoJnDlIsJuII0OQeQaQ+4Btd9d3iky5/vjymAmby
Wry/m5x6h+zH6x4hdA9/VUVXT+ylBrMdPd/6H2LfXP7gnoX6t+6vT3+SvNlahnyPWL4/ij9LN1O7
jxsKFUspza5OqXOT0Gqt9NGcsEU542ZYf414VYaLP1oABdtS1JcinTJxOCwSp2+o0xepZfWXOtMO
nsOejkqww+AdRz+jLHqTJuL33HqtoE3rIW+vcMXLap4ORb4Xz0zW1Cy+eCpHL7P6dKndIwtAY/Px
CvFcI+lbfWijxG1nfX/Z0lCAK0VVCcNg/RwoMX9+4sdmPj5ifUYsffoYsd7n/aM91hynf71ELInN
fHydy0ddXiMeKwPD12eJhkaeWD++PPkvV8UTX7b58VU/Pk48//GA2Gef/hufFsWrArtfGIFMKTrK
Bpfzl01/evlv/ye/f/63L/2yZbFqYTjfWLCb9YyBORat6DTpSXQqZ2WCmyATL9QsJLesTwTo3Cii
r4t5iLuEziSLYt3IHzlJOOUj48FqKRutdLEjYBCVm/pvF9uKIZ5UJyBpFZjlQAFHT5s6+r9WaXZH
Sc0sgLLrW8W6+KPg6kPZT36PMijNvsrszqvaCTFCfSrG9T+hI8eqWlX2ZG6jsOgHKCAZ/QFzxXvO
4JeRdXIj8kCi3Vh5fYxWZGi5EkTt9ZATqxN5dUTc/7UuHpTWI18sfXlLOWbdHm65J620UvGnWQWd
YklNEyg9CeMAh5yno9hImaN4IjmP7Q0QQ+CnrB+fi0fF4qdHR1t7KcgA9s2V4YqwHYVhWX83lYWL
cdRSOEyk7NANFVE1ie1I/pSqj/htXkPVZB60nrfiT7cuJQyGVwV24qtz9rOAf+wktKUBKZxSHRZG
6/R7YWVRJvXYDQ6dxKqjGRX6oFeKo9a9E1KTH8QGmZjy9detgtTFcWodzHh8X0bnts7h14n/B1GU
D0E9pttCXBDEY2I3cO21Drzv8v3U9Y5JOm9J6vI/92IloLEpfeVjbueGFxg5vh9BnZWcl4EQZ79a
HBq54iX6+gM3tHqrSTF8mDztgvyEa6BMqYeenEVur3Y/ITZkSDB5Hb4ZMIHTXth2VHAiC/XDVURv
qQo9Sn4sJ+2uifLTtmL74nsFhGwcOvVm0YqO0Zt29/HCv35asVr0/RuI4HgzlSUF+jJJFyAoa0dk
7erAhuYoaSOmHmI9XWYWlXxflema1dWOsq+g5aV93xXjVU94+z7rs/por2OfkUysI8fCryrKKU6v
+1/8Eq3Y9F+r4onY1v6RrZ6M2Wk8A5IcZwmZ2R/+HnsIakS9wLPYZeKXEYc1eEg04UwvApLOxP9G
PCf+zOtPflkVz34c0Ovx+7tV8WLxkn+/KTJCJ8YeV+KUE8ea+DJiNS8zxmCXdbH08eASo/uWQyv7
+L1CqTf3Mt1k8RLxscw1OZPF4iROtY9FcX6LL8fI758nYCo+6PKVwwrA28Q4UXL6b8IuJSxWkRRI
iy9OE8om5eKGs/6D8Jlq50RDSm5MFMm+ePnHIkyj/Ej/BI8rw6f1wiCOVLF0+XN5bMYOt50JGK0U
wir/fg0S/7FuULjli0VHjE7E4se3r5aJyvHVVKJzH1huy5kS/OQAx6izFs+6/tMWX0RvjvD+5IPY
2Zi2OY3Xj7rs+8tjeOeYmYeGtLm8WHzkZfXyXrF0+RkvT1y29+W9cfHYp1LLNYxdIy6cvRXBmBXr
4sxjj6fdSax/fPmlolweS6PsiW2J3/TTcbm8hpJUHMThGquyBXVn/Q2ivmcoIw7E3y+KTXxcqiYC
LvZ2tSYtMHhL1j/iWiJWxZJ47LIqHjPXUfB/9Trx4jF4G1HMH8Tni+83iAP0cs4E9noYfxzM4lFH
LfrFv7xBLH28Six+Xf+01U+v+voBX99F9lrsdlTgiQtxxWVG3EbEknjv7x67vEQ8q4pRoFi8/BG/
x2VVLIn3/cutVorNHri8Rbzwy0f97rEvW/3ySeF6wZ9AiPbEJ4tztqOSoA31srt4KsUSMeTVQrn+
n/bNy9OXx/BCcIqL9Q/f5ceLhKdTbPzy0k/PiMVAD4eNoqlcktfxiLkUaAIuJ8qn9Y9FcV59elSs
i9eL8+zPdyKAmgg469NFoaTH4Lh+k4mxUEFKZUtqMnkC1FhU5DPWFN+cEdQfERly28uPXE7AjE6V
dUddGHHv0tePNFcPeo29Y1HM+XuhF0TMadKjqgQOsuOy9tRgeECGHG/LZnJ8OUmjA53jSTaN+2LC
JahoAUW9NqvOyxyDAw47vJI6gYJWTLmROgl+NOiL9pBDtrSo1qF33EriGvf1P/xxOVlQifXrpIqE
b1IbVyGFuL2KG+vlDyKTf95tP91yxeLvXv7lMXHrFo99fMLv3vfxCWPqnM12hz2Kqd86pBPDSnHu
Xtadddw3UTqnLCbum+v6uF6gPh787fNf3m4apCxgKyeQo1svauLtuW0VyY145ZDW7Vad6jvxxCxO
wd8vxiHqFDh3b0rcmC5Gkoka3ohursMwjVbfTcbozSrOvVTxQ5dPiAstRLsvkO31bdw2hBu01nGU
tQw8hnEc7E5/aqv4VmnMsz0511oxvBLcXP1YYRhqmxvfjd64Dyb5rVJpOa+XZz9m6L8fFbtEOGgh
so6LEW0/0Y69QpqkFErkhbR9i+wphwiYrI5S6oy7TupPDTyhyNiqISNDkgU7PuI2zGSYl9gp/Gwu
mw0QrM4bo3JBQdnunaAlIcdITwr32T23+FVNgM6ztAxPkoIns++/h9GEviCDwmto6FCps1HlG6iC
UQjfkCxKBT6AF+4Q+Eo5Ahj0EMzXtPSoUpgacTJyXm6DlGBpBNv+DOAZyQYQmXBc0N+2yUZvg8wv
9PJdUpwbHa8YU+VuZ1bSr1yaZj9HLetXuD3izHjKTOBzFoW5uiqtW+SBr9E8hHtr0VwqBH5bBs9g
qO7sPEHwj3k7M9mrJHa76k/NKbrrfu7gYtWImhNjazWB6Wd58T7b1cGQhgqc2rQGy+e9P6fFLSks
pBnPypuFM/MoY43HjAq7RKV+DTBLB6ATVaQdUectqm2tU15bzGSrBkWO1SdrqdxkPtM2Kuct7Mey
MPcZoEUpGcxtPslwB6DlJDJNBMfGe6dU2AgRoxSDLe2A8e1yBRoGvGF5IxXaw1jW9smYax1JCDrE
un10FqCMlhVC8rOdh2TqZhemVHyXGP1LRNs/zSfpWwmka7PYyjcJb6BLM1bfcIFKTr0SXBVLU2z7
kMyuShth8cXA7Rtj8YtBIZRz1He2U79igsEphpIN97iOmQ7xypl03nFnwr/s7etiRvqqQtPc0JKg
UK5Yj/msvDL7ZFapw3QvWprJAZGRYzlRdAZxlvcSdgFl+GmOme06enlEVWSeaw2vglWlkLOHTaSt
Vz3qTd5UuBn+uW7OinPTh7tIV3q0IZi9iL+SdcmXqvg7+aPTNqXAWvfNHr1kBw0oM+lVADP9Tgzb
e+4YLWAy85tOys7SFu9WpUQ/Z03+iaugeCAKOTkWRonprFQ8DjnlupupldNvgXM9npwlth9GmBkE
v8HF0KttOYZnwNDELBncV0o6bL1ahru5/0doxcBtx/TdVsZ9TByaT+A0zbnOvJ4R26jm+KD28s+F
kPErrhQpFYR+RLWtf08BKWJh4/Lf1PXL6oT2Y6exXAnzwkC8ozFzsKV99LpAhUAolB2dMkv8JtBf
iJYvR3woZvvDHGklJPNLOFrzZunUM3FlPySbEPVSiqnfwnBt7+fqraiN6C6RoV5XJGNuw7ah2ITF
FYdzc7bsBksazF/VMjlIqBHPcRxySFtvShCZOC5zjLmriNHUGt8qFbLWZOsbXsvcU1oVIUEwQTDG
2e20XDHQpGNsQ/A5rL3ErMprt6qc95xSWz6B2g/m5ZxFRKvW5GZ34eRb1iE1mWsq2bMTczccNnbR
cPhJjfRgh3yGA/JIpe5ZGMSeaOkdMHtz08TX3P5Mg8RPs7YOIb+jP9cPmMDVt5AAhqF8Hoso8HSC
ebdjFkBKZUcCYz2NCcSnho/zwvlJNYZnZ0Qcm2H0RYvGj1L0tzmhkePEhVQjcxMKVh7tbb0zN0rN
WdvrGrg7y8DsUsrHOsC/Tvsos3wtb58QPcJTcKwRu7F6shscfXoS3KkBUP0mSLZ237UegOlTk61F
clliJ5TKld3He72ppmt9kgJUTC13iJn7Uk4wrEsDYD4znoEo3ZAHpJv7GnleF8UE2yITGzQQEDGi
p05fikPXYA/Mx7441DozQlPV0UkpnOUhol/MHfO46/hR53ocr0C64tWnybytaNrETtXs4x5vQNJj
oefKzxnY43DNKOwSxIR8b4ExTG9N7zzb+Q7CHAdCQysolMNfUti9QRZY3E67G0bNOqAmg0wBWXnS
09SNppzfLwqvtEV9NKBDwztM0xNO0qM2v9ZtJV1nkLmzKsquRknC05Inw4GmHDLpwVxDAVdT4o5C
QbGx8gEHypADnSCgxg4tYwNyJnvm+ngycf8D6uBALWaSMTUuVqoCwEKz0nuqyx4mhHgns8e8VHOS
nZZGPxKlvE5sjM1I6NCjNuUCEUW9UqXhdumSk9NweesD8ycz5l1bU6x1YmLGqN4ZCBkBjnM3koLw
SjVVsOG1fR3IeBW0BoUcyiK6VeZ0Z8QGanx4rC4533uYmM7pqFT0gidOx5MsPWZYNKDZK0RwBKbu
avGz3I62n70GAV19aemz7ZQwxsaajBjoaZDNyh2kuxp65VElzG6atR2NuTQC1UPxSCOyYD47I6d4
bZPxi/jRXab+B91tTtCADZV6jmUVIZiRK4/YXbo77DMNyFIVv+V46DP2UMHFpXGm5KTIBPpJgd9U
53FqnfswDscDAOgyzhdfNVFkWsgpxxzzcOCM+wRUGmxZI0OCluCWm00YCt1I8gl3qKOaA7EdCav1
UaD6hYqaGmvI5CMQ5NK3xA+9OtebOTcZTdcSPcwCvaUitUQHSiAniAN4DJRba4HTNg7IK35ocKPd
WQMK3qlAx/HC+LI5rYUfw6AXhTvQiOf1sJXWpmV/MgaCdav0pEsvMHCtXagRiqhmUuMOcft9IcGq
brTl24SNI25rdkOx5mgpJGhz7wLwTaLEaBvfZ5QaU16dRtJM/Axozkabcnxdw/hkt9FesYr60CXN
5JqoAbnJHbBTS3T2o/7gmCCscZbtwHiRzyXdRn2x6Rg3VYSka0q13CcQl4ioiAAILzBmLYkw2mDE
igsWxFfRTW0aZKEranYwoveqWM6TZgU+/Vr2RKxsowNRCws/0HCz5LJXaQ+oJAiujQ3JmzpuqJm5
qk4bBpjVcuSuRCe4rzkFY2hVcEUG1BdeaEBVMIaDg0ZzI8Pnc5zoVz6n31Ga4BqhLnFuiu5eRay3
hYFi7ElC/Bnl6TcjX63XIci/zrI7wDMTwyTFeIis55z5D+1oG6QDqGifwKlzblxZ0g/iI+pd3DN3
mKWTNC7jeVx7VbNkbtuScUvYMRTjaloWaXQfD+3JKhfrAHCPrn3UgT/holyrdebNikXXd8TX0G/S
LL9V1wiNceyf7Nn+1dSm4lY5FhYHiusQzVcDMgAy+SLXtLt5B51gjBbkC5jGDrF0C6YRw5vJvdhW
mwOCUlybeJEgnZhYGBy0xYbBnAHqDGRjeK7yHk+wvpVeilFloF46cFZjmuk5QZ6moT/EXB0s+8AV
/TFfbM+kTHWSm9t0Qh1O4ubbgtk3KLCmxEiAcIAnbq7D+Y4Sb6mGfSINDi6OEq47jpDScObDSA6j
3AKVCusDdtnMB1jqLzEhb0VSN1DlJIyZsRz7ubZegbj4ae1420/T0WEcxKgq2y3t3IFdgUJTOyOD
8FTeSRN2GK2T91OS63ekpyB6oREa7R0p+l7MzXVrhM11V8xISaJGuslCZdtUBYCqqrrumEAjASyu
03jaAlRgakJoZzLbP+Cy0iDEdedCCa85+u3HyKyJqLEOU1DdJxZIQQWK0dBlXq8BmomCNiGLdjxn
xeKHtCW9BFThXCvv1hJmXmUkTBasIENAqOVulic7pg0vdUnwd4/mAP/cSjAnDsOGQbBRlnrvFA0Y
SJQEjoWVhrh3Fa36iGjhWCQQnDUB449cu8hfERyfrZgCEDZ5rHwzKoteMQZ85iUZY+Eh6zkKR6LI
r50sf5h6+82wjfGltJ3nmgw03C3ZewzQlbRTEgUY7u4njeMrg+OdGhDDG+u5RdlDg1Txu9DMjksB
baLAuSl17bhFIN65ALD3SpFgntPzB7BJhpdnOSgfxE5JLD0Wa6xuK8M2KeccEDNV9EJZns2IHGp5
yhCX8luaRsKRU7Ze2EDQDKY+2pqMB5q5rDwbYZpbUrtTIm+QtOtRwypaa+B/KgIfwY/gwQb+MMLx
3YWWM+/NhWSdDO16YwL4iElH3pD8PRIQIdueBdcSXt8dIb/pVrJG+jAZt9wUzZdibGTKm4hVcLEt
MPNKI+i5nXVEqdStvQlBgWz6yEr9kWpotrqbm3FGVg51PuzwDM0dxefMPqcyWSRx3xnPOdOlJKSV
X6JKc42mAROChG0ZakQwcpfjMTDkTUNbbGpGrAVJO3h5iHqMcfBNl8CcIM0i4kqWpe3RsCD7QxrB
dJ3PAeavMSN9dTE3ps4sebDbXY7cHr77vJ/b5C43rRLq4HTgpEbHGsR8lc66KYIcwfWEu840Zbyi
zXAH0ZtrA+KtyNLpnDSo02THSDxm55xwHIFQ4rj6h4WhAP7XojX1+ElONC7z3LTAl4CesWD8tXYU
HJvyfhrbJzu+j/TuKelKDLxhWrqQPYYiMQ/8Gk3YmpsAXoYT8uPp9oJzeUJg1dec0GCENDjYrh05
T1GFoYG+9x0wIXOHoqzYWXq9MZQkJXIBY5WyKAqMbKj4CTx10Caq6o2hP1vRr4x96YIGdXZVnP4j
Hs2f9O9361c8JGb/w6DKtQnM7LGZRqphwK8NUqSdPMlhHRWNN/YvatDiQnbOsbMNDa33UsJ5Tr9q
CBjHgNSCDbeIe5UpyAbKVgXUPWd0BMYAy5yMJgvXFHfhEFPvdV9ay8aAN+9RGEaDB1sWTPLjovYv
BCOr4B0skFFLcy3jyKAjUFpUQQoy3MCLb51Ge0jstQdrWtDAurUGMd/0YOi3LWlzXlxjfig0JfSt
PgFbqnQfovT/1Rb/B22xBtgBj8C/1hY/lH0X/Y/72pRZ/HeJ8Z9v/VNibNl/GGzKMjmh1sBAQMt/
wpdt7Q/iAm0TqwRwThWW8V8KYxjM6IcVJL8acuK/hQlq6h/AHWXDQl6sGKqm6/+dwlhFx/xZYazD
8ZANlM9sFOuBJq/OiE8K4558uaJJYqhja5I6uHTrHNf9t1xXbdeanmEltvcDg1q3mYbBo+IBhQlD
05IHm94w7R29egfopx3k11Z9FzAS9JwFnkopKUetDOmx4z7zqcPNDdO3QXbeEvSMG2lJ1yvcOhNB
07CJGcluUMiUXnht51ny4KQyreJCe5yDjMAkLllImDHHTmbnG5hLdh0yAs8IbdvNGjvcMjklYkQZ
QDAT0oyZs0j2apk522pythZNshMMQi6WNTgRRfEVvuimYYLoO4wLDiRcHO1pmrxGZiigNaGzKwBA
pDPc3KALg004mtf4D7dtW2UP5F00mFs05rnpso+5AQEsVqoT3kbsv6N9yGPgeGo0wVGD5FdkSXOW
oOVNNgSCSTUJpBvb7xKhVqQ6aLswSZwtGmH9Oui4AgUcL0dzLN4BsRdEYFNQBlit7PBKGtQHJmyb
pqH6ety+MFw6z4MUPUF03ScJzF0trmHB1s5B5ag6ce1Rjtmo/WzaOHVt4ssPSniwYsX4BshZx2FR
H7B36dsij/JzOAX7PlDDo6IDVgz8vJzmVwDT51wDsG+AmpMQbiTBeK/JSbEnMBKbkpzZVxb8iMGK
PcfM7wPEri5dQ/1mnPX80DrM5VJ8QW4QWvLJ6KVTas7ZMUq7+DoZHKZCTvU4QOTYav1ce0scGees
KucNYXYMYIJz0MJYGQPEuhjjt02hN3dLqTwjYqvP8LifuGACBzXS3psZut6PKfhfEgkYmZARbJbm
SBzKAE5qXIfQxL8ucWA8BRivOjXQDmoT3sMK0LZ1lriwjkDw58UtvtXgpJkUVyc1Tr05MpfTnK43
6s64aywtvWeHepJj7pexHb+Bgs7c1pE7X4J4vckGAChLNTJuT0sMvilz3rB5V/jvbihhWbd6ig2t
1L5XuVK9zpBNz1kwFHeI0kEgMVh2G3Uwn6PVtZbMxr6oqFiVVnZjkYztp1MVctybVKHq+SqPLOm2
Hb6ZoVydqGHc24XqM/p4AOC+HKnx+YDvolOlmGenDbQjvVljj9aA7lHV7iuVrEcFAlav1805ZpzE
PVgHGAnyNcnq3u8Q6666OIIhjL49McS5q0t66YuT1qflnVHbcmQI2nIA5Q+E3F6rWMzvyjB4x4+A
rN2SCX3rERu3q809qoEtJUyc8cPBXqgZ9Ni6iqy1Ksa9pMjKSQ1OClOt2flWx019kwZ0FWpjxw8V
jb3tzYlNzx8jYanAsSQSyTkSV/Ao5zpxTo4D+Zb4rVWjZ2v9zaRO2U2xC69B3Z9KkzIByBeJOFMZ
FQDJE71C5cGR2gF5QDVuDUaZwUTefDokkd9OanMzAsXEywTYtYi+NSDI14KXbU8eeOH4OgwtxU0I
k5kUyboN/j9757EjObMl6Sdig8KpZhnB0DIjUm+IzMosOrV0qqefL6q7gRlggMHsZ3H/zS2RFUHh
x47ZZ6XzzCPIvTLJ/ZWtRZE2CD66cyhMcfLJOeoFVvu+sgg+giWRunA2DEDF0iPPgbpZn8codo9l
54ebzNMYkx/ARdUp7SQ8dcurGg8uXsnAG4iYD5EiQpeA5Z7g3PH5mJ+Gy9CQ1alPnZz6aZ10zQLJ
3GhRlm4TADyLTjS/rpoQBQbmlE6nbmJIvPwKkiv1DgOR2ywJMYs/xp+8KuOgcICFlRNyk4y06yyT
aQXWuV9Jy/sr/PCVfox8WRmFxcbfEZvybdJUfJ6An/PdhiE/90h6pFrKeMpvdfGbZ516aRTBlFEE
CTG0rS4StRJEBAwUwpHOjS5CVGs406FYYbEfbJ0QaM+8hjqPc5uxy51+w6qIEbrwjjaGnNddW78l
tpEu475xAp1f4xfFe8PMvPDcCDCcGF8KV8fFPoLlbe3wKFGF6YEp/sxeTYcM/ZxaMfzhNEYvUtrt
FNVRK3fCCFlm2YrMDp25jBcGSSIEO6x4nLpwXHRQPKNpbU4xN6WEHwJSaVlayMMxaY1FxM54zY++
HX25q73UpaFHG6+eIbUFlO+xcfS9ckteDzMPDgavZjVGQ85jfhTLWeTTqtXeRBy9TI8IP12B1m7y
22U1Dd/2mKPaWN648XG776y5/jCj+duTWfjUgM6Fe3Jrke/pVHnydBFfo5hYNAGVFnJPQltayT+i
FfFTIx9b4Ilbs8mtCMaWBphFnKwQ7EdfuP7aYPmzpHeUaGbq7zOjw3ok/HY1Z3kHyuDk9fZ86Qib
L1nY6VuvSAgI2VEwGJhSZoFYnvh0xnk069TkcVoYC7kQ9bLLc3BlRUKxm2Oae5cuHV7ZVJfCtelY
sterkNXa1k8FuqDVvFmdI7dmB7DUKOJilUBLRRJcjp2f7OY5tZkfYFiaNqwsyQVGWxcPWPeBy62u
jgMXD5AbbcQ1nbTRvG1n8cNML6nSY3DJLJuHT/d3yllNsUTRy/ydcsXqRpPZW1nPfworjMAVcM0g
DgV2abeXelFlpFWTeOOHmrY3VPPhOWm9rcFtUldDnCK0aThwW9d5UJXyO1T6XRqiwcU8v9dwD81r
yD/AajzjyadcLym0+H1KdwlBaFBRJjkhlxo+8WjBsHEDvKW9uHvx+NQWhkT9MpaFTckKDH372Qu1
Fx5Li4qP5M01oh8peoDaaUohfayaFZ0YSM5dSY9DTcI7xUlxF/FQBh7dzAEBaEUwA3kikW34PjrT
pzl13dmICxH4yZHaS/HVQ3thITiEpGCMs1ezngOgyJbR6dwvW3p0VYVfUp+HHaVg4pnWxAf3FmKk
bGbx3LvNWy907hcj6teeV8OZcDBCU1gLpGpCnqTOle5fGoX2yh5vtM/1J6tvigCYR7V1om00h/K3
1uqBJFmT3NMwU5veI5gdKqIVycDnwZzrMC+ZcmvVckcTlPhbRgmPRqqXzOkXpeHoSrfa1SPIeFs3
1jNkw80gU1aVsRFuGjBve82YufNVd3SKW5o3SA2y2qOsNM9+x0VMuXf/B3UFeai+xR4L6zqk2ria
mMrL8s5HRU6ljSvyspZaO+GcH62siQ5enXxRcggPvPYUX4odlJToBPYYy2cnuT7OWX0+U0YUOhtX
FjZeqPqFd+/aaaJ059YxORrdvqmqvZrDLiwb75OGCmZuY/bvs9taK7boxSnmuMqzmr1yNouliMNf
k5f/UnSs/KrCmgPtceGkDUnBtIy0heaytIJx+zdpEW5kx+Imp9gYiCrdHG+CAMmPpfyPkDXgu07N
5rKfKl5wCaTt2WZBKqelE5Wv9DjRohtV5lLXIFG3OQLgaM/yI7wWVkzOdxh/o6o8SCHnj6m17ppr
f7d+Ud4Kq9+RqDjxPOIJ4gFEzETNjtCLLwaXJcmigfX78G7jQQDIyqmU+Ee1Kqmv/A07vke3jZ0L
JbyHGbo2VN+/VqiwPXuFChKdbhcEecJsrQM1zwXiSN8du1gTfGgxh/HVEegtsfbqKRBP7QCF+YFH
LkNN7gx2ppWXpsQFjGnLAvGtLttVXeHv86fZ/0j75hTW/PiJ6+pbG1DQGItXInfdEtDY3yHHC8G5
B91S6WpvxZCTGBN+rGIEMWxSZPaQREEP5AvTjF//mUIZPeaFzlIKABG/599vHB7BAinyYVHS0IKq
G96rAdcF/kZ4BJuS8PGh1eUrYSh3KfqREFWsVolJiXJGKIM9AMYJnQ4rDh79nkz98J//4fm8k3r1
hIVHD8psTvYSjqLLFWcmzhnoeL/hAHYaTYXDuEJSE2oc6IjmP4Mfj3uWCB9GidAlcOaybbV97g3h
LqdmBXFzIGvi+GSvyFHPEWp1MRErocQO7ngj3XofDjSfpVUF9rFK3jB8pGuAC2etdeONQc/zUqbw
W2DwPUxb6hC5eExsCR1K2bUD/FlNeCSzaT9wtmSrOTyOzc53xwZllavEXfoZlct92D3X45QErYf9
wpojIj1Z+WBz9EE3yafadh2wysqj3eA2Q0yjMnvlyu9/HR/dj+x9ouAlvh18MUT4WDuHRnsoxyza
/evGGHtc67G+STvH30WVkCdDC+W6SBMQZ15y8Vwdwgjhvoj0Aqk31z/1c/ZaSjKdYyriWzpkVKU5
QH18DsgyTW5G7m4qu/4lj6jftQdKcqDEYJUV7BfSMJkQ5foPDac3vJFCX6eR985+qgbrjEPCZ8s4
cEu2SStJKLKAHazuPlOzu9Qi7yOBMzg1vdzqRfauMvdDJM6mqx42AgIltl8s01y8ac1JCmw8HWJy
CKQRajIvLbqsL6qbPsDmrWcdat2QkZCsNSuIHFqaHk82qU8LHzYyg8khLeBJZecsttnVUHGfQVmx
9WkzMBU3kkB/MbKFU5q5aScv3Ie8s8Bg2Bx3mQEpTU+craqBUaItrqNRvwhndPehfezzgYoLVX/1
CcBMMPo3rWX96+tUOdhhntLr+ZoO3pczWlfu3Svlum+hVTl7n8ymMepn8agm52D/7w8q59HY1lW6
rcMGBGfFi6OiuuZRyGK78xvOJfMQltzHsqHgve67cDmUWELsx+WnUhoxZkza/iPlGdKYtQtphCvR
XzdTDhi+zhwEYj/b0Hl+6QdCSjYBRn/K65Wb08sRmfyb2h5t0MjMPoBy2wb6pO48eJ5iZXHGyTlE
5qHJzrFhHFlZAzzZIb/AuWkOEWw9EBFjYuyq1tL2qo6iQ2NH4U7rfjBbD8RBXSDRSmkMgc3ZGydv
HafuGEw51fL//v25ZiimHu+ZycreC6u29wmHt70vlbWx+fOqSngYYOxsqRsa0NrHM81Xw13MNEE6
3cVUMW2fwwBUVuMcxVnm2aD8dAs6lu1AhDAeStg61dBwro9In0p7o5v2y0A3eeD32o1W5cRQN8OD
7Z527LZ7N1/NXnbW5451ygxdhdfrK3wzCUtTnvCT/+QeTb9eX7DDYnWgc1Y200wxH5ACh8tS7VM1
bkQP7lPXwxd3iKkXNKbfofho6zG/m+avAyQFOAr4FdLpA7FVbCyYw6zJMzfgPfKJbhPKz9gcaTDg
Moi0cjQOidt9GwCgyegCOmTTjvnxmkTGpzKCtlD2Tij9gxicsS+9bmFPs7volEq2JY65EMqNTBCR
LePLR5FY2HW3ofPXXkUps00z1SPUnF+6x/0TvjDf/zRRyjx8daSn1gPKWORFB6f1SOC1U7+oqfEu
7Yn4KR4XiEZkxFNruHSjJIasJ6AnQ28zxnlyNDnqLzEhRCs9Uzy122oPrJZmRKIHZEEm2/gZxozc
a/OYAVBGuC6dQ6hFFG8lXr+iVL6+DPyqxC5f9KpLVuCkF3Vuz0E7luwiU6wqmcGuSiMGeXHb3ESn
GdIAaJoKwhR8aFqWFpGaCQ8aEzDlPOm2oVCkmrNr+thAj+VvzawL4iUCDM+iRIO/XL0AktoMY73M
ZfPqa6Jh15xdWz9rV238aUpW5bqdYdSc042duy+y44FWIoXM5pn7Gs9RtSf78Vt1XA4myUgRPmrA
mgclvQedEKbYB2l87CdSR1XxpTfRsq6de60n2VJmtJmE2GlNAXHWFgpy2rjtLd5yEJHOJu8SSN8a
zD+Clt18wmvDe6HkzGKx0mb+iMWPl9DwCgBaJvcxwsWXWhZfUIOpMf0YnIdEvBMN35xRsz3Al2eH
9pOM+Ac3ffZVSuPUswZnv0X1cAipXGo7twu3kV78eE29G8sRvGJn78OCBHkC/FtwUl7kukO2udNB
hIYVeLbsoCfataIrGbXnEjXJM6XKd0+yruIJv6aULeBwdOMeAWn8BLT51zHzhGOl8xb147l0+HCQ
KJqkuiEw7WNT+44fxFOBxbTCpaZ7SucIwFXTYezUV0BIKVrqkVYtYV2bju2mP/LEBRLIqfUNTtEf
UAu/ydy+5MJhAz+uEm94bUOHvef4h9B/DXp5Ommx9U026D4P+bJP4p9eN24uWAAa6HdzWnz0mQFh
rkQ/sgncK5V9jRqcSH8Yf6gvWIQmsS+P74FB5SxMZFPGhJ0f4wq1I+PFcuwd5s9dFJfcTwSXqu6j
rO3ngSlgKJN1xsM8K9Nt22N0YaczS22T5y4LshLV1d6C/cQym1oAXtKKQLgGxpGFFSkzY8ZQEOPA
6jKqzCCYJ2F7c5lCdIzriw5uT5CZ5EO96hsZ+Cp3Iv95QKu1pjlZDYhuHbrHYh4mbioxncqu/u5M
cQjp9CwHGjGSsXilcZC+N4NAesq5rAOASDr/dxK7QiMvY2eP6cbLCSpvRsP7acLhQ/R44xKD82NZ
eCunKi41/i7NumYC9mj9ivnuuUy7q881BYEir+MgrDsawge+WOhNrAdZcGF+6ix0XLMHad3G1spx
6YEYRYaftGlhA4Dlp25JuxeSKSgEdZpaL7CX976N/lHy2wkF0V2iGYih499KQF+vUv+F2ClAUW/+
kN4/l4I17ywKjJMUtQWD0N+2sM6dTVSkRtVWnlrhgUsCSxb6qS5/J3Qwp6jAm0lrUyhP2zrqVhPU
2cHvkGgc+Idg+NAYwDeibq2PEzAjYUXrgzyFaSuZyrN1Nod4pOL4gnGLgyliTlHTHBJrPHppoHVA
UQybptetnSH7Blfb+B1hzCpq6k1j+v5kTO98iKhCD/rSm5o9dC51wFCaya2oavoO9LBgVowCOiji
jUZ6eikq7joNtiQ9NGoxg1BegW55DMX0+cWTQqpiaX7UuK3MrPaCOK/RZNmLt24ldoJIAswNxcEz
bzHlJl8QLYfdqOMEyP14qXHps3VM9aXnUmFgxrZzHNONNXrUGcAYs7DArHJ3nz8AkBUYbNXbL5HB
pzycHdv4KrI/ddhbL55kQ9BQvmCGekIDlGFQmAgeMymjYp1FrGq1jB4xUKmLMDY5YxjokpZYyYKT
VtFjE2rN+DYniuIgX3S7qH4wmeOeST3SVjKEbdnY1bbpG3W2L7P6o1ePmvm59HjLTRwbpbE2tYlS
mr5/nkyqbiFrzpVV8zEgSej4oVeSDtC08B+LnQFHTUmPWJWOG96LYmuOSgtEl7aBb7v4QsPidUKF
a6LoufKzRyAtfku7BvVpADPMQ4uSSHMTO/5Vr8WzISeqOjwZn5wGdCaWfGvZ9fatapNmN0nB2JL2
gDOj584JGYZaim68CF21NBucre3dyzqPp4HvBm7wqMlgmNx1E1VdHgoQNS+8IeDLzlS0c3d6Pg11
LYXOC8uS/lUU7Zo8ZLeYqNvquA6O1BT0q4jemBRnCz+X97dIQFQUPKucGUh9XzugqMoJY84bpMHq
KlhUGw2XYVdEK5XF7UqHoSYxTECte+WA2+ABcNO9iSbCCST7o0qNyijzJUrdepf6DGG2n1sXPZo/
WzsHnZJZJYb6Zp1n9UseQuW07BDA35Qx5A1VoOXhV6XmDAGQ/q6ergZUqQxMBH9s2jNv1/0rar9i
w/6btBPBivxn6PoAly6xdM35oJ7lMkfRyimrTd1j3UzA/BVtij3CL+4jTlxff/Lwvi9GVP3GHjgP
f5ouTDS6IQLfIKJZ2QgKUco9UMwwqpNFndWL/NE3JtTARx05CUcuvVpAPIZmnG2Nsd0aruLGx+0i
ugniP27c5h4i6cR0IC/chAFONztiI+GTFrr31govHAuQ/meagwpKajBEYFHC492aA7Mm3Bg/RVBg
D3Gb4LUEIKDjRatnX5JfnIoIm9qPPTUnVw/NwKhY+0FLvBEvMDB9ws3Y5FNyrvLmsxk6rtjsw+a4
64zjEcbPEv13WWnVhBjm4jGFu/romhgsuigneKn5mzOyOZQYsJmN6t85g9Muc6YU5C5rk+rqyRyH
N7aLq7y1gsZ09wQp/858JL0tfr0R/Kxe8acM0RZ/bxBbXxa9A2aa/+TkuyP/qZzoLzGwk7r+cDTp
ihNNCGu6d54aMEYzhCQ/SoF1R6c6bj9bTDMNTQOc8kim4NNXowuBFyJ8w9QK/Tt77lX3XuFQe/xZ
jZ2eilIcOLFuOuu99pslGwuGrXFv8G6NxbAJ4+IQ5ZfaLd59SEqD7tx8Rdg53Dhz/26a7pFv0h/o
QZuKjZ2AnLapgol5+lj0yoAt4RGJX4xO25KCAx5S+Lw5Euug7cuZUaeaTlbFozLOjbs3zc9xW7yP
CB2dBQbU7Y+5Ux2soXzJxDOfWsBduoupHlPsQ8hXXexBXR7fl9IQdPPkwl951tOlXjpPYdd+DhWq
1pxgX3IUs/Y4LPJSzPhXycYMW0yTCW7PhldLzptRoK1XVlMj09dPTqbe6HPk4255A5g3AGXkjABi
OfPVSbDqU5vJOvsjsS14NUn91PpPheGc60nuwGo9+hk3BcfixVDbr7GiCcLW96EqTnVDDqZKteeR
niM+uackQanS6A0jiEIwO8uS11Ebf9gq4mKjjbHqoqul0psOjBItnFhF1xzEAxfealiJ0lDgcBeX
GiNVouRPmbFwlTVWxjF+RXuWPAlhZFCUaALrMS/OORSfCFuHbKLRqBgRrftkq/vRBp/i9uGgweM3
8HgU6hoRn++4RjRjgpsMHApGokok5QgcvDVrDYJjk7bVNgy1Ne57alXYulQkaCuMygAKQo+mycxW
9xARuNOYaf1iMwrYojwUj2aJFTEu7o8Lv9OSrzJD9eCdVvbnYSoJJNRBY7nv5PUPjeafM2rr2857
YdH+PqQ0ntrjgQmbx1Wtv4HjxlU2/S0sOKJj3j5N3PILg068RdkP2pLGiANHj2Pdi52pN5u8xYcH
INNEfag4v1BWeh7j+Fwk1Rfr64+WzkBQQezGzXzjDn8I+gVA0sFzU9XDwUXjiep12vdstD8qFy+T
6b20Et0dMeKHzMfzlDorTTN3Tle/ssf8nDkrqvBTt8MnMbd/01q+YCZep3b6xM55NxBOTicWrfgr
fBJser/RyvrZkdihRm5lP/s2dfbAjnUvongV2+oPMsx27qCXp1+Npt/I+n888mhaUR2VTN7NavgY
Os1dRsIK+tTdprRUzaxgrZLdd2TSFJryAqLR18v9vXSTgHfMznOiF9MyriXfieV5P/ys/9Iwsm02
JXQLNmkO78/ayK/J+Mx+6TecvHONuarN0k8s+4vITbaZjI7xPJ49B8+JVpxmSxwaq/qNqdxo0v5g
a+rd4qZyQFw4E6WMMTvTVH/K2vijyE0wPCZ6HgOu4mHCDfZma48ySfrtEBsrt17IuDpL199aPcsU
vRsu1lxdBrPZd7N11nID+Zn3pRfBzE6PyhieEZfuDe+UxcxGpDTAceB/7EoubZ6eNl77yeP2zM2r
qpifboU9aItuGZGmXDqqOzjEv5nPmlUGKda92JOJY9jG/OIXE6h/LpbQzK9hdDXCZi0rcOkx+hXP
GXjybvtwIxaIVjCIw5zCyikkSNQ0OP0ugvoPvyueDeGteouam9KmuYM+u06nMx0TmnLvVjKQAbIw
J6DwR+Y74HOLmnYkIHe6uzDNFu6gUNKay9yLUzKZVzovvq1RbqOm2sh8PtJYSUptPucplekqvpX5
sy8lAH3XfcOLS+HvbrTHP6VWsUkxzHPXpreQ1o3xZTDqr0Gt+6Y9Dm37LsX04SpjlaeYBj1uOSoP
MtF2fyaTIAQqOGuRTaU/ALMULaNTlbuRMFesRdvUdXF+d2w28MXEGCUG+m/inGU0Bb2JnDdhyhmJ
JwalAnxNA6Y+d6RCBc+NuVJGQZmJVgHHuxP8j4LeNV7Ybp18cgW4A/bMONtYZK+Czit2vhF/+nzQ
kR8qq92SWeTyQ3iyxZUz7+/E/x8a1Nr403o0Lk6dgzZuMP8/UY761g7N3bHt9b9eNp1mr468LlkU
zpBrTZMI1La/cgzx9/H3ppPzpFv+QdbyJA104cbEqvP4C3Nh3GmtiYNY+kdY1zdfFnvGjm0o4xcz
N9cQB1/dZWPMJ9uQ1EqNgjlEwi+1vYMm2T8/ftGY12/KjRj34t9/nHw3d55Ls3rCuQsJzxqCrCzu
HpYSobB35v63SZcLp1r7ps8zb3I/mBngMAUnKMMjHcHO/GrNimh3u4YEu2ljb+kIRBGN7lS28hX9
MiYCc5tqJ5K55SKluHAYh23j9hcCKciEYhcO7WXS3NMUWbtIdlTRWjvx3itE7OmZ3AZQwWnreeoi
4o/oIWUO5W8yeN+orTunYAcqdXoV3O/af2FFswU5+RsK7wScIsFhX9Ne2H7NoXML82Q1KLnzChQc
Ra+VwSpHazH2zzwiqzzdIOEBWnc/C7Zpgc2GPMvKvYHN+8G7F7jfhQH/3NWCfyUaCRWCPIN6+CKy
gD6NAjDm5sfjkRlRJOnktOCw/XGWWnshA0AyINHrfVpufZPHI66Jkz3Jbcd5Yg9p+p+n8f/bP/8v
9k+YsIbx76P6M/6P6LcMvrqv/w0tey4xB/4f7Z//9Vv/2/5p/4ewUYuF59iuaTo2UOf/9n/CijUN
R+i6IRwBMRuM7H8RZi3nP2zPM2BRU0Jj8tv4Xf9FmLWs/+CXYk0yLRik3LzW/4v/k/fXA2v8vxBm
hW8I07JwgTpYUHXLtf53/6ebjnXOa5p2Pt0WjBjVi+1NVJLjgSkqUz0lliufomTYF7mRbfQugt1a
6dYNTDh1qfms6EmgH24onNtDwF7NrVlAnNSK4zDx5h1mYV97OmSjqr86iiUc89K9pNB4QdNRfmxV
Vb1ZzcnHwJPG+vzJcfRxqhnqs9kV1SGdC/gazIoL3B/uU423FGhImN9dHH+sGaPlZEAP8hAJ1rAj
zYNdxqTseoqm2K2FgSlrGw8oqibgkPFP52sn6RkaP7kDnbNwsu08hvmmN6bhXW+aIGzj8SP2SGJi
+F7RKMaDJHfwNk0mazFJ2YbFzTzmkXoZJyrepDZVJ9XN3Uube4q6mM4OgDPhy9cNTlOEQHKbtXY+
5wcU8/M0P02hFLveq7981y8CNFiWgEQhgHh6Rw7yctMobT0Mq6rsjLNF0s6vJCFUrF/oWv3Rz4+9
l04HasODkA/rVe+agKgSbhQfYqGTc1i1e/CJjvjViOiVJX+dDmORpX1NhVHGvFFT8iZZeBXzcEPB
8FeueR+gLcZEZteY29q1JtqSw94xaZX/qh+SJzIBxTVS4zt1bMM6J5qwmnLK1KdG8STapAPOjnbA
ZuYbxXYce+Mqxv5WNL1xZiU7Lpw8kxv/sTpxjpqH8lKlnCdK6hW7Rkeu7Dxzz/rXXyjRJPgzvUDE
c3HVvAZdpTbKbSV+uI/qbUriB1aho19iP8wCcNrPvBZCgr/tigRQe/F4RS1dO6x2foXjsrEJOlVm
N7Lrqro1ut9G6FO/dny92WUjkbeItDgJqCmDz1qrLXRK1k2VLQ/GoP0tW/270nRSFVFtPekaUGHc
iIZZ+Edb+RVKfNUtsxA9tNOdaG+xFFuwb84oZ461tRbif+ocr1hi/rSuFuAiQs95u8SW8tlYenqs
Hv9x5+4Q0p9Ot7nCRpxmXPdUIfittWdTUe5d/0YBk3nCAGSeeI3mQZshKsQCK8xDp+TK2nuceQP8
ontPhJQ5PiIetUfw0ppIJ0p6ip0WP2uTN4CCqyJb+XocrqK6pR5ETCOrrJxOMIps9lqv8/XnaqmV
MaL3rKmgK6dXoGRa0PORL914rjdJ+PhOB4XEncwM1Eg11kSVDgk0QnMoms/DWFAh0shvK+yyXVMT
VLYdnBdekgWkoAE2k5ed3abZTvNtiLtDXeMucfWc0lnj8c+fkJAKq2y2o1bPQSc8lmaPi7XCY0zM
DjWpNWg6nR72xXhI33Qpmqtfmvhw0j17CutkRt4rjKISLqYM2nZmw4hh5T0vjY3btMWSwcw+ce+8
Ef+IeXIZ7trI5ifKyqYdjXdc3HFyKMJKri3NQmgsygxzBiYd1aVVkCSEI5VO+ZM+YU8Ms5QbDT/r
oikrJ6A7yzxbcVyfEpJtSVN8MpjUQemV7E2QL8cXXMOrTsSoVY/RlTWtR5IxAVpsdXsKPh8RzPm1
GAtweKJcUkSgL9sB14E++++eD3N6LlxWDHb+YYRhUDoiXNeeVlJwZy0m3V2r2qpOEW1XZ8cfx1sV
G0TQ3Eoe3YncUA3tfik8w106hU0RqpYrnHyN+SRS/WLWlFV7g/uEuQ6GcMnCy2Ozf34YeHNKHr+H
npV4aSM/J6/REKFd55W3wqbcJ8luopViQaYs3vWu21Lt5Por2qnjTSzZmbBFIu9Vad82G5w7ltNL
mdlrIS11cnRsIwk86hXvofLoNNZTMak3ncjkk/ELZdm8VFz9K6nH+pl0I00mHsumaOwf8Goa/wB8
FkFM3eG+wa4HVO0rikP/1Qqn8CwaY9+wJw3GKsR9kGgd7oqcYqVcMykRsv012THCyfqI19UrP5OH
JOyC0Zl060DRqWLIX7Xmw3dluF5g4ude6536m4AFZxkNVTRtS3m0H1sBjZlwSyXuhBcpfc9i4x7F
o3bwQlJsaZY+N9Ofqg8vSjKhJ5r2nruKdTvjLvAfuU9NVkE0jrIbsPlo2T3xpp3r5mzKfB+xAE5Z
EX3ONPJODr+yz3O5Vg3rkcgGrBFFEz7UuIu3Plc8opjfPD36nYX1E5XkquqotrezHl1jj2JXlXry
ntDSuRwmeNR6Coa64X9FomEutx7JixCB0u8PosVbF9fFeyjtms0vANcqpRK09+Z8M84aXUNhheut
ScyNQ9tBSxPnswKvvCzafNw4RulfPKvf6gYNJC4d1UsiufrRrzEKlFrnbbyZXmV3zOcdobkh8Mia
INQW0XlgdXBKS+cTTD+casdkAiwxISXGFd08WjbCsW+CaygahjXQjH7fhUa4VLZpb3hTVwH6sx8M
9YOlOn3lKjVeJ4NBrPBfEa5vHIy+5oKzdw2heCXS9iXq8S0/dmvtca61VZV6XwyZw77UhveqxSVo
+YED9wXTf5WeTGEc/vNF4k7JjgmUt2LigrisG33LaqxYKNXhLcg7I8CVTNudaPOrnxEimc0vs9bt
p3TQjV2GC/NophaydM2bWsKOZaVQeNumY9DH61w+l4/Yre/xWleADdANp2abWW15aEwr2ZV5BFI5
nfY6mZktt/uiCIc/TnbLwjk81CPNh50BRZyqe+OWZlHgdj2pjrqktbHx960Nhdi1LpES+g0H6NhW
tLcZ8Z4kZrmr0g77c6kd+jGc1+DaW9aAVYvEGB58HkDHMrQUxi3mn7ZpnWNfyD0iWLdMoEUuQNP8
1nPNqUCj/EkNT3XOlV0x4NwiXd27VrOfG9JrGRYKqKNgcTzSSJpbdsc8+cwAlu+IP/80uk2EDkPr
Sj7Q6PCLTkzHEFnapuLnSaNiQx2YWvReFm74nqEfRPnnQIfD2tTnJfWfDJbUi53jjGu/rKDZyWnU
13zT4DujD4/QO4/GUrUrq9Oi3TAnLLw8P+hLBsfeURwek+EYTjhBwgEdsW1ssPde7S0a+n2Pjl3+
qmYM1yUeBEIt8HiEKHagEpqrpWlvA2oqTPh752rlPdn8O0ak6MLL2bgleWGs9ZqitCFVxXtfUw3L
o02br1CR/rgJxw7B8rgWlXvyOBdSSls1GznjwnP9jwIzlBTDRYTiyxZSbfJ5q3s17gAjaYlQOmRX
OvfgZdm6Zvg5Pty4IkN/7Ke/FqW4x46AzqKIZl4KbsyQGeNvp8gtPXRGFag4nGhPqiSntaS75hy1
RkHWEhb/lTNrfsz5FAEJjDMNmlG2ldCecYP+T8bOYzlyJN3SrzI2e5hBOBzAYjahBTWZVBtYSodW
Dv308znr2nR33bbbswnLrGJmMoIR7r845zskRIwe1usikK+ly5LYylf7VBIsuHUDVNvzaPfXHIER
m550K1jdnYjo/ib0gA3cjV8wjKcnqEMpQ/zpPqF221Tdeq6aId6uPZ/5nu9IutZLNlzcOOzeg7bh
byA8L2vvG4E2UE2PEQq5M8IgZ8jqk50L/GnOYl9891KbCrvNJFjpiUFFx+gcV+g4P5WEUCVoaXFc
NWegZ9ydMA9yh/S1NGEvn4KnUfPMQBJ/KziDs55xzVig1SICa3aeRRHeTTUECZ3bh6SoflUVV25s
eelNXiE5IWWw3qBZEXd9iOpQznI90nWxAyQCgTbDCg46XOttZm4UnY9vZZex4TfFEN/vpqlnJnM9
cRDp0JguAO4pQv14WqObIJ8mHNBNeuzc5jmYYwV7Jc0ObVI8ovDLbvn/l0KGzk6CksOdhEgz9ddu
70wj7myxkDxrijLU3vNNliA2gLaP3r3Poqs9lZ9Z3SOZsKriph2y9jxWmJMCYD43/lTtK3qifRQs
zT6U7bKPCNw5DTP7WTnm+6xllJPOhf9MunYL3WiJ9ja3JX6+eO+COJuevGhx7rqA7sn8z3REeOdM
zWYtm+VYxTB0I798UhEzt5rjOJF2T+hxVBNfglq4pdg+DH5Fhi+cBarK6Gx5FL5DSk1tdd42JL3w
NJe8K1uLNMjEc09BH95WUTcRBunrHfT+PRSGal8Pn2Rd8LajD9iwJNlnYv4ThE2408A8dkWf/xQu
cgDhNWwxGtTuIPXIihUoXpRGaT2tHd6AiLwBrntjRS6B8o9nVy0khuke2y/KEcRCbRKfPMvlLZCA
GCxU9p6R07eP0XpxxXIM8KPb6+I1k+0KKN8167WwO/es+bEyZHRQrIxkR+6I66q7aKqY2oJOizoq
4HqMToqCcYcRSu3iZU6uYp6fjUjoWPd2eCxiD2Ia5Uo/07DYRROcGMS+sL9btmlOKggKWbRlEa6K
4LmReti6zcopmg8lFziADrDx3TGwLOaD2fJGnKaDhZH840KjWYrM27JzsStOaI/LPCfwt3lj8Ch5
+0HRChGHX5tq+dAlVJ5RLPU1q2N5CPWcMTbAfd+m+TvaWLEZI5nu8mHFkh3KW9+1CGcEQsZPnPSb
An/HRcyY+F3Rnp3W/+WEHRkjYCq2tZJYKNPCAv1BjkPWsu9cRlhnIP+/Gu40XPJt3JfPBJbxio/O
n5r6ZY8FjBR6Nf5cfDLligJ5cyvCm57mc4uqhCdXtuFpkGl0Y0981NLSRoO4WOrQtQE4ExSwmP/G
cMdawzuwh9HEdoQn3KPVSThRsksDm+VH41LYOfI2d9L61hLeBZd3Q+Mb2wdHDCrBrfQz9WbGm229
dyfsXEvcdyc8JY6GfZRz3fec24dYtN+lv/zUK7BWLz2teo5um5EdeA3K57aNrXMz5/rUzayph8Cb
nxwXgGNAsMB1aTRtec8h3BCbU7lrfDvH4yedK19QjPFlDfs3sPzy3Lh+/9DVD1U6HbnF+/uY++go
GOUAaeF1YWh1HLydtxbRzTqNwbaXfBZ9H+Kt3WE5s9Uc7VK9/g4zgFRzO7NMbWjCIG/cFK7lYGKU
3k0arsUxDZp2C+4Id71DmErcnT3fJV0IeAmJIETnypCdeljqc1fdzbUrbtwpKM4plruW0SrwEVxb
iKqXFeU/jJRNrcv0WMYYdiy2lFTqSOoX3+xlSTazItA8ZRK/Ygw7DnaDdS6Lhp3jUe3UFairaL0h
w+Rogh3u6Aj64xCRqdOgf9mHKUGC/RJ2GLLQPTnmCpw7176BbPdNdv1MEhr33MICe+ke0NAu17KY
tivKsBfoTCzgcQwkEYgZez5mfRU+9LP99Je7KHrNoa5vbBnK86DimpoIW1iUQAaLsrwlb5fgw5iM
1yElJwmO8b5GD71NO3cED5hdSoIuztYaPjpsFh/q8HNEyAOJqn5oHCB/ugfDtoLvtrgOzkRQbdFw
XWF0WacF7sO2hAx1yBuGVIGwIj7G6Xlxbgfa4ds0n96L3tKvbbgyMKh+9JaVPosifY+zsbyqOPn8
urGyAhm5roK947TVgd36t5FBDJTS7jnJOV+8zrvN3RUl69CPRw45dpNYqxEjegrFVoIQBvrKbvJI
Xqq7BS6QKgFdjO79ZIsJYmmsjjVv8v4w2Qn47Ro2cOQ4Lyu6HRoRGx4Mb2ru6jvXPNvZ8my6ZpQA
UcYO3sOLcE6XYzBT7ym0OacpZpsuFOUc9HtmTY76I9dgeSgK+NWepZ9mSkB3ecIT0HxkFhaqPmN2
5OUKqkbBbErUV3xsfzLR2bfwnZDaoscTjHjPmcNaKppdo/y1kzu5FxHWAwwKbD+IXIjbY5lM1llj
HrymM5AVlUc98vc2QA1RWyecQ891NPH9d7l9HsuOCDqvOo5JFDNENDmPUBNvCQBxwejkZpc441WZ
hfgxQC5pyebzJ/3u6GgjiJvuN5zk96JkH4frkxJfB7uwtqJbu/4Vzv1xnpHLdmy2CV2NPhKLVytk
PrOl2FOY4dfuQZcO2xyEOd5AN0NlMz20n6FY68OEXIEleXURcVzflKXlPyUJkA5tvyVj730q653d
/HBNPcTmjozP0iUKMAuLC09mupeabbjjdkeRheCKUs55bnFClS2LYUxpP1oZ+ZgNWuG7ycGAU7AV
zb0wf66G9hgRiMapyap/jHnP1mZY6036iQhShpkhKTk4I4L9mrksVUTFYWFXrzp/xPa2MkqRP10v
mS4j0a33QtRMI6eXFDHUvZjOihn6TcS97DpTfPI1IhwtF1qbSIBxlMhGxnLO9jjx4iODc6ZYVcA/
kiG8nmMMvWrKZ5wYyjqlFrV1NSwKswiuqmZkBeya1CG/GUkiNhOLcYW5Uk4BwfYpvHcG+v1+VFZ5
aDvQNU1aRwgAoOvWzMqDMnmoreWp9ujG4QuhrxnGV0xr65n7+W4S4c/RryMAwE703AgmBDOziVA8
TBI7k+NYkRk5ZwcybAibtBXiwbh9TgiAsijubieVv+mCtpfjMt2WzBkemY9sETzDwlnnklQmSagE
rt+6NgvhnKwrFgQgexa1sUxGVdqWx3ByP3CbMy8kiXQo+vRNAhyC7ffa+j9HQoLMhCPcjbb9R+ZE
1Dpm/BEqKudkjs4B5spL3bR3Uk4UtgTnPuJneZZrj2GmUfO5WMQdpY46KzuHAgVzdIPMTd/EBWLH
onaZuLauPI+Wy2pucC6IaDtmwR2BqGPWnaxx0wHppT7irshcdhG60j/Ghq3b1KA1HxfnYS5JZAit
6nuImC1Zc3Uk4fzCjYNlBWwjQwYTQDMHywmlwDYvuI8kYQGtCqZjpoK7wG71BfXoPNg49zLGxnnx
ZK0YJ3IjbTIP9q8Zq5JGsXpyTd4MLIVnmxHKoY/jT8vYm5CpHLMByDrF/bqVHRNX0m2fEYDal3BI
TphYSSZvccXo0b6nAvEOXx6yQOO6DQcYclpb9ckf2r3sub4CPSSQNG3EjVlE5S+H+0FRVRMug3SO
Fbwn0v3s1f/lGzPKlpCXjdktaVZBlzzQVuy61reOXinubBX5BxsHmR5kfpzW9lHErtEFkR9mlaom
JJ3vEyHgyvMFguoVPeYSj9c/qr8FAyt3oZztjMerGMP5REnN4Vq7/tZJIb9CTUy2P3sObZOz0F6y
ZZ3QyeXntl315etBUa7ndWCfl5bh4DTlel+q/dj08cEf87e6K341Ndb2TKubEvMqqVe0jp5f/Alq
sO2DGjRtcRgwpyHTLOlzcCFLcMSI8BNpE7coEU5WfpN10ccav3/BvF2Yk6ca7KRvBfoSmAeVA+ZW
yeLuICk2xFyErLhL5GZfrPGvB0a+6KzYvyCLXcaL8Ouc3NvxJnez7rLMLoiDZPrRJ1GHay1/DqiD
tpR7erMsZi8h6rOww62qSnbtaqQjdBx+0hUMyaWLNzKt/J2G+SQHSXxJUh9A+HcXMOg3C/SnI6Wu
N4OxqnCu02RtZjef9imMfIQ60Q/VFr8QpGEOC14IKP8NL/KAL1GxvGGRwS0pea+cFxNS5HgqObjo
pUFvjBdXdNiSxuXTB4WMsHVHFVgcNfxAxCgOmnu8MCH0lS1mzctCJvEmVnjm24UfRFt9wz0hdoON
vyxl+X8J5wf261yBtX87mBANKbLyIHR8rVm/b52sWRGzETzPmfo6itH9Vq89edSoinwOAWyzwXDA
dxof1mb5FhUeOW9mR7Lqurt6lfm37m6cdLHvANLmHyHAXWBoxvylrUvj+C+JNbsH2wq8i10tr+40
y72d9kQdhr5gjaGOuTVxZg9KvC/STegeCcyKxQ5mJ7cifwaKI+sTehmJjyqJiLsvG7XH4Fjuhxpj
Acr/xaSGTOZh0U1n9HhPf70vUapwgnronYX8JtLxtluClzL65fevSM6frAWlDOj370j0JiYX0bCp
Kqywpe1v1yH/M9vLTkSgY6RFWLIV2RIzS3hmLGxttO4xduRxz15HeKemCtyLxR9OiBNj4MjPWFZ9
YC5jOJ+1YZy5GUYQZogHKF07+ZMyJZKALDSBXKklbgBQPzFx3H6FoVgi+h66zaedjnx4q+uYUwDL
51k/YPf4ZB3NURA0NDjT+I7G4U3/DJO70pED4rwbW2cK0KNpqt1vna2fRYDoeGIss4xPTTjsSnAh
CVfCNmYWBBJ8Z+O937Qlmg1YJ7EFsI8vvQSJs5+8LD/5Udpw/TbTaVqtbTnfqbb1zmw3hkuZoOhd
ZCUY0gGBOA5UvCsTsrY9JhUTbZbMW9mnsNpupp52sHXAfvpL/Rjms4MNQoL+9VGS7mhY7U2ZHxKE
y8zukpzpu3rK3ZZpROXgwtP5neEOr1zhS/qsGD9RvqCtjrh2gHuuu8TDVFGvkW1GGvYl8OEDQ7fe
62HGecUCsDo1+M7CrmNkYAG9w1i3axavPGOvPyWdHx0VDZEje6MfJVcgUQIsH2fPVw6GnQkcgs3M
FM21ToHlGa33QWYkvY4T93bTtrRJHgzkxELnq1Zq5tKdaPIZfTEfwEad0VRG0W0qg3cKYrWb4/Y+
NKEaQxMa85bvoOtS9hH9v74U8fLBZoIWIwsxYCyKz4axD7BDUYDRbWRqxskZNbiF1sW+GVGLztST
zPAGG8VTfVl9YHJlS1k9B0JtED6/lU40op5bXhvzx2KlufBQF2+09UiFQFBWEd9Dr9t8XXdfDybH
kkiXDC+lHz60dnKd3YTnF9e4VbBlXAAgPre+zxEbexTEuK52o8AqV48tvYpLX1iMF+gsvflu25jX
HXoEH+2qvEe1gDctpuirB3UH5UbFkULwNdyjVcrJJ+WDntfL93Bq9iplj9bDdfzrljbf+devpuL7
mGIDCIDNbOfawmPPns+uytf50WTQS17YptEtusHs2lDOMJ4NY+jyGtRwt20EIXNl8MR9Ne2xkj1F
dYYtq1Dr5cuiajtIztcyuI1mZ8ZGNb65Qfl9QD4LuplMRjz3PAXXFXTI3g+E4lR4+8jjePbQJkHm
wdFEeYrSyAnx6I7VGT/rVriOd0S8+Or73Bkc5/iV4px5fATouoOLiNS+FYAQQ7iURaZ2RRRzdaHr
3eK8MwwR908rsEv6zDHn1Tt+3dsMsIazpb97tvUi0vk+Me+U0IuvSgHZcsSTBsN2DHQQowXLV6Zl
bBGCERSeLuYj2GqiLFhONvKIj/V1GTPF27u7y/v5ioPRvwoblKDXiSevA/edkdxLsTvf8JPsEQJM
L2qc7qlsH+nWwl3oo6ksI2mBUKj++A4HBL3yLrKFvwXr+xbySWoH5PfxuNxOojlB57AH97zqJdhW
E4ELUo048uzfcEWpnuoUyGfVxMd0ZJgHEPW5owUkG0t390xEuxgfmjYaPBcSTlQ082XCtFgULaeg
Gcx5Qa0O+UubQZ2ukuSRcyJmrMgYw2ezHTLZbhxORkdp0DVTvNe52AB7DEFB1OVDXRIFa0Fp7Lw2
Pvq5Lk4KHT1RpwtmLss6DKVvn+0QhpPSjAvK8CMl1+lsOyZdZLnHBq+vXRoyTUBxM6T4TJHGbSlM
MI1+j7Pqh82PeCPDBfeZgwof/QYRz2P7WUlY79m28CAn2o1nYZL4UTlIWOoFk54H5AiBZ24UI47e
VnTW2worqjU+1UAu6HgcbslNhqn8IFLP3XM/VrgqZtKOFiz8VM6v0QQkxhl+2Y510o4bn70GLUxb
bKvI8R+yjBevD/LuiK8+26g2ewlY2J5A45zyMXYuk/87hvbApk2dQUzA3ZJFv43qP10dF+9RxXgF
vA4Kx/wzOrYReRwZFeRpEriPV8//HTUacovWWH0XPCNljAGd0Ge5zghKoYB42jEZ8jZxspIBmfDJ
HAthqLIAxQkXwfSHUwxKSMhX3gRbsTIQSnSDstQIA1S2881mPo4wfWO4P7n9Ez5CnjmWzCVPKfBI
ATFTZ1t99yhYzTrlp4zyiAxhrEZ4VtZULUcsSBy4MWTg3O5IbVEYVKryHPlyYkPk4A1dJsWk6bnr
MkSw9rpsUTLouyEbHxQOnwZFdhlhAW5BZYcDgtm4ve1XqEmjaqwj4NpjOmiG7kVx79Bg4xOSO63U
kQMqO4V1429ppd/xqjWF/SvuAJcqb86OaRShSbIx+sR+dYwZDHFaGcstRN2VwLFkE0cBIKZ1uc4z
Di1BhIDVdXo7C1RbnkA25ooakgrKdz8k8BqXYH9yveD3eLvu55T5X0eQK+pf5Ja1zFiWr7t5b7NA
O2BPxGP94gVedx4mNAopAHezv0L5g/oD75Y0UKrpvfaQueTVI+KK8BDkCHJnzNNpGZ5yYXEd5XuG
j3RQPkACtjK08dhOxx5qqmtPrLsqcZ1t062h0IFtnAUFRm67fkdFvCvlEGHdAI00siDBxkDXgemx
9jg0LMGySeflj2gCf2ebbwwEFBr3Zblxq1icUg2Skcxp7MAn2dpXC2zGXiX5S9G0znXBm+21Fv3d
mKOVtyiSueYCJDPIwTqSM5JtlnU49FT7RJfHJW0XxCCkxLqLZVekw3IWBTqgTjt730LoW07VNl3L
x5JBwc5Lxx9B5z+vfTduGfPvmiY7x4hTPcIQPNZGzB23RTSc7S45hGLuLrV293Kx81M/VBFKGfcA
RpDtoQ+nRHj6gNyaXaczPWGNjGDxZ0cC0ck5keRexs0xExZhl0519mcb0xF4pJ0K3GWjtPOT1a+3
lU3g7XRWMohx5wc7y8rd/ESH0138lPjF2E0PkGY/MR6OmxpzK0MvlLX1rYpImsBP+QNIYrsLp8A+
DCmf87IePxD/YCHtA5B1RXRlEWwdi67ch/yRQxHOT11FMD2xPMiQzN8ySVscWsArrUDl1NfkLQDV
zjyreZQgBbOijy7sb3Chxcuf2k5IQq/krRdiaqGFIHMBj6Ln4ioPcwDdLm76fGo3cdwTVI88ryzG
G1WFDs5qwOAV79ambXBEYzo+SPYWO4V5qWOQsmmmcq8s9dG5j1Vfrd+a8rjyjhITpfXkus4hzeoG
+yR3kV/azHoDQE6zjY0kZjvATnzel6sL/0u+V8UygI0cELrMz2BMaO59NwEIiJPXLs27QQds4Qui
BmKUdhMeVtvOXgbpvIWsj0oBLyxGJho6Ndzg7BtQ/fWARIM2nfcHIjJPP3ogMq+sqW4nhIfGqZIe
IjLAQxm/EYIY74Y+OGRqTq+SZLy89JOTmeL3SMZhvShCE6n/V6vbrQ4bI+ANNedDku/RZT20TXEf
B7M+ONCEtiEmNcR9rXVoy/QC3Cm565rlI7ubB/HTK/i4Lk31remxadpj9JnidTokEdbBpFiQwTlm
DFni16G1qMaezwRqsBHISjpclJftm/baG/Kzy70csQqjnk9fY1+CnvRctS1gc0jb7y9TZT6JpKGb
sw8B/1cIcWsPY39t5LcwCPrzF8IwMNX118NfvwU6upGLkDs/JU7TWlpC4OHpTF/RZp6ZPX09fEUe
/+O3/x//rSTXbNPTeK5RgXUrZHAbm9jBMbODrT3TZy5ycA5hFz7btIR5HS+ojXrCZ3OQhFk/Xb5+
lfy/X3399t/9t68v+cef+HdfIsRMs4CTaKeFk3PSADnLdJfcJ1EW7hV53djoepR5SwzOCnt2nqzZ
vkq6b2ISv9Sguvs0S6d9LHMcf8QUVWHCdETa1UEgR95Kvoq06AjXZApVFKes01xCd2QguLB2HXqm
haQ23PDOO3LE4nVYqEmGKJnvJ6vd9EkpdpVBb6AoZVPJmMM3WA4xpFfF/4fARiSFAxZlhW/TxZ+f
Tu5Et6L4w5k5b2ubY27QgD8kBBBfwEBzne/KoEEWAwkhXsu3nIxT0gsooYYNw3eAIrH7EXJ0nGOJ
Nc77JJ/rYVFxcAxo4c0S2xqmH24jnWuc9junZwlq8CWFAZnkyX0XZR4zQ5wmo4GduHgGXVNRyth6
Hco/to7K58n56KGkMFxNdivcFGXgUbm3AOPvQYbkOWyeGV3NipNk24XHvBnEIZ7o7Ke5/rUu2S21
C9egrV/RQzOXNgCXBZIL5QJJ3QgvEwcXaArtpcTDA/sFFZG340l9mzp5pEtP+Qq720LD+qkZUGwA
x8+HORrLkwtXpjKAmd6gZhwDnaFfxlxVfoTQaGaDpbF9zFpTCYa1/gtao67kWHjH1ABtPIO2Gb8g
N9BuCoO9GUxHB0URU2IOFCcweJwZTk4xAMxpDTonHoDoxP2v1kB1SDxX11oD2qkNcmd5VExg2wDL
Yz3fuwbMw6EJaa/gosE+BLhnqaNqn8zl4wrTJ/mC+xjMT2eAP5YD+gdbR70JDQ4IKKI4Z6xb8pRx
6hcyyMCDGDefoKouxwiuUGQAQzAmiusCc6g38CFhgyEaDZCoMWgiZSBFkcEVgbF0r8IQjCpN5lLk
7BUchROZZ5cG2lG1gj36ev5Od+9JbPo2ZCS25SQNLJLOu3wLYCf5MJRwx3xPkldh0EqhDWQpNrgl
htJPgwEwEc37/esvImbCM4gmcj/vcwNt6pkZ4BKXJ3Qby6YwaCcM0Ao1H7inHu5TaQBQrUFBjTCh
PAOHaqBERdCicnAiXnGXwZCqy4F/F6YU1p/AQKYsLMKElPDGoR5G40r3D5GKIu+jS+gFRQCpMyRZ
Y2ko34p83mTpbeg7b/3sV1svir/rxrnxDPcK/tUKB2s2QKwUMhZoww8yEGO22NnwPHrJxl7t5IKj
l66GlZnwBJJnjOR6iN+ddrAPgYczt02Xj7xpFjb+zKNGA+uKM7BdoQF41X7724bo1Rm012AgXza0
rwzq12TwX5UBgeGVfw0MGswqqNdpHwhuAhu2GIBYCUnMNkgxqxbJbWYwY7MBjkUlU5dJ3NRzZJ2G
tGPj2AEnw+iAxju5dwa8bP536Rb5TbV+r9AXLdDNZkY5io1jg6jjoJfksTBd1GSs9C5stC5k88De
MduxUHsJDUCtMCg1qEnWvm6iHxnuA9RcANccg15zzduvNzi2SPOyK1IBt6yXr4kLtE0ZfJttQG4x
dcYRSM1doiDSUie+ZQ3Yt8gA4HBTtJc1MFS40gDisPpy/jkSEqXBxw0GJLfM+wLzynaFikRL4yuO
f27ZZJw+RgOi8wyS7ushMpi6yQDrCC27rQzCzmETEXqIggogFgZyF/fg7pTdPI7w72BSTZevh8HA
8XzbYPLg5c35LDf4DiD4GpieB1WvNHi9MELq3A7rlZLJ4Pd6QLk74aqX6gvNZyB9IwPrixyg9wnz
sH7B/Ho2i4PJf3bc9HU1yL9S4xjLJBhAF5f1Wna/oEwTTmL+DAoAGitzpuGL/gM4niwiyIKiw73J
W+MUfUEHoQ+G6Js+GgMkbBCaVRAKO7PBrg200IZeiFwqOY8GaDgatGEA47AwsEP0iqWBHyIyBqBq
gIhEqgsoU0ASsUqzBzDgxCYE0sA4Lrmu1p+FeT2dhABBBW4xMuDFyiAYiZMjEM8HyygmAI2u9z4Z
YKNt0I2+gTjm0ByZn2M6N4DHGdJjCTKxM+jHGAbkDAtSGSikVdfXKAATWcKLjB4mA4/sDEZyNUBJ
5ACok0Mgk2ztXl0Qd9kKfnLMmOAvWAZWg6aMXCCV7hB9eJPf/Vr0WwDFsoBmqQzWMjWASwHpMjbI
S+Al1iYzGMx4BIhZGzSmhxdlh+UR+yLczHwV6KgBaSYGqakMXHMxmE2MkdFzYCTgkYFwOtO5b/RD
D5sTWPiw8ztwnRqKYgi/kxkViyuD9Bxge6KM++5nD8IgP6sO+KeEApqy1OeTwckWQAjF9K+uvoGG
9j34UKpssiAVohIQWs81GrnGwEaTUJMoAn90QjYqDJA07EPo6AZSSmzjJaOyBer5JA3GNIZn2hqw
aWYQp6OBnS4GeyqwvjdAPzYyCZqzgo06wkglxe+mglZUG3iqC0U1NDhVmnd5SA1iNRqArQ4Gu8pR
OBwFCotnPF/0uXiafvvq5AChAonO8olwJ7iNiY9jZnAeOh+p9tyxVgykvHGH+rjUU3s7Jt76MMgh
OeZuwgiYcdttKO3HHrk08mVd3aqWHPEOTsp+7OyQM31wPrS7prDsoFYEZk3x9VDSE17ytynpm1sA
jM1t2aVyHzZMV//6LYP8o+4FsHVqlUWs00PYJ+/JgseLdFaPA9V9ImjD34EsQU8F/WdfWK2xiUQW
qWUE3Vh+wHk3Y8wGdbDNY9mf+0C/B8Ga3yjfvOYNkxuRO+Kmza1v/uBGe+YA1b5P/jiQwrgil1fW
QSM96ooeUqCW9lkHDzHrJkrWZqOB1t4nxXrRiR/fjegBvGK6IDjNH8LnCZ7vaSXWYBvWAwIJAzLq
KmevJ+SYmDcoiV3BLKnBNFNzGJ+sEtjTF5Ton3yOD385A/8X5r2HOq16/X/+t28CIf5mGPTxM7rY
BmEQCxfb4r8ERiRxkTZ9mp2kqzHxrNq9BTkGHKyPHnm5DgOzqUsuvKoHsdHtpVjIwLPZ/IOsDCgN
FGL2AhYIipbsddQhBW5ZuJc0T60T8hXM16EsYX833n9Zobwicbd1R5i8avRJzml2WSjhDetHvvRF
pPF+DM7Vy9Hh145rM0iwQaH0aFtICfsoKm+61VGbnd3Bu2/iVd3+4yEsIT4XanhRTsteS1AnjSjg
7CWQAKsG3ewb2GNDEMXb//llFAR//P1lDIkKwX4ZhB4vpfjXl5HgHIcdA9y0fgp+NaNyPgx3fJt7
GYimnFQmFYzp+/reLBrNT1B4O8b43hNqRx85SAGaUBTeE/tXfR8I2MEICA5SlNhfGHY/88HFjDME
L/aiLaA53QZ9iXqYYWvueO31vpbyZ+F0+oI4OHl0sSEiuUg+i65AU0R+06uTztWOMEcGpyIJIB7r
+C5whnMIiOSKJPShd/HpCQ3Cj70z9Zl2XkPB/vx/fp08bLd/f50iL6QEdCU22SAw/tV/yiepvCGu
E3QBp8El/aMqx72M9bGZap5u5i6Ukn62RXHUX0cbKWsyHjLeA0fQsOmZ8fBdXEH1SNhQBEvRnb4M
bJnftydf4Zgn20ptf/lNqe7DfTuvyzfIkHezTWh1DBVyZ8Xlh5Vl47M1CULf/sN7gH/33z45yROU
yIUd8bfwlWrBxVqNK7J3ItzOyEsZnxJO66WfpB9hgVQ1Tm/BD4LtlTh4rYYdYKXWj7AFVDrWFMGk
1J1E5hNbHLJsZX9KKNYy2N+6yJ92QVcy6uZtBWihRrzCxvZeeUHxT7/K/eQucL3+bhmyamO5ef9z
5IiU9lK9yT7uDuER8c98wZXr3K21rnZK2cFH3JQEhLONq2b71e6zj9Qd029UNwMMzTA8iWBwnwqE
4Bu0SAgxp0UiUbfemPrIZ6wS+WbIUrHv6DmI94qcbcve5LQU8iy9HdwJoiCShy6EGtcqJ3zm0rsg
LR+2U1skN00kkzuaWQ4EsgDBE87xlWyTt1HL8ffIsisW/Wc9LAsad6Sgrv/Uj+gY8sA3OLdePIP+
YjxdzrAPaKh3loORtGyR8wXDKN9bg3LsVv83R+uJ6Wd8lZK4RpnG8aYfQvWSxaKA/uATomsjDWML
SPoqA/wck2GWHLi3uwMo/aSfDnpt9Ae2N4Tj+sxnF//uFPU3LoS7CizE1pu65r0KJGRJRAposcQl
S/zy1HvdcvSh5Z3GzA1QVvXevqDMSOLa+fgPn7D/fhL5QeD4gRe5th04f/+EseABm4Mn9xQxMAUP
nDHomgdSXd6K0X0gvg4ojerknmGiey0c4rySNFcnJPR0/OHU7zuzc0xt90fpM+cV7O6O5C0QPbAQ
I1AuYDYj7B2uxikwGFX9ChQt6HUJT58ZpO7CvVdHzO/j5ANhG6INpqPkq663ds9XFuHkn0p2lf/h
aZt76l/vMdQUuN6kJwLPsZ2/HSyW3xJb6gbJaQ3q+zRf3HuiHNRWFhbZHv5wLSsXlq2qIFuAMROj
PbzQ0dxb00CD2enhQQs8lmPgsv3x1a0VF9IMKz1kMniWmxH1typHlINGCLnO3x3cfxvPwgFI4M83
PkTNLmInRsblnfSSi1v7J8bR+aGYY/bTQevDiiz9A/EnYAxpeVln/YeXwJH//UcPkUD4kcTvwfTR
gTPwz4drMNoNjuA2OY1uM94vhQpvBxKJnNJ9l0HfP65KJpdWpT8DgXZDpM3blBI+F5BwLQObgVwZ
NR9Fft+PznNB3MRtULreSxkoQXQcmZRcIle/7UaCkz9iZAoP4zT+aGfbPrlAXw+ZJexXLwt2KFL4
pOkMv8pS38OZRL7PGjupC0iMUXG/pt0bAb7pFkRodtFWNzxHIKHjqnkZmAjt2nJuTsNQPxSNPd13
rJChmyyfIDtGZKYwSaHQnVNfvuol8+//L3vnsSS3kmXbf+k5yqAcwuy9HoSWqZhMMjmBJRW01vj6
Xu7BvsnLV6/Ket4TGBACoRCA+zl7rw1T077nfPk5s2N945hk/w1d3D2hH7IusAbuzLoXTA1z7CGj
du1xFcExt8U2Jhj5vqVVs+lm86q0JZyzj23GlH/QAYaJuV6eKmE8eT3A+75uniyr8y5kWaMZhuxe
+QuKY/SS5M2PZ62s8Jx0pJl4vcBNsXj7fvHPHWm2p2XUY0553qMw+nSvOZ2+jrrQ3o4aglRsimFl
o0B3K+9iCrJwBFq8LTBOph7j8J0AHR1YvQuXzoMeMvZZ8JDlxj0Vh2yfDFmzrTyUxG0RNtuY6ftW
N/J6M3kE2kxkmO5kJtiDHvcHJKfI92Lm5QEUOSbnIZi+aIQEWTDpdzSK5qQ/BFujNsw9mEVOBS8M
rhj/ZVT0tAjjc/tVGBWVr2VGyrUMr7prtXuQqtYaZyRjPyj5SJAgKQwJ8wZSiX/CC39At3k1kGzd
jznFUYjTe8A6GD6Ydj00WQ/rxhXWlghcioqzkdJah9CZu6gt5lh/xmdePmbRFK9Hh2dGgcNYffFe
UIqtLJd5HwpT55L3Mw2eivSMf31mMf7fTDUKrKZrO4ZnG7bj238MkSNDozA0uNqebuoEzTIx7jM3
CNYous3VvNjfBybRT0UFmW422mxbuXZxGiPjC6ErIfQECncaBONr6fvTQ6uZAM58Lmt55D8L34sP
DcgC0glH40B+3KeOiMmpmvOriibpZg3pXj0Q9wvH+I58krUvvJIJ3sMUpdGDbPc9MiDFW2GY7jYu
UP0GNOc93Uz23gB0OO8GnhdSTpncIuMqZKVXp0T8MAC224xYpa+CdOZVVBoGneHyjbY5lWqvvPZR
VKHu53iMheESBtUB3nfidheNTbKaDazb+dx9ykeTGIk03lq4zaRPb5dHp1zr22/u3B5jH/WtoT2Y
5lfKF8NBK+mWg+VdGETcuYxwuZKMpNnDoYBGnWwIXBq2I9HIKCUdQV8qIMHaCR+6IkFywxSM1tx8
hHshNsoHTy6aRSIT0IZqOeRUbMgaHv0XbLTXdK6hU9iPxYLmioG3dYqEjx2wc+sD9nl47KFvbW1s
2CC7Cus+LRiaI0y6oMNcG1rFYAOjV5OhjBmxJp2dIiTDJfGkqE0qIRBXo3cRzwnOGypfJGQNAVrM
JCV02/fS+i5GD7KArdjaIWY8VJJJmOTffCLTVn5iwvIMzDMhv8tGHbH/i/n5d5gf03PIQ/z/pzze
/fjavLXp23/8gv8cv//f/zBvT/oF+PHFPxi32zbNGsEVlH/7X4AfQ7f/oRPU6HBKMVyLiMe/AD+2
9Q8dso+MXPSdX+yfX4Af5gD/+X9u1KGH23Cl/WP799k5f9E/Ah11jywFRElURXVI1ry1v1/TM6sH
VxJEw6UY7G6CBEe+wbUYjfwUxEF+Umvvi//5bSH9whNnIa4u/3o3ZLRquzIs+8ZGFpAnO/VaZe04
v55JDSRZERxIZw4lY5A9BtmIosmnt+Ca4x7S5YpYgOY5Gl/AZphH5NIuQDqeTg3qFWzDkX1V2Daw
WBRF8yk/MX/cJRXwavuNTg4+TsxYIobf7PTDnlHlarGGZT/61XPgRZ+rHhhrw6mg06yPHZrivK37
B1F5FggPL1yPTTlDWB+uWTK8eAW4mKxxrn7SYLvzE3GqRvdoWo22iwLg61Wpb/mDMqSbQ6rM+Yvr
O2/jiMjXDib62HgBEHW6FJpHSnqm9pqj1eFk6xvHnrMxJOvvBl23fGQGx+usestMd/YEIYeky6uv
ecToljahCp7b3+tlMOy6GOcUxKC1PdOLSIwW0ffOTbyeMwpBl11VvJhJeGgd0R9tbfg52hFxAWPx
IYXuBJQAjxunn3yH0yPyiEyurOwl5Ifauqj+UO5vSmv0DlMxIC09aEAOhSZ2xVjcFQOOSJgi2wI7
776YvwfR6O8Gzy9XdmJnu0WEF1d4Lz7jQ2qVXk357rlwnO9d6OtriFjdlcs0V8Yye2iiOoKnslvy
Ahmj5X8aEuPD4pTgHOxq37q00CrvdSixstvYx9dIVgh37qHo+Y2LXGdojxNYOC+xjlZNWd7yrW9D
jPkY0X63ig37S+JTEqdZyQnYedFHGKllgR7a1kGd9iRErAC7IyNINpob4hbFw9roF3SFRFgz8IDx
ztwEV3TKWRy/4rbW/bfBMfjwVWSShoy6B38B6u9v5TAAdBJvmhu1u0zPqw0gacAuaX3BeZRvbP6Q
qIoQZ/VZyq9XVvcVOsMNSByuv0ZUbxG+3y9TgWifCYhr5fQKOuuI6A407+iV29ApX4oS40xvVjWT
j2FE8KkdHfzmbZ1vAcwka3MRT9NMPT6kAm5mFFYtMfMXQIZT1Q2aZnfERoAAfd0jhVnnjp5sdRMN
drhACsIqazhJjx+3oxEP6QXNy9eo7jeljR5xsN2npMt+6Dp9h0gc+6JytjhPq5NmvxWIIxGzxmJL
MZl5rjjiv/ye0OndWt2jPVjmWpPRUGmGIzGl9R1mX1BLM/icvjK6fI2mujmIFE5Q1eGyqbBKU7LF
QgSGvAoE1Ah+K82sxTbpzpr/dTKqD/L8Su3b9vnRbBShxdWvx4kGugOQ3RxW1G30PSFq1bkLYpxF
+ROnx+3iyyp3jyFFxvpoDoKdMULJOm7t3no2mVU0aREcNMT0qdRD3BYuSnoicuJ8Jl0qNh+SxnlM
O8giCb23tWiXYmX0EDsdk1ahFj+46bAfUZFAfNXPC5SYdRPSdS75T7jJlG6aQrIqe/hA6XOX998S
/l2gXHecACymEBr9dqtnkmwa9hkKiQUGUizdQE8XtR3pmRlZY9k5y8E1x6eQQGn8lCD79WScLwnW
GD7L9yWEvmmhe59iMIYmnsa+prXRTQ9E1cWyauceXLouazf9CMoSf6VbWaTRCMJWvK9urY+XRhwm
T7Yi6eXRtfKeSsAxhEuaEiPsbkVPq1DACI+Z/yRYewg18eYtrVr+YkhiH8mKKu4DmpN6t6l0piOO
mbza/nDKKzipoUaHWIdhnzCLXkd2BQ3ZCyT9QAZ8/6hycXDI/t63jEW3zNu+VMGE4RU7BDyBxtrA
2KyQwqNIjXLxYAOyNxoXCyz8F5OBIQ1ikd9ZTfxkUD2qZw8KQA+kulm0r73tIZCuDDA7dku7M4Dl
ag7MJivPfyiCTTBo4Skr0VV10sXGFHgF5tORbX386r0rB707c0GYb/W2BfMl2Mm/1rT04yUTDt6a
5LuZ68dA2KdmQTdlOMXAn077UY8DHLWKW2EIUbu+EAqFMQlprW9cmhBBSRJx0o3s7NHXs24blhc/
AYLfjD9j08SlnTc/IodRaBeMXCrJLgzm/tSm0XPSQT4ecGmURkg0ptP9TKYO26HnbTrPtS+xoNwk
jG3qxhmXPXpWjmNwlCdEsmiB93PpciAQkViR7BIe2244JDnGJ+YzK1iEfLuZuNddzbmzhMjXIAVK
8qKMr+NkPjVIE7tw7I/RMBdo+nf0VgGQm9mL0dnGqUitYd8VwBqSeH4gZv1jrcOrhNnAfwe5lFgc
MEwBuZBoZVfzGFw7FBKth3ALmICVimmLusHdBvkPPy5QjtYaYwe6Uvpin/2U/3LhTa/dmOook6y3
oA7Wds++Q7f/iXLSRVkaE6/qYOVu48c5f/HMkOln9kD1XNpAMwT7s/NTZJO7o3BPAQe9RhCByUVX
+sQu9zVonTWph9DVdOK1DDO8INHTLgNdUh2bNDaUyD/Y6YQT0oQ+M0sKdD2fve5prBhllG2zGSqa
2XmGUIV4IpSZPVZWQA0y9afdYOL6UQM4823Q6qNTfc5rEaPcL376gwH7S6/3HUO69SJogfu0Doa2
ncFrDbj4CfLUGyDEdkNPCWitx3wk36QtxkSvJlLY4cQW5vE5DkuN7hl6WjqrJm94baWAGQXhamKK
wNYX4DGw8A/k7IyHzpvegi6YVl7ZurvBGn+E0I9K99AWyIzxc7+aCWq8qYVfxVjBWXWZXXGxh/Ba
GRZJSXC1URPXX41MDvG87hBoTnrR9Bw5jXc/d9DyFwsPDabDretoxgZutY9zadnPkMsO1pTv5w6I
UMuPBcwHnaVnVwRlJQhHrYjrtyCmNfHqH33PCcOySlAVsSs2nMsw189GdFcLJrdDDWzYtmBUdW5e
XjvoToZRQG9zdA6giQDywcp/uLOVXiZwQkl30Mf4e8EvCbBwZnyVj0cXr9ZuzLBxeVMwX0a3sXae
CCskW2QdOZqJzAIxC9kV4boK3W1ChMkq43V9GJjrYsbIoeuov9uxQJaOUaJEzfqoyahguyb/unGM
Zg94grpAA01Fq8xd2TJgoJ565RhgDJId60VPt3UYcHgWlHna9PuS6F/bxv1ASBUEB7S2QGv6L3W0
eNtZSp6ahD7czPV9K8T8UcMTc3BAwF+bwHr2ARojCJ6NNUIuEQzfbQg2Gho3IHcgtoeMRTPDS/Tx
IzpxeaYZ842Wlbj3XdryvtXtnUp7znOveqQJQ3zUkcYE7ciiKXah7xHQEoNEN7iQg6eBi+NRqVis
sL+0LgXERK/XdetKxX6sQX6n254RcCaAf+2FS0rDPEqg/sKYPqRv+qxN4h5C9V0KyftgWDY0n4zu
fMF1Tce6iOcXYDdswLsEFh7WaHyjrhYZJ6zZw1qvCDeh/tXLbm60sZwI6WhR+ZyU4+qiJ+ArhxS9
jgy2bhOrPqu13hzvaU0ZR1ObGDa6o0VNZJwZLQhMVOX4SZtzJPDpfLFFLyT9mzCMuDvMydwfRy6b
K2ztxT7RB6y7JDpMeWodXU8O212Kv8wcK1LqIwwaYXCdjX7aJENFBwjBVGLPwYELxQVrfnfGUhUf
2gB6aDIEhykN0Afq7mlyO2sFwXU5dYP7lA0VDgkC4o5BUusvuYeEy7Ap6WEeT1EUb83E3c4IWQeJ
tOuJjwMN4l1zTiRYii9tuegPEzHpljFHl95yXpF6hSsdG/8hncrnul28M+6eD8KvUAkW7sHMn1rd
Wx4WcHdb9EH1zivIlfH9ssAc7SB20gN3N3pIb3pH+6DnY7wOmFnsioFMmkxHmQVrhZEbyuV8vBvN
orwvxguolhbqFoPTsqgZJ8jFMka/Fn/c5qXZtzhkxBFIC2rlDVwWwz4Ic8wCCFTVrXrlbvKS81lV
FdPJmYLxpGdFStDDX9tDHseACOT8wdQz2baot0UR/kwIteWgpTh1UgsYa/CbrME8wwN9ixFq4Ja0
iS/W6rY5+X4uV3W/Od22u/otrAjmUIZlI9XQOtlcaw+xiDYqClPdoRYxCnRtCPtDjwYW3F4ziINI
0rU75bi1lJEvR6KdrdTqkIdA4Iz2UyT9gRR+6TL8tRjb7tdts6Y91jaK474N9HUfEj3jSGGx2sfN
HMiJnQmIu3+/6fYCTY0Lf4i0zTQvv3YeaLpGM0i+zvuNvh0fShMF3yBFTjrjghNjLbKo1GpDIfEY
Gpe8xFRE3I6sHXTmf68GRl6c6hSp5xxpdBHwJDPx0KDgt5Ozn6gfpNKl7fdBztelIW63BgPKSh1i
3S505hs1OYMoZAUGwJ5cgsjgq1cLLcSd71zSWoBqTxdGjIHu75S/2pc/lVpDZLkY25i8Mq7ap0a6
NCzpGFVrlS4AE9mT+5ncGBuzul6dHIHfqiTihjBNb1nj+tMPXBfqEzpcWrUF5qObp9dstPrE+IRa
JKVuZUXoatGc1JrdpP1BIL3sDZB7rVyoNfKYieQyp9dBPjTQNx1YGjr0eCrVwafWYpAzHKBTAbsh
yVLix/jIIWMdY6s+OD+SPBBhLyeuRXlcOsqVab73BV2SMc/2UWI4exKsaqzqLMRgV3gXK5zIbXAa
dSh66qaFzhjJNRZz4OKj0CBX0hnEVKqMn8peqjYLuyK73Oq/Q7Pudv7cPdadFTKGlUdmokTut1W5
Taw6KCc/B1QoPd1+qHEstHJVbauF2lxg+hIfUPjFBf1UvorlRExf+guTuGCnDhyKu4IMqfxzFDkQ
BpSnU30g9VmmJ1y96am2kpzfpIgyOsESqsBpApWUWRR7B3e8sh8q135DnkVDI5eY+8B8EkjashVa
lu4E8axjHsAi5Y9CZkxirAp5rKsF/+lfa9jY+Szv2+puXd3oD5SE/Zk58l/Pc/QUlYra7nozb0g5
Ypfvz15a7L2t/mOqJj5bbXPc3VZtGmKcxXsJdeHGZEChj9yJ8/z7I4c2q0+TXKg19cCBLFzsiRw2
oc4hYSY9UUlOTqYgW7rPQaPWfKv5XNPH3KqtJqXUttXJHcTGXoG21groCSX6RYvh7O0ZQq79sekY
BeH0nFVGj0nq6n33ltVqm9Qmh0J9t+pr9T2gCWpTLUb5pb9v/vEQkq7FYSg4owv5X6TMVPHi+Iu3
Gk3qg0vBk2m2nd+jGkm59tUj9bMQo0Urzy4uXptfqzUtvNiFckWPpZzFcPSk6wGJKD+iL89Lnlql
jFtvlpprAj0l+nDcq9Scv60u8pznNcykY6ISoGlwkuQSzhIVuI1TLFmnPb+F5QzettL0T1z6qtP7
21ebsXyEWlOLqKpfl5F0O1Oej7TK4cyofPjv2wGtGDqH2l59slp+PLVWcP6cBjM+UCZuNqYATaZu
Vwva7WhIqEFtRhwPVGio/cnzC3+gqDmoVShJ5ZqaNlxrefLFcs9/QK6pzSlsmIHm0lvdEWclETxK
9qoWFld9zk00VU6jocGrxdf994NQbjphX5/UMSmov0ECsB9+O77VKu1YDAgj4AS1WVlRus8M4/zb
49SRrUNwNASpP78d/Oox769RGxVii1yaP+TrEqDF/6mYGMHGtvfrDaqntE6Fi3ByXAxLZHEDCYmQ
PkAZKU6x/JNHcu2PTXWHBXLk1pr/347Mv+vIWLqFSOFfdWSGt+9/78fcnvKrH2MYNF3oeroOwjrb
0X3aH78CF5T86lfCgm3SgPEserM2VyWdBs17woLgLuFwqweYC3uA8z9qyNAI+rvQRHfw87qOCeuS
YqRJP+jvDZmog4RfNJV1BShIhawRW6aOyOp8IqfCqM/WMYSLdZJjKopoWyzJuksjcYHig4PXbD4G
JRXvQUjNhRbsi85stqjyKg2HXecY6GYabD2l2dA0NpCZoICLGEBv+7411iPBYovelpCPlgPqWSBs
k/sRXywcuYQRIbT+h6AtxR6Pf5OG7XWgVIwUxd0smOPWxRInNlYIUAkRHOKk+4DWvqYkaD97IGko
iQTdzmhgRunjwJTXHI56p+k40kVJKuTUvnRh8yys/qXJ9PKT5Y87tEV3vhe0sM7HZmMNRGPrlIXB
1tf3kWviNhNNtiWn9Zur+ViyJMYxHl3MTSYKdh3hquaRwmNEQBjN3jv3JOVQ88weNTslrylvNoWp
f+plI8hYzr7IDmUQVq9l2VK2ma9LBYoMd7qxMovx5EVmsoqbEJ6tvkBhfhUB038OiZbpDLW8ES6v
Hw60kOUzHGJuV3QUodd6XAa5loCBjrJ87bY0kroJtypau4EpzoNY4mrflYByLc5vpNojcd2Vtc2X
Xf2UAKqm1KElU62D91XgJi+CnW9/d5igr1sgD1lkOecx9YO7uFzj7FrmVsC86/Jtkd7bdQccs5gn
CiXjT7cdXyeR1wctkEBemP1+MW5iQvYg1OPnahIiWuMia49LYJOIBn4Dw0ixxoQOnbGEyzBi6soY
QOJP63DNdTsCF7cmZNrT0OcYtd0Q72Ong3BbEGMMmvFQNWN6teYm2XqNf3UyDHGaS0xaBgBqTRBN
8NCNdf5Nfi3lkmjP9EeqzCBKt8yrHQY7/gLe3O/DsqB665pZ9lDhYQ4EuGf3g2eiLgvbklZF/1M0
Q3Al/+Frwbx2j4Rs2JkJNf/Mg9MWVPqn0AZpF3qjzTcTnBfdB1VNUttKQ4M0DIN1Z7XtesxDmD9M
sMpltD6lFUGloXuIiRo8M0JYZa5vnRMGimus1Qv6Q+I17Tj86DuYiXBccMR25PwFuc4lbWr3UWvm
28CYoPLwA+IA9fdRTFDUoKXTxqlRMuoW9K9R6NAPG++Bd31AAcrffcwEgQWoaLK0+ATNu714JYSR
1npG5dy/1n3xIQuLj/RXhk05ZOKAyaXdLNN5gtRybtAYkDvaMKeO8TzMxri8ODE0YhE22hsMvqsx
tjj/SI7YVganDy8YDoaGANi29Lsmpo4eLLCFAeFKGEh5zU2v3FT0rVaumwiAsJF15+XeJbLRvskz
lUSEWM02pADzqmfGFbzoa6175kfTO8DAKC8EWF4WRk47SsjEqRpBdG51vorZjErcyV15jTVP36Nb
fDVFBdCjjidacy0pli1Mt8CjgOHMGNMXbcKt60MpJdQyOMaVnV0tlBQrBLKQrpp22IhOG9ALtuYG
GEq/rZ2ICJQGuqQ2TMNKN4RBSK/EIeZjuEZv89J1Nm5k0uRKojDWDInsNbkv3qnUGTSF7fLAx+1m
iy/EpAsBVhK8TpJfIqr3t0WWJNdCBMfWlYI2fnnNgcFljF1371vTD0bs4kMaxlhqEqr01Tyc+2Ji
YIppstadL1Qh7b0X5mfO/tS97aBZa4aPz6TIYWfJBZZihr5RCxThfVutFYwWiWbzKDzc7p9xePB9
sa3uf9+8PVLdiP6ePam7fltVd010JHbtZDyoXaiHqNv/2CM+UebAqfnRezM9Rp69wZzYXxZYNJEc
hN5WtZJVta3W1IPU4v05qSvVzOpur415+vtd7895v009W90BKh7XeC+C9exmPZwa+Vr//B1o6n2p
B9xeTu3lt9Xb09Sr3FYtHwyRSJkCyw/z567VttrHP/2st1388TnVc6YmwHfuNs36fb/vj2ub4QMS
0WL326dQT7t9QPXA95d+/07+fLh64G+fTj3nt3f6/oq3Z/62e7VTun3S0vTXJ6/ocWxEm0k+hcY3
rZ6vFrZTt0yo/vjm1V3vb7TygYpmooHMML2GYjBvT7g9CkgHiLFB9q/TjUNg8cKLBOKalAWOqxB/
ILHK/a6eqsecjsLJnalKJVXWMgIvJFJK3fp+V8esY49lGZ0Yj36/Xa0BEP+1h/d7b3tpw4Z9/bZH
WrWrpGLCM9VUekfI3nL6CwQP26Ja1WrQgrftOUbQFRWxt/ntxoKgnmNafro9RN2hnhdEswGGaLwP
0tjnPKA5VFdQx0ELmBeuABEcac8/1ylTP6bETIDkWiOn8FZvIW7osmRj5uCWljuSjab9+1+0UqeC
yiQRyzT5RxL3gI6USwi/GaNgohFaHzXl8MNtf3BCt8GuzV8yrWL2gi6pQGnGYpazW7VAn00d5p9s
vj9OPY1fA2bMgGzFdXtUidV5gnVztKHkI974Wkg4YdO0VFf8hWq6bY2vQe58KGkYIXygVVPJehrl
9ZLqNC+pNuuJgAGnKw7zCH/Xck5eRhVG9zXn5LsJmM6p76lTYs1UC0wrjNJKUhxWeT6EB7sM+WL6
gQfD5tLlmtqEumXsB68Ewu9EZ7UYMWmu4a3n63IwYHhyIS7ObebgzpU/6Xu11IXBaY6BixeZCd70
16KPtZ+VIWQSF9DIlR9Y8R5S/0MztvF5toibmbWJYF6o8E4WYF6aCNcUC7GAtu8iVNEEgRlOmW6G
hcEj2cHNpoaedXJxEp40lLVofRJdOvhhWTZg+PXRaHCG1a9G5VwbBiZczvjeEhSIYFmOJHZl5hab
E0j6Gss3FqLgqFtbMS/GyZedDoQCro1WxDVAWN5qbrIKqtZGh643DbKDKhhP5hCtMkOna8rM5QSY
1eSKpf1aw1/BWAvu4kC99aR+A45ssClMoOlcZrRS1Pfvyh9h7GA71tmTqgrqsrjmqlJhkFkHvW4l
/JT3MMuSNA4MCjGqOq22MyxhEmN+UGU/U9aVBR2J/EAVd1nHsUXksqyK+WQW/7YI58jDOgFwdNTI
zHCZkvHNywNazBRH17o507emtYlg/fcDUB2Kf9w2d322iaZwWaE1xYEON5uh465lMCjL/BRGVdHw
t23HjWIs+DAei1ieXFQ9/fZx5AdVxXP1kf0Kt3y+jNiW5DGlPp466vJl5q95+x3kPV5wxGIFhEvW
kdQHVmvvC3Vbl9JiHD3rs6p93irp8jNrqkzlyYqVunFqwCcOXUt+sTx61CGk1t4X6jtQm1xNGLUm
9kGJ2VXtO6y5MqrF++ac6a+QAgFrzfpDF48EeJBdKAG1ctWib7gaJBVTlcJV6TtRR7Vc/LFJT3OX
W2GARpkatyp7vy8UVFRthqZX7zksTt5oTdAqR/NHp8/NtiBN7KQWEagsbAL8XqCQAmyqBaJ6ev1x
am9VBVl9f+9NCXXb+2aXFafWbAwpz8CiKxz6f/jYwIqZm5nm7pnqsIngKyHoayRPYhUK6PAz1zz1
gWz+0qI04PboSK2Llmkg5AUTDLA20/Y1mulkavYusen5E3DtBS4RDQM0y3hGuL/MtIzTSM/Ok5Vc
wjh5Hscu3oZtlaEhtJtfFXGiIJZ1IE/ongmAXB4et7+Cpm+GYqAHvgCmGyWdonfJHQtn7aCODgQr
6W6KsmelXLr90rJ+/n4wuNTFT/aHYsJR2gQIFglKQuqfvU1GaZ38phBnVy40poNEIaZrVeXt1FXN
H+MT8TlF6PvUDQlCiPVoN0T9S1/52i7EDrSpM/JyaxgQEL0McaG4OSH6xzjQ2UStum31iEm2AXnm
avzPMwwMApbXXPf9ptF1Yklo6yHvKIttu5jpIdLjg1G1RysxIdgXiLYQkUFbtmXvCz4tZXe5bQSl
WPloyjY+HSjZIRrWtuHVa99j2AxZUbrIGEVjeGOu2mt4T2LKBcNdltvD1m39By+Ba+w1zfPo7C0m
vuvb3u2SmzNoiHD3eB16/Na61i8QvrFpNjCCJtQ9XcdIxyk3eUu4DpD26tTi7qIbJRUXnUEQgE4G
kbpN3bsk2JyatnuOes41yxJ+DIIs2CVdWJ5b++tia2AW2tA4E17pxuxugq19iuuBXkxLwnAOoA6S
doKHiJgD9cboT5BgkJqX0i/vGyoDW5KhGYX/jFp2GtXDZ4Ij5q00bQXhaCLZdKiAAjkK5ZlSLUCt
ywq5/sNuAfx6EL6WVv9AMxbbwW+tENUUUUX6wDcIzLZ750gYr+tNyTaJIlh+1K23hSTN3x7Av/eY
Om/u0PS7LkGnNkAxxHbjSWHZePtsUUVqhD6N4PcdriOtXAw5HaeBMssm6znNzMsnQq9eQq1bmHMv
pDO5Bl+Pk750kUNfJA0gfbjxDC+j8DZWBbeh4+qgvh2saNLLFps2xKjSX+dSFM1kMz+pNU9pmt9v
9OU9ZKqfc02P9up2U55l1dr7Qj3MeX+u2lZ7TeMi2iPqOasH//Y4taqbDmZyx/mp7lVPULeTqkmQ
hZ6uC/Et1XOCD0BBbsayCzf2bGubViQf4B4vV38x0idwz8shGZ8SjOpbyyR5GhUQhTTiUK3AAswB
YFDMQJ3HHPjEbG6XbPQ2/SSZ0QuE3mWBSTI51aewL/a5Z2ypXuDLjHqU0UVorsBNBJuwmc70DZtv
wYT0cKz8L2UeeKsSNhIQzNpd220PgsCmMqnpKfzKYdGeULx9M5L95Fn2l9by9BXisODejcLmGhia
sS7SeH5zm/iyTKXz0aQCdqDQRGzrIIYvqXZW9+MKRXpijGQDBE3woTb6j86Emc6O2mgd54FLzHvV
3hUtvH1ZfXlDxvlUmIF+CUmTgt8YA/pYRiSp8k6om8ZENH3rp9muX5zqCJi9+NhEy53aK98ah3ss
7Ksfo8YTVIdhz/Jynae9YkIGlFQ15knYQbrNZygXQFCWh1JPV/HkL681YJ9dUYj+UBMT9DKS2q4+
xNyN2rpsY+tStbXxwAxIqrjl2cZpONXPRbwK9CZ4dJfYOPdTNFNj492SE41z0kk/51qz7N2pM/ZG
1kefYa1t1Lvq5wgacuKYZ8JPcIql6Blv3w7516u4i62HIZyNS2HJcHK5yxlW+TAJ82Uu0DiVUIpo
sHfja44gSj0zKnFHda1lkQbnph+QWX9Rt+sZWJ48DMAdzbkF7akb6YxLV2NU3nkk132kPliSg9VA
/dWc8E2Mtx/Yrjmc4qZ1jsOIgzJOlye1w7FCPzgIr7uLoPXclaUX3X5A4RUfTR0BdY1QGAJyn54M
kZDnIN+/3p79yBy/QNTu6OVbwcHUXfFxMbOL2usSYWFThxgpncG9OuzUE+1a/0ZN2nyy9Tk+Rx7q
NfX2C4MhJjislxiahpHrCBHqyj6iCPcfk5Ayqz9bxbcCeIqdROanyVvqHZPl8BQmzfRIOhvyLvkI
lBVH4WjJZ41QVlBjTX2qOCk9tpog0UHPy2+AAgFdxvPnPi78bWSh2YkSjYpd6Rzwh3PdkvtBW7yb
7Cx6ZcRlbpPQ8k6GH7QP5ONS5ZT7ETFM0VEbXjM68lvNFTljiAKzdBPGdHZ5RJhLVv4QvLa+W23T
KsdpGBnGPcXifK1epYG63kJh/RLOJj93YHKxB1lyr6N3vO3DgVOVd8L7stSuv5kqI7kUJdXoLFqG
2yN6UkWGZWnfvFZYQINskvoQ9d+JAD6JepWJc4CfeG9Z6U2bgq7ipXWi6s4lM++2C384ODCYL+oB
egU7FqRWfO06eEhcJoBayY/jklCbzO7XoXdyrusuNi2IYhyCBt4vmoDfsl9vqDSizWSP1tWyx/Ka
8VoANUfjKyXO2/uhcLnuNS26C0CzXeK46ze1ZWdfc+2sXslYKsIq6TffVeBGLn0Q6Rt8j+bbYH9S
D2hlpkqj18S2GXN1sdvc2XRhp9+VPT/PMFCx1qrmO40dypFjpz+5YVRxfQPHkS/F8LTAvF0NhlN/
bzFQZE5vv9VWDnIuZh81x+e54D2SPgWnh4yQp9ve/OhD5ZXiJdAyDSiyk55dfOJ3HEwIyXFfvnn8
WOqhqQWIlgiv+kmU9nAo0wBQalmKp9KhraEeUpQTwFizebPdMQFbJVNFDXskhQ+8jTlU9SdIoA/q
ofx7nntMEi+UV7Ar8Jc4kQAQ3YNesBn9EJBhEbNhy09sMbFdOZ2jPRoEZR8YQBHt61j4eUOq0wUj
/e85R6XuD9oXTL9ABDaZ1oYI5ib73IXetI3BsX+yF/tOfT1Ecr4MehO/2G1X78jvgQ0eF8391Go6
am2AnYv9ST1y6YGH94NhPJJa5R/GGRNqNzTnqa/7D6OLhFg9bA6zbWn7M0BiPLdD34krOpfoMvU6
nbLAjT4vfXpVn8Wv/M/60Fv/xd6ZLTeuZFn2V+oHcA1wwOHAK+dRFEVqfIGFFArM84yv7wVlZmdW
tll11Xu9yK4kBq9IAu5+ztl77WcFsHozwWM6xLquXwwFACKkdfNldOefN6ikmlv401RdQSzFe4b/
47aJfXkLOxQ6Pw/xbH/jMLT68HAfrRzh9mclyNX2LCNby7Bu3ozUOP48lG7drzDI2CdTXFDKS9Kt
gepwb2eucyVjETZwYVpfbVqhCai0d/gU3qpvCDlB0B08IBULUc8mzWfqXEegzl/DDF3qXKVdzFQX
mD8sIJx51wKKGs8/zxU0+h8Ni+GdUYNCYt8Ou3Zi61Y+5GX+apJZQnc3jJ7xBuG2W092MByjKfMv
aU0a8d+eY/6jfr5tCeZ7cHQuJibyBLDN/2z+9z8PM/3D/3oWM2QN4/93Qm4Y6r+ekPf/cfiu6u/x
P7kWzZ9/9vcpuTL/cjlfEk1kERfumoqZ+9+n5Er+JSU/nwE/tIn4xT9G5sZf5jzKdoR0hVLmbCz8
u2fRdP5yeTbG5ogjLVgK/7OROVbp/zwyt1xdsm87Bnwzfmk4/8ZFEWWV4fuW1a4eKJGCUTtjeskY
mVNnRRVxjTVDF7JAzWaN6P6uVba30sI0PdRps2pjr7z7bvPU+qW+ipoIDl7dF0yRMTejfMeiMTdM
owRTcc3WtnBa+4MoLA9+JlOyfJAbY5zMA/DWvaHX5Mu4drE136I+rY4u++YiR4jJF6wiRtORSdK6
KezeEcphaI638pdnRJ+Vk0fX2hLx2qrVQ0Yf6EQR+SLyMl/2mlsek5qTdU2CMCh2MOwB9KFtmxSP
Tkb2Ln6xu1NMZ3RJ9bYaQLtjuEFYqr+4UoAWid0QTPL4h0VxBX+NxQ6yZzGg7oQg0lg1VnnAUlt/
SC/cgt69zawvrY8+StPNt7nuAMeN4hVOyXzfkLWDcgDa0RgfVJwROCfCaHmu0hxVgRmdo0oDNq5X
NUkXGCqRAqebEYTavrKyO1F+alNacbomzA2UOUntmKvSbeX3z2NbQdDotxg4sq3oeebCTnoK1zAD
QsRRO8/1AyabN79A4FdX7r2iGYkd756XERtZH57SAEUixn/yBmm+wlVJoTyCXTRcsHcEaqCGvktD
IX3oCRLNWokNUvBdpRNJgLC9Qwi5zngTV1Vnhahos25V1uID1Bh1Mylr7QhuFaI7byGVdN00AI8T
8rOjftGgvN2ogidPvPiYzHpolyKJnLycZfcp10Pet7QDZFB1RHsw1LVSSJWwqBEO2Epb4wLDnAZh
FvM2P0uHvF41sn5smnGnC96Oir2GJHgNk4flo7h40bWBDyXYjw1/54+bYXCt3dSSAx8woJBTskaq
yxx9VNWtwY/Th97ZmJR9cuLm1BOLzdlT9KtRkk1sGh19EloGIsbcg39qO3a8vV36LNTw5FbA4IEM
mIswPoyOO3c7jWaN6oG3losOremJbhkmfdTfczQXSIw8mF7EwKVWWcmWa3jYiER4S2+hk0p6aH6G
oAAuTPDf0eA6cLkg3+GuGTO0lJYy8Fdh+4CyQ1pib2qXkYDPbLrkJC4dMQEMS9UkOItgJki8Zv3A
rDV2kSGXfcg13/Wftv1WREZ3a7VXaUxoMTtrgrXIsLwk4SCqIlgbDW9SPAVvbR1pZL8BW6tG3yaq
NSecTeSIX0X+Uqp4wzgMjXHYZzvCN8KlXWZynxvVjSZ3c3I8kNF642wML6quFJQknxnd1k6ba161
YusJhluDVdN7SDmNJklM3oKtE8WjAbSvtAXzYWKr4nibe7m5damy+4KLB5NmBwlYE8a0q9LiNKtc
gy4gPMcc3OWIkHPdtDYzeXeHC2dlO+LDaOS1wgxMGZXcSO4guqoy1NInTZJECEiN9Q0xDlkNUEAN
1SVgjEeyIvlIV3rdfts59SJRelwskodhuZGbWLPdrafAmgz9PfFngcjAmdVLgnrphi7LYg2I3uiy
LVLaK5aHnBkaXbcuTT7DLrBncs/v3I+jJWGJ97j2mFRLshOQGuGarQCK8ym0K4X7jjbCoOFMpLoz
2p31x3fyEHQwn7PjTruRk92kMFRzmE1OI5Un06Yg3jiquyUJyNjELGC5VZa5okp40Ww6V5NjoNXJ
1n2vfcd6/Ixv1VkZWrc30w41Y83kMlNbv8y/nZzgHI8uptA5OQfhpzaAiKeXBAe8IGqSfAbETvFn
VWs4Qf0NFAlzhb2N03tDHIQsuIEqEV/ypiSeIQDx1A0cY2XrbNCsH5MKurE9P2jw0STRSt35E/45
p0zcbSyNlZPZ40r2kbWO8Gotsg84cAQEQyZeQFGzUPKnd6fNsHyaGGZNLoWMjLR95rkNa5xFgIEq
W9JhXUQZaLz63otAshUeuUIqXGBowNKc1/SgQ/87Ar3YtvOiGv72g+7sF2W31DSdvAhSKGoHD0im
peOqn0uBmmK06SxtHfs0eshk95ZZ7j/ERHAt7EzKjR06f0KliZOdi47ITPu9LnT7VBq12CQAOReD
6UENDsutaSFyqlLw0jDMjJMX4kdvzS7ZpKIpH0EqEaWHqdivimusrOKiOi08ZfC3gjo19YWYk1Um
deUg3u17fnly/PKQGlV8RVuD4ZRdRcu1cmv5mnftmvHBNaPyKFUYbxjj/aasPPiawD3TBHMsi/gz
iUievJQXkYkkWoiwrM9lnRF/FrM0NdyeBAUD3We8tIa/eazz4Z3gunETT3K+DHYpx+LlEKGq7rIY
tCkLdeswvAcMZI1Dg0+Sx40lgg91oJrkvs/th8Bu4WYNOoqf4JPdvpshpdp6SLvbUP2ilgGeG0/I
xzrCoia9jDctE76lysMnd2rig9+eCYSsthzNeMFh8FyXhCek+IKpbik8fm7GibC+rmgERlAISTkV
hSQsuoitaWd1TB+jgUzAwXhPhO9u7cR9UN4wbtzqRdSaWvbguRfY6mApstSg6cZdEcLzCYeHFi8F
vm/vy7EsHYAcsU3Y+TwADzVjDUvtXN7PBSkq+s7swqdGY+Rptjcw9lBAwf9DwWes68pfk3AYZRjd
KmtmpoHTU5O0gAIcC9JtE3fd7Nuk7Ib1u3Zq4w8bs2UY40PUjhoOuPYhjYwd4BW4+A2sHCOt3iEo
cWGw2sZecaqNeNxYP13p0fhMPTL9cKedPI6F81ZmBllDpTgstIIDkuxLtRrYzWHnJyuliy1SGe9g
ELO06JuMSGwXqW9Idz56Jy0Pw080GBtAEHeX/BNzDINNj51hafHmQvxEVDblGvEYhfVaaGR29Brj
htCRkgjMSzU11Tk3JE4WcdCDgEjXPuFswuSZhYF8JEK+k2JviJVtVdoqGPXZAhmSqOorfEh2fsJb
zAfazoJINGRry3H7PZtitUiw0V2qGm1kAgf5aXSaL2eybnbhdY/0xkjpiJynNLvlsH8WtgjrY2yE
/ZH+48Jt5Slnb07ZG5+yyZzTJht3V+mJufWbDaxfFy23Ch8LqyTHIJ5YUf05KqFYCdvr75Vjunho
zN+Rl023OD+NA9OAdkAQ7nf3ny+AFZ7pi0QPvaq7O7BCe8mG2+08cgTXQIwn3Huevi0qsMIhPRlJ
KvStQUVw1TQ2+tyCM2FLgzUw5I0Aq7P3ikZCUNfZtKV3Z0vMH/CgkbHVgUgI5KDuui8Uojaixp0o
RrVHDujepI2FZ3h6twfIjkY2anQPe+OJs/LCTVN51+Uo714cb/TMqK9/+5FLByPr9ew4giqUSHXv
sc/NUZc57ROKcdyaJanbmjbi/2nFpg2a4Rm8U7yB7BttZMpLCAbrS44MnRBSQhMjYa8ov+rClSsx
iOyc6cRN+YUdPripOFRyEQGBP8WQN6c+5nYlpbvXYxywchl2JWgUfe+ofEJMMzmLU+kEzpNhkI9q
2d1zkiTAAGEDLs0CtYmwrhAkL6rtvaU2kVoIZomxnAHzA7XXcuqbu4kgE79T/QI3VS2reG4ngEtq
yeuY2gKTexa+JP5Y7SzRQyPRYMGxxYWbvk8MnMnGa69XCyvoy22CwnjltfmbTVtprZlsJUEndo3Y
VhOmC2YEi4gE3twlpLfcDuxae8PNnqEDD9sYvpdfBDvZ2tvU5h0yOC7sskq0DxQc18xvN6mh2PTc
Tl+1bHYYiTEeOt06Klq1CUJnHqUyB8bmeIfbmCCAxOY/NXm5lSn08tAdD/SgPsFsdavUIgcyNeuc
Fpt1hBu6YBZEvkw2FZtsqVnQoktM7+M0RW8hKHtoL+0wL6wlWW06AY/YDsahJQ8SK8pCH7rf0Qd5
I+mVs4giSgnXRVydpHm3pVsflZLw4OYTSqcVp0oogOBueSknXFSB/ORw3qytCe6JPbSH2O0/67gw
ryw3xwoFI17tnvwap5lzsPzqRDU1wIvg3CPMXaeJZpnihHVV/Id4aLKPbG4Bu4xveiS2Qo6YVppy
4bgkBtIr/pY294ZONZmSKbeqy2LnaM5GS/vrEOrpbhDcuoBewsBE4PrmM+gw/bDedvPYkiCdveGP
E2wEHdR2Ft1kYLyhitBXaRzb6w4PvemgqvU6/0yKAMfFLrnRUDrRTf1wbKzXaFVvXeZVK2wlv332
XYA9zrJhgrfECvfmlBSocWH762nAnl0HQbwLO/Ux0m5ddYNoSa/3p7W0fBqQNGfdBKyW08T2MrSp
IvQETrXgIMGr8/HOi6g9hVO38ntNQd3eJL5vPjEOmrdBMGu9w1nWD/8Ufr4R9dRty9AjnSdB8Br8
VqqX2ybJcac7YthFNu1Spk/g+Gy2bi8OwFDAVVssh4QyzQoob3Ol1v1PC731nmPfUcsurvbDJOH2
x717rIYIQjaDFMEmcZ9hfh4q4JVD8sHOg/3H2Kw4un5xso20oYlqvTsC7WsYiAcrx1If5z4ERmgu
dd2cPQJhlrZN9rk1wwAaV6UXckQvJTgjLpT8F8eDr1jBUUUyFLj4ngYYYmoCmazqux+H/ZIjXLXq
aWnOQrFmiXyBW94CAJ9JLMvcXAt4K7i2RcCOn6Zsc5XNqQWybBQbLJI1gQyaXzOHRFKxNWImkbaB
ITtSjTpPQpzrKcSnXn2SIdEcraA9m6VzwBfEsUEAaM1E20N4S8u9G7I+tPSO922PxZnWEtQKBsqk
CGtYRznlxQ0d1fIcsB/tuSI9rlDj7IGOXynD3rcGw8bMgIuCoJZ7tHWf4V/hypLadxYVn0iHY2TR
XCeCOxZxMKcw5BRiSYQZQkJXv8vyy6kwTXjEau/SEvr6JDEIF/xxpOts89rGeo/wzKaQsSaNm2nS
30VmuIfBRfole1NsSCMm1bfl1GgBgD9mVv3oixZybZW8E+0F2ylf4snIN7a/Es7T2NY2IR0qXyeV
02LtGMCFBJjHcs9kcELESWNxzp786jB0a5qzRMjVRwTP3pJTmKHTJvSDhYDt0vWAFEjBVEntbic3
8DmnkNSa18Y5LhPj+sBYYkvh+sLO9acDhYIEwr2WJk6sCO9XVHNze35Li6qnTzU42a7Owdg1fYrv
XLduKfqPpbI4khN5QbLp8JoEur5tm2FrGHTQKtR6lT59WyJDrGGHH7jLjxlJwVuOI786OtBLabKx
X6Pc+5BdDCAhQ69nJhQTsnZYNSbri1ERyF8yUky7qJd68GnR+EYTPGirVuOI5uRDsjbrcDM1HA0p
/dY4rdNN117wyd6aKj/ayRDtjB+iAFOBdWrIx2louNvjOQavjF7CmloGxJ5AIRJ7BxmnuA/Ux6T0
6j2+ZBY0Hy+vghVzF3BT2hd83gwZ+AcoAX/pcs4npiBfGT20eRcwvUJ3vuqICZo6qldb2BQHfjRt
IGpSltDOWleju84GaW2oKOulgWNmZTL86gdNW/tJ9IngxZ3ZBESV5ETX2w2SA5zMc3+NNlrh3UcJ
GWJEjP9TxUVli9LUfPDYzLaTD2VINqvE4n3+KSWc2uNZOTEGDFsrJpVDrtx17w+HYLr2grYNxCBt
WTOTGAElpTUzCD+Ct8NpogLOycB/PvcX0cRVVHpHyjO58RpuXxBl5txD06cK6CCtmlRlxS5n5rvw
2fpBS/VMd1K728Nj+oy0jvK+1w9WQI2ciTxdOOleJTfNkG/gIogwVZTEWZnQCxMrf25Vjl1FbBg+
zN2EQtRFyraKe0ykflISHGuV99FRaJii9NEbGdkkAXqrvJ4BWoV3SSiczl0+ou/y/K+eEfjBq5Ob
1Y7JEfzItbH7U9sFAlKC3+KdAm9Dl2RaZASJL1EDgV41w9cWfBU98vEhqYtjDazomJM8sBzzst+0
RgtMtpgZQkAerWK4hfAzeq6RmpDckz9CHHMMefzfCcZ/Z4JhAkz8Lz1+92+kGP86vPj7v/gHctH8
S+qOAzzRkMK0/nV4Yej2X7YphNIdqKwMD/6JXDTtvyxYi65j6GRiYwbBhvf38YWQfwGYl3AY8fwp
hzDs/4njT1ry35j1hiGkJdjYBes0eOkfPuy/MOuxwGldSXN7b0XVPOPubiVxDghgyMLLlX0GCO8t
hFc8oaioUE+PpwwrWTghUxl5iEiKk+lN+RLY60Y6QIRl+ouLGz67rnb0vTeB3lGjGjG0iuBaSOIh
0JdVOQrfYGKVQ4tHQov1TJsPaKAuag6r1a9Mb1caXEAE7qshFBeGPQszRDUczUFEhber4Hqptn6d
Mtp2VpCdMEqxZ5aSzaR+kNXgAORgf2rdARBbaT4i3SZ6poao6MQbcjGOokWlxER0WWlfkesSMhZD
L+8rRYqeWAhF9dvnoLYSI11Pal+FnD1UaBRrJ55IFW5fUtqUyJp6Xli21bTwXqNFXvbYb/oWSs9U
9g0970FsdX9cFi1Me6/+KB2Dbop1wvRHsQ0tF8RdQ4wx7aSDQfhkp8ZDmJQwh3qNP0D4AHo6X5zT
lCIcXuLfvrOGUpx/fm5UtrlPdP0MMQvo/cj7nOWhSy6Kb/IqrPqEs3o41ppJmMIwGZTKrnbJZO4/
eubkP+alts3yHtLUSDAgErhh5cpSf/QnOa2dtEWPMH874/ceR4tYVjqujI+CdShD6666Whxy1VkL
mXYBC5/36nuZdtE5O25aP+yg2jgIqeYvlTNql0LkJFZ9pu6gdt6kaJs4iT3B88tbSjFBCzflZ3pV
0rniU0ZcEFmopwubnIk6X5kyN/1NJIzgSBS8SbMEIlqjxcSeZ0qdKiDugYb4X3aDguqXw+vheVZh
0gVkuqjwgXBa+sEt+04TcIaqdEF6cZ89uraune2YALSaVgpAp7BetUo2twz/6NXQHzp3DzyseibE
ki/6h29O3u3nGwGxBBFH94hgHLtVZD93KXS5TAvf9EQlR1OHzBHbdfQ2FRjzRl3OQbzmGxOW8U6Y
90tHXfLJwK4Ex2ZZ184m7hcb7QAuQu+XNBtbFPz1A0g/aGyMDnpnKB7weOIZTOAs6jAwDi7jpLuw
zQdABs2DrdPLomK9DVo+/nbKdO/3BaOQHBUmiqfgPe+5xWn8VrGV0ucb7Kegj6MPA7HbgsGMcwM9
Thi4rkgI6OFCOgQ/7BPUnruSz/k6ARpdhrEjP5zJ3xdd7H12VH+eNlzcoemfa3oCuyCgl+7UZv0G
JpG4OVtcJI6Jhd7DJxtg7qF0mcN8Y+rlIs2ttTO4/gvQIUQlEhbxz2/dXmyN1ooxpClybIt2fFW1
8TrGWg7TnhHBUDH0JAxn9ujV3e/0l2YU3hMiU0AmDoPLtHMf6jkH1zcYIyRDiGGQcKulldXFnUbo
Vkb8r5Pa0NZlNHV3xyNnxO7Esyuss0VC+a9UC0vkyhbiOQNTLlzqZinSwQLlaMTHsjBBGzmA95LE
HW651g+3TIhdK8Er9TUWUBJZhxvtB0Ax4L/XP49AV0Rjq2P0CQKIejMdr3Glhqu0mv6cheHhnz/i
s4y3vg4NzabUroeseNWBEW4xMtI0mr9FxQImgTw4Qb7mseq7hIFTfPHyuL6S9Rs/j4yB7bj/sEtn
OvdlkN1pcz8ApvMvP98Nfk8ZEBDbDI9rOYwDyYPkjnLCGP0Tcy/9NdX9lVNJeR+Hvn2spPsCaIou
pZ08kWKTXBsgSvRfLewyYE5wOKdnUsCSsxbT4zfbaOPAu44XxWCGeKPvxPX0RAw7CkyVJ28F6UyL
MfHK78DdtiXBE12paE/RGF1OmE/PGRCcC5+ftvC7Ltjiv8p2mGdffEurb9gq0mPLdrlKvbBgCFqE
u8I2L8jKwt+OY1yQ/GlfAwcne58of3xF0yMPrZvoy59v8a6Cmq3aUuwrYhLeEq6qJDDiV4skw6Oa
JBEKYMPeeneiGODyWoA4NSHA+flbu2bLr97gLnnHJCTl2CiaPx2WnidhG5eiT7sXm7yKjR4aIOU6
T24IkkaHNM8HMkNi1KkxW3qNUiunw3FdjTUyGJ1buMycfMGsPkMARBasbQXFi8r5UFLVhMchzB48
ku6os9t0SSoX8EfSAJ+VxAYVJOOb8DA8GZYf3siDa69OB5Rmztope4u12rOLnczzhGyPho4pE3bI
lBq3eYTgRmqbKMyzg6214fNQI2DAtlXvizIMn0VVMtrTeUU/v0UMqmKNE0EKN8nXqaZtVU2P0m6v
IB0J1fr52fxt1kX5ukj1F0DmzRm1AG2D+Uuf8ffgsQ7WzRB3x0GJ7vjzXzDQ6b9AvFylgTesyQ4i
+DdjeWK2b6+ckDwP8JL4HeIZPOum5WNi9DsV139Qrhtbt2vRKjBHXeArYRu0k0OYef7GcGb5Om8C
14+zM2fmLxc+EWnlO4KSfh+H/i7Aub+f+4qjFrGx9wQ/i0p5p4Jq1cia6AF9Ulw9plqTXjVW2UXr
x8ZGs7+NiQORxaawTUkmX8SiLo9dzFHdDvVb7yFUMCLP2E0m4agKM/omjwleN8t3Zs9bw8eUOMDe
2cm++mQRnhZjqbkXfwR3aOftK2Pg6NxZ6IlL3EJtAXgaPPOyjW0Sj0Z0XEm1ER0KM7MhXyimxaks
qzmY6kuN0X2KSlbUGDlHYCBfGK6GZMJTV+UfLzSWbVvpjKX1BlWB8ag1ZESYovttDuM+QYBJkWWE
m4YYkgUhS+WOub61BMP4NhHzrUcoGWjSi42yh5JmJy1k+HbkRxRftGSw+HoZCkE5A7HWrjRJjPTT
NZPbF7MUX0aqnRulP2g6rNSWPlMRbHvDubbEPxBm3X+rFnJyWTJbCkP72W/rF5xZ29omqw7Ipc5L
/46L2l7IRFvSBniVXvHV5XSH3Mk/ctRQZm+s9BE+FdOJPgiu/gSslnToXu/IJfI+cldj3Pm7DUk3
j5FUuFWBGKX14PBVxrYR1oZw2mApE0lqZOh/iZh8AD2V14JcxRKgW1S9TZZcwaEELw2ivw9TwuyS
QwlJczFJ4zVv9Jun4qe8dUkAJQlP6X96mxHp+OKN5rogIrzw5c4T2sHvmgu290NFN42raT1x/pu6
x2FOL6vgchK6/dSZ2q+4r69MxfZ1DN9XswnGzncxK/GCDuGdXp2/zLUCRUKbZ4ugrQOcXzhZByyS
yVOm+jtVfbpiOA1dMCpX3P1ogx37yyZUF4M5t2QV7UshCWYg/WfoU+5sk5FqbK6ogJ9zRUfIZa83
D2FB+9i3ukUV1CfOT/GWVU0F3rggAuxBMIinLdDPkpZl4ElB7K5XbgNXXRATLUzi0DOVUd+DxyUy
QmDWZIFJ/TfZetlD4nbvKi2PRBp+ZUANtjXNSp37kRY242RLmbtUTKe+KL2FLLkRXQiZFGIKQ8f4
aIyM9s0ozpYNop5FwceDVeA2xukxJXUdnxIZvqOJQ9SrjA2XesDo1CZT2CclKjcZMKtsMbgmtEAZ
vU8lMcc1DpGmhrbuEkg+uWLgINe9MBt+h4wJUdmQ7ziKHogB65ejE4eLMfguLe4RUyu/uiLsFzVK
j6X9rFL3A87LZ+T8Zgd49Cpyc80C2ToBhVnt/HHS8dOyxUk0dbPEC4RXO2wf41oypyS6J9ToZZnO
y2hY353df49hebKK77q2kH7k6cnKgr1kCsBFG3wFMryCmqW/JItfKLjhIAQj2xdDJJ29qAuLDzvi
WmYf2DpyYJQUnDkwv9HDxGghn2qbZNLCvSZifMxzAGtjyhDaac9gzg9WiR7ZooVNs+o3RCb6+1yA
KTxIJoE1LbGIxPPCvlSxfWynce1jUtB0ptHJKnfqRy+LuSkBp60I3gUhzQC91/pHcqUfo8L6kHr4
iFkboRgM23yY8k1Xtye/tnYlsbdrFD9LnRDYKn3sOq8gkIYxi0+WT5WmF99uWbICXL9EHGttgM+L
aNHC+bBi9EPlNH23Tg8zdGZo2g8aJHkcid6SQwOZdpMd78w+vNBXhhtqdI8QQEiyqz48t93nmkI2
3xklzKmasMzwTL9mWDeNYWzt0AfJUQLaA/1da/mvPLMB2qsBDJuuyQfq/Y3lFxXnjVxwWqI+NhjQ
UFcPwdlijg9bN3hUlXcP8+pPPCJtaTt6k2ay8dBBfvlP0c1pzZvtZuE9zs1Xj3b9Ai+eRv5bf+hk
nW44ZdV76XJJZS4q2UlkM4XllVFycuoryB5eOMYbIG8EhZWUcjtX6891GelPWnIPTWdaQL+wVjBr
rWXbXaj8IPGPrCY+WLZV6YYHawzcjWHDfik7UBzagCGiteyXAE78GlPERcVjtOlcVPJANY8xn9oR
WLhRN8jFzA4ZgJ5cNI0RZCmdS8/0A7JbCmXVjTi0VAB5EWmtyA5QS1PD1VEpsvzIW5NB4CGpwXQL
F+E9jHJmlClVfFbr5BHgTwEw76x6lzYfSl9Yq+m4SYymfKvTatOQ3TVS+N/iNARM7tm/cNb1kFFZ
+z7g4s4uf8QJjUPdbPPhYyfSYWyE6hqM3oayFr5X5TzZSP0WfmW+oFllu6xmqSMJCH7jXEjHvkKF
JiE10c81Si+a355zdLVjz/bqpG6DRw3yT1aM2nMNdVIjF3hVueGbZFi6qWTPeUj/E4xmwlYWogeK
U5+8IovC2kfo1OLwZe4BRy+ZCYH//P7nhwCdXmMxKSbJPK6frWiwOv/fx/38OiKxiWoM1/b8fKQU
8UJpRvzbU/78UkdCQraDfvp5yp8f9WW3GkqU/JPDRuuZPml+aoSLnuYsywDQTbknkOIhGmkkZf13
kHKYbUb9jYbHOdwjjK8XQmv2ed1crKbak+dTI6IgTKK132TYfcbF9K2i8bs0gT+3I9pTl8iEvv+e
YoLJ8pxcWtUfU/JCXBjTTcpZQQrUIJMlvkfSyWMHllBhnPMRJFH3e5pytUkSdoFOGqeysFdoKrNl
3po6Mj4X/YNTGKycMzZx/tLNVL+f/5oSxjkd2oylaAELtD1m1vmXP1+Cpkk3GLaey5jgaZAtv9KA
NHS9SXZdb5WUq2qRIFRfDqJxSfIlBlS3sK/+sExK0TIjdpx/MFIKavxDQQRik1xzaZB4FRG4ntU5
eVZ0k0Y3CA6xnWRrU3I6mwSNeGsKNtPMSygngzCIIPrA8tAsOtMXR70zjb99Ef/3v2z6fxylfG5i
4L5Hh2jD/YgFPxPRLZkz3mvzAZPOb2HTg9NvjfBfEkg+dZyumtA4u7L6QuL6rMJhh6NciuEBT0kf
p6fe1NdCA7xqtFChp7NpIMKzLXHytXJtSW0hWn0V5t02HErqmVVC493j2qBIYewpjl4O67UuxDq1
KPVVeP3x8o/turHVunG1j5Jx86JX2QPetd/F6OzDGj8pRwTJ3HdReStgxteWrrdCO9WU1wGJUpGV
D1robzAqLgxd+4A/v6L3xxG/ZEDaIToOPoxJZxLI/L4mfIAenUc3pWpoNuiPTuaWKwDXsfB2Zts/
uOgjFprFQYrMkNo6dhvGyAEITbw1ekS0J6qptjTY9wnn86IL2gx4C1FrIyrstx0FNVKpmJepuIIZ
ONzzlsZlnhwkVZST3MeRmZ8lvFfUgVtPi6gvhoMrLpaq+g1g/U/PwTpcReT+hkXyKBg+IvxbWGbx
J4Z+5ibawRmdmlFJe5A2HQEno/hhJPhQsPAjI6dD4uR7QbjzIim6Yl+TcDUQi830+lSm3nNeIAnV
rfgSlWSM5MVltDJnW1nvo+fdtCTIlmxNhzx6hGMOvBrB2zJANMC5EVlk22xT5uyLuI7IBE1fvdZZ
D4YpsQsFdFiD8A5dqE0VyjLkQjSpEDM5NaPG6jZx3EcV0IhlZfvmorbG50CyeFtd5QMzeQ9oOzjT
2qNiWqRV/WXlCtV4XK6jMPqK8hR5V8yJNR77lejPVpx8DF4L5HM2PM2hcVZf7BobkVNazEp4L/g9
jmb7EFqcHuGZD/GMMHPc1ygm185r23sUdpQy8EqsrH8rE2RPpIj0dv1qWOM2iqevxi1dkLBxvpGY
D5bC6/fpdENzApNBZ6xl4bySuvbsqNm6F0AfGlu8rq086uE2ScKnVOkXHzte1ozXzi+0vdG8WVa9
05rXVoUHBpSoXhj3JtZTlI3zkMp46MkO/D98vddu60wTbftEBNjMvFUOlhzldEM4LDPnZjM8/R7U
Ojj+sfDtfWPYshVNsqur5hxzifCY8aOyfxrNPBEFukZ8flvW44IK/ZQFLcp4czTpoZzbTP2pp/gt
TO5MUTO0s6pVURFYrBeOuekdrmignzaqj258FYRv8LG+hJPuQZ7eEH5+G4TPHieiqahCPLNGuhvc
C3/wVyGliCPaR6A7L5adHMmZfAyNfNVmPWt0epygbsyQd1Rce0uWH2k961JiMPCl6bfo6rq3yPLx
Gk/WZ5A44PE8aOq5XT4hsXjMp+on4kJhTPVPpaGjCOR9pnPNccXN0EISL4tPRICfARcFIfIfz4fz
1UGpcZFmJNV7NxFJYCPqsAqC4Ut6/0pgAegFl5V0wvsKy/utsZjOgh16ItD5MavxzVtrzq5Lqff3
mecR24HOqY0RGfeQinmB08kbhp0/XroclXU4llAdZgdBVfxITW51RusLHMyXhiWgC2f3IsEwOr4k
MQIxnNzNGLMVTEhzZunb0G27zwS6P/uLUINlFTDLT403U5w7qjdnLM6Q3/ZyCO8ThQPVoiib6BSj
tPZs1AB9emeVfc9b0W4HiY3EBtDoW6dYYJ+OTfexTpwEWdveNvsVHV+P7rR463X/gcQ76HOxAdNR
XzB7xh5dGw2zet5umc2qlTShHzJSQaOGCyl4pnK4nz/iLq+e/Az7h8MVIXWijSGjL0RfeCMgsq0L
3kL0hr2CnjKpu3IUKGYS/2IM4tQ7/FCQ7d5MDVfPfLL3dpbfefGXau3xRDCrD1BBe83i7M2MkTvF
ib/ypvSZ4ED4K5e+KOeBbnx7PZFkxqFf/VB8XJACEjI0ZLhmdPZo3l2NEnHRjyAPoY8YxGQI9h+o
20d9eHEd3pQRULNrE5tFpuqzxPVEEnVKa/SG8RiPpVAyccSwotdLg2nXNur0zwC1gCCLMMadmblI
pwnquAuF5LwHWTCWQBAzgw+wQTntzdvtckSSXYIRd0iQWYrUP/Pf36uiQEMS0g7RBj1iVk3baIaO
hZ6NsPwadeQ0q8C+2LXzPtiw/11xCSIaHKr/ocZ97rJHu1PlJkZAHvTIJDi2ULKbPXF7TsS6EnvI
E4YIgZk9HuDUc1FI0x+7d4jX7BGBD+NDWPH8Wae6TdUh3e0NAwOeUxN5DCvWDk521136jPDGVq/P
E+zmHTQXkNf60cgYUmcOG+0Z2kYapU3Llbq0pfmkoypWgqHbhB+9JtwgMxgdFiG0SkO8TeIDdNDz
yAhmkafEc/jzFbJu37RBfTgmiGKvj9ZOrsSNl1GHZl4Oc2TmigylLbmOytUQzIrkoaDvblgYSiZ7
ZP3BWoOBmrHXxulEvGhsIhUU2NA1De6QThuJhZWMxBaI7h3ZCg7hm7hmrDDF/RF5pGO4YgFz8tJ0
uB/aBj6U9F8m2PBmL7+62rOwTEwj51x462b+fWvQJZXmo6yHl8r0zypklpHV2isdW1svugX5Muh1
NFqUThSzzrKgxfH4GUfjLp7qdMk272dyCF5qFHtW5nzo9owY5w4LQe8n0Cltfx/En7TtXU4h1BaW
XBam8QbalyU7i78HT19bucs/LkrT9YRQLRTuw8Ih+mYDS+A5sgAwSF6AinS0fw1d5cnv1iIvwxvN
xhUDHnQhynm6qcKaIFpyYixlb6TwvyhvZnMCcvtJW4XdpKhJxp8hkl95Y5H/hbNZ92NjEQiHDWSA
LtUsz0J2z8Jn/9S1twN5mUAtXWQcqxEggVZG5grjdcE+Bf9wk17cKaUZtaJY6qyz69QDKejoxbKw
FDdRPscqhUH0rFcGtPA+9AmRQn/itx/W5BCNo7oDeslTMVjxyvLIcUJDT3uNEDmP/5Lds09nBnXA
LbeIteFJT6uTG3LN80s2aAgr9q5ffQDR3Yoo3Mt8oIml/niVvmWu8pKKxFhA2LgM5GNsYgzDSxUh
mYW6UMzo8xItxli2fwoNHYrWmhuLPr+onoVkLu3ELs28OP6coWO5OnhK36Lcj+zk1snJVUlH70/X
evT/meuhXlvgdOAKkFuMoPs1Ly3f5HVOpq7K4dAh5EuqEGCT4b+gg6VuCNVH0RHQE8i1L9CmSLPT
Zzvaum3deza0TyB0P4wU8RLO+7WJCXgrdfOtyd1xG8guxAjSvLcZ/S2BghSAlJWuRQcachS3NoNC
e7YPEaoX06ZKT1BdN2ogiS3nmEyZpqyNgCWdkr3ata7PEKeBzhVnJOFO7WHs7GGVK63dkJjXWzo7
GBdwRWciv8V6uUocIVaqTb5rRmbLvkie3IxtM04K0OcFTj7C3hqe2WAYgDlQj1eD1r7bQRTj2qAw
1gNj7bsIiQg5B6SiYXToDGRLiPXJsvDGVacPX53LTXZu3HkdCTvecAiZvKxojHHr8CAJiFm7YF7w
PhyV3+6qxp8WATLWpYA5DiICEbShqSUt94exhck5iinE2lbINfGaiCFjfRYVUEzaL4Fr3lsDcCns
l8+6JzwoXMVbCc7A757RjBWrqPTHXaYCcTSbLbk99cYyOmrbJ7cyXPBq+njIp+zM5WETM9Z3zkHG
mczkydwlrmbPLFh9E5jK3HQDi0zlNCPrj/gTs/lDvs1C69sbpHtcsjES5tk+JcsKuS1ekAw3WWY5
+95niUuKZk8tfV92DHuSPjppJtOGOBv2ceozo8t0bJoYuyaPMsSxCKQzwBn6bbDVunRlJ2YMWpcS
wWqGjae6kgVGNjgA2JBPrfZaNi54H7z2VYV2tzzqYYUXIKShYiI/mgNkjIPKFPCQdNYhl367GeX4
CbAeAxpGH6ZnWL7yhzjEB1Jr7inoUmTPSJoYGq3LcjbCBvFj0PUUHqRX0J6dkwVsb8Godhdju0qY
Ti5k0z2wj910uo6OPmFSSywxAJai3JLs3BrFnV0wWKjYZy+IjX/oVei/QOWih1NWtvZNd249SWdL
evxSjCwzlt/eBoaHEylR8Zbn+4gUjDKhOq7USHwHqyo3pio+9SRalW2CFTJyucZq2HtHOiJWmJzt
AjZdqz9ULiQRtyCiCJ8GqwnqzMSh3gwcy1lyL5pt7hf6nwKtOfq/Pkq8tWCNckqi6UsDo4g9d3KY
R4au+CwQuBKEo93WaXOMXPfijYRNgWFKb8nrBUS9qXhLu7AMoz3bEmhY0EyQ5kHGdjEg1MYSydG0
TPT8buymG8BDYIqYEumyvcublFGHSWgcBDlWB/SurpJ4dVN2TI07rac0ejS9ApJUCBMriyv93gvQ
V4OzvxB0/aAi2bHtiNhyKvMSB/VmIlAPfpGl75WoymXjk4BMzx+tLrZnDBp3mXa2NFlsOe5OZqqd
ERWg/BhgPEyKvgR7OMQ7MYkfk/ZRR8nFe6Whf8y05x6+oFmy3etDGxmtz9Kj/zF7UjZlmz3PYLS5
F8TEofuA83JwKhRCyBvulSpxt6b8JydzoHL1cmdtOQhlmUa/KMNj/FaYm3FCthvbgIrG6l6NKDSj
0C9WaS4HciQcpNuZd458S21anWrPKKJT3mTuWUvdY5jYiKDMlNZa9xajHtqOFTwRYp5pVJx0LZqh
k+xEZIP52UBO33lIt70COXO0ZvJhnTPVEYG+ZLlAJp3nxjJnuKwtQUxhxzXoZLPcHhVDumXVqk+n
tKCRWXUBm3x2B5AUVohv0UIRS9wEXaUJoSP3uxPB4ngN+iYi04zA7gGRNbMhtfWzsqY6JH4rZktF
U742Sf1iZgn1wmA26hOAtBYpV2ybrKBG0fi2HZ/1OQjGs1lg8EggBuNLh6nc1Toi6Xxnue1PKBLa
XOkPLDJvVfEf8ZRj4gWIDx2SGNaBjRtZn2Pc3/q2djBEsg4wh+BvUhdZJo/ksgIz7ZNDMOHM5t0Y
Sr6P8YcEVozeFn5xpANWdtxiYxUFtIxR51Anu5F/U/IgzRznBvofIbq7gHi3gv8a2/38MbUGCUoq
yraqhJcmy/TbiJjy6E75FATDDtnEW8f4nSRGLkR+3X7APdtRSevu5O6ykCQotyxxNxjPE7gNnd2d
Rdd2gWL52RXDqR2JgwxG2nW9QrBcgAXv4uzDGYkTTUAfQST4DpyCipban/rWe1LONlKms8HDfTeO
9dn30b6iQNohrOnID8SN0JdGi4mj/U5Fn7L5pALOdLe+JxzzSHycv85luqldLThkwniUcqeYqjAo
1DFcRsELgykSlTTqz1qiFy2NZJW2VbPMWTwtOhrLeMjfHc+VBBCzLHnRwHXfPySs48suS7ZVrtq1
xoppD+wnKweHB6j4P4ziSnYfCK9C3OmKPl0x+tkhhBnqDEy2e4ZddDStpaM44HhorgxJa22bIxpe
Oh2W/6jBrkZ80X4j7WITlUnKAGeU29EEMcv4KuI81rZlTLEpxPOka99NOFiHtir3DYlnD96N9ySG
CFBq6C36MnHod4aPjvnHyZL2rkym+xB3NB7TVTBEpIpOC04Rdlxt2qC3s2cT6ETyU30KplydSjwl
W88kfyP2Qn1RO7Ig8a18mSMZXp3WfmhM+7O009cwF8GW5B19w1VNuQ82Ddat6afJEWlUzSSHgrMs
pH1yci6QKQ4e2kzNSndVibHB2w/VS9pOA84x2JW6XX+WrcJFCs6nC7o7WZmSCwMlZtnR8KkarVk3
slqFob2NJBLJsUXzXWPILbTsHIxauhdqHCG+JDdZKKFux42+dyb9lsYBPexk2jbk2tVcjPWoq3fS
Ei37EmDCkg79sk2xpIV9S4HdtzdA3oPvKGfENkAoSBwfhniQbQPmSysdlENXDz0xzIQo2sEZ9h5r
lslh4KnkPI7Oo8Au8GBl5d7vG2s7hOIxZha1G3QcAKMMDqXtiG0BlU4x2D8Izz9phCis9EFcBB1C
21LTJoWQuEwJ6z4YpveRVLQdRxz8mzG3GR6mzgJzKbsWOa2FhespzSuI9HM329fjZzG10QpM+0dL
2N424kpTOCRLQrgasbrKbWoCkxKZhWYtzRTRAn67RwcC19Z5J1SggrJXYO0EWLCsYsZAfDfD9fW7
ts7nWGYIfl32oexa3IoOZ1r+Geh2+pwRBx5n5qedOWtZwUjyMwWnOlintY8Lr3/IOBRQ1MpmpV13
v9oqcAmYbuSLVnc+ScrFBqxPzsjUsLH+UBjBKXLCnMLUd2fccnXb411DHHPoy9ljXod7rlPsporo
pUfkvklB0lGxB9th3nF+x3i0zlYcv1Ul63JOuzrWimKRtekh56DemZ510FEmEUNNbd2XAyjLtWtS
Po3h9G6yGR5cxq5VQuJxyRQjlq+Bgd3fT+UbIFIwCrTwllTIf/qmyrZpW0RLX8qWRD+adnVBgdzh
R1uTbJFrHK9T37WIbqFT6A0v1iigHc9ZAFGRMIZwjxUXG7ck/0PV+otOdb9ylcI5Sep1PbeJrTKu
Vl0pn/LYlxvZElhbBKC87KgbFy4XJ5XgohhtTJAk4VwKA2CbUWKVqAxTEcuoFRs94sqHlgRPjjl+
NDL/kelQIZRy78pGt7ZEZdibrOLPEa48pzElYD8Vz13P52aZ3bTK3PKs9JoerwH0wav6J12paVev
crEaM7J6kSG0drpkRLWP/HDgjVrR8cpA/aWh0k/5/xDB/+/bDHbvRDvNLOHrH442PNXfu1SUQkAg
IlkcRULuwfUPr39T1Q5Cu+vP9PFBD/8+Y4CdjeiP+RVgcuJX1zv8z7e/j//3N9gOW8Pb/19fxd8X
+fcZWe/aCSjX/LL/3hISALhya/IGj05jcnzMb+b67H9fyPXZDNLQ8v+hxVZaSglx/dM6dSYYNvO9
/j749dvfR7l+p7tDw/nAQbr31XsI2vPgAXjaExtq7OWcByDmZIDrdwHah7/f/d7mXan8vz8niKzo
qv3/f3n9DkNsefi9DYLEcgjgEF9v//sI19/+vfPvc/3e75+HsbVZ1iNCQaLnDK+POyGoG8Lb3xdS
GzPl/vpY//Nt2XKsrn8fjWyUcGMM9iXNe7bmKtXHjdfpt9eop+uXZIY2R/OXf277/fH6XSHdG4A6
/uaf26/3v952fZDfHyeqUPY+JLZef/v7i98n+73t+ifZNaPqvx7rets/D3P90ZfwdERrR0s6INvf
x/v7dq8/X5+u6LAKLf95mL9/9F8Pe71POvkHv+2qrVM68tAWlGXCAqdx/dElW4cqni///KgPEsP/
P7/u9U0yeZvEnzsuOoFi1zv9fvnnNr1UAfwFy17+PsM/T/N733+e6r/+Duoir+n3sdAX1gcYEteb
r3ewqp4Z4D8P+j+//+dJrj/++2vNz6vdSBLff34E//W6/vNhrn/4+1qvf3O9LUJBtu5d808XdxbB
PEQFRkC/kEv0ktGHINtF3oXQGzZ/r1O9+awRCBFMp8ioLterQUkLD1JlWe4tM3UjVnC6D/naSFON
liJbNsfU5kUsXXPCfUhcB1umv81xRIZ0tOfv6NY1Fltsh2Rokdpb3vPZSGmd6V7+pAeNvsOFv00H
9VR3MS1HjZamS87kYmhR/3UQ9AAd3MJqOQHXR1nWUTO3+Xg3ViQWBwEcbfQEZiLZezCHpQdYz3Ld
caV7oIMIgwq2udC//Wx4EpWfbqIaUQQsJsRFmPFHEcRrI6dKCtNTXhKs3cR6iXumim4cVFCncJ7D
lJB0+zE/Yw+TKIBqGxBlgSCAUpgperW2UhncV3W3H/TRXbj9pN9bBP7sJlDGpsN2dXBfKE3Y2siU
UK6WQsfw2hAs9FyJMQNXOVt9PtMVCeV0bJJb4GwOAT9ADAJNMsulH4OpBaH/dAFZuS+q6oRKF6hZ
a73VfX0gxjkjcUvFa5u1nQrlBtAubc+Iths79nLVFlhkO9BBKXuMhDagpoOjCsmyBINFz0NamP5r
PjtbmrvAi6InvODLqTL6JcHwhJOzMYcic5uq4ad1+WA85b8xU2c8qnwscrCAYghAQZHM8V/VAEAK
t7YiNSozgWmNTfRSq58koIDUdSoCjNM4pKeFq1VyJw3G31rjbWPL4ZO2aKdXLZFO1MbP1JLDpq11
rNqy/QZVkYcM7dEFcl+HVvLW1MbxASYrqpZeozLPJtzF6Xur/GjN+D7fVWSOI0SImo03iX5ryWzj
odFYg4HBF42ucZd6GOT9ZgeSRL8ZwMkyQyo1iOH8o6uNGbk+mRQCsk/oYc3POJekwc4+0n4kifWr
ZjjNR5CROPIEIfUPI2zK5JbxQG29S80NzqXRfdUkKS5n5t4SGSDwqBGpXBQBYbL0xGI/5d4wpuhX
Dd4Qq20HYpzyjWmlkDRTiOiOHBmK5MwWUb68BHGKmB+HL5o1bNFYaUOP53JQkq0KiYW9G9R4aDob
HR00gLAN7keow1PtfVZZYYGSDT9GpW0AG2vLHl5LL8wT/YToGBVYufzoW5uVr+UQ0dceple/JuLL
sQiT+uP6BeKT2Iz3ptAByib6/SRJozLHbBVE6mkUHv40/6bzqL5Ljc5rqppFraVfKfjmzVRTGNN4
rDaa9xzNFbSdkBndZEW3slRBLwQ85sQpvexlT1NciNtwoDuRM33t9A8biiV4WVetu+aRBKkLYvps
6dOpdPzqTUh1ZoaWLz1TbjKpnks9IJmkTeiMBzqIplSx3xCDvvDDEizEyLgjcaOdbWk6dbJ4cBLr
WQM4ZmFbI4co27Q5DmhM5gfTE+FaB2ElTASXWTa+hL76AHLSMDUuv5PpFVA9vnbUoXpMhHprXLw6
uijcB8cilvBNjr7Y6I7yP+SA0Zd21TAixktKCnInMH6KDD217rwlvX1Gl/miMv8Gona4zEV/MnX0
d3KykrVC0iKr9gYru6Q1NW5T0m8X8VREu/HTUVsVQP0vunfRFcyF5HhnJdqq7/AMOnQSMUlw7bYY
hNVER4iio8Ha9KuQY2IJBQN1XPKh+JAWTYUQBpvFvhqwYGHTqpeSPSJE3AxE5E3Ulkez2jS5Hdyj
RpHrPvCT5TxCdgaM5kXHhUCj45Blr31Iwobws1kZTzuibfOXyhbm0pagdKCf4BAmbNNpZqrGwEQM
lf261bJnJzHu1TA3p1+UM0fFxylWSgQRsfFdaul3HhtfbW3S5WhQuet2uOjcHMdMR7kGGGgZC4Q0
XsZUKxrDV4FKARhTzmW8BJ5Rn+t2XObFeFN1NDpbGlZGzwuOjI3fYr3TJSzzQXPoa+rVLXMrWCiE
lJluyL41HODEsSjkiyJ1qg16Edqj0glhD+4bpupu62IeyspzntLYMt19XTsfLTj8crDuIi/LV5ae
kbXqwt0PJMDKPkD/4fUHyWQ9JE58VbPqrjszQdfeK1IFNGY3iPtG9A3kiwWm9uXVDPgCNZBSAJBg
7NEouc6WqfeTJYCFy9zaQtbZ2lN/SqPiUgz6xhIZQvQIechYZ2+xzWGmla++XiYHmM5wrOyqfkAD
/JTb2fM4yWxlNe1T1Exf5eC8GCW6GlrDuVNDOBhOExy/lIaraJGyCsc5lfj6vbJlkloylHGsdp8G
KFRiZwu9D3cJSrU3pvbvfpg9OVV3MzigcPQegWu2a63sLR04JhLZboyO2sBUN9GEiGjE56Y3NLUA
tt3FGomRDednipw227HrRn2YMeuLeweJfQkWJ7TfRzm8hy0zQTdDEuqBgYcF8dbm6VfvxheznuO1
pz8JQ1oVmttJxfvOyp+YrzKR08uHClcp0T8zr0vwxYweIULIbTnFap0KAhBx1m8tP/xoPaicHbYc
upvrwsuRfkj3T2u100qywi46iYShsBg/6cgtNKsnQk6HOjV7hGRxn4ZkCgP2sdeYoraD4+/f8jaZ
G2TeHgYpGvUeaZs2AquKYtZmzTjWWcd+OUDQbrnGbtZR1+DtFpWbHqX9pecYj/T+teNF7fXqJYbu
vNDH7Bla8JEr32PcAEDpOpePPjwL8PWlbWzJYoB/GGzaXUsLueVj4SKBVCLGcrUA3xK/R+AElp1b
nWOQgjs6Emu9HZ3VABiqLB+zDvQbQyFMKpy9QMP+ZNlwKNPeXhZD84Iq5Mbw5V3nZUs4RfeVDN/t
HDFB59OGSvrszfV99AeYPZctZOGFadEbnjg2Ukt3IDlQNjSip6IBImbqN5ySW5z/097HmVzmZ7wB
qG0wA+GZ4XTpXhxJW27K4P0QeXGbJTRIcPnwaUJcXph5+FQ62Z9qNq7kMuuRXneXmEb8romYqiDo
cXEt4DFAd16E6oh0K1qgYXzHBgMLHAKUk9cbQFcnk+BLWVbpqg7Q0mcxni9G66aGrgALdQ5li2rB
JVl+AoGoTD5kl4/RdXEQ5KisVp3h+osWDzt9Fiar+SN66opjDjETGuoFOc1w1hRwdkc+scBRSd77
3/rQdTcCJBlpSvbOC+STZo3s5vzuHc0vwX9ajF22e29aH1qWx1QjHvktkjmQCuuGqQjIm3qFbJ6T
hyKsRhNYA2Hg+qkjSM1TOOXK23tT9kI+MhnySHNUhQ6c2njsOT1LyG5JfGPhx1Jhfzv4CYdLHT8I
Lj+rtuNcC4KUMWFNqE3547Yx7XGiypepeQla74zg5FMMqFKmBhSdwCQUxN6Gce8JVu/RoVgMabIp
PzxTgiySxj4ZcfpMrf3sOWa1tEOBPtoYvuhKMWyBpXf2fJYaKIup132EVcxq7txrYUJ73KmRbpOc
W4HCAWl0a6ucaZOTwTv0qMGcDKQUeCBF7qo82vBTFszdIVMN/cUu+7Uw7IHCSmNtddkHO90dNlSG
vVp6Z9IbZ+b6SUsMomfK1qaemGJOhH+jyzVb5tuCFAMURJ/slOulnUKciQQTf0IZT9qPERgfcZnu
A4fpYBzJY2Wd80q3ln6EmDjLKUQnEj1XbeotfUw54D9OTec/gfv8w2jH9K2beAjWSN5XI07pBVYj
mOfhXaIsCxFJ/TY0yQGs5MNkztFr1XttaahVfURjehldKgvJ6FAFF4+M1kWth9SdmPLRymIA99By
zKAUxCmMV6adcgjGLOyPpMthD/YjwE/H2Fjm+GTMPMiEMzDiE06JS50lZ3/sGcCVESPLHjESDkqQ
4X0aDsx9LhkhNos87+uZ3aItrN46h0N+GrEyz5skg3KsPUEMfdFgDFjYyJCrqlejPWpi4+gDYwBb
e7RKa6MstmNcpEqMgR4+0PHZm727MBGrNOXCpplHM2rfVGR+Qm0ZN4GhHvUxWI9SJMsxzEhcbqgI
QS0mWLqAuFCYAKSPINdQ40sgdYsyNX9MxhULoF1/GGpfr5uLuLYJfTP0+xh1/SKq3VXqM7vXSK9b
uLbxYXven5j5ElbBcm8aPYlyBgheQzzUNuidSviIik2scyngQO6wjmMQLwiwdoOXMhg3xqVAFOkK
iMwhet6l8JHwIO54TUS9bwJ51BAo1iWivzarLklWnCLdOagGFlJJ/dxLnxm8MOqFk82Wv2S1KFuy
TUrntbK+RyRJVQ41l4EVPrG2u3eL/s1t+684l7uJobZjiHf0nfaqMkHTFVO9CIYGW99EPnXLwVNZ
jyp17zuGoQuC9U4Kx5LGjJLUVP8tsdGfoH96CiBvWzqDULbuMLo9SG4uGWhRccps68YSTD7TUK6d
acCoobu3hLsfFWCJFfinOzg8F0NpFx3U8iaMxgccbmoF2uA+B1mnVBLs2Wq9ev6DR68dkUnuQq+a
DQsyocCmwHTI/1jB+CXFyz4gG1sQJbGVboR+CNdzdqlxgB70JNhxTC6bKjLXQyLYiSkEb/gNirVm
OHSeD22I6VK0+PzCeFr7Hd5Tomb7Wn/VsuzgNR0Q4GHclkOwAZ+P6aV2YXUq+RWBERttc099gSec
AqN3F4Di8MfU/a2e7qmk7b02K09Ac6OQIYpHtPDVMl/D9+G/FrWJBs9Lvkc3eo1ktCbhMMfX0pnL
xDcQXY0vpRWD+TW2GRiSRaEK6Nm4WpyE0Z7VvaZzcE/AtHMVgNHWfadBC+ODUmsA9vjujj9LZvGV
k16GgdXbLhG0Vj0lh3IkWVlkGjMEKBAJ+Qer/K4CN1ykUXWWYbQxUzvG9Docq9T4BASxC6KkY9OG
HrmWX3E/XgD6lRut9H1Ya/MiooGAM31Opb4nqAccaYZbdYxDtJ6yZvJF+LZGRPeyDtZWRqYZvCoG
A3AaV3H8XQbZje6iaWILZrOttyt4pe0uGkooU9TZoPuM797E1JFdBLNrIqXFu4uaxZ0G+id+vk/N
6rtkBrRxy+w7ybD69qrf1EZ0nkKEqjVfINQyv9en2ybyd+7dwGrKqXjGqfwRG8HGsNUPSJZz4OPz
IgDiJNxmnSv32RfDcWw0lBw1u3iwjLeqsdCVMf1zmV6lvrHV/gbnjjeZDZE8i4tuEyNgdBg2A/3s
nzlHUYOICpFLbzlrEty23I/UwC5cpUm0F5l+wYOqrWKmf8/Q5AP0xcG9jL794aX2zBf0M09u3lFt
Ql2x0VnAHQ3iBaIOFEloKV12CxS8nJtodqEl1lC/zTfdMfB/mM9D3hEBFTcPJR8eTUHzXsvScSUt
81XB/RBhr1YTWi3+M354g4XgKZycnZh1b1YYtZTCoM0RjHjsYTEp4u/qzJw+HK5HZdyBKruv/nDh
DULEfLV5M0TqPrPYqTmNgW6nr5EQ6K8RaNPFaJRnO+ufBnQKIFTju8RVN6aPjsxjJgucTK7YBN70
2LyH0XwUH0ipP1ycy63OgZnaz27kPBpOscKff4r8aZtKLCjZeGgbzpYQ67Q37FpTf+2k/am5SEJ4
X3tMVRvcuDRjEtZ/8pdm+L3a12Apa+fUcgHwrThfNlK8BfPm1dPCm6lBqyHKm9RwJhp37VcFBx2t
wHPW1WgZIuRaPUAdwhIQiwQcLVQxHeE5u0nHTWUzQSYh9bOw1H0VdcROJjZ7Gli6mXVEZNEuGVJQ
UyG195hY8sI0bWXlyR8KAMFQxpALKym/ojzaJXZ6aPAW66n9HXlgEZkxVuSainAzxFtjrM6pkxKf
UGf7Sg34SfRqXZf2RyraQ2MwifXtGNYf/ttEmp9RUNw3sb3mJRy76NaFhtBO/U2hQb9JAf8BObwN
evMhkBrujOBnKrQnY/as4dh50tJ3hcbBJhNVC/WKmstA2wm/y5Tiy+3k3vDjR4g44Z7E928ZzB92
lL2PQr2kBVaVwsRp3EJj9OL+PKb9qUziRywUH5QQH/osc3aJGLer8b2rQpLGdBZyLffTZTSV1nIy
XOTN3bVTOWwHLpkrEz7zUo+NA6p1ugnRO4TMeJ6p3uRZeEQF/ZB7vbVwde1tCvsbvfYPkV+cDC7h
QFG2kjwqBtcGqhoJEjp+jbPGWv7UdvVlm9lnUEFO7YzyHl7qAgkbFxcHd0yA+cOpj1PRrwNsrw4d
vSwV1dHM8kfEkIuCsE2jQP0y9liYyEp/SRJUsTYJ5xyN7jGegIjqFWJ6jZhbePT9Ul/KaYAxP+Ou
pxBKfll8OFb9jnT8VpHBto45TjlDXnA7kIMOM7Mgcb3zwq0B29Htu3DtaiTiJdNZC4pDkalpW9tk
xnaQfljytLUNQ9fg7EJFqXa2QmE+66kHD4vd/KYq038YXJo3YJrYlVPRcRQXJLM/Q5BZRVl510Ty
NVJoX+dDcBprg1xUD0eGw4FCL/+M3W9LR/w1cOWZzu1t0AZAsgOj5+ok1nZSHTOC1WRkvOWDY7HR
iyhr+2rr+dM6Alu3VkX8iHqBdZjcojXNY0DncniUY/5ayeSL3e9T70m5d/GDmMUU/B/2zmw5cmTL
rr/Sdp+FK8xwtKn1EPPECM5M5guMmcnEDDgcgGP4ei2wuqXqatO9+gC9RFUwycwgAuF+/Jy9195A
EPjmgWKV0TvlQX9MEkqUiEb9xRBk26GjIvbBy0Ex2QdluLT1sokIK7uBrD8ZlzqQ5Ng45ttY0tud
4c8qSWIFSgvC6DuEOBhq6Iy7RQ7B9q6qgfAn/AUwrIyfnHtXU6+f3TQSh3E2rpJT+TEuc5qYIj7p
dODQaKidM7UGKD5E93Ly9lNbWiejQMvczE3MJCLgoCYSc19G1pID3Rw9QyDHn0KxxgFWPhoTnMEU
Msf+6+kfX4vKQ8bnkvHNJijSHC2wtNmrOo9jfFnvi0Rs4mr8JlxCx0qn3/kBnqomnI51UOY4DoLv
Pn1kCwP1KnB648Dvs5stCtXejej0WeWao83rXKh2r6nQ1cAephUNyLR7kmP90XcgoFKf3Wc2hqNr
6XAfRL+DACb9VDAaaugbz20DYxTHJtLX4t3opw4LE6W9P1ifuIH50FBhl1H0w8lcsDk+LXSoSm6I
RT4xkWApn2VJENA9LCVbYiDaFIcgCn7C18b84q6yiUU46qOjM6cX06Vj1YX2W5hfe6QIeITvmuWf
S5cJjONbDQLR70MoXoULEQMypov/Zq2n7DKb/mMpbzIDw4Cy5omwU7YTgeJcurQ0gxsexpUKxC81
AoB1Y0heXvGQLaOD0ChpG47q7JrxgAvC4RMRVtO2N7tTr9E9NnEzrohf21BcD3ysnWOl3U8ycTi9
wU9BJ94sAFrTj/qVFciWO8sJVjZ4+C0IqZvK9LexbCmHxgxbo1P+HtK5vevybh/T3jY9TspOHLLB
TkBYcFVtw8T8lk7BXRj/RgWVnU21eBE4cMpUkLBqZE/l8Eq8NdNuwRktiZHH1li/x65GJUximAgz
zs4BsjwYMvssNa23PGS1zjsgdTktFmhQ3t5Kz25P98XX7pUz9rNvlm9tKYBFKwwG2gJBERuwwoS9
TxcpXIYikzcx5tBuHlw6hzSp0GnS9sT4OxfMSrA0SzKAZ8O/jh5ZGiiD+Cn77DAL25nC/5gxJJYD
rcpIM1yBHoxRbmG8dSNnOMOBsFQVYp37vrWNZv1sFTWFqtPgLIb0swJRD/niV5419yqshkMxLe6i
As+I7R67kvi/KWYw1c40n4Ig/+hp8rHb1AZmUzpmRZ0c40wvBbT97vn4X+lWQlGluXRvlmiWBht5
2zJ6ir43dFgwLhnUrt0F4wCmQQyVcQFNj2LkIQLzAmSOZmdvGuFeX7WxIGjKXm7DylPU/Iw9fD2A
0G3o+KVzD1cbjNoudOIcBofaIJ4Dfqfy/qEpGQK1XstbQ5AYffm72IOr0NO3GQvkyANtTWopwi81
FhpOU/ukccEO9Kl51zF2x1HKIhbYAR6b9A5u6i2UrrN3zb7Z6ak+zk2GQYMAjsR2QfLFbA5x7Lbn
gX57LrA0ZPn46lf4QM3uhakZ7381A5ujIxulbXYqAG/yafZLjK/+WTl6V5mOWg9NlV66gPlpo2ja
S2c0yLkHBlqEwAI75J4cIL6FYUWez1J/1p13nvXRy1lJi7R+rfzZOeA5y1jC6unktstMSIHz7i2y
04YgV9S1hbeqe9pqbsJtYQyufWbeWHZ80Dhm+d4rIaclLjHyMIS7ruyFYAvffu3yEW2lWD6St2Lk
n8gnPsJOQZKh67oOKrrmgr/2rYPtzE7T+VD2cjQ0fOw35fiqfH7jxuOftHMMZmPss6wxkvGFfvNC
eKUzhm9BU/Ic1w8mLRTuKAbdvCskPbVQHkEibJdAS0sS69qwhFpLlRUw69n6AiV4Bm/f5eC+Mo3S
2No9WdgMi53EI7YCGWaSaP695sP03e6xtCMSBqc3cAwXqQMNNQEyf4n5EtQOIyLQxLcxnfkm47db
GlwBL/4hHZ84F0FEADNUGochEXQALGib+/KX3RVcoim714tTV0TitUi0OOBT0tu4kXLVoUHd2E1z
6KuzqriTiSfiOGzTvq/knTt1LDdjZR8DG2cnZYXHPedK69cYex+m/VuP86++ah5CmW09r7mfW988
tSnG8jb6QLvHT7u2j6H7OYIsRVolS2ZBxeMbg74OzJh9/FNZordtYryHyhVIFZS5Zr1DUuAawbaY
xc8kd5npMPZao4yl1pipRZawHc61e7tmrSzHKd+wbR8zJ5pOPlacVcrRhzxritm4HneGNPaFTJ86
ozB3StzbrkFhaE6vegRQ1Zp0hUf10mkmIv6A7y6u4LkPIXidsZh59fFd0nbvhc+IzPlt6/RecNrn
EMyuqPX45tocB3r8aqskNKjZD6r2kltc40qoCbJqqFWGFj1vrd+BR6Dpju7yPtcrt/81CBr6MqMF
r2PjuaMpUNsEUMZ25dP8cF50xPEwK7pyixbkw+DorpJgghyWuscSwq7hSiA0HnQbCOOkgoX0ry3N
mQ9qHM1/WX2azvCj01CjS384WKw9+7yqYX0WP3CUR/ws5hJDcDK2A/XIb5RxV+ErUtIr9okDxnNu
NrmRHUoTtpCKnHsSdLNTjS55Deg75iKvJhmeuY+qtdXgtQHePFwl1iyo5Rsxgs5K+o9pqm/ssBlV
sLPCVJLCRK3QgcjdlJGTiLOMrn+YyXtzlr+yFi1Il2RPthlGQJVpvSa1t+CVaZxgoOtvJFmkJQzg
rh6+G6CL3QwZO8mbmpjb53msfgYBfNDA5Wik2muzOHMyy5z3MVS7W7o8eHTfSiMMTl9fwqfyU3t0
HmTu89u24hlwwXgoEYhDQLcXvCnJR0YIWVDpaSMb1uFIWs9Zn2bcB+ZbK5NhY9k24U/OQfh4xtw5
fIvTBKiMoqcNMnnYqoiDTDnM1EIrNdbNsRnbZx3IeW9jQNpqYEojyGxmx0znYIEQrYNXaeULLEqd
wPtrMYmjhGON9VHZc/LK662j2v6qpXgsKi5oNeNXlZa6diEA7jwFScnPI4A3OsYbzZDdVDTR5KfN
iKPwx9BbMEkDxvJZb706fkPOR/tdNlW0T0YM1jXoMhXcSiZiGyzsyIlRzkfS2GlGrBZBoZsaaFmG
aSvyNdbw+pSrftyVZQM8LLoCJbuLfc4qHMvQwUp4sUZOP8ZCDx1KSZEzfrLkAmMLxL3lqIemz2nD
+JA4JuafLvtSXHScBPBmkqiSRbjGU8/Rm64iWsIowL81lvgdeBrvYfc6dijNXEW5EUwobNuJ9dmZ
f7mjOCgHOmv2O/C5Qeey+NmMkDTMoKP2M1D9V1N8Hhz5onLEFB03l90+jzmRxgqFDz7NLTrzFyuH
a0Bw409XE4sVOBZoudB21pEdEH4AzJ/5C2Fz/hEw/XSS2fhizVj4Ymkwba+5AIFLuuyw7xMyp2m+
7sZIEJSbFc8QIpibBjj5kZEjp5tu2mF6QJr1e3KPAoVVZR0N87a3u42h1R3gsWKPLOM46egmWwbE
Ab2I3CJAgp5exvI/vZWV96nm8c4Fb0CVukmi5IwhuVpxdwKLL9pd7uLTypfqjDnKzc8SLN15i2FT
O4fG644WxKS+HJ+MabbuerRAtvTYBtIDXAqP4t35tHMHnDGsCKPugMjPOZsB181u1mWD6EmJ5Nwx
S6Pn9mG7XXdB/8lqL6ad0XXhpoWjHJJ8WpbpA0E61jpmra/VvnWto68JiMoBJG8LS34v/BRr3Yhd
yTY+Y6//yN38RwdRmbvf3g9kS6FbH9b4oHK4/S24WpqQWVZuDSNjgubg57NrkCAkRW/oMDCx9bjM
Gs0ywidW2BNRlC+8/4/BD4VfchPTL6BNS9O/DU18hxyrvPhzbMfH1g4+ZdG9ial9YgoBhTQzYi56
x9wZd1kTcRxwrUW9wxzVwHPtu+CNzCQUq76cG478JlPnIHLOsrF+WNEAZqlCJ7ZMs6ouRvhSCGBh
lTzq0T9rdZqcaR/wCapQ75Us3JFvfHP69LeycWLDsiZfAFDzEOGeV59V0L6FMqYbXdW3xiUhj52T
NZ10lvBQuvpuBCiBd3ZgeLLtRYqkznTlLqZQbWRQbL3F5sLi8yuwPxloim0yh3cjkrRNZbk/SRd7
wCycnGAInUZv/jKU30kAYRTu5cUHFJhXTbnvJs/cIpvzqC4gNlb+3hrG+NJ2stnFbfOID2xrejUf
/9w9KQ6lcdeQykdAx4Z4FsD6MUay7DOBuIZpoTs6C/w/Aqfo+nRxKG85hJFUYkwDFogkPNPZWI9t
teyDqbUlTfE5kere6Z3NCNSBl5FuBny0G0G3fK3o+fkAc1cN4/J1OsHQC5z8kvnNQwzrdmWPkonV
yBBjLDOaVcW+IZhsO8hbN5sW1Ga9wzUBXi2nKJPtgch46lZ6wmkFeacbK9Ls5rsUfvU6Sppqa8ru
FIvsGMVk0YOLOFsAGLfwa95SDovFiN9Ft5QAXQwHjqIfAMSvmIEeMZsaKRT5nsZkf/hdc3PN7lCG
xbTtLOrdgvAV+kGOsSYWG9b2cN/Fzg/pnmOHVZPsxIBx2O8QjUPtehArdfgZTN0HzS+3Ea9MUPZj
FTMryc8Oh9KETDqKX/sWZOMtGZBUDz1qD+so44LYeNoDfunfjzZmONpTai8b8wRXBrSZst/aEd5N
Q8PUK8GsdJqwlcq/Emn1FDnZo8uashNBv8/VvA+lRXgrPGKRrXtipE5ki2yzjG4kFrgMi4TdjM4G
GSXPREyxI9HFtPCMza48pjWoam3tgq6jKqHZGFYjEgCjuLij+hVl+lfeMqsgNchqHoum7/nQTFhh
6m/o7n+lo/fZ63obQTp3zELuTWNkXkaAgNVwaveTH7RkGdhjIKN5RjJzPT8nXvCaBePBtJ0jpsxm
Y3T2JR2MBS+LRqdnQ/RavLaX32ipt41Jioxq1VqH7s5r2GHN4QeS9fsi/+E6C+AgP9LUfcASZvP+
1W8z8Y8K9AFWJ+slrBVqpPA96ZG2M+m8GGASSHMAFBiX48UrxRNeKxrcpXgxlSYDvb79/9SD/5fU
A5veKDkB//1//o+f47/Gn/Xmo/v4l8+vn7x+lJ//9rfr5/Av70QA/zn44N9/6D9Sm62/C8+yRSBc
KwjxD/4ptTn8e+DTefVdsP/8x/5TbrP3d9PyhGeafmA5wg/s/x184JpkIoSOF1qYVv+Igf6Pl3df
F1NcV+1fnv8L06v7Oq269t/+Zv0l9sAVHrCzwHMczySZwPf/ktpsab/hCBDXx8mMi5sGsPUYLXMe
CoCBfWkzW9HMTI5iNY5+MzKkpC4GsfnTRfv3V/WfXsVfs6OXVwE/h36l4FpYgggI+fPjMa3i5TX/
N92aBjJXqzpWRdjspBc96bC8m/VkQVPhqEHG6p2iuUJiyMqP6YDHXvd7GmHkJt6cgQuj8fWPX5JN
Prf84/odf/3b37zlwrgmHIzADFw7dMRfLgxgKTuQwqyODGXIMSyMbmP2s4U/M/hVdpl5D9Hu0EDu
I1w4/uF6sMJ6z/dRkdA69IzHCLf5tkfauHc8L+IvKBkJhDMjetOmDUg+5F46cNKCuou3QoIzqwN1
oKI4DLYVnYx4fPnHv5FFWMZffyPPDLjbBDeUsNy/XOQG2uCI1q86muFs0o4bLXakWm1lGq0dSWax
Hal03+ajfbCglBEeBQhv7dedvIixAsQZ2LfKFm8Rh6/tP3lt3Or/5bVxozuuD55RBMv9/ucbALwr
CbQiKI9dPDyC9dmA0iuO7APTPmYYTjkNKm9ymncv7LtT4dnlyh6aY0G4/drB3HArDUDnyEL+yev6
Lzemb/Eh5FW5fmjyRi3X9E83ZsZWIO0WSL2LBqCr4HCaBNBQDcHYtKoLRmx0Z124BTyY7e14eJXl
UFOl0WkiOMJCYp78kxvTW96m/3RjBp65SGu8EE5BaIvlJf/pJU3I3ec4GvXByaxh5xFYja+s3Jq2
MO7CIlVPSxMB8vFDMxTZc2X5C+0zYfbhp7tSQQcwIzleK/Bxq1ozfdJj4VJMxkdameabGhgb6Ujd
zU4B6UiQQerl7rNP6O/F1wQI9e6usjJ1Z423THjekWgFD7StPW9S4I+TGJ2tjqYf9TIg41yMDaCu
L24LTkHJ9ug59XvSdTY+Eaw6RWYdHIPYzkEZu7pW01VVGzERkZ419tYklmAzBlJvgq8kUmLwEIyr
dDOjrFsNFXPuiejSf/yO22hX/usFtiy+zufeDE3b/csFJglQkIbe9Qd76ElDKuurE0fnpoKCz2lc
HbOGgdsXLX6MsFNX7nyG6FPdZ0l1b0CeWjFFy6mLjfgcavW58Gd2jNjmzURXJ8EVTY5wxIlrjs4J
UxDZZOkegUHI9bU3rErDhiBy+R51jEoTEa6LEeN7zVnyNNjufS7s53BK9DFpF1y44uHr//Iwjk8d
kjcdgglykslnSGAlt6+HIgmvBLLVx6EGltf79Tloq0fexv5K0glD9s6znrVbTQ9JdAOY3t9XXWnt
zXy2nmeK0LxVyY0mDLOXiVhmbp6ZGc/Gt+uCuq7knGx6CoyMjAkHbZtdwjZ1lFV2dN05v+tCmd/R
Vof+V23G0YrvbNLKdjMm4mPoBBvTJxmBDzcUY1vlh2Rq3YtPFEN2ya26u/iCV898kBEY1L+SKJiH
MnubjLY/sLUxUrLm6VxBFbrikLExllz9wLyHEWdstIS7YNlVeBmSBg6fBzOxMMcA+pO0jmzsGfL9
Er6dO9VnS/R0cZK0vfRofLJunk5G4o50/iX5yb1zIDP7o9L6he6tOH29R0i21LpJkIcFQ9vtHMd8
95LQOhGjSst48LxL1qEqK41rLLuKM14RXNhVj2ETpA9BJ86EBTsEceTpQ2To9IFo12RVAx1zFLoP
w2isJ2KjI1ZmZKD+yLnN9uMLM/Xp2ohqug4olDc2CcervpgudpDR2Ipduq5+mh0Rt5AIJ7vvaRdX
l3a0YH2AImZ4gWox90ZggQJMzcQuz1G13Art2ktfM6Nq5qGdTExFQ3IFXBPtkGklyOctllkxPma4
gU8cldMbEDeCaLRLLHlPDlAFF+eIiG++ryuUYQQs4LTI0mMz9R+jaqb7Hpznve7KV9xnZ+wQzgFr
h/Pomo3B0cKl3uCZ45rPUDS5yFYd3iYqcQLowpNXzMc+hpn+9YDaMj2Gghz0r6dzWIk//iD3+D06
5i7br68lGUceVqhxT5L8fPn6ZgeX/AZAs7sNS8SscCixO8dt/KCWh6JcYg8XqunX06lhMcW5S8dE
+fuvLzFOBzWHOb91YOFgnU/2tp3HjLwTUsxRQa9ZYAwUtjyYmXfC2zZfzeU7EmH2h0J0GB8Bc7WO
f//10Nlc0Mmdfn49K5WYUUkDgaJwPE0tCiudJsXT18Ooo3cxg/xYjlmrluk22oOMznbQMSgvyvI0
Qy24DwumCd4Ydk8xEjg22PmCmA6ehRO+WilctHJohycHcbBVx6+yKoMDh5qJwJaM+a7fAp3FTLoy
w9aAx5j3NHHsGr9vI98Fw4wUzFWapy/dxE1sasz5hfdKEznET1AGR8tFxAeZI9g0SH8LiP/3iqNp
YH8XpaPv6XATeP/a+4RQIg6HSqUOPobjCv32AcknTEmieDPCSc5E9uLQy8KtwaSYpOUCbKLXbNuh
87Zp6V1IBYF0Fii1z5HRQFRH1jsJRaRIM0z7osxxCQ40LHHGWyjs098Q6cpdiBGUlQtPTzGwTigA
V2trP9eMOhOn2pRqjB6SovzeOX2yc1l8DyXugEr1AgMGWhUg4+AAdbk3mTavOYi/ZB2qW5au5t5P
KqJih+cILwpZf8v830uiEwmg1YbBGC1DEWM5S5mVL1cTfLFxnCu1WpLTADLgOUizNxCE3b2J4TNr
ZPzH+oRA3nmeuJdV+02Yhnxgp7qWzoxJKQ1psYvxKfCHdA9fdeQcsp8LvkrpjkTNGeEnDeN3t3Xn
nZu2194eaEMNLBK+EEtHmvxkYGH0wQgsEqLBMZWsUTdW73ExP/nMCi9p3BKdiFCQMQEQDaYgW0h4
xgmxdGJxtg0T8md4/+5FTJB1Fwf39K8h4UI+3zYEFYEVDw60O4lKt2i+UArvq2iBCojIp9Bwpt1c
iiXljKASI6kQQRnWD5NgEerVfitp2tEC6etzpp2M7+qSywjaGYThcEEO4ljVfMVLea7qzHib5wM6
QpfcMKiDIkX14aTyOi+R8BzIin3A3HLnGslpHqZdkuu3FFolxLTo2XTydZyb3lMOHpo2qAmxwzJe
4z4WEONqBLI6QCkaz/eieVBeRteiBa4cyFHyz8MJMzvBxqrns2Cwe0wm4NbjYBU3E8LkKSzoAGXZ
msYxGStN6Z2kKKnAlyYLBNHwkix1QGnsxs5TJz92vdPcatCSwGXqn6ao843JbPPg9PKuKZDfmeFn
MjiaJETnG0WNdwTe+5lmNagkk0A0g3QKqyeZyZtmta38BR5SYB6hVTM+QsGibRW4bMeiaxjt5cHe
XObgagm81JXvfpB2Lt/TIHklj8UDJaxw+LmSfPiCSblvOc7R7WN16iN47Ar5T8usFtdQfjQb/9ro
bSCRmMPuxgTVlgecV/cWbPS9Adlegq9pQiKFu4AU4iAjiUIEkTp+vXiji9sH2Yd3NT3yk0nkzsqb
aoRVy7w7LHErQJ/ZJeGz1o1iGcAP5HRIGamWMQam2XuTIBvpcshb/GaToeCrZ0kLVDkF05SM4OrI
vN3V1KgNuQKH0GluhdLqMLa7tjXksdZSH/T4qTy0WUMNiGOO1G85C8iqMRs4mo41XdujlTWEe8W1
OhS145zY1KotcCXyu60WWXNM7zHJ4U+2LUthH41vNkjvNajDHAlOWTJRqo2jnXE3LX9HF0XVuqqs
Zs8ddKRPCVV6zhiLIfbaOmgI4iH3tmMMkYx1JYTd6V/KqkG5Jo0Lo6xiMxMIsOnbYMttYm+6bp1m
/mfhpvN90m3tFACa3YWwazM8C+4kTr2kQ56kItsDb8ROCdWoDXXx3A+b3mjEloiG5jyAIYFi+ax6
C38M47ixr99AUkl4mOGz3ZOHyOwZS1zDTBolNPRbWEvCF9lLP5m/lYeUFK5V9qgItKWx5nxobSDK
sEq5swzkKImhBwSNGlkZMdfPhcdHt2MOuoECd/XbgNrUKbODkYz46panfa/HCzsLlxjHTNKxR2k0
LU99iXjYCLe6GZDYVclwlr4HznbyozvKVHtD+nL5zUoijCGZ/nSC9kjv4Q4VHC5fF22iKiv/TEyk
dw7bHou/tk+EBfIB4SvpMPhnYROR2sxOvs2gv9GWXP5Efv1UL880U90VaNJkXVTpcFF9DK4FBOca
ufsA8WmK8Y5wTGIUxVMj+hXi2CW3XZq71Cu/Mwc2zjpOY2ag/N/XQ5DoZDOYiBy9GBUa3g/XOIcZ
JhBb0yRfvq9N89NIM3o/zuHvoLPR7ZhIoWEX0kX17T8eKpCwq0Y3EeHE8PkCjl/YXFfZxjPr4gZI
9N2ks7wzzKvFke7Bbe7HwvfvDZS/Qx3JR4KNvENDB4cp0CQfv76G+UYRIq/FvpWOQSltIIuYEqTJ
eUIIeMfYf3lGY5WhCnSk1dfT+OBVcbfjNkZWBdEYOYS3SGaU84A50XmYcsIK8kIx1p0BsSq6LcfG
IXpo9K3xag7dhcDg5ommPII75zGwEOnV00Jco9tLG99qLiLMXxihBIyPcUa5A5Hcpox3ZpxYj7j5
zcfEt7AY8wKjjpZsPYA/TW0yJiwmIHa/fHwQWdkyOHDcqC+C9RfrCYk+nmHcLEY/p2k2zdMw1zPT
zuV5IBEKB65sNqL2VxkHpLMxCcQjZcGsiCbayTXiR6cXag91T5zJliamhMKuH8b59PVQFwzb//Q8
mRjnCriQW2xNrLz95H+mVjttfetApxjHS+M9FLLXp4AP0Zm6HH0GaDwQA+GGn8jOuCrUfmybqx3N
8FFS75thoiIrAiyN1A3HsfJxQaaovfq4vNh98U3V/g/oDvHZKNTBDDOfvy296Bqy9DzFD+aQMbpN
r0pxHOnsZyq8Q2b11xF6Dt4wdHdFiR1ncIpLxy4gvMFA0TZ+bzDqrAl/fyO7Gv+kyRwqS599ZiYr
BXyJGk0Dg1wccgCky/CnN7sfC2puEPqFzJt+ref30sRj4FdIu2PGOAyHdJfV+wpO6ioRMXcp5mAL
/Gfmdg8UJ2/JssOQubSf6l1r2s1GNgfbyqB9Hm2V3OeVH+3xfCIeR61oLenX0YCChxbrBYPecQha
gJ76ZLbmR90/UuejiW8I95hHqhpLBdYiKrHXnh4PeLhy0JmGdSh8PlMNorrUrNWadKBPtCrINr38
Y8xn1FWBwJXrd8AgVmNEhS5i8lxotRG3DMGbntIpWJbLr4fSw2KdoN3Pwk9wxICB+3bfOP7REh3y
ftd78MmBWHUKiTJ+hJVRSeKxMO8PWpSr3GHyKzP7kPnGo4G5CtOzDrYj+g7cEhTxS3unZMqYCzJc
QqAVPnrVpoVt708zMHLF5LpGJoF4PcFaynGoLq3fEZdaDlG1mQ32bcOiEOjy5iN/dzJZ3iOdBaFG
rMZu6SBX0Gx/sXDcWIaYxzgwKlHje5gWgubglPXvwUMFEmUMj60x9F7jJbiz8Y512oV0QH0L8TM6
CROP3QuogG8KiiBJWxyB3TAi7w+j3cVu2nPLjPIhB6C5Miv1Pa1q+cZbcocM4FU1wApT1Xxgas2w
ZTXzvh2YMzFGjtbgU1H3s4ZwaM/PbgCMXhQODbPASa5GERL3YSOYyItg13bGq2b5AQsgzkzgxFZK
ti8RgbSzLaRwkYqSQ1cgBJzNx3C+9jKt920g5QMZfWBJx1VJRN3K9YOAQ7lv7zXWPllH5UUXEv51
/2JanXkxGTZvuIWJYqsaLqKNJHUBskjgbxuvUGgdDVMfQ6/7XtE4Wg2iPdX2uOQ7wTqgmXlzCiu4
T2hQV4Z/z3xRu5P5Ic2hIRMqcM/EcE4HJOyoG1Nzn2vxYM7+3RyRBZp7lrcnCw18vQaumw8a+8vz
QFP5YDCT3NClbm51kz4F6L3gx4sL7xriCWSU58gMA0QCtJSJotgE/eyf3ZxP/zEY82Zn6WDRJ7Bv
xIb9Ei5OKwoFPIzxAIWRV1+42YPwGVbXGUkBcnoNQogxeKKQ1E59Q6MaSN+cZtUG+OODZcBkrsYY
qhWzRZw4yDJwgrfYaNboPcXKiZubrttrboBbSRYkUk4g0So1o4hjUXMY2saGdgCDht7EAAAN9f4M
UgFM38nqa/bNMqhh0c0vwhPyBPoA9O7X/7YWqSOrNnJgwcnvoi+i1Wg+1wCjjHxwQRW0xIDIsrBP
ieRMKQMCpJofmHN/ZDQoMHQsQgtte+L09bzCnjQmaXL0U1mfpA2oC5UKsNbl6dcDaIAUZNH/7Y+/
6In/57uHYAEMD8mTsKu9hcmz0f57kCMlw65v+1vfcHclmJ+DRnF6UMs30Jk6zTWh0Q3KdoU3ctMl
QQMbngc0h9Zu+pVwBiciaKRYu0RFnx4Lg8mrf+sl05o+1Q9VJC95mIlTVSJqKGT5MZUj6genBeza
98Zptm8tAFZOmobYIuvEs+snA/qCbH6MmhJ4EPDJnTXED8FetVH5lCJyVKZw9tihqz+IbyNj31Ep
+wyXeuPsZTgET71irBJq8WaOZf0cRlP9PAck+cSYdPVwNGo/BxwspmtCNtzGC9Al5dBvEYZbXJri
FJmJeYiZ4/PG9XQypuo4uxH46bkDv2+MRnlacrBorrpPIwuXlPkprOdfvNmM0bXhHd2hwllMgChx
NOSNYue8Dsns7IvQJ+TYW2fpzG6s2poT4ORudC1o6xZ0Vnr0ajcva+9EXVfnpq/2IXfyxjBJgdPQ
PiFjJSjD261NCsQ3vyzVGVAPy2VKtETLvOySF9XVsWrjVYZi2EGAE8eii/VDuGBKGT90P8eclNi5
2+u5c5+CIKn3fAQq/H9J9UokxrmqMuOjj+jeucLS15HcJhIoCdrkELCVFOOLP/uFU9e6Dkb3XcfJ
A16B4LNE06bBYNusMbcCSveFmAPSgc3p0Lit/6OsHMHRy+N9NWmkF33yGI4MdDR2qzUH6mBTgx89
2sbgbIKStLE+wv41A4rdEPrlsLdALAhpTNZyyPYmWhZaHC1wMoL6CKz2rzEOePqBtbUBLmBcAoXw
Ama5C7Oi+O0AVuVA6R8JwsjQGFW33NLWM822U0xDYXFrT2ePE9zk1MmTQkmMRFWug4ZxXF92wbVj
xos8fjYOCrjm1p0QjnBGQArHKTgGF7LOhK5RV3drH8ztpqcyJ2vpbsq84C5TRJaahv9TiXY6et+r
seuuPR7/Ead66pn2WcKiZRZoucchIxtaoei9GxR0JvQ0F6sgMDkwR5wIbn1kzbzTVtY/2KWPtomS
2AVFUtPxvc9MRNR2wiZljQJOa//Yt2zGbWyKDUHMv9qmRGAcgZ4xaK4Sw5JUO99kgKtUsstUjD9r
TNs7kieGTTbAajNmk6iMSR36fnpPErQU46Cs61dbKvScPWMj/9EyP1Bdyl2FP3OvO/ENrLTcJFhy
T0UKNmFCz9fbNvfYqJh6xvNrOjXVwZ6GJ96t6ehXKEXSHPJSheR5BZkRtUaALxchIcl43GD/i73z
WpIU2db0q4zte3rQwmzOXAChI1JGyhssMysLrTVPPx9kdUd1bnFm7qeqjHIc8CAIcNzX+gVdBMpJ
EZbHMdHhOmf/QKmerAZ9JqDPdjliBN4lzZEwp3YcpBejTTFyr6vbYAJymul+cxIgOaYqr7Sqr4eN
Nr6MFs5VmSUe/bhZaVze/Rhmz2CI+0On64cIGSh4rv2TD6LoBrg+3pC4+Co9IlTiQMomHnUQ9Vir
xjLeBJNfX0+Etn2DjI3aY7A4oUJ2aML2DsdEIunaDygrYN6R2ux9gcF2pI6rWsnmmXpDZFIwGR+n
q7ZXjA2QUN8d+uZD7MfgMAkaRIBuyLfdNoe+uEkRJT0FJbrsiU8kTZhwrja1jTJWM++sQC5rjhwg
naK7XoMUmuVn28rosx2SQCiCoDmzHWMuB5j3qzA1jZcKJWkbDaDmepRnGFkX3/sYcGBSV8iHuJFc
vVTF1TBCRYVAnJ88wZEsZpGWLOvoFYfrYGTiGRDQ69tW3Ew1039CxcUTvT2jcDFaT0qUvTbTbsTA
u1XUEFA3uWYGSdjTimg6XYc+IyGDzNNNUNMdKlUjHKNKoFHZv+k1ggGoWZ5MFZPgtm7jtcQkZOWT
lXD0ievHwFY/BLnZHtrceugHC4rsLMYqVZnyYKhwYTUEsaSi0cA2tlZHRiWSD0hVfnZKoq+LJBL2
WXsXQpiDMjvTS3nDGtmUbQKQq0SyVWlTVBNEkTYYnYD8/Ijq0K0U6coGtwykqEWxu9KRIynAz3pR
ox4nvzB21pA/qlIUHLUaoOOIc8UqKdCyGtPa5yYU4luTJtzQRIJZViJvIwZ4dc6+FNA2mP8f6iZA
y80a9UPOmHGxwwaF2WyY4ZYnTRDbPdpemwzhi1MY6I9iqrbIsCmPpCoQi8iAxa2HeWghVSR8Easj
voQdnSubBZpfY4+TC7KBs4g1WHTMmgmcwFXrePXu1VCe9oUadxs1HEFjhsVRmRchjlZj5bcHr2dE
WCDPZ7ekpfahTrK5CKUzzgvNxotmNFp5IJKaAjPLJKfuhZ8YmWOp03rFWVHN7lqAC6SZL6I2auca
q8jzRNAfQ9aXUOyak5FI1RG3263RSxhnTJG354pMxOnCczMW2hV6HeTzzAb9YQJnhxQC4iHwoWdk
eNI7pVRmhwEWEXPK4SREDPkCEWZmount4Mp++AmfIEGEWFP3upiYO6t5RPaQzAFkbkeHlQe/hhc7
4VaZYpX40z6MMf3wCFngLEOHwQkO+6wmKwBaT1oPnU/QD3NGFfav3+0i4kIVPO9qW7Q1HPkOKZIc
LIWthbxfJtnzgaI2RX8VaKa0jhIS8V3WPMhK2G+zfib99xkppiRT+hO2J5NFl4wDznVVVvV1My+W
bifhCQaHEm+N4ZqkJWP1EuH8K2NOU6uDVJ+04Vr2NYTTI3r4CAVi8mdSfI0XUAJBWPiMcybdWdPr
2z6RyI1anQu8nDovO0GHqo9qlGxMhrGHSh+0VTHFyS6IUmYKQUCW1WAGaikPWYXUf6OK4kpQvYg3
t6+f+gY7sT4VT/HQ7AE0pgerj4NdCRd4S78HJNeSEHWnb94k+fQWGLgzi7iB3mNbdMqaSnzxFJy0
gl4HHDlJN9g1t04KnQoMCpzoOiyzjVoh8VeIyWsvyYEb9xbyJ1o2Z82h9kPTYby/N0TFP0P/JmA3
jAdfA+AZREZrA/L5GAO12oweWjFCIB8C8kYvg4h3hY6EY8WQFCUS3zvhiwacTpspR0S30YIA3Z5L
7zHk9ylMyR4wCM3AzjO2FcDmjTKRnU2nyJqNqrR1jjJrYwWN0zN2hb5FPKFL5T0mK1hEi/k1IfpV
DOb9bejET81vPyAO5VvPqsdzQXia0MI5LJRw2zcEl5b7YbkzcKfZqAw5VkWT5K6cpt4u8XWecz/k
jq/jB7WanQcIZ2zqTK1uM2amYwDjUVQQHyoJlZGHesWgArVd3hs2yfjq6EfSmQQ4CnE4VEMxwiOO
yBbTPtKdaPbXd12cqjukzUBND/jGdVU+PGaW9ilAsIN+kojIlTXyw9Qyas0medosnbCSk1VCemra
4Mvz0QNLwRyiFgFplmh8ZGQ2qwhNe3DQ2mmqjUfELptzJlrqCbHSx7i81cn/3+voVpytCiJCkIXS
JoiwxR0tsdqrfYE+PeANXl/zQgHW9FWaRuvXajCqwKzCEGEGDdW6JoysnaJaBq5obVLul0WW9U9S
FSfuAARDtRBIRjKLzD2mMH8WY9Lau348EWzO98tCm6di1iyFvJTENuTtAcrdc3nkI9CpGJGaGsFk
wiVoWoI9nstZqANnrhS0l2Qhwd/KS/eou/9aWCbEYBseutSUIgoH7Y8YM9dVNM1cnX5WLW6EMtsv
JSnOdfpw/SkyNLxgOoJm+6/iMBdDX+ZEDXqjAGdLl7xysZd4ae2nebGsXhaaEWAZF5OrDbU43y8N
LA1+NfVXXaVa7gRhagsbqpqcJE68lTb0j8tu8VK3NBCjVZTYyyl8azAuAGfBRn0siZHuc73nhxCi
oNx/rc+VfgBxrQeU4WYdzgcmtBWn7pjkk7vL90vpsuoFAgNVOPDf6pfL/63usno5XiHNAwnkr5YT
H1I9+cGWoT0/YHD5FZd1QcAMEQqyv+fmF0lchureUyt1n/QByjONlgLIsOJN35sWocP7ZQdBfbfk
utgNxlDAGJFQ/F/aNaaMO2IpejmSjsuWpSQFZr0So+bjUrXUm/NuSwn1sXqDy/3u0txS/9VmPhD4
Q+QYgq1MJ0wEr9mjzfKrtKwuG9qQGXgSo4kaFvcWyc9dUwREcDs9QfyFJwqb1nrPuMiW8bncLT9z
sNxul581idfd/FAtT9IQtuV+WXRzSdVHZFqmMFgJfj/syyIb9jLheYJ6rF4WS10aTMwMoTlEKPKC
jU7SHNVFvogf8ZAsCwQv/ZWPyiRwEVS6rKgD6gReINFIIINzqewZ1xRA74wrdB2gL44h4T5LHFdm
auBKoYHYMs+w2SqbdPMmSmdJxk5fp2WJKGXwIGXZnRITgu2H1UgqH6kLH+a7LwE7GDcM0OSDiexT
iAOVMzLDw9mie0hC+TqVI3Mtj/EP02K+QyL8Qc/5wLSZM4s800KWP5mjgu9hDTnVC/xNrSgntFGY
KpUA9fwS9JE2PMqldt3IkX/0VX8dTHOwOfSOXqwHe4MTtHsbY+l3YnHkykmMIn20iwuPX4YGQRHA
P4Sx1GCpm47lbDaCNUySpIBaYn3WLDt5Kk6CSgtng9xw2yA+pEfXomEd1LH2HKJ13UwkiNrRRYv4
SU2qGyJmm9Z7kERfcoPR/Cg0qLKYeueNtav9+IPeGnW9nu/jh5tIMMFrleMHFtPQ7VJ+bhKzJuIH
tl9oD3JvvAniRqxTBEeN5sNsyLOMloEorUS+wKtjFPZGMjiBzGSB13iITHeAyIYTtrFqC564akVN
Q9g5fC1DRNn6NkH2QEbUE7BFROamS5lbet4Njg/Yi4wM5TNcbo0CkR8LDgHCBGRzCMiYprzuCaCq
DVKJ4FEmpm4SIkqJeZ9A45QUrlzNTGyPANlO8NtozisE6yJIyJ9b0kuub2SLaZaSMsQvKhjlHWqq
zVWWoyaRo8mgWi2evoxr3EZxOua0SQ3viuEXiUAoe6oibTzANvZQli0ZK6KSshyerEq5HxuEx5AO
bFEOjO8IUZ347jViE5jfAaaK1kbI1atwYo20CbFlPXvk6fwpNW4zESfF8AFOf4OKAx4ptiTJW29S
yWEowayXWa70VnxnAlHzyMr4vXFvY78IeQjhMCCJa68pnsZGQXsvD9/DAjtNMNHuzLNcTRqqEUoq
3Y2Ghm+P52r9voiRKKkarnFbwcXysJgniZJ6m2pQt1CQMUEDubMWBeiRTdAMD3KCEOMgCOOKUbK8
yQI8Kqoy77aRP1iOGjTqeYCsmvZidpgQF7fNNNXOUybVt2TV19M8bViqfLSWqraX7sQMpW1twPmn
LqcXBPq0Uzo1xs6I8HKJVMIFky8bO18bjLPQoqWoeJ64Jq8IoFPzzgPo4p3FJNHOy4wHVAlRU9I1
CbiPKrse36BWi+xW1bPpPoCBlFdQroXRY8QjcttYYPzAtYBXwkRLJzJRd+dhGCMYl9EDL4ruvCya
YT8MtXgf5ccQt6/7qFR+oAFlMcfyUIFSUf+JRCRDo+kzCZHZl1GuuQkVAScflKQL9MKiNEHhypjm
x0QI7/zA2AeqcsxJzJqd1h3KSSNH0CAKlRp3SqMYd4MUrsdk6m7EVr4vM9zKxdRi00iselQyHHHQ
nexFCV1eKVboNSrANrk0uBJylvhkVSiS1cqVxMwOjbfmAPD7jfEOVnOEEYn7oQGH9nB/NKLHFIYy
o/++Wnn1wF3QnwF6wJXq+t7G2IahE3bLUyKeSt1UTyh0qadMBq44gGtYo/On8yRHSBcWekLY33BC
P5CQm1Nvy64ju4Ro7YpwFcqQwpMydPpJaczjAO5qO01l6KZpMLgwJQq3ChF+AIwXIPrWfI6JfA+y
IrhvCM8HXpM+6P1hxHbtXkN3OdDip1Qa+6NnjcUpEqS7BXVTVkQlw1zc+1O17XQ+/j8ji6WZMfA3
4DYSlZqhaLA5JF2Uv1Mtpk6OrNBACSeWzHjbdyS9m9RDlyLAww7Q4j0CIZVbTeNam8Edg96E/80p
yP/E9jBNkw5VlDRJJBGofIOzW5j/tBGA/m2Kz6PptdC6fHoAoQ9ClxfZSyIzPgcQUKytvAuuUMxF
NSCVHAF3Y6cuFTRPCRweZrCp2EnpdWf654bk8o7pqng1o0CXaNR/vnDyDLj+duFMQxRhT4DDV0G9
/x3xDpsBOfp84MJZSAslmmTu/M67khT0KgEvqButM3N36KRdp4/BhmlT/IKuhAQVFHG7o1er1tuw
KiQzeNdl8TEnmEPwR/sEoKKp9F8MgYnG3NQwye00DKf9f3P+/0Ru4KpbMiwC09L5Ggvg/G+I/QjO
jKTndHWQ9wWEWN2wQTHY1yqSbCMatuiDOECe8FJLjOdOD+ke1FMEUxv7w1xdge0/9ua7FkeojOrm
szVHQMqoeOHJu4nQTtgMRY5sTRpoaAMj5NIkrbN8if/5RWy6+brcX8yhD/JrFQ9a8231f5/zlH//
az7mr30WrtFl7RR+VJiv/Gz+416bz3zmT9Xfd/pby3z6r7ObaVd/W1ktFKzb9rMa7z7rNmn+ZDzN
e/7fbvxF5DqPBUSuN0Z5mRvWTRV+NL+zuRRVl3lK/j0F7KF5C/7FAb/oX5Jo/SFqIjeACJNE5vb9
x//oP+vmv/4hSJL6h0g/gFaICCdHVGEgZYR0g//6hypD/5J13dThtkgkAniOazRO2KQYf4j8UbiN
6ExMIH3/+PPL/+1HhK32a/134hXBv29dAt2ABSwdRDXPlmzp37uEvCTUmI/meNIlZJONOd0ZzhNk
YLpKvl3We00RZnMeanWjJcqiJoxwYQms/VYV75ZFbkw3IaEtMkd5s8mAK6EqYT2mKTIsPvpO6JQI
N4Eh9VswtMeqEvo9uQlzJUjTzyEXwpsMhKIjITK5qYc4WueVoDuCOhF8G3xoN5WM743hX6VYaO1x
CH1hsvgcSKjaJF4fbguV2VzcDxs5RfEmhYsPgVwi0FTqsUviXbTrsMeYe/k+xJxgQS9FQcrN6X4p
qtjRdgdzyklteeTfA6FAGGHZ9NtX/62ZZdMy3fm6KsteS6Wo44pRT9KmRcFEXBmTR6YadcLueSli
5pqsVTU4a/OGpWpZxPPUXZwn7P+qTu0bZjzLloSY26+iKnR4mS9HLpuWwy+rS93lYxgTc+Cy/k/F
//zpS0OXdv2w0IjvV8Ou6atiLy7mUnOpmxdL3WVDHRNOuawuJV+bAy1L8XLIpZnlkGWVaUyAKmAC
+PPv7S9bJU1HQ/N7i1+1yw4aEgMEdObzY3zXTWXwdbLfzunyeUtb3z5qWWUcUduCrCLL89f3KfCQ
Bg0wr+N+ITtZgc4E7AxiBdmyDOfYTY+dA8GDuYhpaga4oNwnfkUydq762hHJq9mO7M9dvtpY9v7a
ad58Wf1tc7y4SSHsh8LGUlz2+tbcsvrvNy8f8dtZ+o1H0o24ALm5BAhrNAef4vnklj1LX8Cu3uoF
xl2NREZuWc/nRP2y07L7sjoJQbTv75bapeLSEiFXGlnWk7n5pXQ5MluMvC7HmALyiy2zbbsKoGAX
5CAaiSi0rV2KrZdV+xQp5f2yfcgwKyw0dBr62WcMU1PF7SC/uL0gdG6s3qYa/DUmLfXeM9t6n8H8
QfhOWBuNMG6nELvkJVBjzrG6r6I0x3A0riaKZHNI5qu41AaNcVCJuW+WtWWxHLjsd1n9rcmlctm8
7Hg5bqnz5LhzQMME69Kf0GPu0vy9G8tgBiJDnAGjImYJEjCagXZe0ryac8+9LBRonkQkY58lYnyE
/xjWY5ReNY7agjrsrXDYq4anb7NJdFHFuprU8pxrCXpP3exbt3hI6dqxSklgB3MQBtcpYldz6bJY
6jIk3t1cBlQozNdjqhBzROIDA2ehUp5Uci68JyR9G1SlsvEDgj/eHAFKkPFbh5N0DtOhTwHB1eIe
8XDkTrRbRKJQPaiaZt+EFTCbnoH+sppWJRkUvoXctWiCg6fbR+AtgPWYEoDRLmqdC0zGqEpr41st
EOWy30ntI+Iwb4rZSmuSceUBUV8o+TXIOZxmeUOIircepOneI6GkF624Jd1U7y2xrPeaYPwq1Wal
olbWOsrcR5shZsWaDsx7nOOuydx51wX4A3spXirDDlAWmJD1MD9By4IpCNHWv1aXUjWima6ks1QR
D9KyiJHZ3RiZtMOSeERNkdElwTOSCGB99Qp8iVD0PALkFxGk8uvaARrmQlK5IavTf92IyvzLXW6/
pbTUlUmFZWQHqgw4KHJUOVmf+SkocKvda9hUJ/ZlfSmVcguZgQA7lAolcRHkHfYx4iD8wkpBh5cF
0Spc1gNU/kEke/wqvdzhp2FATaq9tnRHdIjs1uwFkC0T8cCvYlNuIabJu2Ca1l5PVNWvSDT6BcEu
FEhsM8gsLFwl82uBZZfaj4xFWgBHTVUj+61MKukGODTLhUVkl6s7YVVvoAWE4umwUniYB6SV4FFt
pfG2JpFwj2+oEuzq++EV+hbZfjO3w8yZHpOt8BNBCV9xSxT/UOWG//gjJIB4gx9K4T+jiFUMLhZo
Y/u8+lAKiA6YP23JR4nBqhtkZ2Vg6SXXK80PnNHYIjUSQucSb6RxVao/Wu+tS+emI+x30RLPVsng
No994FYCnNc3CIGgRTLkyodDa24TwoGZGwHKzJ+DcZdOn6jjRqg6FgGKmkwVmfQ4s1csEYPY6UxU
SNQHXJ9UbacogMmfjE+92I3aA3GSvEVJdVtFp1x/DJRNmRwRMIKvno6A9Y5ZcMIytxC3JjYGzDw6
ojKbCSRR2xAj2tRcTllAxJ4gFqcFGxMBHWsnoBROKP8nIW7bkFEMb58rIgnTiha94ho3ijTDW8oR
2uNo3qGt3rdPKVjW1r8pmh96t6n25sHAkoOoGV4M4T4aHWNwM7KOgoak+hYry4YwcHxnYBYG/Em8
8ru9bgJ5cNBrVd56fyL1vSE5XoAoio8pmP7SyaHFwmnqSB2RzDqHCiKoNo7vKMigWmwhSGU3KIQ7
4nP1aAr7ARHPn6CdJcZs19C2a1dItp620oMVSKzc2mBQ1j1Gh8Fa9dd+6EoPzSl0FQgSuBRDJFEQ
A9uN+m5QNkWA/hro2c/GcKYEdcATEAcp3OLXok9HU36PJobRdJUELKajaN3mgktUEWB4MO0r4yZu
D1G47wCFQzaBiElY/CcMPbU++dxHh8KarzdSJqK/ifhuui38xILF0Fz6MWCawAn30HB9ZaXzA3ab
qThoP3luVQSnEecdIOS5ZrOXfuakCOMd2EllnoA6XCcB7z2v2XN3oiNZmrtIWKUIyJaEk+FZOM1r
3h40NKEGiDNrcooIKWuWk0WIFxMbhRnkGOZBbLZEksRjcacJK0k9W8l+Qik0cOsdjgUeQlY1su6H
ZFr1BDuaIzLDNmGPgrg2IJXjFI/2angdHoIKuTwJBIV228i7PhAwEjgi1jxGa3zqgHVhVKAlW3Sq
++mgo9XyGb0iX6WTV+/rjSzC/brr06OBxuAZLXZVeEECOTSuw2cS88q00bu9pDMKd9IXS9nXPAr+
JpVuCrSKxPBuGlJ7wsWHp7aKdmJYYLbkSupabW1jdIBg9bg3+WT8UI60q3hPWcJIFu/q1l7ALO8N
KXMfPTfp3JrXMHMqhPIsCBCO/gPNY+vBbBxtpVyBiyZoP0vRW7ZXMYpcFeq6f0GSWDcw+sRMZz3L
DlVO/kzAGlwf0WVFd0Xg7MTwMQXAWQ3E5la64mZGLfZKOWCotc0R6G/WvMvRoMFx2QY3h/jTYDic
SYjfSb7qmgcmTzBIi0P7rCnPRKPReWq27Z38w1NWMYRMzmuyC6TUEvMKdhfn5OHADlFAsXVUah3/
oXhC70sNSbAckoOIUTtm4DLJL6cRkfqB0tgfu/6oi+vgvQ2vAELiciS8JfxcZQOzTtjU4RViRhXq
aVgRPmRP6ancB9fqWVg1E2G59YSGbvmqKNcB/KIcOj48DIkMmduVGyVBhACs/qnyDn6JuN0DSH84
Swb8mOQW4YUBpdTbEIKGuhVE5AfsESukG+sJGSTrI39EmRsTjy2k2fsMdLq682+nA9mGCamoJ4sE
5LiBJ9HHK5w90C8CfhI9i0CDp1WYyXZnbeuE9x14TKiPbjzryttIJQXHQjhr5FimszohhXTbMzGt
34CeNVhLd6CRbQVYBaRRjLejtV85I0YC+f25Dc7jtDdNxLFm2ta+TVa4g2XtvR/97MeXTp3zj3i3
B09pXUN+OMk+JmfE2VkR1+h7wmtMzDsRWH+5jb2jDi+BniUELuGG5VtfHCWoQuh5mSvwzrBxQeeE
gw16FQp1jVMLVoOUJbv7Yb5xltfBc6geaD0+MKkJFFtBBoXo6Vl3yk1/l9fkX9ypWWF7nwC7Y67t
4umA8EXzLiEtsQmqTdy6ZxGhaEffIzJvk8FweNQ/tMgpnjDC0W/iFaT8W4Xw/jpys8N4o1cr5dXb
Npi8kL1fcacZKxz6xB+ALaJH/xyhEXBvXPXRijMHrVnYwROEBQ9nEOxlHtQb80exRVrw9Fk9ERHX
riAzSz4e5MCxHIE7lhVhBWXB1u5qd3C8bepwTe3Akexgrd192J/Fqv2o17q7g/sp3yhXgBdvRjoF
BgAPcHN5YrKn6ElUbGRjqyftDs8bpN1grA2ghc6gAvk/SE7s2kM86XY67uwbBZ2yG+B7nUzWcA3d
DokxzcMb0kaJ2h+cwLUYRuVu08FWXu0Q5U6DLRCS/LXeFNfhamgxJ9j49R1TplmIbYJ2tR5X4Z54
vIMlGZIyFSY72dW0VwwHJ+53rDycaRvJSAOupSd4mm7/imOHchxX/tbI7fpK+BAfpZwRkV2/+TwG
aPveatv0Vnzw9/EJa0BklMn3eaQ0YIQ/5JuIs9qEt+YLwnZsk3DMwpzAmd4NzhpIC3Aj5Dh35N98
B+VBltRh7+SGtwjiIpVicNmfYABxn1EhPkhnGfTbvfxYX2Vutu5uwHPiWHQTH3RHQQXQXrekhrho
jnZUjvVVd1PtvM2rgODtcTqikrA2YZtsSdQeoVWfeLwxdIP0OR2hQlVnSPZ4diLWPdljds8epCZt
ZjtHbR28NDuIgfUbCeK9t3+t34ZjekUyIbfNDaOPo7zPjgEOBWv04JzYEVaJC5LEbu3o5DnIqLmI
y5+StbWWneim2emmU5zjq+IsPId3g9u+RWfLjs7o3/0sH/tVsdPswp1dx1/8JywosCg9A03WMZmJ
UPuwSZlUrrSu3psnejJuHa4wwN0Ez0tkg9Ffm/vw/ma6q45m4BS7+ErYaq5x1M6Fi1uIA3b8hlzp
2ngROLZxgxP+MdMLSU8HaoNDDyVCH7T1F0HZIgHOy+Ul5Vtt/A2Dkl1y4HZ4jM7Nsf8ZX5mb7li+
kThBR9x4Fn8+p1fh3bjyfgYv2Q88yrkS9DHaQTu0J9xvMB6g/7xvyes46/ZVfAhv9dzR6VtsREFZ
nsXPDJ1KcLTO+IAw5mCfrff2tZH5ZeNDeZtuzTf1oXrB3AZaImOWt+ol+lCd/ioCF3sfH+KD/ECC
7aa8VR/iFfKdtriRTywd0PJ8wHuBG8wG208HUlJga0djS5Z6HzzPN91WeIJwQffWMq9t7PIVt9z2
FNoVlYOd3krb7JpX4r785F7NH/C52U2HaF0/TAefPqZ5yuNVfuLtFH8u933zFF2DlOAfnk8kHQ4p
vxcqIo3d6LhJOFAXC4wLMmze7fCzmdzmiW08TGHr6tLBZJ7CpVFtDku5TALJR3t4n96je8Fzohgx
T1vq1kAg1ZE8o92gX/0gvIsn+mXd0dbDDt1QnpYboOzbYTfwg4xXw4/qBZZzbStr7vfsjHSk8gGJ
bHTyR+EaVPXa385Zf9R26soWH3vlGVn2nb8Ld8OKd3EHrG2l7IWTgtFBuDLu0k8M6rTaDawfMXYD
vp2it2QNN/ET9E/dWge34524Ma5R0xhv41N1YEihDTHPiviCcucKvN/NZ3jbc6kHJ8X4d3JR4/D3
0XV4Oz0NSwe49BLQ7+hUSqyxHvJPH7CbzTfX3lsOxKQDaAf9B6/B9/6k0xE8Qptzh53EVO2tuS73
1nuKTjk45DuYu+YbpeoleNaOaL4O81lPwNscIGwNSrsOv3t3bzyJD9U1fNx42qS38/jgVXovXzlF
lAbx0Co/u/E4PfFC7N5Bw3N6QjZ3xrP2AxiMU023NK5ALeDbtx9X7wDsAcHZw51yhVGDDWjQCRx/
VV3Tl/KafJ3SEyIU9UNyTZeXXPcnrmu8FZ1yJRxaWIfX0IR4QhkCOdKruMMWUT9aK2gc/P4FlZi/
uNmWdKmrb6xrABRX+RbzUe3sP1Vr0AzErECC8PD62/fALVbaBuCvtx1u9SOoZ1540TXnPZQriU4S
As+a2dgTUr7+u/Fjeml6R/shvWjXJu/uaG1dZU/FQd81h6B2rDs5woV81UYrXmnyDcNBYjHctA/D
VqF7rna9U7nCQbo3N+WGESotb25MVyOzZvefUJ/KV7wzDvkGcsdnRz+xTbeIMDrSNlpH9+FtfKsd
MKC8W1f4kT7J3AKxPQiu/NDxZN7yzHqPxBf5AdVPBZXRcCU+jm/jW3FTneO79Ko5ZvSCxod1HZyN
e+m6Itu/8/b6Jr2C0bYC2vDyHrnC3XDoeJyV7fxXH+wAcY3K0R/ltwRq8yqC9zN7ktrAdYRnDF6V
0I4ZQjl4Mj6bwYk3jfhYe0ezWTMu3uv7eBVuLEK8O+YLt9FaumKYyV0Lpw3SHJRmO4dVe/b36s6a
3Cxay4jQGJ/iGJIYhd088itOjWucm7OFmOxe5z6qeGLzO+uJk3jHiMBuo6hbQ74nmNoxsNJlQ5kx
P4y85vibMAcjF3/3ZfFVV0NVMEHnL4Enc04qLCVATcVX6SsiZWLlnPfRLbMQAlHqHFJeFkvQ5LK6
lPyxN5FYQ5xyiUQt52OKyb4NrMLtDekeA+BhF6C1WXp9sVNgkklNjfALmllZFx5q4bUjoCNNc06z
W8FfCLe4HSAsylM94x5DAdFxI863qA9ey8TlNwvoelkwddFh0Oz8EpTlwodbSmisk/+EFygPJBnq
aI7sY7ZFbqGq01/FuEHZZwp6usukzncZ+X45NIlimg++iUwazh2zTmt2l0+I+9uZwoR3mukv6E/d
wPaREJkm4iDNVUMfdPsATJfbjPG71OhEX+TZn50RdTH4JKmGYR6Up84QJ6ex0BkGzWdMZIusgBiJ
s3YaAFRQbSHc/PxKVmCF6CgdEafdVtig0nFyToqvIOmcPw2dYThtPKZwzclXNAsWdSm2A5peeUh+
PV3Cukucd4ntLiVjycr1ZXlIPT/dRAoh8GUxzmA8uSJYfqkrhDbEORXLmgzOsd1KfbVvSuRGunmx
rC4LEWNJp+uZgS2x0GVRgP2XV0sRsNVt0yJ6u8Rmv+K18mylIpchS2CRwhaq5Ex5Bk85zNFhaLW/
ShqMqa+6ZcO31WW/5bB4gV2Sr3+VzJxgd/0Zi/WnOJhYwxp0AHHLowq11W4k9LsaGZZKhaJZwfeC
wPILE1xKCv4nOaru3q5vsRWTW+ClpUpkvJgzN0NNYnMpxSaawVkQu9E03AAPynAgKYk0pkD5ugM+
wtctxrZrsIr4m8hAVksi68RJ9UdDNtvd19qywUIowQ194va/VS7Hfa0vxW5A9cAoDspE3FWjw5cr
AskNwk/klNDaJz+2lJfqZYGzF8/2vLisXraWtUfUtUs2y26X+q9WlHaG7l426X12a7ZGAy0cX6lO
RGYbMox2ClFXh5+CRjpRBmgBg6pzeUE/ezn3tqB28sqShpc80cAJWerusm0p+TMy2pxm0upyANLx
tYgyMQ0sixKvtAnthQQMZQF9atlpOYgIdjMhYzTf+vPuWFix51dTl9qv9eWA5dBl18iIeQ0vxUt7
X3sulZfDL8d8Nf9990HzM7jU3f23Q5YP7I0Kz5OKuPalmct+38/st/V/eWaXjy41VNtlKyL7PF+3
pcnfzv63b/dVXI70Ltf4t0/6Ki47fH1Bq2WeqSdEbS/n/G+vyfLJOAD/+eP99smX7/ntyyzN/tMZ
XD5iegU1NhNGXuo5sbGA3idNQ6ZsXnyr+7b6r3YhD0Bc61sz0pK4uuy+lC77LM3mJRLh8GL/+VP/
Vd33j1ma+Nbs1z6GMt015NzW7fz9zCUJ60djvikxzllw++38vl22flvFtQckOP3zL4C/uWRSl92/
isv+ObEm2dTazb9qYtljWVya+fqUy9n82+O+ndi/bWbZ7/JJS3uXumHOhP1/uNH/leK0qv1nxenr
6hPtzN8BR/LXIX8CjiT9D1WfxWpBD30DHMnqH5qugT8UJV0HAwiu6U/Akf6HrLMNKBCKxxpErL8A
R6r0h2VZqmEgQ60aKoik/xfAEczQb2g+UVNnCKQmg5JVNOhI34SVY0yU4r61QPx4r+acYM3mVKue
TABu+3E7kvDy8pb8VOntJ4swuVrFD+YQ/vBF5iVmqDK3npOal8UXOyLCqxT4rpsMys3CUlgWlRIf
mpLk5hdFZoG+DE1hIDginBK/lRkgs8gNkN7TrBDVoIiMbGu50yUpXzVYgzLD07H/GZjCpaBv13Xc
EdGpMV5vle7gKepHhKnuTQlObd2grpiZvIsmzSl1z7jREXL3e3Qvy5I5j5nuvEa9grD9f9g7r+XI
kS3LfhGuQYvX0DqoyawXGFMBcGjpAL6+lyNvF7ur28Zm3uehYIggKzIYAeHnnL3X9i/4DK9OnzYE
yVnfE3T+VThr58iW7qrWZLGrl+vccsVZzuxlbznzXHN8q+RA1EDp3q2hqPYgEW/poKdn9BZk4bXt
z3AMf+gxjvcx86dtWalKGkXWyfZHYyWHhAou7CH5SuhVahMMo3Wysk+ZR825JpNg09hAfiL+Gk38
cTpZf5tlnL/3KDGI9ehSvjIWeLgAtUPnUdDWUXQmS6EjihFRdzEYm6+LcYDO8wDcftWlfjSD+ePq
p/OvEY5WZdtBdnh9S7gjlriIWM/O02T2m6lkTgkd1jv5mDjR0pv3xKZnBs8iVcZMAwYjIzEzI99W
WTQHmJR0UtwWtYfBsLFsTgkL+Cj0Wwy0SjhidGW1cXoX8Tv39XM4W+DB0jrlS8bRkUfA8DwkpVaA
rEHdM5aP/h/fxNe3AyjHRvPQ/7bI8dKrKWR2xSgJKGO1bbqiPy2bcbRxRZTOL90rJ9besj2RGd7s
e7X0dtXJsOx9bUYtbk9mVoZ7eyL2ln/+tGyWP+gfDxO17G/m0F43poFDZNGvLe6cP7vzaD5IrFvr
xDC/LW63WdVRy97XQ0M9N3soHfwcuK/6puHL/NvstjxcNsvBsOzN01hvIH/SxFCn5XIy/heH0/Lk
cnRI4XxYeWJtv26ly+e3bL6es2JPP6bIhtRNM1Kj/GyxwVmqXjXUZvlJhkcGIo0Uf+xmizRt2Sxm
peU8z5NlJa3sbYvRDWBadcKCp2rFxQz39Rgzkzt1j3bbEqazyHFitDIzPNVPaJBMoIeSzp3m0zJM
O3rsvjGf0FrOp+XhsmH9xgATXiGGw2/CyA+GEe6rAdYKLiyLvKsSJiksD1WapB0BGw27dYFVBULE
uZHhu1+SvVIyuvQSkCm+Be3Th4oiOxO90fKm7G3H2uz0v4mGvoQei8YjaEtjHzT63lBF16TOTjNs
zX0ukis3CKA0yErSLirPbs4QQNM1clNItsBbwEbHp3ECoMoAzh4/krwJqNfj+GTPr3yyeKAiYr9P
ocVmiAOKZ074XRg7H1XbRefGs198AbZ/ec+1WofEOQjW0cVNPqpzafkB7rG8/vB0olInWbuQJqR4
maZu5ozW4bTMj21Q53QLbEYyQ3ujKPvekf26tjTcBfoAkRTjl7rTrU0z/JkERkbOYWXs6rzbwLJ/
znw9OURp/6bbCEx8acErCT4JwXI2s8wfA6YLDTypXL/IPMl2Rc1v1El3iMC6bYCjBqt2yq6VT0S5
P47fRjlvjDH9FtklVlIy2DYEZc6Me4g+N9WhMI53qyELzeixMk8Y0kojpwHf97fELKNdKXwGxQU6
tmRIWoY5AXVrVDF/nNxoAwnonsbFJatQtXMSJRebiHiq79yJ8mvPOEw3q/mcONpmBARyxC2EAmN8
9mPEP9IhyUdH9rqSIKO2E/m3huOPhDXJ89LdqPxSJYvF2BDT6W1sYsiwQms2SGt+ppaN0MDvf2h6
ZJ/myvC2lk/Tc2xbgsGGx9DX4i2KoteErLN9Jaa7JnwCcic57JKRlJsqmySt7PhuWcKCLO7kxyL1
sQdbK+ixMfDD3N06YbpvHbg3wrQ75qLlWWsCCx8dMGFnbOs9oAeVVhvC50iwbEfyXkaMrxy77taW
neJ8IqcAdIJYDw5a7p6423UmfINreGkx/bKsnQUyc+3n6S8IQUzLgukFpwJgT1e+ZLZlbgnF2XWl
pSBonbXTmTdMLoopIIzA3kVY7eqKF53a7KGbYdfwxY9ns0i12zjF/M/Rz3jK3JufadmmDqseGyjt
UCIgt6knjJ1R2n+VAsygnOFLWDPoT5fwnimjwu9IV54bfD5aA07ZRY8cQe6CNoOCYCFXStG0O8fG
fxflATqK3rj6lUPukaHodKyTvmcuIODZ4H0lVp/tzJioa580ebr9cX8uA71azeQxluRG6nryM43i
Hg8RSYqxp117ZmjGVE/rgfv5oRs5gYYi/tbmQ8U0Bz7iUNXGUSuU7SsLtmYK34E38xOahgBXReKG
YeGHmn8ahfXg5SHucu+aZnymrl7+1QUtPDnkAWMALDVHXMh5S9gXegYR3aQV+wcz8w4sLolrTDk7
4zhm9BX2lzY3nFf44tpuKsOVSdYshJjqNZ3EsXe0U9+Mxs61SSnI8L+ZgqAdGcs1+TrxW+kGPzJT
cDtRDkVfd7Qb0+g+L8Xem0AFZgbBryQWEV6lpuT91D8Es0mKbOCg8xnkj6jAZIiTWRBpQkZtdwQK
+S5BBW4qzf42utxovIC8kfEVPsi8GTX7d9p4zmPRvDQTY/4Ac5IXEd3T0NjdsC5lZkjiuWuL8IDJ
E1mmAwumotOnmeODmQbPvNGHJImAcWmyvgoQy8kUHdvc/SUm62OuIvjrtX6xdELCbX2ArYm6Mont
W48Xaze4Jr1EkAMgMXXtmoeS/O4sOetW/RsiPXXkoMe7MmOoJAwwR5ZFOiE2RRxU3vfRCe9CA9c1
6vU1CWeBvit2aVwal64fb2RbJwRypY+mlz41esZEbeheGBpbbXzPEGKeY5dxt4dxMXLK8SjTwVgR
Sg+bMk2YPftkeHLpj8hGIyC8rhpWYGP7LrHPb5hfl4yRXJdRBIhz4JUt/oG0166+Y306zl/WlITn
JqyLlUN/XgPWsiV4Gi9Omj7Qag5Wuo3MymDlXbTfBxLudt6sfc5Fu4v74iOOElbiM2nFWWzxW5Af
/bpcAS+gfrDDDfmL/aGv0DiOqbcJQABsU63+WcxBd+SDyPDe3SuG00GlNQ8ztmMQMLEnnCvZcoo3
w+1IQzqupUgbZDlOuEmj4DSMeKMt4rZM7tgQychwRLd6414akR38gH6xXxthwkCDuWiPuWEtXZVk
qSeYKhJBmaMP6DCAzCkTfCwtbBWOWo8sj5c9AKf1n4eyZY41aSzJVG9/2bA2RYL690NuiQxT2uJt
tNE5DnkhcMQWZMtKkHmLHnLZEFIALECtqb4elv3oHCPQJqBKyY1ojU09T88W4QEw0wFVNbJNzl7v
+ZsK6+0fnW81RBjFBwLXWrdHuGZHr2ORvVqlDkEWkAVMAVpItVE1uz6Lf0QGmtJEbWaNVueyEZgl
lcS0aQ5YETa5Mpx7NuNws01QJMZmxzWU5nymNoYzpPskJhtUgQLoW3+mEU5SyyT7Sw5oCNXTjZGs
I88cCCR1UTjVBL5GZDhQY0ynRMe97QDx5PCiL4wL+CcOSVK6C7tnNajcDISbfDW/v7riZpR7qqy7
LtriL4FxrtrjgQslaen5W0vH3nYmnfhcOqBBFk67NPdUq79ilajE2MuupQYWQnlplofgZ/JTuLPV
yl6mXaKvl3Y91y40k/rYnXu5J714vpEef4Y6YDwTofIWZulw4C6CWAd8yTUa6uts5/aLHTFEtvwH
LS85uFVag/CSn31sIfuRpM5ObU8kXIXyNezEePPVBk/grznDf5mB/z9pAFy2RkN9NJM3JjcE3Gv7
ONSharJ8MtwfSTRVENGgIOWJ56wddYjECWkVk8zduzFMh7BgvcDg5bMnYO5SD+EJ2H10K4KK0jRX
ND2NkRmED1jbjfk5UnKRnlE+Xbg1VM+agkhrzTvo5+jFJX9m1VVMZqnGNTSMhUPwLUw/1wSoZg+/
pywsrx2df3SpFRoUVS/qlmlvbQfRSuAZzT2GUH6XLqq/US/7fSOcM0ceeJKYS6abYCJgEj+7m0Rx
uGDCj1czmB7HrL3Syb7xRQQHet3iwTZ+WQjGb3Z9FETYMeGo3I1VCKy03OKhHbg52nKwkW3AlLeu
kukuGETtMPquh9ToNy3jokdyRJAVjfV1kDn1PwcMadWEeFa1iZzWG7e6Pudn4jiaIzy/TQjJ5RZM
ithfIpyskoH7+ZiIa+vG/k6XzS+4UucoiMI92r567q4dYujDONkPbeKXZytDXi80Kpm85a07IHfs
gEswUfMnl/X9umr1Ge5UeWwHX3+ZPNK0nMw0j27Z/iSzJtsJkxmdJsOdNsT2FsxZspmSgbPcmB5k
4H0QfPYQ96NxnMDiEuXsPIoxJpsvHT+bIPpLKybroZvqgcQhMNheoV2JNwrh6Ns/k27OsBojCJqo
sR4tFCIJWUXYesN5z/LhNhhFdi6cgfUcnCe9KyGzoleQlkR9lXKlEpxc694y6jtUYNdL7l3SXZyp
t2/gZRAkphMR2/mPzlJQ1wAtbewLcTP9LFoXfTY+pjW0NEBsdFPyLVXzdPFG8wTyF6BAgURrbgzj
2GQfky8oT4BMrzIYL5u4VyoSGQIWagXTQf6ilS9a0JWiGvYqtAd9B+8mYQVfcJnZtzPSUD1FSjkR
j75NsQqYNB0OfS3eYaGEG1h3F5fEwjR8tCP9qaZLc+Bli20doYQAhcKR2Xj7okyR09VyS95vejeT
dhsnIeNpElBhlNknz2gfU6IZLk3hycuyR4lirlMCQjau2xR7wBM0z1mmUvdE60xOwYGq76qB0tpM
2dMgEN0YoS7OQ0APSCsFxpnBNgBsDxjjEyQ/AvqB4XpyJxAFCTls9RphjekGJzuv3WdmcvGTAX/z
vU6dfdCVP8gtBTSrahwtEvc+uAMp0K+6MbzGY6hj4//Wd5xfZYnVZcixEbslKtgC1XTRfDf0mWwR
t+l20PvgqpvA9yUoUSzmPWsylazQZlF+96s4vWUQMoixW4+d1Rwx5EQvBI2ftAwtc93wEpkof0oD
Uj7yhAjb9TpvENwpK9ZNt529IG9uhVOlO5dd9wmRzLoEPSSxoG/sjTAcvtUsrLb0OvqDU2o/+4pk
p16BBvTCfUsbYAaOLZ77jiGkETvlsbeNl+VC287tUwR2EKKEI29kIFDeT+l+VOi1rgAUXebTiWAK
DoQ+RjPkGw/E1kbX3jF3wI3yh9jSb/SIvrWh0ZwKf3z0iNO7JiVHIPhKRMEOwqeOJOnJpguBiUdD
7DpWO88DkJfn2dGYTMJyJBSPhlF1FGA5cD2oD1nn7XFvEyIgvMrflNI8mX7c7zK/BcagcO8m10iO
mI/Uptht0J0mrWnckzQw9iIdrA1dYxfUEeYVDfbhJojRdVdmcx9xaj6pbuoI/1N4PzpXonp0t5xT
7SFxa2bEZaKO4XIfFd9tmHqcDsMhgml2Go3vLDHkIS0mBAIOXC3CtY4zgOpNAV1tV6QEu2rJuC/q
8hBk3i/Bsv3VZnXf11SRsaa5V4PYnSqvD1MxfSIVADLgciq5wzQyfawTbitm+Jpe88A5isTNbkNa
IjXP+4EJX4qTRZLhqwF/XPtm8LudIYIVLsrcxo+TtYftah1p8IPDkgV2bxQvhAStpnlSMSf4MJzR
9Hdd7trbMSG0qiXAAcgKq/llaF/LxtrJxrwtqzC9Q2ZdOMjE+rJ96zLf3UA7Nk4wN19rrtN210M4
K3uYIZXSW0Du23AruyxBAY4cz2ky0Yxhsd519K0dcr427gxYy3QMmj7EPydzvo/67MfYTMEmn4Yn
rzPfMtfszpZmEyZApF6M9X+Vz83K87IKcLsIX3oddF4sP205x2eJkxZno4HMmOCK+zBXGyOC1xXA
/Zhs02fNGTcb3cCUBVSmgH5+NdpbNZQeC99w2Dn+MD1H4C7TVkjyrAjzMQNv2JYt+uk4yeJb5rD2
9sgL2xHO9LNOUGwb5GH3Vf670QWRa34gP52meoLLl2+dOh1WiRtCUCe1ZZ5Si7amhkYXWPk18Dwa
Dkiue3IptrqnxceZ5c8aGhhVq/lMJfV7mPXx4rUgjqgYW+xxZOJ2SGWZqeAogEA3wTSMoJ9xzyiN
rdXR6OhNx0K6nWDM6bVd0DTRyjLgETW6Pt57K4Ss8dkJAT+nB6JXzui5Or/94aeZ4vQF3Y3oIDpR
hYP0qZ12lm4PjzXQ3LXmFD5XGDvcO7CRN3bV0ORsjaeCG10EqfkSDfH7RDbmSdZACiSQUIjJJXoP
He32YCNX4j6jXymOuB+OWbmNzRgxUp9pl8jRh5XA63bIcV9Xhk2nSx2wVmNigoRS6lbj1Q7wEqRF
9aHXfnNBJBSfPd79qKlYSzc3NwNts0M2h595VCG050RMBp+LrBOMT1otsZlo0bOALSxbh2OsYP5h
CIMCtPXLvYObKwk6JMi5hIdNabvN9YikcG4021jhR4aWdHuA49ZBBsVwjpsUlLYlNZimlnlN1L/S
0rlF8z1zIy1ZzBMYtEpzMdBdd4wXC57Bxh1bufYZ1lA+1P0pEU+lW5BZxD+69ofWPMQJK9S0Lm9+
dBuzxjk3KdAmouWyI5B3sOIYqgLJF+AFsEMht1IC9QE3AEps7ABaf0xMm0hk5N00JvbSDjRA2mZ7
tmTR7ewW2QmKfMEoiHSAzi1/mI7KCoBauYcpHd5ckMbrrDaiA6uinSUjPpG5TbbJ7NM6Jhrm6JQ+
9VrZwOcpZ4IPpUY+e6GBM1IfgREDSzWM6abVIRaMUD8TsEP1cvYG7kSzyjQStX/o3PwCpbl5NHRz
DSqPy60EN+X+pdlBvS788kXPyHlyIks7CaDaw2R21zKX34ZsNrjKgp9E9UFHMe9nE5KMT4O0TT/s
eoTnl8/WJczzYF9POSaXFEEpIKdDQHQs/ciCyYlVXBKXxQXo1WZDJIc4lyjhDa0C7DSCSDimXqUf
HZ2hUynu3JOjs9+F2dXNiWPT0vLW6UTp8ZftqzGhMHSip5De5rUghCKRH8Rpy4ufdtXKDTEc2D7C
28wLKNJK7ckRwjsvG78ZBC/XiDXwg/zuQO7e2RLNrR8p+0mO3yqRnnc1E7e48mf7faIBwHK/OQ6u
tlA96jzxbeR4OFPUQ78fuRZIy33PPa241b1e3hBVPVXR2GDYQkAIbLGDbQ5pBNrxE5gb+TQG7TYD
NRsMVKrFKBqy198qL+jPRBEi7RSNedG8Du1iTYpmmon6PEMkPZYBUOYiMx7MWBuf9TnmWJ9mhPS4
GvfgIkiJ5otbxy3UWa0XGAx1m9hcBpbDTIYrECwUnFy7YJCF4pTm831sOX/LcvxuD3UCjhlLTxHV
ay2fkmsQ9T5ePwMJo+h/yNGxHwWHIUgX/XmAyBZnBE1GpXGj5j3OukdRBxfZHnC3YdOzS6e9B4af
AbL2dIwg/Z0GIalBUTLR37YR8xcsG8npXWfkDxK2s6k1i5sBpSm6Rmh/ADGPVc5FOCdl9xpgvRJ0
nB78joPIGpqUZSYxb0V99WgdJo40N1llkUsASbup/b0mouQY+Yqkhato49VBek+n4Q6wcDhltAPb
NJArOyiTY54X9GkGWKs2cRaoW1atMdl492BKTVw812POiAcOW7Ilrc3akmwwcP0IOK8H93ciml+6
cOs9JP/v8UQeZzvkt7LLiMUUpGTWYQ1JvJlvDVzx9UyCwRqGWbmqmA/vp3Hs9nbGrV5QNu1kbqmG
W13tEo3grNoDsmZG/VvuNJdec62j5TFvniev2k+5Qcw5oMGzQzozmSLVeigJBx2JxTtXfv9ShYF/
oYH7EhncS7KwYNabYJ1ze2BYKMyJxzi6KnOBmpuDo6d6m1CT5A69XWOuG+5rgMO72n8E7VQepEOI
jKZpNkR1TAM4pUdaOe0vKxrLc1F720h3ykOC+dAi/HHV9u174Zbf9Kns1uEkP/uela0/iu3yd/R+
Da169t5lXHAAJ1F2kEb/ikW435LpqzF2u8/hG+GWEcK6euYSiGMmDpjcegyeTmVnv1Tp2bD18cN2
uO/Ixs53mtOf/szyVUfrH3O/P1RK5ceOwv4lrosCmJJq9uaql0QQZ88wt9z2IU2YknyR2R/w/6hO
mRYQSeojBfiD1TAKPV9nntIgLJgNgcWaoRVRuTORPzDFabK6XUgmRczy3cbPDLMHU5idDCDgoseo
B17eEUBJ6hVDsEVAwxoK4WuDWbhPkCboOYZfv6ctqx2C5g5aMNtHjI5PUnXK9CzwVmGE57N1DXmK
zALnsIXlUIhOnpZNnIlb2AEK12jVnNrJhlo7cnDnTLHOYdpQKTvmIydLsxrc+s2ZpUnNkpAeRC1D
ml5mECaWR/mGFEvaGC5s2PPEGeLF6XTMLAT8kTWXawjpDTlDenMKZu685owVkT7oqyHITogEgPHA
4vYX1pBYkxgiMyVIuFr+kmXzRZX8eo6IbbFLp/L1H3Po0GKVlFKNOETknJa/fNkrFUby6+Gy51Xw
9xuLSRLlIavgJpXY9tnz/95bHsbqAytN82Xu6ltc59Y6r3DFcmHPyEcmnlEuGY2ErqwyS3M2g930
p2XjcPc6ziAffY9x5+xT72HcYbfKmHwum+UhiGdGXgIfJ/jDy+Cn07mNZp11AB+Gekez6mnSz1cy
DFgciBRSrs501RkaM61gwSushroPN3pb6R/GZGnbWDVNNZ1NuvRLWYMAIwCj2geCzBcmy6f8b9Jn
qvbiInN2xGnflx8ySESl7b116s8pE/HvDQpZQsWGzPqDj12UMpHrn/ISm1yuVRhV3fr74NM0g6dP
qlM3IZT5ewMZ6NIDEdwPcYpqxMFC5i4dYYaDxjawRHrQBpc2Ik3NZLQfbIJhdv9fIPZ/JRBziED7
P/GoHn4V1A7Z8Fkkn/9NJvbnf/y3TMyz/+UGJvnhvg0OzneCLy6Vr//LgTll8GOaNo5lkMX+nzIx
E5lY4Po60i0DrZgT/C0Ts4J/eVxIXM/wDSLcbd/+f5KJmfr/jDm3Gdl6LFHJXTKgA/536FuWW+2c
VwSKjFn1LAWyjDAXzzaD43WIBa7FhhRpxr3IQGyauivJYLHbXe7r65Yz4EDCcvZUMUho8e7MnbT3
wYwB103ICs3dCBv3SFyxC4b9UnrtowTUu821rtqQDqnG4izzL/ng+lhHsQvnPf9ZEQxacjNHydgm
MN6LEC15mMzcYe1JvVZK29PSMGLH3cm+1ZkTPpTfRUM4ZZOWuH2peblTxQdkas7WJrt+nRZ4x9qa
BA077X24vojb2jR6DwhxYg7FTY4IXMxq0hXnvsWxHT+xCGFJENBm7ATdEtP7RsZBs8d8weA6+i1b
FyKrguFONeutKrjYpUFZbI7aSssytDREGnhqHZAPMJVq16ILPybgBIoQ5AbOZobqNtan3pjwUaSK
LTGmR89svjOm+w3lqN6UlvbqekO9nQWlZT9hcRhA6pN1j0bGxZoX4h4kDUgcE7u9ptZVjp1HZc59
Mx4S6CmBpBkzY5O0Pf84pma8ZklcHzFXMEYL0uQ2xbAqRRDgohquSWR3Z8P93sZterEG+2pploeI
BbztyLJr27C0xzxC10V3ayrV0Ut3KVNIrxJy7U3IB6ZKOSm7AemAbhNMUzja3hLJu23S04tHUAZI
DShRq7jdkOgn17PXvjD6Ow+NnA8BI1xMVqlP51TXuh+hUX42IxX4OBOBFHgUF7ZJfIw7eaT30D8i
bPk6Z5l2zMro7pSlx8QPsG2Am3ks7W+ekXd3buqXsQqqM2z4TcCgAos6UBU5+3iFtekl7LlDt6PA
EwjkfgLBCt6jgfjuexRW4St1SQ4X3/O2rR3n24lL+a7oCp05JTNU053hO0Y1KhrXZiDmm+Ohz0qK
H086+zr+2YCQZ2BJiy9vBzRC+c4ptF81vNl1OgKX5ebBCiKynjp/F0vNOwqq0cYU/aVoo5akPHqL
upsZF/6Xeh10HCdhxgfnaVT5rh099EME4WE0++NcDc1GDN5fXRzjfRuJfMXNFG3bmhjTudM/RkZn
68E0qUGYi+he/VMWcCLE2D4HLhlzURv+lWvykuvF8xzDm+qL5Gr7wBUk4+giTd0tKlN9YwzWB4Ke
58zFuujoLRqetjk2IbjFJqvafTm51/Izmd1pNYwYzCbzeUr0/BAVksgkpilGfUAOaG7aKY/2WRK+
RFL75ZOtvEpHPCaWMx0NYYL/T58nF55s3untmsi+33mDrrz1OgIrQ8Jkq1DH9bLzjYhICx8bo9+g
niharltT0Z55s9Yjn/L3RLAkgWy/5h7bbzPT+1575b7Mg/puBcFLQyJGi64Fg7ByCQd5d+7S1yBt
LhIIrV2hDercOX9M/zLG4ScgSd7ECKtlwowcJ7q2klVHUDbz3ZWgjb2a51l8hLXhrCPHX5O6Wsxk
9dBMRuAR4vS2zyGpRniRUYiOKQXoVNvfLYS5J6OOd8UIckHSaFiHYZftHDN4KUjSQEmXOPRjmc7r
tKxR1uC0VWSB2tA3vdI6YP/a0bEhQT0abtUY5wfiLMn/sr29nBMSE4GX1PuRdmDxmpltcCzzmnCv
c9rXMASYKelcH5xgb/umeWjMeZOwaNoSFf3h+BJ5Z2bV+5JE6lq33susMlbdRCBPP0zxQVpEFjiG
w6BlTN+GZAg3DLNpnRRCbof2SDKRx7DAad9mmwud7F46x53WQvrRAeeaWM95fB5qAwOFlROXYz96
A/joUk5rIpuBHIjptcpQCCceqc8fc0bqVRr285b8+GnokJIyIR31dEMIHrlXlo5NVT9ZItMvBQGL
tkUodypu84RTvUfSeU3dxGWc9KNWl+ugtzYBScGgAbwfWuAcWP2He82k4zo0MJdbRV+uFYeZBaUG
lnn2nJ82mGZd8ZpZWmrbhrLSdWcSa4E6z4ru3CfFe4eKkHAz4RUbFCliY4GD7kh/PIYHr9e/6wO0
6A5stKb40RV9g6j07VUQwu6gWYdlfeYK020s4NO1W7ylikbNXMtYWWS2zgxud4ZPjdJzDkKRy64h
OGuznDgUOhPCNahry0yYfVKxT4qCrSkeNguR/aAI2Qmo7Kol4xvp8M6Z1voEdras6fdU4LVLxdkW
3a0Du12D37YVh9tSRO7KxY5kkPwMqXtUzG4EUPh3wXh3Ojzv2DRQltEblKC+dcX8zhX921EccIjC
xxlNAMBlGOHk//RrpS2FypIoinjk4uWgTiHsK3psjPlYmDHRIBVD4vnIKM0AL9ATHA+cfFgo5dAy
heKWJ4pg3mQUDCRiEjpn3SBPHsjqALpjwD2fFQE9UCz0QMof/lALxgt7lGif0eQRkwg93QKjHjnw
1HXA6imA9VSR1jvFXNeArxtA2LsoJWLDO9KnxXXrvCfA2p0YBkTfvLW+tkdW8GDY8j0a5glGe4t8
78JFgbwkOvVg9O8hb7ArBMlH/VWzlRDbta61IscniiHvgUQvuBase0g13NsUZx5aE6uNPfFGx2Q4
OsDWVpGGct0HUk+IpiLWa4pdbzaERFY1yxHK+17x7fPOupfD8IbNkQb+6F+jjoOLCe21VHR8MRYE
fgrzGJXle9PToWm4uq09oPoJcP1AUfYtcPuM0H1w4ta9AsQ/KyK/UGx+cjE3UtH6ow56C/h+P45g
PlTYZyUpPPDoNnAnnwqQ/wXof6oURBpkAQSEAkTM+UDdvNgqLYBzbh8SH0BKIcCWmKPPJloAb3PF
2qpSiQO5yh7oVQpBSByBzhgg8nVpHbizR9svh64kG4KsPzIN0iXeQBJ00Ic1ESAKhNeokvZrszzn
qqp3eY4DgCWnO2BPV4KR7O/NIh1pwIwyUNxNf4t6kiWiYXnMyUmogppuKGFNqAr3WaU79CrnIVSJ
D6J6zlUCxKCyIApVOraqnFw2qcqMWPaWHzgqUWL5Q7RFixwu/gulKV78x1NXHFsb2ury/MIFXPaW
zfIbbV9DfWGJ/fXUsheo1/jzmsvu8stGFXKXrKa0Oor6+yxc61QOz1GiB0fQ2ihQtfQWR4VDCa9i
OJZf8OaJCGc/PHpL2soCI/QXeuOff0L9O2EPIXDkngUrDU10o6JFmiWiZdldnvza/OO55RX/8RxJ
jLgN8CT/4/mvh34IUY4wKjVf4kIeq4STatEqqc0i8KqWKJRFwGRT12cqJ2WRaX19rUK1srIlWmUZ
GGajcnIuP3dH+ZarNJZieU5XGS3grunc/afQa9n7xws2ShLvquyXhWT4taFNQUaM2izPJSpBplFZ
MstbWF4qXY6x5QX/7Eah+45GxCUyTrnclJtj2UsX1X7WkWPTEWiz2MgDBmForyVK+HwE6jbFPsLA
MjtGRksyjidQTf752qKoBqL6Z3/57AW4vxWDn3CjF6OyxqqvbwlMXfa+1FmyuzIg1I/mHxe2sjP8
2V10WZlPFFsNFLDxuvflNFo2nicIpKnUGcUkdiJGkqLGqAKHNi6njqUgoZNyFC8Plz3GHiQRDYLQ
peVxMIiUSrTbhoXnHqyq/KYFPsLcZADgwjNT2jYPPI34s2peGM0WDZcSs5v+ausQfcTMfIf0ralJ
n/zE2TtN+NGE6NM9jcy2mqX0LiUGbFd5IcPp7iTR07wUpUVOr58/FhbMN6yrYh+XE7fLHsUX10uK
OTcBcWMMyS3GgrSq/Uwc2tn9YRqGOAw9CqaUUZsxe9bJEWgMyNXYBInlA2oKxNEYWTv4EiFS67bp
WfZISo0hzG+mWXJPdJFNobLoiXZGkxV60wr7bHXX0fC4jm6e+3H4NphqLFVl9HSjpt2KzISrGE1I
uGTxm3P6BX13dWwCKjFNS+JDr+vZjszYaZNJRl9d+9C1DDlD142Ok0Z+QOCHQDsDWI8Rf5VpsQZE
r8ZQNHbL/JCaXb2asQqwhqDlmivUAKKkHIuCQpsuu19P/uN3lp8GirDw9Xtl635rGmRGNBmvy8+Y
hOMjXXbngdZtia9mMcHOyrq8+GSXh382ZjRBaEu5s/eoO1GEGYwA59oFL7Vn8pqyLOiDDWzo6qQN
wcNIQPtueaFWKiOOeslGudTTBt6CO6JQ5ZnlZyHNys1AEi08JZ6rVVGvkx24/LBX//fXS3w9xGhB
UJ1OI3l5f8vbTcM4O0xRu02VvabK8kgJo9n92mTom/bSleTcIa5FiGdtFoc9hzhnhoIEU3gaf577
+sGyt2zchSjaFFG17wuPKwQnz7KJ0unTbMWSOPnvp6oWPJrB6m5Vqc9s+WxE5ZEyE9rnKtH5Hm3X
vuCD98lE4dtavovlW10eLnvLc18Pl+dMdd/SLec/2Duz5baRtE3fyn8D6MG+RPzRB9xFijRFybTs
E4SssrDvO65+nky5irbbXd1zPhVVKIALRBKJzG95l08aQgzLWlX0vdxMQk5XD0PEqOoZ0QPPQW0u
43vWVqDvh7jUQd7ijCPIUITm38lQNw+w22OmDlJNH3Q0+QpQrbLWnYsV2BuEoir95kPl2FGMr+BD
gdfAnTIDqwBeLjzGdKHXIUlKcq/PsmmbIpMRCGKXNUXTtnCNHbkrCjPcKwvyHFC27yQsOSdKopb8
MPVg6nAr1HAl//pI+wd/DeMkKWO0o5o7t/8yCZGLoZu2uKnpW8nRAuxTb0zXfbiR/eo4CQCKiO8+
CiTqsvFx347HIErRMMvKhSMAtmaKFribfLuRhGmFmNlOsoRVAJ3NQXKiPTREJH9Lbpo2gZbi8HNL
Ypd8s3yis4Rk9jvx690FDabktApxDV/88Cqx4tz+ovxb8u3/9rF3dvbtDHLvxmR+/9s/n1W+5Pbx
bqeOK+5eP6Bs1uCE4kve9+3FjqR2v3/223vC1A13swbA/S/O9/tLFN2hcCJBQKVBr2DqaDD0AW6l
NUA/gRkuJidad6y+ZPnc27D7ABFaXljsbuS9Yh4/Dm0bggOI7d08BEup214ERbQya0PDBVgMGTly
5Ti5bUYHkUc/0jf1HJfqeniIDTo+sucRuUQACIEUqznPwKnnBUCbVizF5bsGi/g88kOoCCcMup1v
XEinQWRkO1txwHXDFlm5LoqVLr3MPV8BMep2b2RVdBeadewsAZjGd7KTEU3aGbaDFy1ZtZF0gCon
z6FiCQtkbLbaba2lTFJhv41asEFAahb/v7fwX/UWHFuwtf+918UlLP749j93TfqS//FTb+H9jX/2
FrR/aLoKFtygV6Bj8gPP/LvnhaP9w/UwqfRILW3XwSjl1lngHZrp2q5m40Wh89R3xwsI6JppqZps
Rfw/uV1Ag6dp8KuTDKgqg8/A5zIcWhvlD04sVR10deZ5AJqdBtWmIPxCYcAG9+y2+lb1izMmle16
MuoeohTK4oM32ojdxsQnmgaVwTnFyy7Izm7VP7kFbDzdegZPgh1YdO82yLdZCNwlyUvmJ0enUDeD
YgIMPoYZ+GrhOhU9UHFCvdIrlwD3tj2MEM8DqF7hl7kFDIp4Fl04rXygYbGBApAAAxrQT/ODXZCl
JzgjmH25BXBbg8S8SijEpJ167eajUwtpubGjpK+Y+8RIAZXFyN6pGHX0mvXWVuohV74USTii96le
FQyvvbydwa232MECbosjBPB66lS5Hr/F00hHpXFOZUr2qY/aOUkRTzWdP3qq3LUncvcGAprdmDvP
yNAiRQdZN1fwULZV3T21QCwXQKOpjn8bpgmIWL2ew+DbhGohUDqoUQjMdcMi89zHhubuwtf7Y+IX
hwBgO70ZZZXn/QPkrWPUpsciN3cd9saI/a/MChTtMJ2j2jkpkXqIwK9Dfjt7vnpFMXpn5NMZHMaC
NnedaddagVaX1HCOpy0oz2PdRm9aSf6hRJ/8Bh8g8BN6aD13CX2hfeM3a6dwTw6KQdmYHO0kftGs
+YB38s5L8uOg9ZdQ9e/04M5LQHxF3cbUkyMLyNmMp0MMxNVDDRiF/X0do1g8o41MR8rSomOpYSyd
bJweSXoTGAtdAT0dtlab7LXMOw26uiwc+7makEdWprM628d2+qSmVDA9M3yDukKoaBeH0Qox9NMO
fmXuhhxravAIOO6p2GK72GXzl4FU0psftVVEO0trEfvrYTFb6T3Koh7I4jK0dmUb7mOKppoewL1P
juIKB+V8nVkjkjn5ioDVG/Llb1U7XsTPWCrztXIZ1Ob8pFVbItJXbNhJBtJlqo7bKcc+10V7AUXp
KumWgTFc0P+FPFRAQLVLamg6QEXDA9k7nOmbEBdEWMxAIbNOxWyd9JBfsBwPWmjugmA6RGH65gZA
YtURE/MRsqaZHA1rvooxiXLXDo+cpYlauG+Nr26pH113PSbjkx1Ol6E0n2G87OdBWyJMf6yr+EX+
jQkNSAzQzjgJQ7/EZb6rgje/cZFXy8dtMKYvGMMfbLNZm1yVkPIoFgzgRo5FO517UeZVUY/u4rc6
aZgkWnxm4r0KRVgxEyjh8REw1c4vEqzi4NjO1TLDRGyM53M0J8dkaDdVzFhV6scEnFY8buuqv5hp
91QrGXQQpgP36xjOV2/uLuA+i2C86P5wre30pek/exOGCMN8dar5Kq5gp04HJU2OdH9exA8jxqMW
DBcnGoDtz9dm6lY9oX4/QGHkK/lGB/caD0jH3AEGyRdgbc6wHc+tPmxhJ+tjBnRY+KHVkOSSfQJP
jhbeYhis52Zs1t5s7SLT/eppyzlkTgBv/Ngp4UqM7SQZD+KzpQFz2QBxMNJGJMrxrovzYxwxFYBq
P9hWh3mFKHVnHUyZ9G00zXUUPWOTvNai8YkC7UYMJg8bczR1rlYZYnN8haO0NXrneSwrxos6X1Xz
rlG8x6BsNrUV75W4Rn+dNCyfz06Npbw1PmUqcuj5uszGs9JNVycetli7MssU0QvCOp8gNzzcewyl
VB9fQ9wxIh8xb5yUEUO3T4YzvnqW/zFHZZ9a4FubTwe905bYIMPMidbttC8C+6StIfuf/aG4N4p+
ZQ/aBhzlrpqTPRBuuDb901yp59Kk+Ct2rZ1lzAfjqx0nD2qBMlBt7Co9PSIuJlJIuJEhQ4Jf2qYv
W3+hrvSh6+YDDoVPELGFM9gi9seDMU6Q2KII2a69YjC2RtvBBUA7VBa6xf54HhmYCNk9VSAxF7FZ
bn103+Gt7sRMBSatXWDim4PMS4Uv8JOYrQFprgKwmB7LWhvPVwgKL21VfdT9a5eNTwCOQjRLx1c9
/NZEHmRBG75EchQTguo5J7A1G3EHNTo3mKZF0bIP3OeuKyssIVlmPPO56izkUsnje7W92CY3PLPU
IunPdLFfWv5GmjO1gQ4MKZUIlCX3WfYSewM3R3hfh7jrAtXXnZO83bTxpOmwqX3F/NIqykmDiL1W
IaBTy0RVNybTCifjIwB4PJdLPd6PSmss9MnYpSMMObiAn9y4eploCe+sWHsFqhjeActeOEj13UMi
H8nh7H3M/HqfhBOIrgleH/KRRuIgZR20iDjP0y7uqf+FVbNMu+QZ9v/Zg+d6mIrs0GrNF1BE5sLw
3ZbCL2xcH251ziLbKsvcGgEJIRmAzueTFBmUcoO/CA9OMwnfkLV3nWM/RGGsb2Sl81bzlIeKMCGW
e6Ap+Nj08UW2KbJymV57TvCpN6dx1Rto7XcAnXD0xPtXSf0luURkLL16hmsgNphqaPssNtuNP5Mj
A9omDfExxwE/V6SfwogCLtZAw971yoB2f7LsUrRjJzW6ao4W3k3wT9xwZv4QBiqtTRtIWc85BvNz
ss5NZT10OJRqw6JQnt3mza4pvo/Ar3JrGU/tCpShg0MIKvRTCywW3i6kNWrsVaeIcnDRvm86HVYk
H27e0aU/ObQIN0REJCQ5KuVTtEmV8JwXZrEm+Lq6Cy+1XmbL2zUdoIu+s17qXHPXVde7e0xgvtCB
QBMvDtea5yG9CSS1s0eW4tS82jjV0v4aBCLKTphrVDRjIAoHOQN7jvXXVEn2fW6dXLNskWFVl0nt
7jDXe+5KQb3mHo9rZg5ugXzqLpk3X4J6osldryefKAc04+dUBQsACB6Aqqch2u8y94066O4pgVqn
2CcrG570enpKzOKU2vT7fPw2reglQtMeZLJJ3e2HiP43lnC/san0dMdD7MkFzWM5v7oVRjH6l/EA
6Y/my1uV3EGxeoJN9uS746kG1qpMh4oganSqd82vnxwGfzSj036xoqOs4OloLVCAgfOnufYvylCe
OXQ5IIqcFop2ngyIpcgt3KUrO2N+IcqJgAiPQEswPz+JOOk/fHGBKPo5ORCQJtfhE6hwT9Rf/jxg
8BEbyLLY6S0RPHNNHrYbpSq3nnpJtOFiG9ELkqLt+BBZ2aE2mdWIasN42v6HD/Iv0CeXD+Lqjk3E
5on//5ylBABkQreBSyEuvjX2F4uwJFUOrqN+mEqiAmDAjgOsoLKWnYYvcdpdaNCtc42lJyVa9cwd
jct16Xz6+08mErR//Yk8arcOYC/NMcUn/yF/KpNgmOPJzXfY9eRMNQcjNB6UJgKJM7CwIPyF7Uv3
VQ5vmKWHKMURetCeguZcWPGL6o2vRsgEIGND15rPwVa3lU9lOl9bli4D7xd7qo8isLMpfjnViKO6
9Wx7wzaJrV3IDSBCdLXlTknHS4a7mJup59mwdjXXYgjcVVqgwRz2l7ir15r5DHlhU7H44fCFl8K0
rd3mUk3DLm2tZUJvVwNeFfb+JrfrjUoFtDLoHmfBVQlotc7qJ3s04d8aSwdoJvq5Fx86UuV1nD5+
qTEOZg1bgmDr8b6h35+qPgExyV9WUBvqhv4JJlf+Xp74t/fJ74aHCS7O0mxNtfRfBdT0NPKyQjfz
Xag3cDLVMxixfZZ+lWH1eNXa+u7vL7tm/O66AxQUKbuLfJv7y3X3BnSseDLfBTao1jR+jLONHRvX
uBguDQvfxjWTl2lkUptB/apd/0Suu6/MDCc2hm6Pzdr8GDb5XV4c56y/eB6dOD3/AP6PwaASjqT9
dDYGnyxC/9Doh6iFbGjnQFo6lo4hxxfGeUZG4SDOO7jlxkBxvLd3JtGnSAlSRoIXZntNHw/wFrBd
mq89KRVw+jVI2eWUfbHRyVFg05Pcb804PeawmKPmK3Q9whScKiYlANomBAicchdNOg2twYUbqKG4
Y6LqhAp6oKNEVKeQyF3/6OOfuyDRf9WwHqZx9qRXmCd3wYc8Ga+D4z9h57zsyb8Iv41nPSU0rgvs
bIzPNblokUYvImJty2EbW+kpmxra3dNrrxOO5RH5enip6rsI6aoOiyd+48CKj4maHUPXfNYLCwPh
fWZO96MSvyl6udMDa+UG3Qas24uW+nsHKTvjPJbGLpysHZ2TQ9+6z3YPp4Rcj4jlgJA5tytERpkk
FfZO72am3XBf5Q+jzqLF96Cnf/JsoeFSABfoVo7WHwZXffVd8+Ro1Aj+fqT9a33GM8D8AXeDWYpZ
6S9T8OwoRWUqRk7pUkObZERbznnWro5ffhJfGaraLv8Ps+3vZn1LJeTEndnxLGk+/MOUhq9o5KTm
xGSbkI01ZKXFf15Sf3PLOramm1BhNR2RL/EhfvgjUVglbaqq+c50kTcfrIYKTjo/1SO6DPB4kClY
wNuuLvNMbOA261FTD02YvIkou/YwJMD3ODK8NV6yosyy8xT9lJDz9Lr57DAROtiFoZV3aIp62cTx
V9fmz1R9ckSNhdJ8ioo+01k2XrtAv/YxU3VdJwEo/nU5ZWgJeHQou4vB9e/85AX9g0PbwoLO+Zgk
ZSIZCz3zlJTmbjQIyZv8aDmXeRh3FlmO+JAWcQhtsdNk2E9IDTJk1r1bfiwpL0CGx0vxnBjx0Ru6
J82xnoNsPLh2fMxr4wjrZa0000HkTG0YHdXZWUEIumd4HObgg+tT92goFug1KRKlvcXYF5+0DoST
j2VVh/zSQtWjN4vlQpnISaLk2I/obKGVk3Il3RQjaIoK4s+pNRNNjwpdbndPeG2vk8p5VnMVVGh7
8UaUYPgsPrbsYgY3Sdb+fnBrMoL4JcJgiHmmS1akmqb1S/kx19GKoj2b77SU5TPPMHis0I/AuxyY
C9qb9NDUQwEJaqmFXCNljLZDU96Fo/IIcCpdmXN/qknzoL4fOtM+daa7b9qrRVMGF3hcc5j0+nOT
jZdQCe4bV7+v3PizJ6BTOW1R+rs02D9NbvISY5zIksVPOuTY6UVYmFH1yy2o5DpzXkX+33PnE42K
oAIZpkvnWycxq1Zz/1r4OKGqzSHyh1eHmT9jMnOM4miW/KXJ3SsmDkfOuNWoLFC6A2iQIYrWrToL
B4Lii8hQEWze18q4teZ2U1IWaQxBSCLUofJCW/RaheqZ7G6EuomGxVaEYn7SrwIyORSITtAtA63b
m3VzyZBymjqo4ERAViOKFcBA43FhG/znO9uuGK62xdeFN310Df+hpDjXul8TS7kQuLerv7/Kv5nC
iNrEP+DgqWn/co2HAOB5O/QQYaHQNR7WgKVDRXNAxoURbrTj2bT3fhn8h8EF0/hfYzOX2JnlWdNQ
A/517qxMY0L4pMt3bWhdsxoHIhY5eKWYCKwHlSuRZkd/aBEHI1GJ+xXCpbuaaKecKLlQ29S5S4zG
WsD5hGRPsYoIO6GgWSPaJQIxENg2JRSzwLCAYMmlROrQjqaugdjbc+81m6GK92K+GKJjp+Dt1dtb
AEgO+l+LFPiinxEMRtYJCRhooR05Xw0yKz1amXoVk27MiItziof5gMKVBZV/3cTZEc7gCi7PJSDi
IZgoqvlV9MqcnKsZm/c2zACglsccu8csni9jOh0yh0lD3MCBkbyI72zM6nXW1GsMR7qCTd8kXxUn
PU4mOR/vTaJ2HTr1WreZeoFciCgHfsChZcw3pK24S3ZVemohBlj+M5VAobXlPovyRNBj0hKGrLXm
CeW+N1ELcfvxQ05Y/keBB2mfjUekRuGIvdVpvGmH7GibhBzTPL8itWP4TEMJvnXYU0UjCmbckiKm
m638ZUbfB0ncD0Ho20x9sM3CSlvMqYcQFvD4JN1PaKeErnosU2qwsXMC5vrSTc5J1KvheMCUjvcT
0ozgJtai/Ebi9Sq+NFytJz3RzpUS7VWHOlrcXcTyHnFvDL11CvzpLI5hsqKigsJmuq+76JhTSO5H
+wgQH7gF1OYoAdnkwyhosVITU28zUs8lWTTb/gOaWDKDnbondxpetSJ+nKnMoI74qOzFlNtRHlf9
+KjTNNDm+MVE10bLOzLN8MWEzFErFtMzddesx1vPj4G6BAc8e59FjS1D/qvm7s1V65n1GyIbaweh
ZRk+xpUN651zpdMVMOczrrzrwtcRTZlf+5B1jlCiz/HS6ON96FFB9OoNiHnEo/aRG2xEla1tUwqL
FUK0O0LbfVlOBzngaXeIGBIa+G4c+D2ZvUxKAmaer0UqnpbOyQPqQvUQpZLhTqw8udmSPlrYuuLN
GryqChV9MeBE3TVmRS1HEocGrTyIrzQfqC00Tn9NZ3o74cwyWjHzz/22r6g3MxeLCuFc+t/+ftbS
DNzmf03tSDUtVBEsm0lE8nF+CFHSyYgr3bQwaXGm17zhh5yHO8P/SJGLakdnoi9CJup22T0FTLoz
A+w1OMJUncXAaiBsLmBiAxBFFgzNzvSSIv8ipm15Akf/WsVEt3X0VnjTa+wqNHPGEyv3o5d4K3BX
uP9AcLinGDSsEbEBt7tQi2g5RoA0zJ4FJ0f6c62mqDqN3bQzqhK1yK47Zw4ZeqCDuLdK4mV3PuZF
BHmOEpI9c5uMdlZv8IR+KWts+gJ62xgSp091QXOhLShsqniXLE456/jSRjJx1Ist8gfUwLvHuJ2u
HjKOff+m1gYejdzgYn4JZwPcbwy3Xl2KWd0228NaZ3ISc84jsgEnFVZtUYcvKpKfbj9c0Ta6AOPY
TSCH0DfpkUURC3gatczDzUZQXit8LMUUCAX1CLxpI+6/xvEeNeOxp6ORxupZnE3ESIEu8uJon3xA
FGhd0A0QoyJxIB1xEo9Kf01hWZQFFBoJcH/2Is1An+BJS2yka6bXKeMDULHPJnT2PG2zq0tCoKK7
qPdRhTysNg3bHpiynZfomTVvads9GaCPxA3dOn/G/f/np5y2+ef/cvxKAaxGjaH95fCfT0XGv/8r
3vPXa35+xz+P0WtdNMVb+7ev2n4rTi/Zt+bXF/10Zv7690+3emlffjpYy175Q/etni7fGlS75acI
vhXilf/tk//z7b/puBtw9ckV/n3H/bHo2vB/Vi9J0f7E5vv+xu8ddw/Nd5PGuUXhyLJMW+Tn3zvu
mmr+g+zGNUziTkeIvN967tY/RC/epdinaw4C72Qlf/bc9X+YrmDz2UjBo8rJu/78Eb6XEN+vHj/K
9+OfCnuGIxK3HyJf1eMclNUg8sErVCkd/ZwAeWqTt75fKYcYAyMkGZFRyl23W3YsucuxSe4aFrmF
0jTPrLAC8+/v4f88z5lyTiffWcYVzPZ4qBdmT7tD7/F500BUwnsyhaLDcA6QCHWieeUDGPNrt1vM
KkVU3MhXCvnPpggDuLQx3n4eimudB12gyC6N3T0bM1K8SKAu6i4/hWO+rSr3rBkJzk80De+MWhPC
Qf4y1bzPau08gh74GM/zaaAf4pY478IW2HQZDso5WoP+KPrE9xZ6b4iQIDYjakeqnlyKNvpqxDOM
p11eAgGv1OaSWKgBYJfjrMsOwmFrFcs6TiECjdY9NCfAidHKzVj2eyV/C9N0q5rjISo2edmv56Y7
I/SCPFPaUB5AVMEv3tBGRR02jcpFa5ofu8FcDV1yVZzAwOiI72z50PCG5mEGEMT0XdlLL9BfZ82k
4k5IklT6pUqZsGzrEYku2h0QiBYx8ES3Vr60pHpllb+0q75vM0hSwENj/FB0A6BuUsxrZaw/aioz
mTqs2hnNAquDQmNHA5AJ+6g4Dlac41WN+2Nf0KBHaZDQj6+b8CuAicX7Le/PZargoKdjoFcCBk3U
OzsuL20+AsCDIKZ1yf0cWyMWhsiTKHr0Uk1Q85QJAuPsJn8U6TkJrA9W0D2aXbCxOccmEX0oYE/1
ih77SjeQIA76AEg9jSMf8OsyssavdZbcKyFtGrRgog2V+jS6lParSrAzlOmwb/kRprIYL9OY7+Kp
T9beVzeJDkB5VfQ+fcq085me01IHW78dBCdCxVDQHSvnTjMhJihIStUa2IkwDT92xgClsBZAZb08
lNSOINig5ZZ20I6sZNM7xM1WAzOTiwlFO2Eox9htYm2wgrBJ99pN7m1yx41WL0tzfGhgfe+sJjwZ
vYY/sOPby7DPnzO3fE7CZFrk6tV0kk9lUgJ+781+oTvaNcnz16mng0fsnyUo9gm3IhMuj2Y73WIa
N2VbPBaDfZkzF1lhE8BhCTEBWbjGzrqlEfhnmHYnPT85dEVXWmRdwIjhvFfsrBlbE8uoO0q188Io
EDpAqm1ptAZd/L82DWzcVZHzFTMXGRqAMzk39DA9ey4OtxrmS277rUvI4xIXgMqcVpCoquxjWXKJ
dAjmCM4utdn8XBnkWW3YEyQ4YQ7Dg+S6Nx7StgdNoGK0G6nGH1Vf4zE7Ifdcg6CwWmx+yP33RqTP
CP0ixCb3bo8pxNoFarACBys3nSm06MVhI/bEZLweTff5+5MCsFhJ6Gxn3vaVubRWGaij78/9cLoM
BSuzVOkxkbZhNtZCtMLUQR6h29AadMVj5GZ1gfcZfZurkzkQHq0WL8QGazIka14d1UZwpiPe2KE2
sEHYJdxlOYTayPd2YVxooP2ILvalV7T7YIblIfcGozxPE6z820PycQRpTtEYOZvb6yPxJvmyibVk
NVvwoRVhBaUL1HGJlXY2O/q2jnSoMPIxVTwhXyI3eeAjMKtub4/cXhVRB6A6hewAk5sGi4Z3vp8J
ihrPyAd6lJwCryfnrBndVl88NpgabZI8Mp+GTMEgYlsOIHVQ43VgEDLduMbnofjoz5228KoIh8LC
qc5aA1RzaEfzkCEZ21VtfBj64gl4Un3s9FDf2Vp+soWkbtfiHgkDJ7qj45T3+gIxrfllpKsQwcbT
5yRalAo1aEw8rbGCwJf55v049U9ZpBTrvC/shY9E8Qr9THdfO3pFdbb4CBcLgqyh0tosu3ULonmd
ggRuQ0Re5+dRg2cKfYp+6/xcGwb0OeXzbLgqJfV63o4jpLciae4SXYX3MDcvVaM5UOeMZpdNxVdz
hDrRWhWuwSh5fow8XGptJ9m1EUXeUsF4BN7Y52rqvuVh11xsAXbTIXMabk+WRnQ35120n4ucCiDc
Q3tsC3ofyTqbwgvie8h/Nngzl6EdrxtHfe7bEInOoHLBibDgNsibhughjjVInoea0YXADQohKGY2
ey1HogOGXLXyUctG1WXBbUzM3QcoqUD5Dbe27h+k62AspInDuqmolIobze2XsdF7d1TiIepKConc
zJH/oe/RoJR2iKOEhLet9G4wO2NR9uRfZtNwRzoOHh5pvLdHob0l6T1zB8mSFjxwbIHllhtfoGlj
TwzG2/EkYNElTaNwLPR5KV0H5YYSlAtenxGKa0eDQdzYhAtbwStUknskr6e+MXzE3u3Qmcurko8K
unScQ/JsppzVHRLhsI6IFagOOv4iUjQdqjyIcLMssI/V6e5nbWQQk2sN9bwpurvxwSzNcKEV/KUq
7IJxt+3eXUsDQIuoQDf7/E6rgnY/i40UY74dUm7Mln6A+25G6RiZLiEz8r4bCjEaeawMaMvESflq
BnODBgog4BgiFSOSnwHVIWAr6eRMOzjsyzZ00NYRHpJe3NPeF9d1zgSvIBS7VpnZ0Ee8jbzKYYyS
Z0EPoxfI69tVllyiRgCl5Z58Ip0SJG/VYi0JRDeanRwIt0O5N1cdlQkox+/XXdKI5CYS/C85FkrJ
//JrO9hkdvVRXntTEyZscleTcOlAaZ6hpFlrx1HLOzX6KplxvuqbqyTIMaOWP6v4yaSydesYybrL
IUve1K7l7x3Ejba1xnYn6Xi3jZSkvh3KPfnYbH+uiri9c9sBQWb5m8rhJveSrLZhG7vuUo632+Y2
Bm8DkRbHncqNte0VFfuTIHU/JHkxb24K4tIi1JIyR/LBISpL5qfqm6R6vV+793tUEtHkbkRVeacn
0+p24ZxAQVb5d9fQwMs7HpxuJ69NL+/Z9zv3fd+Ky1cnBmIiL8ztEskr9stjTu71ywq0IVY33MLy
7n1ngMlrJ4/lMzqM5TW15Kv0CX2/eeu/zELfLUSj3snuCPtgHqeokspbRt5KoeBdyL3bY1qgbZ1G
N7ejsBRqfNJrOL6W0wB/Ek6aptC8kc+9v0A8VgRAiXurQ31eZT4EqAQk/q+9Xx5T6gqhXGL3BXiJ
WayNLb7eaQSJDGjNwYvm7TtBT4jFyz3QAtp69uov8hJK01d5BeVhZvrMafK4jHJ71wBLlbegvCWL
JgwRLA80Zkorcddd0ge7WhpPvc+zJ08UdeW+YTuIXs+xD4GNW9JGd2KhNWmIzJc4lHQH+cLS0B7y
mKqLvND5O1tK0P3kLeu7rPmLuqKkmXTIRkh+pndjbf5wDDKT1muKTssk6S03jp/k/b3zALO+RbkS
zjkEAX4QsZGWqfJQ7smNfEI+5qO05+eVhyrtnyLsqT8LG0/EpJnHxC7n/5x7QYjtd2NubvQie0rg
mLnyK4zGSDHn/Tk9qFHYFlyzUSM+2sld+dSNgSQPKVQ50xLMw9e+hIn71W8TpFkFt6YXlpdy77b5
3WO5ojCL3l5DLw025O9OMZKrrAGRv8nTpPJ9GHtRQTWi7Q9v+917f3ksCWH6zY3BcBSfVT6rps6L
M1Ctk0fF2C7tBkctrW7/0AaxHOVU3fZmgAOt3PQNP/ftsQEiGfGiqmzUWne245AeMqXLtga6K+lC
viOYMJBF8pPTyDf/7jTyiR/e403O2sIKLhdfPqyNT1qIB7N81fvp3l/blyDaFi6/hmZgLSCflxuU
OPhr8tke/omaMVAU6Is4sg4MrZKm38zqVg13jV1OAMqKvN71f7FUohBYGeyt7SwWd/CV2MvKxb00
hO0UBUdwyY+FiAgAnWEgK6MEmItcQj97rlU6Z5KINaHrjFL/gH4+PFe/1NEJyyI/v58UJBiYZPIf
iE/yEFwrM6/kFcVehoSH0J27GeFFctqWxyXyAXx54XflIrU5wM7NzJL2h4g2VLGRrCF5+F34Lv/o
OjAJJkECMsXM06tBzs/m7+V3kQ/JLyQ3QazZND7SbetZY7lrRDAQiighEksj6MEQ/D20WkmPU1gY
SPVUwgw1xnikG/NpGboRc59UP5OSZ3KvabNwD2V1FhOolaqfLToztIksJmKxkXua1a/MqOl2rZh6
pX+a3KuRYYNwixu59IITU3sy6AzBd5UycTyYKUUlUCMm0usoHIr5AUAM9g26ZTJL+s9tPw84Dotg
8UbCmlUr2IfIrWTGrK2lUB4wvnov9yq+2Caeu2NcWaG+1o++1CUUQZX89nYXdqvcp/GKoghibrnK
91ZFQFGQy8PmEJRxt/OzVSw4+UOobEIqgNs5HQIVpyTuRoAr58oqEPMWLHfpt2a9U98F3dFvdYaF
6d9XXjDfSa81lXrWtJS7Upcw19Vpm3fxTlqsSQ6c3OMasS7cHlT7UEFUokJOSnyJ2yZzY2eLAA79
mT8fl+KMbZAHqCH5lEhMq0auQXmQZ+sFO13u3TaBiAvBzX7q8N9byxOlcu2Su/aY8cObMGyA79Dp
NknGDn4fdLvQqFaWiMHlppJDzQpXiKyMOxWjFwiS4lmlMDB2a6sXqVAoR5vrZXh/yGNL2oCE8NS5
uMaL3uuHPAsmggER1ckNPBNwRVkevFHsq9agPFRODcpgzmGxVULHwROKDipwCJL9v46zoELHHDFD
KU0oJRsL9CbhXGOlkC3ko1EU8eGs/BVGLxqGHnLedOD6vTz8l8fieql4A2qpwz3k6uJD1WfDqfNr
c9HQ40pVCkUI8nmg2zZoWUXL1lYee3eOMUHxnU2o2/bS9Yp86yAns6ZnKRC8c7SuVXc+a9llUnOs
mnB5T8vqsWxm9xCPxdNs+v6uidADbQ37M04J4f1Qhcu6mMGfdVpxnwa70nePhNsxfBjVOIwauKoY
EgE0q/VAQ2YdaeYydY2zRzX36kZmcpf0Jc3Y3rnEYyWqMIClehVd1YRC5Rj3/q6GJ5v40CqqxgH/
O/T3vWH7uwHPEKUYrE0UqONqxqyqc0g/piauduga4LM1YLPhjY1xh9P0KfcxsMKXJt+aEyParuzu
ru26nRcATAgqi4anM9/HUadQCp4+DchJLgdnmPCroH+iKei96TDU7mjZfaCyVR3q2ECpV+whdvSt
MbBBt6oG6Hgog1zUJRNlpNtEnXM5l9q0rDooZbkFGicP0ARSfFwardSMTgisUPgkG99kyA2l9GZp
8Re7OA0Ria7r09w7H5jOhieji1wIBtC+4NYhUJrT0g9w90DqFpsrTGMogwToXsVqtaxR9p+MoLvX
XYFuKbt+ZZh6vCyLqFgprns04OZsnErLFiG1GRNlXkqFD1apPKWe0W5dmKZaSyE1M7pXK8JGxNOH
NaXWbYebxcLs2PhtmK2M0Vubfv9HIRwCJm3pzkOJNZrxZP1f9s5jyW1lS9fvcue4AZsABndwaYtF
W1YqTRCSSgfeezx9f0iqN6U6OntHzztCkYFcmQCpIglkrvWbjLI3tvfRHQ4nLwMSTusyAk40tI51
XwSTg0BO+yUHC42aFySiisz6GKnfUBl4z7PuvfAREComlQy/ezehT7c0RHvMapPynzFTu9BSOkxJ
9FgKZCiNcoaH1AZOo9agPtQmD8s+S1aTmuno3WMY4PCkWM4OTl3jI57sAgUnCb4cyhGlBUVfmwoe
ozbiBQssjAw0YfLp4I8oGwiW/hsDZPuumPRxmQ54sPXhewcZDkAfLla8DSX6oWp+AK+FHKeqZfai
nsXb7DQ/GoYSkWrihQsLyGIyasFpUJBAE2i1kIxG3qxpKWaETvmjseb1Jlozi5gNJnKj+aqNax72
us/THFFsMhDpNjQaHAozbetZrrsy8gQL9RB9+rJ2VwNfUHTGnDN62XsX0Dr4n+ZOTYp0F8flt2Kg
WJJrxk/Iy/9W757H4sf/+z9f31P8BMO6qcLvza+0V2pr1Ln+c/Hu/0PMin8r213P+Fm1Awn4f11b
d4TL2kn9tWqn2dTfTFVTXZ0niI6L1F9FOxi0BtU81QR8bQH1met5P4t2FkOWCrrMQDfTRKLzfyTB
+bFmN78fTdcsk5Kdw3/UMT7A0B27G9O0Vc0fU938qxpG/xDAPDh1bZKQQ9emr1AFFjFyX+9l1kIy
Y432UEU1ZSGSbtu8ypdD0A8PftBN6xYeEehFK3+qqq5+aNEf85AbfpKNj/8LVJLU2gaYSz35ZWHi
fOJcAKFHxbLpsJepY5UH43wGq9zxvjWHGj07rF6cIiERi8bKcSoWXp3kx1tjYz9xdIIGyusYKmgo
9yWqF3+YI2PkE5UDOAPZkadm8J+wvIPj6Ss9EIdS+5zY2smCMvUDAx5c39r2bayGbNUNFsV8H0RO
DOF261tN+GSqeDWV+JGtccMVlGCwxEh1rzyakIygCcIv+ysk47K5xZBqQSPRcll9cpISivrQtw94
tOInlZSADRAPH/aohQKwno/4piVISKf/Fnd0TIP6vECmXM6WzbUPSp0xeaHQ6XE66ts7W863rmdl
2bBDaQm51AqDX4rz9YPfU3XhORog125iVQWnJl8EcZfu4xGC6r8demGa7gFQJzt3adjxusqc/ijm
54M8wpiDAhUFn2g/j8oBDLt9XJrRnlQjJVigmlG+4eTBna7rfJQGYJcV8RKjzOLNBUq3HXIgam47
UL9FHK9HNP0NGpqLf5BZ752oNV81PV/afVG+AWzO7gDz49I5T+tD9SHPTePRhrv7y+ml35lLxfCD
bWG3lr3KFHQLHKe8XLsebs8n4QFiST3RbUWGlAj5mrMgk80PpIDyNJTKqkR/92xruXu25saFthu0
mrm/xdsgm6Ha/oMMyaadJvcMVbhDKRoDDBkLWLvPhNAU5FfUH9q5QWquOwCmTyi88v36MCCn3GJQ
NKjDBaieFygdgbY0g61Wl59kD/PEplrIw4/9QEkYAiNh71mpUHxq0aO8zcyqVIcC2uk2VUyuK5sQ
hTgP+TietWHzKBtgO9vKVuxTCrLwsS20Zl9l4UOZutF7h0/MqM4s1gKjoQRbzZexTo2ZIa2fddYK
WzFo6R6rqWJvhz6Q0Rz/BF8tlP4laFj3rj3k609Brc6cVrzNhm4ML9eGDOEhS/ATuoXmI2Vmzlix
765vA2Hnhpd3fRiCn+fOEzEl8NZRlpjon1MLLJuShYvmPnf8hx5lY+p8zq3AGu0Ww1Xy4EaKcUzb
oXmsoPgeVEe5nuSFkb9D2B5uExwO/KWm7EAKSHbCaEI4/pfDYKzNw4j+7NqvjJ8j/XxaRF6T4mHg
DfCQNXuBbEFwckY/VangHqOW+x6b1+A0SyedIIcSB7GPlv8Ym9vrvHbyfo6ntfpupBoKSUGzVRpT
xWolGR/tlTy+Nr0OyKoe7WVZxtqjjOHa+lrFHm4xc2jw0+zQ2PHn20lNUFnLDxf1rhdAdv1c+prB
xxhkFydp1pOqtwhF0ruG4rbekC3ulrKbaHV2cUcd5YX/nnuLW4iqblJF6ZYGv+n7FB+UxQRk7NhH
oKaDwUq/44ikKMn0TW1ESXI1BTqKc+Cxt34+Ff55AryQvGD388t64E/ImA+QcFO4qmsglQECR1im
oX98yKIupeVNPVk/hEtqvOGvfxjAnBxQdkGb0E4s6iRp86LoGjhMsjQx2p1Tvi3mv3nrKKtx0K2z
3/KhaR2OY+qYmSRXGZSxwNeAeZOBggwfWkctRWTFrGJEziAJJJMV4HBVbTFJ+xrrfENhcw4PxZht
ZE82fbdLRJs+XztFeFCDKbw0Qa88W41FqgIqz0EOFqnP4pM9CwUhrqXCjaoFavg2XiLnJMHN18Ae
a40Uc/SJUv7FD9LoXYNRH8et9pKL0NhkYWxv8Po7pEEnlkUP5C2M0ImtEgOmf91pRzOdirXw1OxF
ywCbBzUMijEJ21XU6oD+e7YYoPXMR6WlsR1QNNy1vN04RHO3g2cz+QfZk9MccpLsc3npsbZNwB3z
tF2rIYUR6EZ6yZ2aTL+IlK3bhPYLDm5nUfndN8+PEczQ3Qn8cwUWH/9FkDpD/s079bbWrjWMIFdT
UrD8QRr59PdfGl3/HWPOlwamimbZcFbAamL09mFlRpVkSPO68t97W0V0oavix87XpgcDB8xIh5db
du6A6nl5Ec6YbkavbtZGNKTPapHCAs5af9H7EVzyMuEbwNZ+z/1E2bMWdRceTm6rMu+8/W1AHsmY
nCe7H2K3cz8M/GnyLcYKU0eN2d4lZE3XRWhax8KMlR3u5WjigVS5pEqJnLGpmJ9Hu31i82f+q+p9
wFGG/71F5RRKh29Yh352IqAMg6QuiQyUW+Z+wBIBT7E5ej2UUdFY9VYPwsN1+jxRxtnjgjQh63fo
IxHBzVfrXeGlxdmNUOZOY8P9DNH4PGq59yPEkknr8FVJXcGOHMoZUgII//agXZe4wtBtUqA08nBI
ynNUAA+W82QIhmS+tlI85PnKpzwarG/4oLoHMlDp85SnAbrNnYHxjRo/+DGNWjQqMVYFlZnHDwa6
bw8O2g/bOLTZ8M8xOc9USgW9b/amsiub3imx0o7Gz7eQOXTp0QbGavAnX+lVr9/xKlG/KGLjJUYQ
IR2E2MvGNPCb9BIoStn8iL8NyCMZq8MWQdQ/DbdVrAOpJW/44bxG99naitr4SiazOgjX/2GiWXLC
h956tRMXCRE/fNYmv38KxnydRrA1ClXJsd3Gw1RrAu2bQMnC8x39kz2l1ibAgGLX+4H6xMMFTh4T
9Dj5UVgWMuJWWO7M0VQ3hWIo8Owc5LN77ZuLgv/S0N3+LGKnOPD0maD6MYAHSxZv/UlP0f8wBBj3
yT/GlOmPo0C5YEUqFxdK3T+xNA6eSq+5hHkAtcAUwZOWK+5dZGMpIwdl02EtPVaaepS924zSCDl9
Puuva8gZpN696zVwwUXnXE/1Ne5CEwgRKr7310PAPVBtqLQgK3A7hJLRj8rWRqpxjSSE8up1OEqy
jUMaJ3CUV9VABdpEYfIoR0U1rBTbUZ6COFMe+7TdWvOsLpvKfyDa6TPz5YYBNW2VBx11PNcB/4kw
lPuBGeMFMWDuOMl+xLrbXXLszhZ95NXfihiRbdTdgkV80sK0QiTC7w5RY+svTpub902kHNBNm0Dq
GYO68ook38inG756xj1Kz8l92GU5afamxwXNjsEmxGAp/v6uKzmuv7992OGmCftZc7jpfuTXjAml
oAlt3nelj46lm+WvA2YpLQnNz2Se2l02s4+FYcA3UNmxdl3JhoIN83OZp7vJA8JtOEZ4F+aGs5Zd
r83fE2MWBXVIjJN8erqeXWT2xoRTQrKNa+MA+VCrR6SG7rMeuYKpvvfTot5TNRtx3pkPr/3G/nkU
W2DjN1Yx1vsmb5U14Kpuled51J0DeLe1FQhAnRZvwmx3uBp0+Px1sQNZ27avDdBboLay30cYPkyF
jtN0qoCQn59+puejQAqb1NSCWa4AP3g3L5C1cYp3OaHi172wVcWB0JjYOy+v4k2NF9obHo9LM3Tj
rzXsRsQfuMVBodBfJldVN1ldGGu1E792TWxjF5GhPKW26R8jLQyO8kg2AXUYHMSR4PwwEE5++g+y
CLMQ2odvL7xn3QDH7Bg2wmbz+C/8CM3wR+jrkXjvaqdClyFsgZGK6jik6hmg7vhouA2NjSA3QhnB
xpq7cgA+H0lwMV6n+XXv7XDbJbUIGcbV1B1AVmo0D2AGvYe4ClwYN+lrlztYAU+99zBq2FtYPmye
Lslt7OwwhVzGIkIOcz5DTpx8/xM3bGsvz5BxgbA4V5WBzDcdeVXZk2fIq6YUR5e3qwRjZQDVKcOt
nBdSkCn9emMYpXVPhTOGiicP50YeyaZ3Auu+F6z/F/KwBc0DWwKFIvCcm7//EUKZ/bePgcSXifkM
YHbHIH32+8egg9GI8QPX33F0qJDtKeMzXLdH1wlRyi38+CwbjHzjcxQa0TIvIIvLmJwrjyoQOlQk
gJB8GBjKvtl1wfj5Q3wc8P0u+qcP4Xh+dd2PDk0+BpAh6ckZsqmVCMkZvKSur34bsCk4r+sWHZhf
YvM7r5VsQnsCoYsPA1huxEef/c0tfnsxRcM+LtMUrCC5hoyHZpPeB06VbJHLREuyBys6YXGHAZrs
fzyUE9AUY8LHw19OC4y8RPvp48XmfoO340oUikt1cLCPQk2cozyyU8QR2uFoRe1TOPhPhl85hxJD
OkSFcaK3gmYEi5wHzkGOoAzoHGR3JD8FVw6hrjiifOkqQf9S69qnya39RzJQwwlFeJg8yqS+Jalb
LzUs1g+T72TPRaLvZZzNdLTpG6e4S4NQe9PF46h31WdBlmpXUPVdyVl/uKqWldPq77+4uvidAj4/
/SCE6irYeZ1nCPez37+4UU7pv+/09J2kB5+w8IYJzwfdQRis2jSUAfeyl0d6oGIFCDCejGuzlMFf
RvrobsC37ihDDdI76spEg5ElqNmvbpOHyXevc+oiTg9jhM0pPkFbtee+pcct4tBDc9Km3nlwhcP6
x7aXLqiqBxlCD7C+Ny20WU1YGg/63BQTpM80UtKVjMl5cQOFQxWi3cpYn/j7lOfxzqkyHG613trL
o1sjYyIIsg23aH8hB2yK8NX18E/n/TJsxf14p7hsZkOEgD9c/0P3T5cqax6Jo1j9aarbNDYOZ4G3
n9RBwRMqUw7yKAzr1w6u8PZDfJin3WJGxQrYRXaIpQl55Nv5H+b1mL0t8XOysHD+7QJ5XnodrBWC
tZ+1K4d3i2r8X0F5RQgNGuR/JLdaC7uWuAfLTMadUiTCiXFVb5SGuBx0sBzBpMAIreu82xlk3x48
j5L/LXQ7TV4zMLeh90R2Vz04vBektZr+tdGtN9wo2h/xgOo3eYavoos6YARBuUWM0L0MfrKuhFN+
cUZnWiVjxQ6jLe1DUFPqUkxPvLkkauS2XyQUyJRATZ4GvY/v7DJq7jJId7hMe2cdkEbh2KBk69o/
F0nzlmJ1/Br5cXFoy24k50q3DQN7h/2svrzOTVt9W8EoXaMiWb721U6xD2k4i8FkbX8xhqjajaqY
toWlhE89gnHsVxL7XXXfImdAwqvEVNVTwukRZSln10VQiKrYmJ/o7fRYmADvRVQpdzJmRTVKGSHu
3/MJMkSyv91kQdmufB8WshzwfOPBLfLgKGd0uDKuelJcaySD+6UAGAtusvKr1fWON8CvxNSZLNCo
lWzluVPKRo7e7oy3gZhni6WTl76FenmR2w319kq3mJyNNdHPy3t32k4+t/1p4jneQF9ayOf6tT8/
3EcwbZhSesdb6Pb41/6wGpDzbouDD5e7ncufAKqG7Jt4aP7DYsH4XU+KW66FYo2lWbOLnM3a/cMt
V9F8xc4T2/juG8pe4KzpILUdd3cxxe7Fte+GQXCpSxNdsqjJ765Bp3SK44AUh92MsbMIAiO4TAhy
rsaR3Ig8pYkxBQL8YC7ZO0dnlG4g97IiRwAVQxUZk41IXPzYQhVSzjxgzY1NQRetxwmv1H9IJxr/
tsWC9m+J+R8KAFQW54fQL4tUo0pqZPvj+rtZ+Tu0vIsDDi34fZbRjwEdEfWKUrge+u6nplDse54N
6ne87J9znluvWmCoa2+w3H3t2vWRJb25Sqtch4JfBnu71cRCrzFlmwbDfcYYfBMGqvM5A3V616Fg
sR7swP3cmO3XwqvFBQO05MF3/TfS+g9//0T9oOU7f7qONnMaHZaD6iw2/Pv/VXNjRx90NfsuogFo
VzSIRw+i1BQH4iJ7quro24zMxTJRcHqCD5E/+BofrRxNewFqXU+rhefaJoZxqATF3uTth7H09vKo
MPpzp04kouY4FU9RAbjmUDbWWK+wVlLve9/Ct52y3H2pdNW+iRt1i0Fvcw5CdGxxLEmenaD0l62L
FiQ+xsEygArC61qhf/AFDZlUZS+PZGwCq4Hqn7e9hW7T5NwZp1sjB8u5SjVfKwy7E/jG8oVlp7Wx
nTBDLbBUXpsxBZVvekDT565paJ8UrKTOsqfqq3KYmld3UI1LW04PrECju7//mLQP1M/5c5op5SyI
VFbzaDx/+Jw8RVOHorKUb6FizeL/yhcj6TKAYDSotyYUaKILb9MlrROm6jFEJqcdRYbKWpQ9VMgt
n2MrXbp4ngMm83xxCZHoDzt8Ldr2q9Ur3lleS5sv6Ji4/Khmdbq9hhXymTosMeX1ZFwJqxdfy1ZN
rE8PbYFqUlx67h6JE20P3n7aJJ7QH5MoDZZh3/VfZ2pWmuTmv5xZiiQRzlfkIXE8slwf1AoaAB0K
lHs1tpt1V2GWYYr8dCsHmVPJWzW0+NcSUSUQwbKMgywRjS4O2YlW/vGksG2wrAk5AW0Zg7IfpSfF
Gdrj/CpNkICeKcb411ewlPKCTXa/LMq8eUwRGD1WYXUKYzQXZIgfxQgqHiym7Gqdm29Io+DvvCpH
WxxMr/qRxUV+6Y3QfRgM56nnV/W5EuiQtgPP+8xrkSoO2mPXudHTkAbJuULvZFHMcRQvwrU5Osku
80asY+IkXJG5y/fmmGxE0yvHWxOoYLdkt2qGFxReyLE/BXpn7Mlj/2x0zzT2SWvBxPf82twlVrKS
MTllbFJjH9SBto1VcgVVlLef9O+V3Rmf1KYckVfFo1J2FaUYAA6NYiOq0PhUsSRYINTin36ek/ul
+QiOR2yDPihPjoHlVcJ/43stjpNaqF/CNF/0QgGDVrX5kxhJb6hR9gUM0ewNgey23TfjC+CHu5Sa
yxeD6staMeJ0l0Mj+RwBQ5Dz0wCzPET2TZaUnO5aWDgo5lsG2eeORG67/IdfIPqFH5+E/OpsRPt4
BsL1dq7CRL88Fyy/LypIiPk3p2YPZxSOOGtzU07BsGxSNdrIWN8WFcVEFZ89Z0az/TUvAIm8x9Xz
UPZGs3dI/ixae9C2/ti6nzp0paNOn5BrTfHjUx0fz1FvvDfGbOcrenXJLMEDKRM7hIDqiww1ZoQ0
ilVr+Ez/d0wOWJPgB5x0R8/jzLJycT9Nc22DnQybwdQAdkG5oEcoGr1zqwNHIru+X2DgKaqx318P
ZVSIWveWv0yQh0VBzSeKBmjTXKiZm+vs+WwXayV0dmOx70zowKbiFU+ATcO7OnZYOYyZioinQDJ9
wu7RiuxxE9V5cJCNx8TDWGQl3GUzA7DLgIzJI2ce/Y8xI+7jvSeeb7PkVGpkI56BnbsK0FOkBNna
a0Up1QgxcRtas/D0nTVvz7x58yaKZlN7GhCVOYSSan5W0mllzD0ZqjuEwihMgOPXveii2z2PfTai
Rl6Pb2UFhtP0jXLTFmJ8C8Jgr7OAfPaS2KTsZ+CzN0/jg7EWGeTnEzadxmNXmY8yDhoG99bR9ney
q7Oni6b0zYqcBQAmeGCwgCNIzQucGYPnZm46jQK82zxdIwF6xX4yFCjyVxb0pLTYB1az14e24iOg
QesWYXMM2e4nTVRPdeCryKzDhpOjwdSBblDHAqajZq3GyA9PwFTAhg9Jvm2yuH3UJxV8pSO8bz2u
sCH+iT+EKD9R064+9XVvrdT5JCDX9VL4ItokfthCnatitoby0M7YJV4bhTr8Uh4aqudtiwirSnLY
pbECLO5QhXLv8K2N1W3ho7PuKOmdrO0goQNeGZzTVhZ+1DTrdwBg7h1QOZ9YRCTLYXKxTAyc6YkU
LhqkpC58L7PWcaMMKIA50T1cc/sSmI17QJtwJ3tlkdsXeeSo+dJVc3FykpCqhDNsYtQUEFOcb7xO
OHZ3jR6+yfuulXlwNOWA7Ke4Jk1joe8/3J9Dy3js28FapFFY8IwCNhy4ef9g51G+8is9fElcCr1Q
WYI3MxfvNn5F3xE6u++c1PPxNnxQYvxo25iOwLjxJBunFOkh8jBvtTsLkcR5QFEs75Rn2udwMihm
ywGldfVTUXZbN3PVgzdONNiIHGTXaZKpBdtAv6pFfVfaxeU6bw5dR2Wfn4d6PUXO4yt2kZca6uQc
zm64WhCZy9nQ+Ek2Ggt9YF+PIqcC5c2+gb2Iq60c8/MgR89/9h1keutl3VNZRd8sfBWWKEdkmwIR
i7Ns3BITBAcYyvoWa0WsnHsP/+q0Fodb3I7tedfa/eCVlLOuluw5uZeny3GwtI0Myslq1mFIEWWn
2M6bHUCQ5PNouHcNOlpPOUll8NjRNxmOwFhv47RpN7Lb8UVfRNzMziLznGe3UVYy3jg2LIIEbjPu
RcnneAi05RiH/cbRfDa6Ite+5HjCk0vlRpAhK30pMqjPZFCrr15MGR74jv8A9gnYAhqevN+u35hj
F64GT2n2sol1ATz31h+UKVv6PVy3bp6TymHUedp9LHT0nQs72bWJrgAbVrKL7Srpsq6U8L2ZlvbQ
DN+p8Q5L0wvbcw4xgspqyzMsTuzXIUUOYZ4Z6uh99a7zYmnjuEHvOkEhVP1wLR91J5LpxcXuJ23f
J5pdbuShOcRGiXYZ0cEMtzC2/Z2KBstedN9bxFQWtSu6ne2L8qVMtWYlkj6869g0vqge4k49T5AN
y9bqJR8d/pBBra3lqJv2PPc9S0XkkFHbqdA+EXheym6dckszNQjYsoumdHZARINtxzw54wOzE1M8
+hN+p2bWBT9mH7TW62t/oXoka9C4/BJ5kC5CzcEsuUa8zPI0j99Gl98reGHegVDW26WG6AYSygXA
fDfXERxtsM21i/Fr3aj7tjKUL6hM7shp+s+iDpzLZIxrVvqw4XMlfvNEjeMHTJ/nXA27tdWa/hKd
v2xHCXbc5xZPmDE9yEaj3nc9kt0Wp+lDPze3KYqHgoFmZSS/Gn/caFm0RueEAtfckPlu9iYay0ia
OIKCVoqhqVKZ7Z1BwuAsm9xNwx12LV9vIXkEb17DoiPHWjtNcdwwjfFLqrtngDjxc2OH5V7G/Tke
qcpZicenoauMfQ9kZ1X5sbcMxiDHAkXPT/JItStUuLvx5+g4d2VMjroJUJjeq6bPqDMUS31UrROa
SfWxouQFr6Quv3WVAh9ApG9Ay6tNrafohBSl/lQY/ld9YgUMXPQucJvqlI9RdZJHOvm+FZtsgWIu
G5GF4jAsR9C0pJznI3Eru7cBefJY47Fi2CgryAEZu17BQnXLZom2NfX64PIYA6EbnsHXUbMuHePa
xd61v3Y9UvWwvYtDXw3wvaYKddCiL8kI2fFlKrqeDLTKW2e7vBDt0F7qxo5WMXogpFsi4yVzrJKc
ZGotqt+7SiX6jYfP5yH96jk5X+IyNZ5VPQ/fOsOE7p6BKDabRGyGsjERxlTrvYtxCEqKavEAXMNY
TqUgAR4G+ZZfbnLuXPM1CzN1Z8w9GcJOODkndosSTYtTBBKXaObJ4TSIS6wR5z9sVR6dQgSPWt9N
20bYaEZnYHuDFGHlCbFQDY7woVCTHFW3sntr7ESByhAOxxDduKdGN49u6rRvsHHSzYAswJ08HfzO
Qumy6KGEBCAL9yQonHtZrJcNYiXutSsHclnhv80xEw//Nqtca0prPulmtOmSrvmU8Pvcp8Ctlp4Z
NJ8io0dtIcDAXI7yUaIaWPY2S09G1QwFCyN1UOQrvUtWguuLRvWYo7sHFCv3LpRlo2MOISabezIk
myx7Q9DZOEP28C6T4ha7OHEvKqIbK5wl8p1X1vWrnlp4dKWVjR0NXZSLvjZjb51kL/N0bFrK6FH2
sALw7aF9UlMRIudUroxCiEM99uIw1+i6BarcP/syGPa4ApVVnaxvE+XAh25r5wbYsOKX68lpf5r7
p2sitKxj/d0GrEMS69xiAnKHj3WzCEmsxOg1Z84yNHEcV+NPo2jFe9PxszINCNlQfs5lmChvtWtV
y8kw/Md+/rZ2vYoNRFKQeYcCvdFGNb7zBvLcg5alewvHYgzpu/ELGoXnyleKZxkPg/BnHELM2WI5
9Kh3XxuslC/lQNqtKIbqGwofJxvvvVfLq1msZ+zB6tEZXyvyD3KCIpL57m8O5xDJICTwWiyTQr/+
luGFMYBN+4KZgbmuIie/14IEVfshiq7XdqLo3dfT4mnwZ94UjKpNzXf8bcq7pbw25oEedulTQTHS
tE8FyjTLbH5XPeqPQR72C0qbWG5HYMElIFw2Ev8toeLy6DbwYd6HrpxchgGW6WLwV7dLyaMP17u9
Buw2JKv0qViFQo03Vj4Od3U5Nm8OfPSujb/UqB9unYSPKdKc+AtJnmXn2SO5UANj774s13JamjcH
lyTKM7o74X1mKCoyvWO1H3q7wnMqRvz2r243x2JHaVngzIeyf534+xwZQ0UKB4y48lZ/mhzAQrmr
rFkwN8/R1zT4FmCa8NzW0fegsLKjOfeq0UG+vremu0ZBgkAJeWRhqtek9lImlPjzWCtLhN4vKSdn
CPdlKIJrkslB75jdaPjpmkG6nXDtR4q/r+fJ6lSoK37SAWqZ6pIKH6ZPKCb9PJpjihmV/zJRRwQE
4R5QCWBbMjeye2tyH+B7o/24RT7MmswBt90mQf6R7WJR5fVjPGPjRrBEwPma9l52tUYxWVwiGun2
WfYsKicDd6W8YfriLEpjcpdhnmhHRYtVfJDc7C1BWjOIPfE+DvarIfz+NfOFtUY6WN9Hqa0e27BE
0ioZAUUWqXKv28jS2B76ZZkhlLMwu58NdkXOomfXshVa4l/kQKP0+He0G9kZIxPeoj1W/Yak3X3t
Rsus8bFc8tX4h4byUuAm/+rC4EeoOlS3lJhdQTBNx4Bi3H019el2cvriEWgiNhs8oL8luKPIk1gj
XZrCFZ/V2oxWbmaNZ5zH2WkPJiJR1Sbw3HoFU7j5VnYbiXgOS8deDhgsnsSM6sNeeTfmU/5gKkmP
GEymf2sm5Rw0sfeiNaG5tVST9WusVS+m4z3WKK1/GWzrZVLT/NGOu+xRtR0WCqWRbGVXDuDqeZfC
yTjJkGKnVO8pBDbGJ3bL4B604l2L609V6kF2setmY7j+gJN9PJ3ZGmIRFQ7ZdzPfO1NcvqcdtieN
q8UPiaeUO956vXUpmD9jETS7QjOlHsXWgM39BpVDrPzS9g4TauswUXt71XZT82Z16Z18XRLifFFZ
oz4WViXWCOb2p0FMP5sceNc+9btZSPdnyHWGiGRSBMK/ZNu0vE2+zRl7ygXwHLGwiq2H0FMj/OrL
4JWlnrpCZya9u3ad2lkmAf8J2Z20CBNwL5mQNGSyFUNN7WrV3ZNMo9uAbyi1uDrK0bDxPpOQtlFy
i8NXtsGnAmn2y/VCFNrRTIof5YmagcpU36QP7Tgsr8/tlBJWHyvazND8+Sxv+4iqaSWOt5CcC0iu
L8kmN9gqs+GLmkezagOM3fSvWoPAH4/jpNzlyfQd4PCE21idnvOSH0qZGxRfRw0SeFy77yNFZh3L
I9ZuRn1qySR/CTMrW6qI7zx63rwRVIDaCq/P9i7Ji22hZc0DWXV1qQI4XSWT462EN4LlKcFa47gd
PcrGbZOdChLqdO2FNXlaoezElMTXCY5iTVsj6tql3eQLv9XvFSsejrLx9AbLUnk4up+7KdpMte+9
5p4d7PsaUpkZT+5rqI/uRkcybqPPXbdHaJKvl7uTo5WRvBeZ6ZzkqVbSLVqVdBmJj+LRSGDNzucI
vOcOhRFPC9nFFiy5wyPVR/cOKXmTpcnUm9Whz0dEVscCzxx0J7SFEdWOxq4wrA9qlMNKk0O5C49W
zjfkR5COhbbyk1RfIg9cn7XW6e4jI32Qvdzym/PvcVXvR4u1H3P1BNHCea6BSch1GpjVX64h4zI0
hGN/IFX1kqvpWm6GqGLp666lhm7rafhpmJJrPFUHfS3yvNq5c/z3+TLeVXn+XKEMoQjD27ddC4p8
PtJT4OV6AldHiUmWD6My3SHkzY3pr0WnZVLcmPpyL0MOJhEX+ZWtvPuGCt+uLEqlorzSf/qPyzs5
oDfWj6LWAtZFv60nb8vGNu41cs9w/2vxmaRJ/0YGvLvzrMhd23M3CPsz+VEWQkmkH3GkhMQwx43Y
5YtdTTzbVJE9d6zzK/Ybvm68KEEaQnIzYZekqvIW68qXyuusB5jk8Sl0KzYCc1wg4rpga16Q0HK7
tZ534r7HkOuerx6J7r94G0i74SMTj//F2Xksua1s6fqJEAFvpvTeVbGMJghZeO/x9P0hqS3u1j23
o6MHykBasigCzFzrNzB9J2oH+w2M5lR0H6ea4H7koVyuxk7tF6ItsQx1OYYNTnpFuwSMol7KvjRe
wtjKF4ZTFms+XuOFoLm8L0wNK8lc0l/EkD8TeuCcHJVDIJqOnLz2SDGNqhVc1akWlTwTsyR8DaUO
uc7K2rXmSNgurXv3lFiJC80oufQG+g/gHHZpHNd77Itn7B/q4zDB8UShTucydE8/3K6ttqIpnA5o
/lSYBLXmID4jEjSk8KQRo7IRIx5nkWaNstPc/vioilihHuXHIDfVnaiVo8oD1cazjDzhmk2Q+yIK
IJ3vCPUU0Aoc92WMlHHJ5t1allMVGQznoOfSFz2qrXLu5fmK3dWAZx+dWeAgWDU20mM1LZjizlZo
wCUtpBcNjYiX8XvfySZyDEMm4/IStLu+RpTAKR0TUv1bCj7nl+zCVXGM+sPzcw/VevOHGVT6Qg0T
jtdBVJPEQAhaVsLqWqZ6eVXQAxFNadpyHp9G1H1tnUSnGDY12a6yg9uRbzjjAaGDDmwfLDPzy0Wg
BC9yiXwJG5oRcN0E9BDdj5GFMiK2pmnV/F8zxSDD835EXSPNe8Jqt7LSromuDx+jzFGf8FG7ElX4
Al9iHl6YaI6PUUpNTM2ugZ0HHBSngj0NX8axBTj8py31Un9LhrSAxljr0kyOR6QewPb2IdvSrgr2
LvZBSE1QFQX0/JS0UpxhjpuzFRaNCuZu/kpcRmBwzLm4FDPrFfnNfFNXZrHBG7q6eYUP/xZrph9A
o7hQ228y4hhzjs/VuXabDgEWfp5cTO3vVSt9ITXR/lBDdedGyjXBrWWXeNj5rJvWIIUekO2309I/
EqtjQ4UDx0Xr5G6Jk6Z2b2EwJLEhX4xU1u49tWiqiT4c/B59uBw9+vIyUh59/+880adMGOg/83QE
5WetH/nzKsqrudanZNQGt9mCMsfVAc2Cl0xzqlk2wZlMyZvpxARDs142SaB/68BFYRSfqBdpLLN9
FxXZUgEP86Vgb5aP2rfGm/7LZWIZbRtEJ2Cm6lx0KJqP1CAnprLjpikrX9sFRs0XtMDtSqwdh925
96TgzVcIm6idkm2UOpIOgJiQjfF0YxcWibGr8H96XPVmhvZd52+0LJmAP9OQZ6+4ek7z0UaFT+aG
J7brs77QzA/PUpH6xG0UGefY/ehROfJTPfnKz1S9VJUE6xAez698TBeTB98MTWlEU8OxfXVLH3Ba
1MgrZ5DaVymMeiLnVToXva1cwUckHKGlllsTA6vmXaNFNwN67Ss8eQLBsj7unyshgSmvsmlhxs+g
p5X70o2aA97S2txrQ2mei2pl8Z8/Fa1tahhvTpePgdNVJIVvCt+ktWh/FsXoXUHbQbXPyzce+9Wv
coo5wGz4wZa3nbWBE7/mpuUBoG3yQ4WK3h7vBPQ9pP4UIf5xRdFuuPZxyZYIoIBoEgVqpXPVr5qz
qBHB7q+PXjHBL9khYMwwf65RYj96jIt+91wj0O1h7/jlm2hKeJSclLwDJDRRgQGoW/t2ogvXU/Gs
JpL3Hsg1wmOCUSw6wPUjP6VP7GFRFwVixxjOhAWWEizw96r/qoeBdytU3YaQjmuBAoh4oVgSQscq
MAyzVto1cqPKW6sUBdCb3tgVoxJvhym47qkglfwUKe049ZO7bznjOm5MZeGbaXwP00LdmoglzgcM
qO+tEfkHM9XK2aPqw1JSnewuaoUEetcpynr+ly6MqIpCCmxSJOIyJJdlP0ZW6Ixh64RvZZA3ytKU
sL1wjASPsbq7B1VY7crejuaiGppGvE9V/EkLOenvmY8Ug6vr8EGnwZhl24e2R6Esxubm3gW2cURS
4ns61VLCHacwHN5EX13E2tkJ8ouYGHmudhk8fy/6EKMxroUlrURflufWzcUrVfQ5Kb94dfpTdPW6
H90VnkZeGKDJHm1SK9FfxThsLmdhSURUvLaF/jhpdnuB4CwaDY2Z3t1u2EYGqUrYAtl99IlPZk51
En12CAxYDfvoIDq5zZN54pThTvRKFtI1OjvqjahmLXGCtO/llR4q5P1ze58iN3PM/3sxIE0pd8pB
NI9NieqsqY+/h4UK/ClhS+QFarUQY9AbYMxYj+MmVsvr76qYKPrFbLz/5JXrozJDRMbZ5WYn79gO
EHPiJxtIjxFrmMja/Vwimb6oXc3hv2pq7IoSz7jHIDsASS0jlRp06nh8FmPvyUc11OMdCL+tMtVE
p2iPMMMZYIg75RpBGwRGp+5UgcU+ew4ifh4sq7KZNjTSrzYH3UbKF6Rup2BN3ZvxQRS+BzAcc48J
+yhKu6mTR1dSpLdgsCY9jj9jxKUkhcnB4sPOrKE/R9aA+WHg5cjYhdUbxhHFDH19j3gM1VItbmMk
hxdR0xvkeLR2eGH3wlEjOyAejFRDWWQLVyVBHoySNj2x9CteacNqCBJvEeLcF87Z6qQLrc2yVaTz
nZsnFpl2TyZv9qgrpXP2E3s8JLqqX8U6aBnx+6Jdxmm9DM/dkzG4QM55CdEE4WrcDVH9SzQ92scY
zRJfnxxGmSTaWjuD1ovI2NJvlWylOJhR6dMpKhq96owk9gyNLe1YTweucipEu4QEha/IGs7cDNUL
DCxnfFKPtucwMevPWNGe2ENxUFS+900eDF9cF0EDJZM/0OOuN33j4KUCt0+0e645ftjlWG8MGf9o
Ry8wrm0N/6AXYTfHu1lfN6hc3wYr6W6+svHtWr+KFnYo6oY4pzSzRge3yjCVZXJKRrWV0P+96YD4
Lgrn/0cvgCDIR4HvzMVkP4l+tkCJF2YzRG9NX2z7NFGvWhNHEAtNiCs8KJQksO/+V9FYBXbzUqIz
LSakPeGKzKz3os9kv392pOFd9HmEa4+qii9ag/T3zW6NN28sf6iI2r2GhWe+5OaqkmqnnrPcXcLE
+KhPfWZcWXMb/4yNGNraCJIjVlLxsKA3GV3n8GcddajEOmHEfrULoA5XinrWppNRMZ2W8lR7wYpZ
O4qaJ9fEghCuX0oZhyX0O8vTNF50ZtN4uTL+Hk/8tluKTlcby5M16Gcr8QEtxW6IRUFv425mRLO8
y/UbP1L6DbkCYxYODsaypW/cULv0MHkNNqJTDPOVXl9UHuH45yyje8kgq13FHDXHPG2MBmP+nNQr
5c121fAo5rhSZu/s6YX16TX/emFR9cLwEJXB3cQi8lwaZbWQI999Qy7ll1Nq409fe80kLYZ5DfNY
sdXxsw48XDxHDfARPzOrojTGfZS5BNYkDkEYBzjXwBrqeWfZxpubJ6hWIdpb9MlLNRWl18E5wfFu
jfdO8uLYbCTUwDiImhhhFZU1wz283opZTpuEh3Jwvlm6hVVGZ2UcmaOiAalldVvYwPlMxe3g1Nq9
uk2s9gwiopdnpSiRw/eOivwpRjyaoF5GJ1EvyDKBjJP3ytQk2s2Rw0kaFv1Czpr2nGkVR5A4Kj5R
QS0XhawMu6rS3PeufLUTNf9EHBBZurZu0GSMCmKQuIQSEqp4hEqoODp5fsumQndrGV8nP9+KNk1R
CPhyDGps7wadL7u5BGFBd2TtTPSJUTlCDxAziqPRtdpZmwojNdp5Z6B7K9oqJdLOiEloZ8u3rhxc
1N2zqdAa/RQoV7ViXzAT03Og4tzwyZw7GkrNj9GMjIMoJNsh1CUus7bgMtO9YZFwOpo/B1V983s4
+V6DHeg/Vd9rtj2Z2S3SjSjH+T97xHqIe47jQXH9gDs4a18g/Fqk82X3a2paa0XVpF9G66wkTy6+
DaapzZI6MV4GP3KWo2SZh1CrlF2AntIEq/auSC7sQsMDp2UgQFdZnz7qdSsFW5C1MlUlkneoJBnv
mP1Z27BVvGWGtclL5iNJEY+utjFiSXt3vPQOxdC4qH0aom/IJzk1V5Ef7iU/7dHno+pprrNI2kT/
HyfhoIoI9FiC3iI4nSv+N9M31EVe1xp3w+CdEcKcUck/OFd+6jKomlY3jFtRuAfRXCrwEoayrJZN
EBcfaYTZfN53JgnmPngjE/OY3asqYUQraS6xjdYwyZhPQjEoeIATWsX54H1qg39xOzB5Eo/RM2H8
Akkd2lG7URbcGFNw0/M/i3HVhUb+4aeKyUZjDBd+1rscXXRlCd7yILsEUFpOjMdWUYO5NGW3y44Q
0NBq4RHkbPTKz8tepLnLwG9Xo10ba5Ech98278jyvNWg3vdDXnoLMUyD/QPvrUzPGFEp12EwPsSy
RRbhe6Z6QJmmV2mWqJ0Wn1WMHpVl1lijT63t6PIv6Ih9VhVP1LGYiUXHXAoWBuiAbTV8M1o5HGaK
NryEka9tcnKT2dpXbR/LHaU+jAZ5hKipnbVc+zq0BhT8TnULhaEPuz3BVUXhmyfasuBYI5GbTTVD
b9sV++FoK5mDtC/zDB2tLnFeg2KQzoYTH0Qt0vTxddI8mbrstmv2WZbUU9gCNhEUvUNWkqcPGviL
rqLLfLsy/yOxne95a0g/XLeak6wI8E9jo2N35fAdpnWMHEVnvKEdE0wAowJobt8uu6AvX0apH5DS
KpCcmKotzOSLI/uLQVFqwtsaaM0UwsLS11z3lKt2++IBreJBfgv6jkqXFItIQ+RA9El+3h99vYCk
SSf2foyIlB+4F0WHCEoB4tqESshG1vO85XwxFol+zhv8CQUITO2LX6k8JOgHkFSz2OAuRLvS9quU
Q/+7Ulb5RsOiauX1yIeWGSHXqvrKXdwvYx86OY/WXypGgvBiUGxFy6HUFpWGcU2I14ak9NZOFNA3
AGSKSwZymQ2mtSum4u/+fw19ztfqBmPcZ11Mf1RLXFK9IlWvdkPcqM+j9qslAwux0E2eRSe7QFsC
oLZ/DhzJ/6p6qTorWt15LQsY3yBh5DPhcWXtwJhFga2s9lKIKYQmm1gnJoZ7RXKqXfuOz465r92r
aMPvXprzXdZWbSoTGI5bvocx+jtpPhbrBsjzx1CaX+2siC4lFIaXNNHWPg8ITqsNbhajCRKZ556J
Dy5BIlAMzcFVq84+DjkwBsfvFsZAAhKZfvdWA5LYyL6abcDdSDe/4x7K2TfdtUixuWsqtLfhob6P
ed/PVNPA1HeqSo40K+wsuCP5A8S0tbBopblOe2cb5Ym/cNkrvPMb7wLK19qN6LUd4xe0XOckOkWT
qNZZt9dh/N/7vhs3TofkvN41yicRsWPTusaLmire0fKr16i3LbQ4WwRE054XV5Vw1WTIjapTFYxd
iTZsGkFGpQoxQdqhqUo4GtziXQty74SlxWctGZ9p5r/LxmC8VlWqrsCKZcuKD+BVcyckrVX687aS
jFeb5MRJz8N73FXOTK27fiWV2qExEJ1pJ4RnikANAN8Q3+wJ9YmalLcdYzkCPUCvGBfWwbxkA3gV
tW5Q0YNIgFzahXMFJIyTR1qbFx94AN/bqv+uYImCH3TyxdVDf8nenu2NasunJjfUuRiRoyonZeH3
mqjVHDl8/+SOoDqsEnfv0UG2qWqsWSeNJ7MIDm5ZpR9WqPigxaJmZ2gIine6jUshJ67GMttTl/vk
EPggPtrYcJfsRNW1Vg7lzPeIjyD6hbipAsQla/1lXPA1D1RobpauSacQZOeuz/mZ4f43XpEk9WZ4
MOZXHev1TaJJEu7Oyu9CjoubgSbH9tleg7yM9b7eDmmHrwnfsU9pzM4NGOdfbhItSlOOv6cBET2z
BOwE6xIbrIZzotzL3d7EvHUlq4l5q/EGm6kIt3yzcnUVqsbwCyOq3UA05kulYn8tD55zMIzQw0y5
xJgdevVboKXhDmkejOWmaumb5hrMClm6qapGKHL4iWuswKeVbyRus4WlWPZmmHpNdbLD0QtEf6de
NkPwljG6PEkEJ95GMK9ZkUdXsVLewEHIEOsFpjO8Dlo2Id54AU1NN26emeem778C6Gp+ufZWl+vq
J8ngZNZHSn43odMsq0FPj4lCcN/wk3Q9EOe9ysAl54NvZF8ju0SY2ax/JYWx7Qi0fAl9r5ynQTle
IzWA1C0l9S7N/eGoy1GGwEej3rUpVWtDVv1pNnP2f/UvHgE/EjOS3+o4xpIidTK+cXDiY8i36x7l
houBo8RcDa2VUfE5AuNvd1L6CmhUQenaqss9ajUVMa3BCkmR6FG5F4XoelZNNQBUZaNb9q85aQyr
QikcacPPR3Yqp6ICc7JQyq5doFSZnYgvAWET3UplR//qCTjTsWNnjOiF1XJ3OEnU/Taz+S1+FEbm
sTvqMDDuYvCqU0dXuAAz0kr9RDDL3TaiWoahjQohgNVpiGyg9k/ssSX5ogR7MuJlNhOXg6dMl2Na
rTO3PT16itYN9m3rFv5KXP5rvG+fBwIsVwcH24DoyPsoa+mRnCKQsqka1F610TQeDgoC5u9yo2r4
xXrjRvTyS43datZ0R9FLUh3lLkl+MYaieJmW7GtFehNLBs2IoPJUFUt2ZL9QAKbqsb15LCmqqEOs
Db2wNtyD8q6qiVZ50LEQKcNZ49kmroQRmtGVffLoEY1/jflPbWxYNpVTH8nw6IgJ3Os8gRCutfal
8Sz7YsPlik00lZ/tet+rsyQGMyFGcL61L/GESqyJxJKh+meqWvLRqGbbzcS4fqdrJGV5Pkfrzm/s
YzldKXb4+0q0cVT63fvXuP/UCygB2fJplSz2ji5qrlGkWru6h0+IEhEMWRsbTX0uLnV9ZNchLh8D
xFiSeerMt9vqMVW0lWK+uPzXJNIl1i5XjHox+FYCUUAqN0ELUDeJS+8yJp4HZ0NhW1kC0ylSh+Tj
n44hsrwT9Pm5GPZsdyI0ZnleALcnVG3PRHetq0dQxd3+OU4K1WBXBcNHbxjWtnYdeWVVcr9TI6ff
tYaeIpU21Uc7HtCKz1x9+ezX85R+MVQ0PsY/6qruqeACAYGi+oTL/Dm10/Grl2EYJsdpvfODoHvB
GPxDtLslHm7D0Fcq1Hy2ebHqedekUqRLaqOgxpe9XpQVblqzwsfcjNSjjFpdj+jsWNTmHpTlY7SY
wubSOUf5q6iQ+2NWZ0grhxTXUbSJQovBFgPh5akiYzPa2tUUPJ1YsrOuSnWCPBH25X2KLXUXQU31
hrurJfU1l9XiGufRG8b2wweaCagTrgo/l+/1vXSt9l65rca1GrXtXWCdf1+bGsKTiTeeJ6P2eWhm
6gpPNJXzFUJRQJZ+llpjHdQg7l+DEoSmL3N6CjCefmWr620aduAL0StVWXysRueb6IwLTWGLtAeX
EDfzYMQkWPPO2tCCaNQL5yiKpCHJjdXnUK9bCaX4R/3ZL66sotnIeqzumiaSm3UtXFlToqtOmLd7
LPYc1JRdqdmLujU1iqu/2uxYhUpPZJKNmIaEiKqD97G14FC3lndu7O53YVjIBffhWKz+6oAwgM5V
YWOi/mcG8T3vnOhpeOT7Mv+rXazp+tnLgFbHVtR6U+3IqhFInrhBgu0zKl22NfQMrtY/tB/RbnBI
g4r2JBIxZove/u7Z9LiyYQ89lxNtYs0/Y0XTX6vjErhXzKLa6P2IpbsSINZhuNgMREmYw0RoBtJ0
XZZtWzuaLqmLqxSlVGw2goPqY4cQWa52QsJLP+nqiHMrogJKK+Unc3ARIlaCVFmEUpgCup96dfYP
XYt55sgXBawyf105BO+Dytco1dtkKaoYjGQLxFuKLbjh8F1Twp/qBG0SnZFx4y6x7oxxLyQYL4Ui
Be9gGZ2d2SJnKAZ5fVHyuCpU0A2sz20dz8FDVnsxuPfdY0k6+mqbJvk0vhOiuUqMEllaEzeKaZKK
hagkfXlAH/L0s4jM6CIgDexRqistMHjiyxPpAAb9r5ZM+QyjNroAFq4eeIn//zqP16mMj+caXQ9Z
DLryrkkHMAUEmv19KbuDOQdADzRsKmA24io/xjwn0ryBrig14SGBsHoQV7VoHEfsOCO19jm5TYNE
f1Cp9e/xj1FiQpSQUUfqDGjuX4uI7sek0PKjQ7PLOBHtI6ep1m3jvBLglfa+3hvlUVwGXerBsKJx
4IbkoQGpAbSf1YKxg+jI9yBwiYaErrQPiI7MsvTUOz9q2w0XUxgRS4Ip6Sgykf85KSm6AAQU8G4o
JM1f4TyX7nSnRyAFgmqhTmjSkvP5Q4btUf/TXcmd1J3+VPsAneqZ0GZT0D+qFnHUz7vCiPAGCWtv
/VRyq7Xh8QKhQZbl9Kf6WAEFox65nKSD1Dl2V+XTNAztKorSVLHW0X3g9j5Pr9avpG1g4bbapo12
TatYv0aFB2NEwoTm2ebwDF5UkUXidVpKdGRWic2uSobx2SbL5ocTjfVerCTaea4uKvDj0IiYqSlZ
eJGs8vF6oqm09ZT0bHMTc0ILwm1bq9uAMxbk/bw/aDXPq9Z1WnaoeOmkCHZgt6t2IaVcGiS7pgGD
iw1cHvY7b5qYi0Hi0vVIPGJlXS2fGzHhWvus/i82bP/zkCqq6hmArmbVtxx8RvANXuOVZxc4M2rD
U2HiuT0Y/a7hZ94AmEYbLqtvRGD1rahZUVmeU00pzpZT/OiNAlT1nyYxYlAxFGtQ9N0MBlLEUZtL
R1RWg5nrt8N7PEKn7Bu3vvVdYi7jXHKPTt0qGx3XuZ2KgPOhskdvrWV1eZF0o1uESZDcx7Hg0Nwa
9lvc9O1eamTwUSRIbGCaFPieJYe82Ctp4BxU16OzafXfnWKEqg7hQVf9mczBWI6N8JJNicUwCK0T
5phLUROFxFNgF2v1j3bwonCOaXO3zp2igrHgmovKjPVd5UE29wJfWuvDaL+2UsmhNVX3tQGmkJT2
xQlOlmFEyD9SRPwaX2ukexPbqs+i9mj3nB1nQelAAgIL8SytvrhmYOzECDmO46uN+PKM1LWx0S1P
9uYQNIAkVKW/fq4uJwiBYovSLZ9tWRVLy1GLk4VYRizYFFieklbnL5relDEVfRrVWwzrstnjLTiy
xt7AVF71ahy8uYkyxdGv2/XzPTemll4ywqf//a/r+gEBmQTQ/PS2xXB02B9/3bPpz1/4fAehbpMS
CT1z83jJlOMGQBW2D8/XDC0LBZ6UDNzzVdtAcpdQ4X7/hWLBMkh//4WPTwvXNqR+p7/usbZqeOx3
+OvEaLG++AsrhNOeb7Kb/sKkfvz/PT6WLocEHvW//zoxW7aMneTZoKKmD0LMzpL0S6iWBuZiND3e
PmnHWV9K4QIYXvEC7mjiu8r5MTcb+0aq7KVSLecT8g0ae1iL7lLFLd4zBZt0U0pOmeroS2fESqC2
sjMPJuMlVYnI+aPLUyaIyHrGunqQFO2r6BRFARhDM5zhMb5sIc3XBEBXIh/ahX5zsPPox3O8oxA/
5DefDactLxpNYq9XTDLtSd8vqtBWbr6XqTcksQ52X0vHcKoNhdXt/JCPVnSKYaaLZD27bR8dTIbg
JIQchY3k8bSGKFRspJZJa+X/anOjauWYVnV+vMoQVsT8XXUmXkbMqjFKInOVJztR7ZWhOgFuftTE
rL5GzqgwC+RI/7xfX+1AHyj2RTSFCD5sEJPI5s/3i2b4r0yOYaNOk+I69I+WWj3eqWhC2504aB/5
ZPv4g0Sb9hl5bfP4SAD752s5TIDxa19656i5aXqqJAUC6+AFZ3FlxAnUKTwGN6JqGTFK7oUKAiHQ
63Dx12gnkvttCdvxuYAYIQpewU2H36/wbDajPISM/88rPDviovn9KhkkFPTj2Q/JLRrJsp8sgTIT
2mbTgQWWpEGp96It23nErEen35N1tkm3l8XJcbBK6GW/vmqgCxbkc8xXybe9eaul/YdRdbiF9trw
LczqY2m37i9nJFeT+j17wpasMlszbxbbKvsT2f9u6crPGi/ZDz9xbBTCmvSuwutZJOirXqEucTTV
NPnE21XWpt9ae0tq7a2T2uUWy7/moGWWsGFh56W437m5hgNQrbyZVaJU2PLXWptsRU+vORPjKCWX
PFPbZDg8Wi3NmfX8ECxBVKT8F9T8L6dzfIKI90tKvGoUtifzIp3S2Tie4hR6K9AfWgdVvg1KJSBm
6nhn2QEPAr5YQoCyjeeRmtTHsTLlWyhXd9Fue5G2CMey3vF0V+BUaos0t6RP8KwKPveuSSKZ6X13
zNQG0d1O97fcGspSNHNC3HdFL7+GV2P0bWhgZlwj/urAs1yxTSQIScY33ne9Hu+rKq/hKE+Xo4pq
hW0ou07xMuKL/iKw23w5Dmlyd0zSZ02POYJtmfE9l7BVMDPwHaLaNlCuwkz+JWqjVNsopDtHMRPN
F+OGSvocbWR+i6fCTjcgS+pXUemifI1ye30Vc5NwvOteIJ9Ejb8EJWLXDw9iaNwBAmwI1W8JH0iv
CefPLbdCLs/0vAqI1VNovRLMZSvVliMeeo+2MYHPhcJ1BVDYIOwnBoa9+k/3NNBsRlzLhwyo8Z/2
3JgCDS2WY844vkW4rQCrLuL3VhpU5P/55RdVLSfmqYW6t/MAab2zB3iTjSK8QFcf3xpjIQYpqROf
tbzle8wKthrCZzIVdgLTlNg2SOdLLiiBqRdLMGSFrNE+it6R/Dc4JO+OlXZ7NbT6VNZx8q4rdrAf
66AkHM+kDPuylQnGYiUmGbksgfINODzgsLJHvd9deRE0TFGEwpfHCfDhiSfLHtGogSUkOooUzOiV
5UtIWGuIGvXaRFqJ2nIQLTM+4ZXo7AbbPZNnfNREU9l03jyNB26habpDSnuv4GA20/qcBCRCqHep
8UKOCaxEINjZhpALQDD/UozqG8oOwH6CiSauW/kl0gtjbbrjxJnr0SWU+Ml2GrN6qVUM8ZD2zr9W
FvQpZUqjKw1mUUCXvptukc9wapPvuW+SatFVlUC27mw6FKK2jjROeJI8WKIlm92rmKMZX8ruO/G1
xWOlIo22WArqXyMdpoIJMfylqYl61XGQHDU5I3MX9d4mkC337FtatrCVKHkPTOlHYlnGz7i/PtbB
9OoqYbXy2RhdDfiqla4Oqg8Ldxxxaerj+4it1SuGpvlrW+EEFVnpTTSFlT7OYG2ArJ46iwYvxoxw
+lL08myMDq3eARGdenP0lF/r/XMt8nFTVCuqD6LfcpJk2Vh8yaTP1Gna16FNFgUCzu+NYSvALwJt
Jqpablgr028KpLvr6p2TGFZOUQ99YhqsJe6KxEf7orhJeYNa9WjuzcTfp9mEjp5GxRn3HPSRfj3I
jbHvpBrPXkPqjpM+xUKu/G6um2N/FG2iAIrQH+OpGMPaXGDpxJBpRod07wB2lR5RV2UkWp/dok30
IgcHeio193IVh/OmG91TZXrWsc6sfj5oo/2VENzO693xLR8xcMjcqljDyQw+PH3EWyK2v0oQmhep
OuqHoFXCS0r6Blqvan1Nw+FdwXzCI7OBJ2LagWvsgsuzsGr3WLHR2UNmLOxZZDvRdpRMfyaGxIH1
e7AXoLqsy+kxMqE2zUxCdbPCqCvuf1HndLEqEj6ewEiHS4Wg2W7sgPIIdkA7xN/LEWUlwRyoqQHp
8VFzglUwOMF32WyCk2AHTH31NPL/ME+sohv91lbK4CyPUAWkikS8a0TOzTc652ZXwEdsE3k+WgaZ
oA8yOfVC9Ik2065XvVOPZ1GLjSjaVB3KZT4mcOncdKsLMr39MZwWy1zVXo24SAWqYd58PFaQ0Ew4
mGi1eVOz0b7GFjAX+kRLZRrS0oXPvoizCtXGMAqXGgSQowIq2y7LcB6GUfmmZOnvK9EGzap5Gfp8
DoYi+OJ0vzQzKz+s3Ey3FgS3pWh2vWDvWI1OspenFdYxSBlgkPolHOXvUPbbqx812WnQBmsmxlep
hlREZnUnR5OTq6vqP0W74eQu+4DCRLaG+8yxi4No59lao52ZNNvQSLyPELNK0S51UryOkWBbiyrv
zvjz7rrO7pfZ9C5QmNkXjfX73bVspead6q4qpFTCost+FpZyJiKbfYxhZizMqJePbu0U+yJD7LHr
gug+tkAUiNNkP2GDz6O618+NpiaLRtdcpC49TECmq2eRNNKwNtvo4OAI/K92MVaX9TdPt/172+p7
JTbVD7cv0CFLI/9YKA30eFxLl2riWu+9Gp/dwFZ+hFp2AxWXvGsef1ZXZtI+1MbuiDoFzFHdrz7B
ym89ttE/FDf/gjWXfpdLKcXpmuC7FtTyqfPGYBLNdL9EkrcUQ5FDwtHJyavXDPb3qtUbbydDZT+j
HtXP8aLlJh70FvHxwQXVNurWVgudDQeMSIgFvY9pWWNdP8RfjDz4lieV+41IwilDoONnoY5Lmcc+
ltTtEdGTLJw1JvI3MEZmUD9WepaUPx1fvmCm1nzT2uDn2PrGRjKdbiXjPPLiAt7L8hfkIrKXtiw4
gA6ushJtOIiXZ4hjmzTrsscI5Aq9uRPrhDH+i7XzanIbWaL0L0IEvHml92R79bwgpBkJ3nv8+v1Q
lIS+vTPXxO5LRVVWVoFNNglU5slzUJgbsuDRT0PnmgcGKOapRyV+tWriLFjXNnQiax/GMT4B54hK
OscmDdzpwSiix/ts7VKXFNp1sI4syItIdzfs82vJ3ca7el8i9veVDJHqPqg3sd1Ki1CKpatrd+oR
bVLkg7ys/NqGr+CPrW9x2bhLyMaVMx+YedYhWl6W00Qz/JlQh/w1NLtw7ZWcA8wBiEoud9CrRaH1
bdRzKjIa/0veRe0msEN5L+WG/GiHaNULj741nzVqMF+CVEc5uDRswHtm+dIkypNwgJIoWUDqB+Ss
qsqtKgUqbwH5IqCYwOuqLxaY7J0UJ/mmRAjGaiL/FcZ/dY+Gbre2e9n4wxyaVWClw5tb9vrOVtEN
EfZS/lb3QfzeIOe2bYAfbRUnMP+Ik8T4Q7OJKPSxbG2Lpovfh/ibmIuocd5wrNZ2SLaMb4NWrYRd
MTiohlWiEvPq/VcCyjtxCeI71iqQgq1mxtKyNHykzjhLHEUvn4azTUzofvl/uXS6o1NP0eirT2t7
kPYHeOxRtITiTzRlCE65CHLtgy1NuuzKiwi3ZArQIvrtHE8T6BPY8Gwbf32yqzUlt75Xnz/ZXS9L
UXZul21kDsuKquVl13VvqVGVD8VUuWjD4XP8baLqvXpAnOZuIstWEkSiKlbiWOvrg7LKUdR78DJD
W9d6D+FJ6zibXNPzs8NJb0dVbH+Uaz5P0uLu3jOd/JhkfrurYPk8Gy6MOjWq2hdHQsUvggv55ocV
nABu6T0lSgtDbMjDaKjKF2AA2bU0NXljKq27SFPD5WB9fy/kYQdHAidT00yvwiZ6LgLBByqDLmKk
OaEHlVHiF+eKhFQQd+n1bgvLBAnBRI5X/jDITxSDe4d6LAGwuvpQcNbzlwCguwcxa8R1sbIC5EHF
UIvs7pQP2besTOSnSi+bC2SLyGi7sPaqYUBG14h2YqjrSrdI89C9zwbduNWdyH0ke+o91wgXCy97
5Pml1HmOl6lWBPgF18xgjOQJOzc8+aVevwZ6uYwGDTpmi0jhqLfNWgybGtVl1xpudtJGDylnT6OO
AYk6urbOzaKG95JFCWpVGRmTnZyh72qZRvVY2kSB9Tg4NxMrbVQbwbnl5i/mRON1dbluVL9cm6Yy
xgChm5tumPLWA0GyTwM3uYpG0YtoJRcmgnZalt5tQT0mVCt5PiqgJnDGyVnYRI8KznInNyQ4Z5sr
+e4KthdlAfIwH9dt3JMbmTh4EqdJDiFFTduY8Y110Nm1TcMPlPPiqJr7I4gP3DDs72Hh/lCbXn5N
SmkEllT51zqr7B2M8AFci6Z+6RTqd3MtL16VMA/IbxTtd7C8hqY5P7QyfA6f01LWuUMN5r2pEwuG
ujZ5KKIMSdN/tbfT5CcbsQ0UV5pFbPg/CsOr1IsDnpmSDHlc6wALztmoobgdht8hOB9gdRmGo+jN
jWUoyVaJGqqokXdzpsbnOYSqx6kbauVzq5IhnoXehF2VqNMXtrvzbz8xOzv3pVKsY1l3dxLVaFvE
VgfQRiYpPkWS4A6UjX1YecGbHyVfA9Oprty4gzd9yoLH1avnWj2h4eRJLBmLSj2QMuyQpsYp5gQL
8otqD6Kw3FMGbhtjR2WR0VvaixnqyiqJhuoaK2q8U+QiAb+gmacijOONX/bKo0WR2LKjnOS9G61H
guwTkJ/HL5JWC5dK9sDlMcTXtXJJuWP9qFfcQZJCkU8KXLWH1Ja83VjI4zX302E1IGT62nWckvMv
/OYkJ93ISQGEVbcgwCVHK+Ct8cmbyqSchlLIhRiLBkheCMKhGdFojH7NiD2Eu/C5rxFjVYKxtWvf
h0pPHvyJ+lrpu+zUp8VVmMLJBALBOIddvRUm0XS62lyJFSzEmtkueurEiX234XF3/b0/1GDb+4Zy
Qpwuiaqr7afZSfjLYyBtXAOh97zRnK1BYOs4FmFxqLPOIQTf+Ge70rQN+LboBi++veLgMjxlg1GT
MNaK6Z6LhrmteSu7oe5Mj3TlCGMLJAbJxBailHW0EcZQSe3i3rU9GJpdomnDUR5UIGgK5+nMa6qn
totBgusuwepETrZy00GM2Of6fkjKYp9OkckQRsbN6JTxLZdEKFv1nnU5S5amXBVf0BH24QkltNhC
TEo1Z8qj8rB1p0PUAmDhuu0KqMbczNpa9rAwJsBHW0jBgQM4em/T0PIbd0G9hHQK46R9/e3WWKAL
7Z6KmczXfrq5lekiWoabw27CLnYzJzdwLR/deAoxwQmM8Smq63IrxTbJ/WhQnwLTLB98fsHN2jeK
patSFNDCSHAonVh9ssxU3WWeQSX/5GwjbvOUUtozuep5ki0VsG474arIdXxoJODaYqhbNYKXTqHu
OouUELRB8lPiw6xpOEb0mnuceppRNb/UIQ/DfPzK12iESsKvlb+ktOWZK4Zom1jFwibMFS68cssx
A9FV8DTrKkqKB0mq9GXVUGpehi0cTU1C6JAkwFeKyM+Z3xC3CO2dV2b2D/JzL24fFu95YuRLSyr0
Rw2U3KaGR/VshpG2b4ZE2yHB0F7EjlD9pJByubBmt73/tcx4OuXeNcWO7zsWCeidaUe9dfLlMJEU
6sCi9uKM83enoE82MmLFwU8IbY/GzqdIMcz0PkVhZ0jWCfxDsHRLWp48BHWevRRN8ZJ1mnoZ3DZ9
4VVmgBsNIjLT5ChlUN3ZWnkQs1ZThfB3Gu1OzJL1KGB3cs2NmCUMa2wqYt191VzA0BTg37X43Q7k
kzGprpgWxxPPdb6kujnRjQbNxQkrgJmt4nI8rykIi4p2UWlW/X3cuJ6Ufy/juAcgAiWWnHfvlHY4
J1cqfzZ1Uw3rOIu1xaeJT0OzrDhtURwp7GOQwR3iICGYjLpz8mvC0JCvc2gNDU74RdD/xRMZhMx9
9wPmw1cExf0vTgJPMHVF3TWMe2NXUZdDrYudXxMSwitots2tqQ/Oktsbb/vUNBQYHE3Fhkeu15AX
F8YMVVSEpYeIzLThcv8ag0Wge/qpqyr32fW66Yui1ggzMkxap1yXjYHkxeSMSoC5HTUduo1p6DcO
PM6IId+3snKnufhS8yKWjpyKHyE8WlqTq1k33ZJHn2ATc56gLtIbo1Uec/DMNKnX3pqEn59qxbmh
9xdAknuUHwJIB4xVHg3ddzlXnlKyjF/d1qwWqmU6ryiYDUs0d5MnuZGDNcTTRyex4An0BzhbwzHb
9yBxYD5RpGxZl+2BRw0bPDuziqXHW8mw41UWuelTMjUDmQUyDQ/CIrveybHGvczU2fdN56wqmTGi
2035tGy6yQqIUCevxHw5EBHOWviKq8Y9h8Tll4Xe24vUl58ji+ors+JzH0g/bUw3LZeCWUgQB4VT
AWyd5ZN0PLBWeazQV4nVV0vnz7Mj9SpGMiF0kNfPaKpWNwXO4UOZpeXKSy3jfWizv6zESB5yp5Iu
0EOT9DY6vkfoPEzRyAeyydW3xG/+MnjP3rm5NGhfAgsItSZYwth8Q22+u2QUMa0D2wZJ7FhIZipd
tS89yq1d+CYH1IIQGJLHE9+WP5SRH0h0QFC8q1tvYzogLOF7C/5y+GC0UlJ2kRJKOwKA34YSYvNE
h4C8gA/9Zy0LDJGpmltv6Ii6W6RO0q1Z5M2Db+bn2B1UZMg0jv5l8qdcw+xC0Nm/WWHx0El+uO/7
wDxC4g0j5NQY8dXLv2aFX3sLr6NeNAvaH526kTV52weF88XP3G5da3J5tDlAXD1e4jJseMjSYHDY
oLqtX8ux8ZYdsUiqhYoQpmjHjxZ1E1mUfcpXTWnGr8oksQp5SrpwrTznP2rYZLL95sO1+822A5hV
OgrOuKGEW7OEGcWVje7NMYFrlbrf/ukZw7b0ChJ3jfbcprpDlZ704JnprtYhWxgsSEeGSF3WNSLT
XeLb2whO8mPWV/3OtKWDO2bpWhmc4xhX7UIm6EEgpuk3baCZm8xtvvhWWqPwbgeLKh2Cb/Ay3Wyj
sL7nfHmgckYDFhr0jSPV9QHq14NDffMFh0nMnAqFSzqAS4+AgfSeHz6IBoIy5ShFsNJPpkiSoBVL
bGNNbkc5d9agnOUu/9Lb+a0wU6LxWflM+Xh8hdhZfskk5RWWQuuihnl1Hozy1oVAefIkDI+B8z2U
m/QkQzrhhP2w9yzYVYD3Z/pJurgNlYq+mbx3oDK2YNOhZpqG0mBep8jWo6m23aUxawrXJUBtuhQG
q1Ju/KPqNGelbmw46yfE4QRM9B16PCL8FeU+GKkB+gJhFw3FWODphYsYO371Bw/9KSzaw0uPmtK1
iMOXWsmqC4FWvkljR4avq9pX2U7DBUUWybYM2r9sMiEPyARr5763KG3U/WDJ00Z2ovcgJiGN7x7Q
RQCuPEbfCOvj0SnGsHeCKF/cx4Fq9YuhUmNAdWm7znu7eC20sFkjg5lvxdDUTG4/jgK/rDdS/+bk
w7KrKQMlyqalx3vX4tR6dHUq/ZYTqOIYefojqWBp6XfILvrOIa2GWzGExtVOQLV29Vp3tL841xUL
Oay/dbrR3sY6Ie2UQfNZBu9jyfcwlNTl0ITVj05/6mwLlp/Id04FaaYFLFTtqo8onmlCpMgDqXF3
SOMRcOLrfEtg8rylU4809C1R44IiTkxiss0olOo6fivFUFb15CIp5bcIVE+G0tlzGckt9yBoocTQ
CrzxPNgEy7jPPYP57B6TJltSBmE+55mcLAJgAiTO+49qcuM0jCONu65vfv07MTnhISYcbg97beDq
vzXrLJiyhyD+Ubi5fegLuB/tBn0bqm6SXaBTYUV9JpXJJdxkHLmHjZZrxXW0S4tiS7khhuPdnLrI
dhmP6sfUJi/n8/XfcQ8hOZdBpQDh4XiFlDlbu0EgPzZjZKEy1MnPefxQljyATnK9D20bhrtWRxE+
9Jz6OgRT8sWJy3fVTc9ywTc9invU1oEzEeXSlqaF5LrWGPqucUd5B1YaJfNMjdeKYRV7xWQ3wN3T
LaMryEzzXErV8lqVS/O7nSdPyoBMUJXJMrI10rozwvwHp7yLz2/hu9fyCjs/yqBoCppdOdQXm6/S
NlLtbtsb9nCTLdtbwQGtvskkKFUzCX+k5plMFtBxvsw3s6+td8uH57RoleqRBFOzKeI6A+tSgo0m
jMUzV3XLKr1ZppUVfSuyfulnZfxd9ktEENIgfjGBBm5aqE+O46jB0mKA5fWdTiGnP5zVWrefbcdR
+MneEOUqvga+QXmnLRcHV+8s8ITdd8WL+KG0LaD4RmUChG/CI1TE4ZrIzXBJHDNftIbxLVRy75lS
xGGnQJy6hfTUeeGMDlVk6v0JjQUAwjQZHodE7yj7KeVNmbbNG7yoB+ERmPVI1RrxObWrsm3TVzvZ
8uI9nBDmXiH/cOKzjEj91eYV6glnFUDkv256gu6DGgynlLDvog8c99nQdcJBZX+YsCedBkNw0YMW
7Ov4HADUo6KmrNelgUy1x3u5MlH83HNzkV6bcPQXdmuT/p5mq8ZGccbQn2V54iJ1Mx6Kam6kJZAK
TW+7fdMQvR5tJX13Yut7B9L0Vjihfss0/y/E2lMKoJ1FDo56SR0fDAuObO4RkRq2fRulj546Ra6z
pvrThDwrCRrlO6ec74UcWC8F1E9rRYne7aHMV+Q9nVsyNWCWYVIld7RzTUmV4PeolNVYglny3dK5
CUfHMYHmhySxZ1su9SbRX35Ypl2EW0xc6Wbf975vFpuI6zTXvu0INkuev7azPD1LXoUAwRhD/NRq
8QnUxR8WgMlzoBnrzK+eoKAOluqonsbKOeoJcVzLsZVzjqj7chx8ZWXUdb9z4krdo0MyXPOpCXbp
QMgFlEGwyz0nWOlmo76ZA3z6Zd//oBhu9DtO7NBavZTE2xdV7WTrDoIkfi5jbzyQQVj6umQgFJVr
O3kAxBYXpkKsxrN2biSlS/7l+b4q8RffUaGBsRGB0eR8OI0Uqy4TjXR0aGr9qjMiIvTyYFFS1zTt
IqqbJ8iCkp2wzQ1VYb9cKlvt1p3VaQueRs46qYI3u+oIw1h68DqxUa7axNBukeM7G5/ibDcxtmSk
xhMFRunOM1C86dQCxp+gPnelljzBqMBzNSp7YK/0fi9sSgL0BXZZ4KCSfeMoYH1XVMJQ4yRHZj96
Gk/JqE18lSVpOPh6Nh7AY/PuuGQwAor6Tw3YIx4Eoy9SRdqhowh33ULAvEuK3n6QETSVLbXl0IPS
PHWvxEoDzjh+0CxjLwlOYIbTfTASsLCBeawKa1RXmu+4kLt0jx7RcMcwSeGPoWSeaxCKLvVqD1Lm
ZQ88S0/VzshGjCZPTR7o3RcTIQDEDX0e8uK6fEHliyB6pD/z/2OC0VnC8J7e7GZSUm5eLIqRb0Q+
k3tTkJdeFTCErYfJS0yEReVe6vxPMUDaVV6TMI1WllWONximnIWm1D1ZFm283W2yYW7V2NbBv+Ii
Jjgt6FcDiORkybswWsoGAu611JSn3rGKU9PEP3sxVAswdEPDCOk1IGXhc+/yS8T/VSy3m5g74bk0
0DOWZCPfJorjUlVJw7+Bs29qi/h9Op6N0uQGkIQPdSFFfP35WeQJ1kIDF4ZuhE0oISkN60HYajsj
0FhBWxraKsekyiVJR1QX1N92lNN0lRXDpYEO6CbDbLDUXN978HnVW0JzMdnCDtZ8b7zZgIlOfOmq
TlnBK6hzm3b1o5OrybYO9ffWb6Oz3/5FELy8xM2QbxzbhS0mQIGociHdFD04laHJEd25qa1LX/QD
oVPkR3pTNhGasOCrluJ3F1aUPwzkLRaGLtWv/N4ryzp0vafCLlFqC0v3asr8UwQRpD1BdDQb1IjV
xuDWMg1F00HqQRWkk/XZQkypPXHrtFtJXazetOoxEORMshkjz8MbfOdukgnH7akKI30xUlTCqVed
Qn0IuAmCJdEUvsJjgW82G8WTtTvzUlk3yK/2KvxCv9mYOnSt4Is2T1EGj0AeevGqsRT9UAfU6zuA
uZ4V36weOU4v5D7JnmF+XAOTlB6mB3W3qZQ3LXaKU5kE7n1o5EmyDIcu3EDggsZK2vbSGrlWaRsD
032s9OxPSifAiKVdd+C7Fiw6MlUPRhaBl3PicWs4LoCrUnr10bZ67IZkqTdl9ewNQ/mcJfYth0z4
kntS+exonbFsh6HhF5ahbSvulhRFuHJr92JkeXdu88G9pMjLw88ZvnlJWO4D2c8p3PCiNzMiNkkc
MtiJ2Yg6ajDypMrErCshXJVG0pNs6/Ij94+dMPdWm55iPwPZxEETgOToQ95ABtPQqnhFPYT5YsQR
BN4q3OFUVJkvSUXsG6CZvLKnoTHIyjbPuL1LkWW8JFQpAQlV4rVYqzqtt4Xhu1nf1zYgh7nbazD8
4swTXrXJRteDJ42torYPIG2n/ksMVUQq1zDzyxvhnHZg0nVoR++zshelhG78fHtf2/fuCsIfeSuc
NYopVqVvu/fZ2KyalUWZ/U44y0EH6Kmd0rDiuqMvLfW6jrbgRneG5bTX1husTRKM+cmOjhkRumfU
vlpF7p6nSprnpOxfyc855wxmgR0MD7Dra313bep4T0m7c7Q0CTYWYauVr8VIZdbd1GpddNFBKrhy
rgZQl6b6kezIwe7Q1xb+aRnEK87PAYLtqJtYaccjXkCeWA5jZOvIXSRK/2eaG+3XPPdVhNE140pd
ergL4I2qSYfdGiN6aWSkwkwnVQ/E1Ntl6PTeW0noeKPBc7ARs0qF7EddxKiLTLOZDqSvytqbF9ja
a/O1KhJvp/oZpOUdYbswMctVJRXlFuQy9y3bG4eDg0yFsQ4N61c3nrq6khTq8oPDh66eKPkmmqq9
POMRcVvv1eTPo2h5WEnQAL1q/Lc9uDFCRNNIMjr9GnrDoxiFY5pdCtB5YgTGyjhpKPQsgokxfSwh
ebL7Hr7zaVcEOrXNxK61Ck1Juw6u/LPRpb0lUXI4m3ngzw+xC5hycprtsQ7noj8E5vLTROaF8qJw
k2E7OwsX4hGcdUy45n9fzm05MBqlorwgTLChvnt4t0fTXY21050GJZXPskq4q1EBDoackf0Bsolg
UhQSTTHJColerBkTDwbCsKOFopCwKb97cTYlmVvkaT9NCGcxC2svoh/TzmIZmr8ePAoQWaxHQNT3
XStiy8CeSEo1C5DMq2gY00NWBT8bagPTA5Hv9CB688TsN0988vsvXObtgZtBeC/2n9eJ4ewzX+m/
cPm01bz2H1/lP15tfgWzy6ftK0/69fL/8UrzNrPLp21ml//t/fjHbf79lcQy8X4o7YC+ox88CtP8
MubhP17iH13miU9v+f++1fxnfNrq717pJ5e/u9on2//HV/qPW/37V2p7fsnToZYh2jvwaBdMX0PR
/Jvxh6mo8lmVkiO8r7qPGz3KPo7vCz4s+9srCKPY6r7Lf/Kfrzq/arlDhWY9z3zc6T/t95+uz2GG
o3enhzydz1e87/r5ffho/X+97v2KH/8ScfV6GG9G0bWb+a+dX9Un2zz8/EL/cYmY+PDS5y3ETDx9
5J9sYuK/sP0XLv/7VrZTNkAuta+DZATHRmonhkTAZsf4dyNmomEoDqp2E2ZhEb1KLJh9TbcMj2K6
JIG0d2Jk2bTOe8y0Rl96lUFtVW1ID1kQQ6BW98+cgiGynUZxTiVhC75lmhdrxkA3D2Tff4h5YXfh
idqMJYxYwiaaqoctw9QBgdWQ7Z+gi75C6hFfC1uK953tIPjcUedrm9G9gaEyPucpDKSTlxZFKMmJ
2cCSgLN58uluE9NqpH9Hjo6AiNVALSO2yv2eOudcldd3RxdWyVVlBDY8yQb1JdmIxA4ne3CYiKlu
/AgtVxu+G4P6+a646gQNyNuHVPdMwyGwimuhxMVVURpt6+kF0HWxutWqYecWIBs+rLZ6B2By2rxD
LsiOYmFl5sgSGfXDvJfY2u+0iqCmd7zvFyRFcwrTGFreX5cUbmnf9WeVB4u7mz5yRLPUnSOXPUXM
6AV5k0L9XaweemRK1D8I1zcy9Vfj0G0NPrcjoFzv5FeTlr1rsEgYxfJ5ugAn4kiOfki6BlSFnRcU
naYwfWTWPi8s/z5wlMABDTPZc+C4EFwRvLqvEMZ5mWSN0ZKkR73+sObuWQ3luouT9Ph54agM/r4J
pYdPe4mhkZlnIt3GXqkMtOpjhNZGufMuQZN4F9ED7OWh21p6WxfILHltZucJ4dc5Y3QeqSydXOeV
94209tG2o5i4aaAfRDMSOjugjKwfRA/BtGGfSMlCTCa/3cTQ1XUvpeCEFRnF0YjNSovWkYGXoTbm
QzzWFOqllSTlIqwtYnJrMLXaUkzcZyd30etGmZC36p2E7+xBxsncSDmUHuA1fvrOs5HiPyEypBKw
/ZdJbcz0na7aX2e7CZ5QhU8rzcjyuPJWzMwXc9AwBFXXQWEyverfr+s+TCnVo9TQXosXYVieyjtS
JjBs2e5BNEaWoVh/b2drF5lYM2pCiBZOvgnIFoSvB5TvxriTPmygFzkBg7iLpfuG90UfNix7uF4l
GBpWKszoR31qwjBvjmIoenPzyUadHrSxHMSW88T/tMG87H4NtXc2GdR2KQefsj8lHBFRQFaTmy/7
6S00Uk5XIYISYoJ4W4QGNSK1GRzp8NLaB0oBxnQhxmBPfxotw39GaEHeCDvoMecwr5h9SyFsKbYR
a2efT8Pc66nGcOr9KEfvUpOSycgNmNz0MHoKAKjtbYuggcx/2FvRajvhQQGXw5nb8W/WBGNPM6rr
cjMugVRZUPhPcJJ2gpM0A6CefMxNUo9TVxjraUb0Zh+xpOo3Vo980+wqzH83DAREZd4plseL29bD
w+gYN71OuueCA/ch19VyPZRx+tXTDVJKAKwInQ2QvE0pKDlyvxQGwNWogH4trGt3IdXDXoCNBQpZ
NHVlu0vDcJL1bBOw5ZSqunUCfmspJu7wZNdxw61m86//AfTs1W20h3nx292xoYq7CmDMReDKPTiF
4xw4uerpQnRFAxe7AYSgQtP+bi2pgu4L1dhosydkpy4ynJMPeSNkYqdGLLeLOgBgSVggN6sextAU
QnV59Gpkc4LqUubwPoueaPIhodo21UF1uNXPieh3L/YAOcDkrG+Fs6xpyEFHPpyotVVd+zR+DV3H
gnw4BnIqxahh/baFpLKuYsKfev9kT/r0Nf69R9Q+E7bMT7WTR2e4/6NzU1qryiH0CanXT5OYHItu
BE9SKfkeEtqTPNpDtxA+VQeCmrwnyvCpE1EfOO2VtHUVbEU3bozvdqBm2w82canwRw4v+En0JUKm
fa8lEN3pziGZmt5UYKScx6KHTjC6JGa1+2yXWufwd7be8N2DhOgTmu6Tz31XYRVjsUY07UDpyVLM
FMUg78gqt4ap3HTdz19r4s2+DJDdjH39hahHbTb5q+elMgrqHbh+OXtVkJC/Gp35JFaEuR2fy5yH
xlwnWms2/NDolFwf/dR3j6KXdPkfg2ebGzHqhsI9ehWQZG7uv1zC373Z1gEzRQ3HRX1imp0n7ovF
PmLHT5erqdZZpXUyceL/y7rZ+efaQEaFwgo2sh9k22LUvQdJLmGhL5z4C9G7d6PXlR+IazuGTurX
9sKn2Irqd6eNSOmErf/ohza/mUYoHc3ajI+f9mkg/Tr6XQnfDf/EJ0WurH0n5cSfoB1Y1IjnnALk
JYZzAyvgpg2BXoJFMMu3MJKcdQxb18IiUE7CNInW8I41p2ZqSNZ9bGabcFFkZR2VtrSf7WLBPBRu
wpbmmrkbIwettn/Z0sjHj1eY12sh6Yg6SW6uYVAIFSPuYMFKvhXDWM6Ti5PEFwC2Ub5sUtQsPB+1
LV+r4fnqUeBStKBfQKrVkTj/lyZDrxe9VwNu74WYCjsFHmvRzb0EFdiCsNoHo1tk5lrrQlBuTtVs
AiVSppID/0k0jQ6BBFr3D2LkFRDgzB7d5NbhEVjjLw+emsA/Ksh7K0VarUg7eudSkCQVdcxju5v1
a2GEOtM/D4IQKZ6chPGffeY1s0810S6JiTDUvJ0MVg8GoVx7gSskcpX8pa1Qovs1+DVTSIW0SamO
ohhm+t3TvGwdQuWwFD+D869iNsCM608Ts+3+OzpN6INLIH36WRXNvNU8MS+bt5qdMwSbiNcmKb/r
9fhErX+/sMm4H8YIvRg1sTxyrZQUxZbbFMsKrhK/UR/7aRJiDHvZKCCzhW8vmcYxqCa920xrC9Iq
wdEu1eAqZoOcTyRNoDEXQ4vM/EX3+klISH4qh3VLfUwFkg7IwiR3bmfaym1Mf58idHFKLFi4OBPl
0Up0IRYfqoWdgeykDLXc1EPaV4tCk3+63ufnpaLXBRMHw8BZRQyJslPN1APCi6Ts0aba+OLWmvI8
kPRcapGl70FNKc9+admw3XsuitM5VGGy3i3NKftqIPm6N7Tiz2KUbY6rkw1MowcIrCn345SHFY3u
Kfo+qOs/xaiZcrbCN6B05299pz3n5aIn9lUyqdzD0hUf+6grqF/neUrhfbjqJYAZYWsVqjVrx3W2
Y5FJl5w63fVQt6jN9V6+7KtEOYyiiSsATtkkJ7gQhg9T03wG18fBS9qfPeHywVuLgi9pJpc70Dvl
QZUhlvytNigkB8UwC7IjaRH/KEy1UCWsElJnppxOFPy/9AmFc2lSOSf1KtBjJAs/rOiV/GiYlne8
byBm5l3GFLrr1e+XMbQVifLRi5dGkH8nlZo/kYEqniQp/oNcf3vSp5EiG/0OyCRSVpNHXqgFooLN
Curz8Sb8lWJEiLinREpMSoZZPag1oftpuVjkurEC4Ait7/sF7Dg5J6lBbb+W58uOUMnCjJzsKJxB
EYx7daBSSFwfhQh5P9ikJSGutlrtralK7WxJwGPF0PIgVR5rqnLEsHCsaiHrkXVOPUl++7mmbRXt
LCXwjLuFo73Na3iIDW+qitqfD6dlYMXfEjA412xqSGEqV19NjHU/qZfONjGR6Bk6CREqP2IoGuHi
68FTDzrxMJtEj5rR3iQ4M+9D7tA+uCmUv78vd/dUqTV3ewes6/QSRNNbOgzqqb/tXKk+Gpw9c9gG
1Pqo9uXO7LxhZyt1DT0tplg1NapWxFh0hfW+Riw3K5KIQHGLau2P4J+bOvubBZlMzWcUSDul4Qgh
mrj1XFBX07iSJfVupNzl5/Ts+Mk2Tisas3F+LhbTuharWwVc/uetjdixE7Q9/2XbnNKXnTbA3wgv
SLyKUJz5ojROx51WR6TT9LIviv0CKbL1CtFZea5CJAOtPk6/pO6Qr22P8nKO2BA9l/LCymRl5UzI
fKSg06MxITdFT9hGgOjAiqcZ0WS/e2IITRrTjhFDy9NNN96s28s8M5/gpW5uip+0N1Ux3FXXoXgz
20y58M5V7m6FqaPoEpbZidJVG+x+L4yiCSGG2JoAOiae6+Y2N+ZTWLvZDXSmxVHRoIgzq0oHwD0X
LEJTPicGaDZKTFch9Jq7nGz1a1PxDlWhgeTwpMRM/S/V1W5TH/Vp2NUgWKkQdk9i1rT9r93gDBex
FATsNSnV4ibmbP3/kHYeTW4rwZr9RYgACn5LTzZNe3Vrg+iWgfcev34Oirqirt59M4vRogKVZUix
SaAqK/N8xbY1rORRtoVKsyACJ3nWXM196ZEfhvDiWspzCCnvnoDN+i73iEidaylog+tV6yaIEGhd
vZcNg+lX927ltDtIWqxH5s63hjZQ9qpmtAhe0E32JY7N37Q+gSm3vnJ2ROTKOAiuo69tQUU4hqJr
a8X3vY3bB3AIEj+/yEI1kYaaGgR0ZRVB418NdVGDplFVf3PrnM2tSE70qyAuQM/9niUetPziB8Jd
922BQNDvBjnC7PHaRYoNjMlQNhak7T2vY+0zDdWYmUupunGJuCxXhcRa3uq3ZoQLAV7K+tg05a42
SF4O4mmbc/4P5cnv7j1d8H2br/T4FKEBeOFM+Zcl8vJ+9vrwB5Id5oauaCoyGAgmxVu89pSEPP3I
hRMIgHbfu419P84FWbmoAFd4xxIttO+D1LTvTc2zt80Q24ubzdAU7UiG0500yaGyLxibRZOJgBhF
ZpONmu+H15e52W4v43ZkHHewae7cwO72JGaTnJ4U0xeLJfcqNVr8kXPVgUZF2r7xMHRK/RQb9tZX
xUSsSeffJUSYLkNZNex4nbR+vZOtYTl8RN58VE90zkvJt1f2gq0C+J4NIaIVTF3WWrYByxFuZXWK
SqIotcA9yapWEfGpZF8yPWjPPKmS6yD0WSAPQ2pYy16FbiqLqiKeX1YzG2CnQHDbKPnaWkWO0gI4
oH1d2NmWm67+xGEDd3JAAt9DC/w2QPxPGIHD0kbq+/JXXwNOAFos9M0SVN5ZPq5I3nVXjTrpd91c
yCtZhEhR3dll4JUw0GlRCLdadHrcANykGlf1o+420Zc+btzoucja5kuhtj+0Ntw4dlk+FL0qnklL
JzyyqlkphoH+PBDtsfLN3tvK1tBgv49qiU4ABp1HlL/vYo8wqXjuXOFDvCcF/CAb5fio/JY47Iak
JSiid79SIFzPvZUCsP8EWF41TXWV8FN7lAXJV6oZPPZmVzySzDnhS1KBXU5enCydhO1qZhiAUX/3
b7p8qwemeRa2+OGlCJINvZZc+pw7JctJ6PhEI17auZANQ5ZZe39IXxqr/Mc0D8gypzhVVrS89m8t
/xAF06md4fPNDJ+XV7fiv2xjav6/+t2GRRHf/1xphpWR+DGx0h7EndEgY3jOORV1ICAGUcirruCc
ZCHrfzUTCxrugtA7Svt1Bjnkr3432x99ClgdG34PPzS1FCwyeOE/Xuk2RF79/W4yA9/QwLJu8b92
lDPe5pb99EAx1yV3FUjdaAQseweqNN/auNiYM1ta1kGbhAQPE9B4s/WDjobRH/V5YCuNcsytqBw7
OhRFrzwQOGg+dXX2TcnN/ihruFzFhr2Zuer43jwhHLIL43w4Zq2joZJDpsZoRQJ900xcpE0WXWYC
uXREvpbVQpmI3S27aY/Plu9/WwWvREOHZKhpLVqBebYx3LE9xXHtkqcS+gdlJr8yKY5rAoSCqfKJ
QfeDi7wyBU+bXGuhI/+7AZUxvMee+UXarSmNwFDMXbTkZ91zkCTnSHMnAA4xCG5zioWCLLmh14ll
32rkwMD7liBMcpc2SX5nD9FDaJjpNvptkvbSqoJi8fflQEY7Vj7o62jZ/ken37NJ2/8+ZeG5/8ze
FP6WICdnrfVudqqTsAO0QKZBQY7JIrS64EdGmCdJRD/5y7zpsLG+TFrerDzNSS55DkkQuJ/YjVap
XSzWaCura4slqfsuhw/NdAwMwrM3VUAqkV3bw+oPo7yUhe4ToN41uke4FjHbxHaL6XhrHkHct4vW
42NCN/nj1hCCh0VjDc1LNc0fedpyOwZHKmtkShh3dT69y5os+sKYvzR9tRb1mD9KmxoCgqkmhx83
Jg/RbI5qw7VsM2YT+BOxnRS9Xd5sado4i7EjWP020RB/ehra5ddZSQc7kCYXLeQc0pa5sGW9ZIg2
0sbiKFyWImx2cEYueTEi8YHM0mPnWsMJbuYpmmukyZePIxT+DdC0aSWrssCH/4NA+QjvJN2S2nQv
HifecpA0NWRbbyEbdMsKMDR5wsNIJJmHNONQiEtCdLxRTOG5mWvSLgLLuGPtcJA1R50MohTFWG5t
JLcW0ngtalVcPIFUmN5CmpO2oFf1szFGizqtorXlKuU5LExOZ0Hz7hJb08/8vx0Cnm3tpbM4QFE7
I/g+FtoyBYZCMndnHDIjzD+CksRVByoVsCNFWcdTaR8NCCUHt1aNrY1T5L4jH3IFgkX9YubhJydc
1U872qKo4W+4z1Rbm+y5+9YV1jIvfWxW27qLnLX5sW3cg2y1lBjifTLyFUdr1NqpxELuEyRuVrqo
rCNp8z9AKgQkUGhIes+mW3GzWTDad7nakm9OD2lXhrHoYFn/M4zczf+f6f7rVaVtfofsu8TaJ1K+
mo8vm7lo55NXWZBstIoI+D3eTLKHL0Zt0wqVP+jcV9rkeFklEfSReHdzL2u3ecmSyWCBbHPSpQ4t
YeWzzHL6XHYJyaL2V1D27qXmhG2ss3KXCzU8Z31D9q+pWw94g1Cecj3gSuiQLpDFML8OZvvUx3yD
laFemj1nnOzy76581T9Qq/JydFOxrkqDVJmZrCp0k0JezYXsMs101nb2WodT+nMSxXjhjgbmegi6
T5JVDiVplV984EZb8su7XRl6ETI26qfJd2yXOTb4ndzOXwcSkLauM41rWa2Hplsj1JRtZdWb+mil
mnq0l1VXzPArhC7uRm6Vrz4kK9KNQG+Vqqqc0H8mrjkDv1aqjngZtOxXtZr9rbLqxq4Hiqz71Sqr
6X1hrEdf/dFNkwv51VJRHUoMYn2bLCY6umcHY2kolvCfWaVKp55kTRZpkM4gC/Ej6vUsXQ/2Xlg4
+nEb6KTDqPr1al6skxhT9hwCkWgmGwyRGddWfmoGKUpz76QyxboQPezZ381uaerFSs54nZbM2sWY
ecq6QSpm2SVdfjDjFJ1A5GJXE/Hnn6oJhEG4X5WpN9eTFoSHtnKyJz3WPxHxTLeF7xOn0/r5SRaO
NzTH3rnIyliXZbu6NeqKry3NComloS37HUDDVy8rSSZ0K7Fwha2cm1kwhNMA/5Il0JZMTf/DXpSZ
byx6B/hk2LT4DegmR0Gg7fZTh9IlxxfReytgVFqm89H0Pg+6uIAT35GX0fZNBzMidz/ABH1oRVc9
GfoYH1gqaWsQz/1HzPI40d0PA08dJ7WFSiys0B6Nyfkhx7EP4PFN2snDQMYj5xGtwXM3NK9IMnV4
MjRL+0pGKdqdhIjs5dZRFilbocAueEzNu0lZhCVpn2pTIhCe2Q6k4WKyT4VrreQm1IlmubbMX2pe
o17qOFIvee29V6Gv7WVNFrIxir1FT27c6WbXhTCObaFPJVKVau2+WpM+nSwvHBediqjgBGRu7YrB
2cpqqpgvqDovUWNFE2PG1hhaFPCpieAor+IpSOuFvPR9J64XtybVadi0VBqR4Qz5o+OvS2T/FkZj
udAcp+EYzYWPFyZbVXr/ZudWu5UNqG95SJ+E+RfLyMg4LKqg5m/dEz0kL4MZuxPNohbzA+d4LWaS
z7V+7dRy5Kah9QUQa46ZllHRNTw3je1nYKMxCpdawVWMnuskds2s3VMTLs9TPdJ3TSrEi9p5v1pB
30WHsUcZjnWCsyCXzv+c7HhbRYbxE8L+vo5anHxAGtg+enurtvN76chPRDktVD8L7mTV14JgXaqg
yZzYfqmHCX2kePpqeU6xSZoB56NrV2+zPS/F+JWUWbCsfIU53lmWREgdcnUI3wwnBmbs1s/tCAUy
Dbsf0uykfbAt9GFhpjuLPdoBcjek5vnK+Hd1VIZ+li+k+Xp57R4QboV0OPDc32P+mufaW0NeIFvc
5vRd+8EmD2JbZXZ/VPy8R/AeKSuz1y4tWuYGYr7YZGusDv1RFnmVPSuDb2/jOrK8k7SBBiGGRhTV
Qo4gyCTEPT3PWmZTvNM4/ykQf0Xrm5ykIuk38e9kLv6A9rSQrWYYvee12u6mRhNkNcwjwqDhJKiw
QrL0fneUWWAgfSwCzD7YxsYxaMuOBU3BIqRqOMTYKlVsbQp4ZtCuhaaufL/5WRS48pWkRCeQvBcy
K6pfYu/8X7lq+18NUgD+apsJGX81OJlN8uttGtlbqsRfheP/Pf9/TXOzXeXjf4/ITMgq/HZ5N+H8
bsJZHlr2vr1XMxCPvpHpC02pyxU+hvwehbHs3p6viC8ggcm6SIsspgAVuaq37D+6ukkzsh/aXYf8
nmEox5TbmNeu5Ug5teGo3XnElyVNRtoFKF6YBm7kMIg2U2T67kLjuXoqnH6tyaoclxZJznGmamxU
n7Rx0vy69hgSEXp7Z/LVyfe1ueFP3fbW4DZtd1fjdLy+DUOdRcCUFULO9kOK26l1cZQKs3Qekto1
TsS9HGSbOpvy3gbUoY+sjuaqbGiKtl9XmuuuRMQ6fMkOzlvUtM9q0Pa1D3/UiwW85yhn4a7QPqBm
c2sn9q/ZQ3U52U68c8LWPDdmnvB8TTkC1WqVEB3IBudoMsyzvHL8St/7TfN07SeH+H3yPfOyaZfy
T8fxzQibn8SuqfVwYc2zyn63qea40NEu8sP1JTVYGSFZWat+Pm3su9YnBa8odrKK1jlCwCapSLLq
pKA+qvYJwQDnDn0J+1r8VZUN0ta5UbgpxiCCPEjsnx71yQJ9m+oBjbnqIYw48zIKQcZXP1Z8zBTk
mfxpk515CjarpIfWIauynxzbRKw9DBzM17F/zVfXQbMtanKxNVTP74y8+1W4rX3Xs2ggBR7SEslU
/zTMkuUlQgjgOM2ozqsN7HKYE2AGS630V3KGPy7ltLK3bPEgiPBDQxppUhGPQnwTScwiRRO+idwj
KdM42XoTtfSiT9XVtU4WqnO89hpdH4KFFXz+0WLKQfk8Huo522/yBFmGJ6xXjMpT7iayCllfUZhx
oSDDzKkfQB+hHeKhCI8hea7Q5/VDlCYbHx/nLrJJq5qK0jxwZmvtfKN/VPSeLGuoyAt96poNG6jx
a4wXgfzT8U34MBH4hjSbKumu9syqpqu9T8Ufdtl/Ipzk2t9IWuWEqiJIlgF8Ul+W52pW101itsdN
MYaHadbe7W2kBTQE9Db1LLars3HZ8YsKVrLVB8169KyYB9Q8tsxG615Vwl0790X6wDk4vvcKwnR6
qK1OX9QV1B5YcAuI3fqHrrXIY/hdCM7cIMVV1GKRRG587sIieUJx6VJCE38nzCrbWH6tAFhzi3eX
TGb8RwXJfmi0c+CPamJ6IkWzOoGuRkCoRASod6qrybcCAEWc5FcnrVLwpaWEZ8vOso9skFVZFDZ5
7J6PIo8fzMyXW0d5pcxI57z/dptemuUkN1sfhF9b+z0Z8mlT6bWvbcrJImlRYbu2Qoi0XHIfrVlG
zU1mFJfHodW5i6dulGxwIKWL/zGKWKrooLv66jqJnO/ayYi7L5qiV7tIj8LzrbByoqj7cXmzgEcK
z3As0UqYQvMZl6S/l7ZbF3lVF8609DRNWd0atNFhGF5Tf2t2KXmH84tdjfIyr4jsgN600hPjz3eh
27ji2qL9cKq4P/je2B1c1f5VSJusyoZb9Y8uUakkiz/qv6dRJs9YeshqLWXrbfD/Opc9v7DSFMEO
zeY9aI9pGw52sKhmhFYD2R8UgFOsCsXV77LABb0lUVsx0KhTzPnOcjRDnL1eNaqoXDJGzfmjjJO4
k13AD4SQlRBg8v3C3A2JbbN6rJT3vtf2ZM5B41aDgcOvmV0+28up/KHHkDrCKBDnojEOddBueqU7
RLWZfwapU/OU1JWXMDLK1VAr/b2lmuHWhq1x5yA9sWyTsUDaTgC/b5qPtLajF71Q7PucROIM3NuL
x3nMc+4fZJMsQD8Q0qzW6AbSm3XFQ10bCzR3v5VoBT/HuuD5qStLWTMRM3q2B35kTtyuRtbaK1tf
WEoYP/lB2z3FQxqtnNRrtklqdU9qnkcn7oCvslEWg+99dVgtHmUNHIe9rQ1yNyMVt9CSyZx5MtcO
fk021Um7xRF8GtuGA78pZw0zQ3w6CNnEnMxVyCdruxHbMoEGFIZKz0P4HyUeKYyjJTVgZ5P40ltD
WRcfyLzYIJbxAihpwCnTEN/LSCuiDC9lk8b3Mghrbqvnmmzzo+hSq4m6GBtWHbbZFBwXxuqCWP3i
0c6N/JG1NMkS2ZRtZVU26Dl5wlFkn6WpNrvqKBr7+dp/HuQrs1yqz6YnGbsoWfZG8xm5fnsnu3CS
4VyayVreBmhqs1S5SR5rzVjENovguAg7E1Rw4u3dVLlEla+wWSLw84xkWXdO+5rzfzUhacUD5bnV
bXIW0Ciqtp6n6XyIXr0szYAjsvlhmogYtnGE7M9ck4VszOcet27/d9vYocI31CT3xso6txzohOyp
HXAj6zFKnbthCMoLGiXlEpXW9Nv/u0fKHMO/52i1Ek0SPfd3ZZw0T/WovHm8x2M+16qsDXZTP2hL
RTHqJz0fmqc4eRNGEj9Ki4nGCEqGZr+RbeHo2mdjgJPk181DEgnCmkvjzN4UZe606z57HtmBqURv
je3qm9rVw30eq9a55WZg9Y53V/GYq0jX5XKYXGXtFARAovrugMOcEFuaGvEygl66VkVniZe28+w/
qrdW2fm/xmb4/nYwb9NJNEdZuCrkAx66OSjHf2zySm0hXuAK9jgFyeYAzzFFVleFLLm6Gts5mjRq
7V1q6dNhKqBjSyh7iwISzyT7udMmZTd2LaH6mQjf1VJfAv0MPgmcJBwsdF6EHSGRWBCDE3eAXfXw
bPaKOMcQZEhu4mdyTP1ifW20osbeW776JSClgaMe7zWvuUW41tRuOwRsVrk76c9lYNR3HH90C1kV
wMHvwzpGpKdS2qWuf9FE0T7JtgrAQqyUwVnWtGIsls55CrmV38PAce7GWImXBAAgLzJa46krJ32J
3FLwaev2hpWS+aVrCqgiAkKWNSrBazELgs0d5Mh4FiapBohOciRL6/BzKs1NNtrml77vi20XrwMf
9PdExHD1PSzRORwbTXm1uv6zMqv4ImuqeK3bRn0hpK594HDtlCQ5yt+tx0mmSPylrIqsT7eEAltr
4vTeUvLj92VlZRNR9sq0K4i6FgmuIXUuzGCAOfX7akghZbAZ6DeyQRZakVjXfjbAjzugYcvb+KTm
EAX5o7aGAOEFGztDRWtwWnbG1Rif3VYV3DET7RFSc7+Mi9rhQ5/8RW1XBjgufVgWjp/fWW1ZOtfL
1CvyO80xcUHbBURG5VurQ+fG4ZYjNTQQBj7ylMr1HlmctumfhDdrhqdG9C3xvCWux/ZnGnX3BjCq
92nkB2PoZXHfuHGx63oLH6GWirMeleoq0Diwh9n9IQeNzr6AQvTDNvt0EahZ9ZJ1CK1XttctKh8F
cM4HO4ii/Obq0ah2TWy1z/gkZq0xYttla5UHPoc8xjfZaOe++8QHI5tkgdz5K/rd7knWdKt2lrrT
E3E2Tw26+D/nko2lMjn/nitE8MTQNfdkzIPlXJF49pPUWEm3W2e2CepGYfPLX/dHvRsUZ5m2EIfq
eW3dCNgfEzyYHawI8znRIntTdlm8bua1dhdVoG8V7sDdXFUHfTrjtebcl5qiFeJpiB/kQDmZbRZ7
FDx6nnm0IxBUkq2VundyLlUf/vuV/JfCD3n06L53LXzRmISOBnG4abu6XcgWtyt/NcvqtY+a1tqe
OI/9bXBUsLPw4QcttFHnNloR43YnLLTNCGPlLDDh/jqbvBl7rgbaGCLLxOW1dxoSXKto0WECkac6
2rupBoQZN6236f18/KpPsKf+MbclpF1pVu3/NP+rt5wkm316/+otzUEUfXdz2MaD6nQ7dk7mNoZG
/2yM/rfOqsZvQEIeFQBEr4aITJKrTJXMzYrtTztNC9kDzOKm71yyOb2gIKC9/aJH2rDUOYE/sZqE
vKoqTX6S9Za48X7mQrn9N5bWyHblxs/ML87oyjjvvahQOyrxatv4U7cVnJ2DXbfKsetcsZ7yvn4G
bN7DlauHb3mlzzce4yeOoS3U4UWbudNzR2ALsR0qMV7zp2ZWhHv8hx0NtVNjFOqz78CC7U3zV/8Q
oahb/5t97t/N/T2b/nJ++YH+u//tdX3m+au/fD//7v8f88v3X83v3x7z9cAByrPumj8Cve2/tVCg
pzhBH8ZZkEkXAvw3sx0uA/EN/fTvQ2TYByC3HQtO09xBD4o2nuONX+G1gWKrlC+2gHlcznbEi8ev
EHmWxm97RqLd1T73nxyj2+E9aRYpgit3tRFX1SJJFeuu7HUbAY9OrGSLLGTDrSqvqlpnyF/NedQe
2mAYdjf7qPUmnrJAfULWGS5TGov3oqtfHE5Vf8LbTRUb3lg79bsBjZrlAIZlkxRuBdqPAj2t6iir
8koWSs9xuW80NSQUHkkKKVrF1JxkERducwrnQlY9czCXIF6a1c1WGS1+bFn3lSna6IY/LeQ4OUQ2
jAVUWXI6K/D+tvreTTpSb5X/kjtmeOx6W7vaxwjEyZBYyGmqKJKwNzDOXQ/+JU7SQ2m3qKgnRHNt
3QzhbtjtyhFHL3lzNqnIkz7z77LpaQjZ3rg52y17fEIdZHpy0C4gpbRDfHG2kXYzIuzKgiO0SPOz
xD3JbeNTM7ggcAnLgHzsVuXSHxwyChJxlq1WOOdZESW21vRgemoBcc27YRaTzVJXdfctCsYvGlzC
n0l8b0My9BeWRXzENOcJgtVftwnrFpETdtCp7VdBhlu/RXkuOIOAmreYeo+ULySuYafaAZEBGmA3
tSwOsjbgGrnIq/JSd+VwvVZ4xq5MkfCZDQQCkcNP1lDqk3pekpl4qrJiyLdVN7JkBqi35HByOJmk
bWWwoCD96N2nV+fLoRgNeLeFsvbVNDzEWj891mYEchaw3G5QTXftNEG9cQYUYzXFH16beAY+Nlmw
F1E7vI5OpC3YAGboMNA6lTFPFATwjDQcUCkpeWL8LhCB/FVlfxQdFLeERw8L6EwaVPdS2+2StQin
JpHGbSP20cSZq+TZA73rslU06PyXdHuma+bEEuOCX1tFLd4KZdYQr2P3woFbdWcQXYI2lNKRLxkE
GyZvFmVDdkTmOOJBFizuL7qqgTL0YZdd7WAHDKW4r4ncfsgTElNCMYHd/meIEZY9fsPg7WaagHTu
VB2H9m0azkkRtuHJeB1aA6ZcJlObrTQPIeSKYJxTPAn9Cyj+0lebL7kp/LMDzHMhzWosUNAwrDcN
qiXn/c4GCXbipmIciitFzOHKarav4spVVm1UsUfKM2MzdVp6cWI/uxYpUicIQ4PAtghFOedEVm5V
HR02s27HS+p3Ftk3mv0VRPOmMPz8R943b3mlDa+GrfZrRUT1EYW3/pg3ebnqRds8d2XqrTgiD3e1
Fk6v+BcIo/Erki96bXwNnParQqwJaYLUVN9kfZP2T0bWGM8qsVP8eafXDGWe+2ByH2Wncv7KkPOg
LewQ0rLI2q2iDvGmNOD3kfsyvOide1R47n5YDhxMfSA4JwxRnSQlEy7d0Dcf5UgKXW4nzsMAWeyu
14gDGInU/ihxvumuXXyBvJ/sfNsPt3VjNu/zkZHsgEovDNwx6w5VJ8STCMvXFr/r1scXsKtm8Gvj
atrzHHG0iSs7PCD6SxIkMKslYl/ic1B+lkIZvxNQyt2PfPHHwLXDnV6E+s6pPfWh8WF7Ax6bvhM/
BEBL+Vb5TkLcTS3ufRvZ6rqzkZwl1CHL6+jOnQnSsvDGST0S+5Nuxjm04ma7XjlApp2GL9S1xZw7
Bhofsa0bGO3f8/DZWAihIq9WFtlw8Ccb1+Lfl7IuC2EYw0EljeR/dlIbReXY2e+HgxmVzEIAY0CM
EKgElSAzPdS6s1+F5kNRDd195H5Eho6sepIG2dEfvUfZZruN+RAUnbqrMmJSe1IKomVsBsa6yy2N
M6y57kOZXXJrzsG+0d01YDwWzjYtofyNhdB2U8WRNMnsNutgjROfeiL+GwHLrr2v65Cwf7U/yxrA
2/a+sBw8zFks1tImi5mngFaBdkbIhKmkrfHEW6opzeHaw3wTqX/AQzHBEu3I3cqJtUA7Zo5/LIX9
wOl9dElUF5GZwHlI9dJ+yFKzOaCpHS5k1bcHcUFNERde50wftdYfBkGki+LG065RDGPDokN9JwAR
/KmyrwflAc9T9zDYZXxwTOEufM//aRTxvOSbNazNJ6tkbdJwbrYYICi/iDhKVrVX1rx+ghAAUYIn
u2bBYtukrKtp5dy1gVpzYpt3F2+WKwAROz61LVGCo6Gkb76PbLNtA6qzLOgC5Hk/FF4df6Li5y+6
1EDYowepFju1QAwiIjTD7tJncLFoYbWR/dDi+FuPA+GHpI1rm6asycYg8GBnZUK/61j07v2Oj9FR
53uEajU7Y+rjE+nf3IqsIb4gtchjkV3AwziLmZR+MT0hb6biHkGQbbAdE/bKoL2hnxCTcciP2gZk
2wR2+d1Qx32RzRB+zyRjuJ2QOEiDcWF1mv0yWcjjhm3FptqvyJAW8cqt/eqNCCSUIfQc+LBuV29F
smAv5L+NqpUfQYkkS9krscn51hMH2ZF5EMiXlZNkYFFF3Z3N2qv4TVsVUqil8uoELkmRLt6JXHRP
pq8s1fEYmOcuKUI0a4bsIJBQ+qYX2XdTNaN3VSN8MYwcdGU1i3PXJJkIlLVAXaR+dZZyPQJov205
ZaEv1L7uLs6cRiYzaWXGLbGYHTj87tGZ03GlqY996CxJJw6ukxRPE7mLB0Smu0VZxd1uICZugzyS
eombMIRfoZ1ljUhZAlPmAnJhs43hE/OE9I1oXeq9WChFaj2CYxGLcbC8r11bXlCBcPwFj1prBtry
qqcwi8kcKbNwk+k5T8pejxWCoxI0XUVkk5jR2CfcVPq08km4Yp3YHq/VsvPEpjEBMjkcS/NniKKN
E2uqelDjGp0tMKOLRHjlSRbpfHhT8ckPV2Oc7aDXGEfZqKYG9BF8ZOvSRMwjcYgKaQw/Oid6urEU
0PcjcWD8jHPjPupc/T7Iu/JMgiFU139M9XzVQJj0htG+u9mHWDGWVt0VGy2MfTjRCHburtNxRyR2
ZzSvU8mJkRxtj3XV/9TqCbb+EOQ/0nPdO80PJTbbheGU45NTTS7/U6M/sLN1V32Tf7ICsFDR4Ai5
U7OAkzBS7GT11nCtcngVu3V2+ss+GK26iuBqr2S3W5HnuDCM7F5aDCctnNUwau1SGG62HryDKvzu
URaBw0friU7dyyqkcg3iLySeoe4eFb6Fj2Aus63vOKjLz6OkDZom2eta5B5kv74h8SWevM11wNwt
F0G2qSdvXMlRfWV0j1WlviJJmh+laXDQmu3q6CwHEbuXozYS7ApOKM5ajyNu1FCu1KseZyxYfu6e
4l3xU39jWLp/wK2sPWoTeFfZY7DrT7xb6lOtOtW+Mut+4zVoBat5tK/zwtQReRHeuWzI929d8wiV
BIQrWgIr05ghVUgTrsDAVnv8ls6bxcMlLGzjNQi16NgTg7YsPMt504OaW6FaReyyc/PV9JA/SZ1g
2eREzGuaE+/rVNeOxKeF2yiK+kveNMUa2qj6iLfeWhp1Hb2WZajBl0nh0lvjVwVBiG91F+2LWNd5
tjnjNvQmj7wSijbg5uxmo2B3gzfe8gDrJ+O7ZybOspnc6a6MO/slTKx1UEzY4a9stQluqpnpw3sm
8Ep3YF09PBGokOscgczDx5ywsKAYiktbTNWDF/QfcnjhCGuVmmDZBafXcZiecDbre9cl1Lwthu6s
23a2DlDbfTZLzSSFNQs/agv1aLnlqfp92PXWTyAHL6YV5+9hnpdLtdbEYzaM/kbO2LP1uM5ow209
K2mP+NRg5c/lMJiE9mvhhxl0JxELNlHMmBFV8V3jxGv8NmvP6CJw3q1Q5+/RW/pRTwPjKegJw+gT
+73XCWVRoA/sDSjST6qfsIsEUDAVaoagV3aNovMzo73jztEuZRQdUa3tcsw+PacMEaDynGWlVWLn
u1T7LgGW1PeoJuOvIYa6MbahgkS4bB1idmgBIdlL2aqXJLXbpBai7WfeKa5wVjCL/c8kWPPw1z7L
VmsQ7UrVoxnWyWVUjGxOVRue5wizIhf7qrbGF/b6xcEXUbCWgWX/toezXQai/dtesF74L7vsrwxF
xYlkau7UJPI3qasFSNDr0UvQ6cq2jeEf2F4Uv/RCKQ6WQPxStuZaorDvGHkiza2uK1BTH5LTpM2H
OE39KcM9DKVLDn0PpuAW/SFtnHdyHP87+kMZjOQgbTJARDbUJucCNcGhtg7o2EWh7eRMOsfISiTe
S4c7ey0sJE+K9wbF69dqBujjBIRwNndNfpjxps2JapSeAmNsjbO8EvMVQP/LoEzJQZpu9jyzmm3/
e5Rs4ED811CvMf8YJYLpezXVxk5oWnRp09he5aT7rMwCyrq0ycIntWEnChdVK5J4LnXVtSxwyf0j
z8tYdlPc8T/8PQR1sK1bts7/Iey8ltxG0jZ9K3/M8SIWLmE2dvaAnkUWyfLmBCG11PDe4+r3QVLT
JVVPqPsAjXRgiQQSmd/3msO1n7yW50GabGbiyk+ViupZK3sC79CKOlRWnZlXuwqh20Xi1gGGm/Mn
xHyCvLa8znX0/Alm0dmr1NOIOxmte2dNGkw7bai+ucb3Io+Gr6LIjCVfQ3omtSxuAgzCNjp2u+dA
iwUeabW9VlKXnaXWZc+W2sHOKfV2N8zFTFRIL8dOdSNbEXPogDIF/XFUw+xZtOm7G/XWCU539mxG
bOV5qm6agNtGTfjUelKLNzB8yBsFZnSKFDd9gDl0lvXCyXMQGpCGJxyV3uy+WI2ulT1j+24eij78
MdxLkRgLUVE/GVbyX4f7gFrerCm/DkeE3Tz4tqsv7dQAjWGE3jJ2ifbExshewGmjl7p9dRE1emqq
Wrn4CYn01IleWiNwbgjxNHjaFPHLwK51o9o1aCl+k4WrWPVWHz0c5owqOA0N7uwD+tC7esQiSfHH
btUEhXieQuvPIsGdokzuoCazxJ5JGPA1FpGVnxzDHI7SaVf68c5V3O/YcYj/WPT+VVWVeBb2aeQB
Ya3afZWU9xHq1OoWTkDzUxHvmHaPVdR92ar5KYgrGIaem64M00QBcT6kafueIJeyH7sS48CxidKz
huL4MrLtdiOLsp86N6SjThKxMrLrBaqhWrlGAgqvM8bHwSOKEBn1Kw6EJRnyUaxAI80BBQS30eRO
bgdeas+iSRaxiJtX07DUG29wlKUc5ft6u0wFNtGyVX0dkfd7JdASHtMEJzU43g2r9yhdjbVX3NSh
aq0IawabLuENjsZAZ8FjZAdmm9fTHKHuGkDuEfwQUZKO7H8c1OnemGVyVqy9nUXTV7zf0ShbEn2M
npwmBpmFV+r3tAap51nfImAIhI3t6cHIsKEdBtM/mAI+G1IR4Vqx4dyLKsevaCLcTDYdfUTxtWcW
JjXoI22JbcJ28Ap7D3fbOtWhW67cMdFfK12c5QeZYbCL4UJiDceLtFAnoAa5F53lmVWX3xQlsEkE
/lJfVo2LgT3u4imhz92gsOHsVNEdO6vuj/KszaIfZ3YvlIMaAhWnw0f1p664o/fX1rabdVWsgsBk
TNosboN052JldU2b9fxAt6UevcrGYoaL5OFiTJzkUSa/bMX8wlIpu5VN+AdkKx1/i61sZAmSXK9V
hq5ykw6kk4NY9y+Y2IkVRk1Am0LY7LLOm8+Iu68VVSddjEvhtb709HrXkb1dyB4fA5IQaSnXHkpQ
mv+5SJjypzghIj/zx8h6OSruHHPlxtiRy4afrs4HmucwUos7thLtU505t+HYgQSZS46WPilq6J5k
ya7zb146a3KMafdk4+iO12QxHcVcLMAzL0rT6YFOMFJFtGap+25309ZT9xR3wbhM8cnby7FEvLGW
jMxpJ8cOKhP22Afm9vo3aCiMeB2uCXKsQ5Jr0xpqspGtfewJoI+zv16JBWeVWlgodn3x7FnRblJ1
+90yFWuVAH6APBQUj/AHL9d6VDlWMfv5ozpkzb1j6l9kvbxOONaoc7rNdLEyuNddMznvQ2tqzLZN
dQ7C2D1ZurAIQ2hoCDbpsKoHbCVLJ+gvsDD7izLT8ytek5PqAjn7q17oIliRuBSs0OghG3yhYVaR
ocAyV/mFqrgIu47nDLOSg6xLzThaMGOKVblvIsDfGqv4denq4z4msfnY59NdU/X4BDXEAke77h4t
GzIiDgHHfi5dqwLUTCo0Z2Upgq+Gl3nSH2Rx9KJs7SfBuPFiMIhO21qbTDJ31MBrF8V8inn8xqy6
YF7CUNfO7B4NXG+xaqIAEM6Mw9WmeJu6001W2Mpbw5QqUlbkbK13iIxyd4GIfGtSd4eJWv7ES6I+
oBA7O+xSj0bQHyOuN6r2IPosD1bjJShL7RCyzD4Y8GSclgi5zqS9EP1Q3WdK5u6CMRq2Q5SMj6k+
/EHo3/ojsphH0Et4yQsz2TggL24IpocXJHCRk7Fi6w8nu7fUof3a6Fj82p6VnFwNUEBdg3pV7NQ8
oI1QLzzWPUxzFOXBi3vzMAdmgPvPlT+durLWaMt0Q34Yzce5vRFavHTnrSbL+yWGBN6R+LXprHpb
DVehotirNm3sEw7eLXueiKclKMpdZxg2+BoafFEDGO3EAEmRyXonK8loOddmEQSQTVyrWwwoda1a
Db0T1bCme7xzxXY2lsLCa2xSZuPhO+YuFTYN0XTvu2w4EVk5yZIcQPZQXQ3zVlVVijZlYdsuy6Su
LrKLxztsP+WatTBQA74X88HXEd/ws9jdy6LR+ckpUHcwni9Q7gnrV88C9QV/AXH+XuVPfgv8OMYu
KcwfVLgrazXFYqBAlWVve1OwZ7fknxI3xA+J2MtD4JfKgge/ee/K5McVdXIg/7lijW7W1p0ydY1V
qL4ztRhNi6ryXhFi/l5ZRnUJYBJg9+g+y+rRUAmvpJO7deZehW1shR5qj+y2J0zfdcFvTX2HPu5q
AMt9gzNV/ZqlK/n/MDn2g2Ww5YVOZ+cFXOxk+LmIu6WyIAllLdNxwmipN6tjpEA43YzzaTdbAclD
rZU23iH0KRBAaRay8qOPgXLvVhSpugwzwo7SGVjTx13WkKiKeCYXAozm02gnOnmgCR6wn/vrvmqc
58aa76D8BWMx9+T34Z/XEqDNXc1qbxWYbf4ylmnD1Ople99TwpXjed1GKcFd6y5OXWnHm8rruy23
bP6aIXrSzoFbEwrMKi5i7D8Ror0Tvh0vsDabvrQgSXmDpcmdHscJ6VMftuJfUo3yTAouXlUZry1s
tFnlepuPfl3Up8vQSo1lhjdf32b9ZZwPSekQR/eL722KBogsyXrDD2GRliNrUfSXr93cpCrPhXiV
vT6qm5EFjtDzdPfRUBYEsCIbAKO8mvy8Wu008K5GFn8pen9tMjWcknrA56odw/sMLM9St0ChjhUA
hj7Iy3dNa54xvQy/ZwbZUL1l1nW1bdZqBVtA07/RnRpTKUV8N8bAeHXLMSCCkw6Peh8Pq6wozUuH
BMxGr6P6ttVhlOi9ORM6+271gZfvgqFdOoULRY+EGRmWPqhvZXMNHxRnmP57zQZxWxIORoonj7GJ
y++m1sJHRwPGlSkFsfdYx/wNo0l+7bC5acHjvcLMk90j4iz7uKuDZVX3+Y5ZCtnFOjJXwTzhykPT
REVwLceiyqqFUcMk/9f//O//93//GP6P/z2/EErx8+x/sja95GHW1P/+l+X863+Ka/X+27//Zdoa
q03yw66hurotNFOl/Y8v9yGgw3//S/tfDivj3sPR9muisboZMuYneRAO0oq6Uu/9vBpuFWGY/UrL
teFWy6NT7WbN/qOvrFcL/Ykbldi94/G7iFKFeDbYj3iiJDsSyMlKFltN6IcK8x2+clpBJnhnw4uO
stTXnv0I7R280bXVYGWJ5OVZNuT6ALWqzNE1cxDqMrtk3TZG8eo7obN3pqRZySJag9myctLoOJhF
8dquQFSnr7FBMiiZtGQpO6lx161cQqF7MwufMic7Tc1QXTTTK3aun3cLzcihj8vKrHSgqwXeUZYI
qVaXSlPGdVa78cop0+qS292X3/8u8nv//Ls4yHw6jqnpjm3rv/4uY4EaCqHZ5muDcg6YuvyuGKvu
rlfyJ2kKb2RgirJJWBtpMR916rPsxW4iYTPNjsDXsu/FzJmRB9FpLZ4+8XegedUdPzn1Udze/NVL
zJGSv6pU3zJR5VXbZeFHw3OCbsXkkS6QJbDBkFHC56BJ2vtsciDz0sdXvPoUCZOoyOX3X4Zl/+0m
tTVH113D0XTNMdT5Jv7pJtUBPU4dW8WvU1U3G81s043J2nBPGDN5ivr87JiR+iVzUhIsrQiJZwfR
OXATZSEbCsd8QlvXe4BuHN10qTuu46HEZq9qHjAfxbJySoL7romS/bUYzKkDmT9QCchuWyXCeCZI
WjiYf7XIHMOInnvcY1X2kXGQZ7pi2LcfY+Woj4v+1Jnx8nNlj496bwDOinQg9ztQjkORjf7Bhmme
X8uBgY0l39ZWtlpzl49+COQF1xGuHPHRnERpZi0xnff/YRbR9Xma+PV2dQ1bM4Ruz5tnx7B+/YVq
VavRM4fc3SlhuelT1cU9CP0fx4VQSZiBfSnWaKfIq7pj0biQ9Lu8ebVrPTwYSZfdhSLK7rQE98+k
d829rLseOpgfflBgSDr3k3WI26bELrp2K4vtaGV3faE7BFGTZjPKD/e8gqRuXnZrKCEeMhjQlGPT
yJrFUCnoMhsxpyWIekKkTr2Mba04ukkBD+an0wbB4V00eRdPrUG7RxnfeJ+IHc+mdZyGMt4OvRGe
8yjR18BG+7uIJ2KFEWP86HeEqNile89K0UMxGyblLQmCr4oK+FzRnSN609MjXKz7ytSa3QQwijBn
G190Yp0XeQZX5hsXQJnxr6q8QeQwatJn050G5zqgKH2YmSm40I/xTQet0CMMFyo8jfks+DZZeRl/
IawCMdlGZMlXS3tpih6fX11A+53PYntCql2e1lPoXitlEaC5edP8KWJyv/4SrHY8hwOTtdsEQJjl
wY93pjMqe5KbMQrWSm0sNSfAAgAS/REJfO+YKE13IN4MAZ6SrLf8ijX0T6eAmteosU83H31yl0Xb
SpYt3foamX699fJmH6pF8BSobbESxN6P+WQ6J5f88NKYg91tOhtKJuKVV0y+IXto7jHkJj/qteQr
K2u8wvQlMn/wfCz6HKicM5B/7FzirDVwI9kI+DY69xV8f+FNxdKs0nExqhH2V3Nno3FJs2bhOxjv
5ji5vXoCLfnjkGUY0LDXtbfsUyd9UXepeoo0YHnItm9kP0v7ro5NcLab2LkdM6zZB88K3t0e1kc8
CrYbXS0u9oCOm5sb4XvV5RCPPCcBH2MqD6SZTmbneU/EZLqFG92QIxpPilep/rrDO5K0JjAytyzO
hgJvAElarLPTqTzIugwsJ1qXWnEmUvHUF2hHVOxA/TVbPAI7YDt3IyLF/roQLNqUDFyEHCeHyDM3
iCDSJPxrPq41OQjCJzws6yRI+GIjsGVrc/KClc1yea01Om9uVONPsBzyg/Aq61zbunUeI9B0v39z
mMbneckwdFUzXU01TA0Gt/nrvDRUXtr4vS2+DJ63NmYfBW0+EHlr2fZzJhC388Cm/aeydIZgVZEe
/6lO9m5Bhx3iXDFRG5lHy7I8CwZk5dUpJfk0GUgLNu2G6HfCFtKKT1XAtCcP3ZBF+GXIc2QVVBUh
HnrJsl+5sIr87iDHyPprFyBET+hZ+Sjq1Jq6yEUGn83A6Pr335NcTvwyfxuWbbiOsBxX001HLhN/
esOKMsLdWLGKL4oZZUubqNA2Lwu8RQEyvXUCBTt07Z5zx2kPxJPRL5jrnQilRLUQ0zmZFO/iC/Nb
X1gjPrXsX1hO1DdCH9SXqCwWsj7wjHBHNLTYyKKWYREKguORqJ1xNIOhul621AoW5I2aniYRpJtE
13qMF5Jwozu+w9wb2y898kbxDIr9VJ/6S7No83d/jJ11jzHQPkF38SVU8yvAOEKr9FqPm3n7khBP
lkDfT/0z6iVg2A2VCB2HQ1g5+cOcl1wVWWhuZFEZm/wMK3UXE+8qEF7WYXgHXb6P2rx4wCCbDEtT
fx9HRVv//tdy/rYe4l1rkwgT/F5CJ43x611dlbXhkMUMvnRBixO0lr9MVu3dRWlpn/q86heNaPu3
oQ3AD/iuBVvZ0Z7QyNlgid2/iW5Itk6rh1thps26DkC6GOBLDtp8cMisHWRRnsm6QOjkamz7JtLj
7MJ6B0kXlcemxAv5glggdrEDk0tfqsXR08b+WGCW8dSM4hxU0XRGlCh/cnXxnXxHcytLwRykbIqg
Pshi2ob9snLtfl/NI0ufrZo/GfZWtobgxtdGWtUb39XTm2CGnIGBbI/dzCeyZu34dtnUfX0EtQfU
UtbIto9eZa8jI+6wW8hqlKbaqP/GpG/N+b1Ut8iPEdu85z1W7OKoJpiSqIQwYpWuRtzNXevG39ke
5MzaHe1bGym3aSHM3L7NK/NU5WLcl3ODbJX1WmPZ//DDyx/258dUJ0YpNNU2VJPNmvZ5IdwjRd31
rm+8j7pfrXKrAFErlP56iLnhUSNxn/MqsjZsKaJbq3Ssu3RCeNdGYFGWyIMnZ9GZwEHZAs+mUt06
98xwkdXgasYeKTN5QCsqOzk2c7/fmAqLUTzHHVSnCLUMp44l8f73N/XfpmpdGCq3s6HChDUMQ/u0
hIxNUTqGFmnvtua91JCabxtmmZ8OQ486H3xHjYXcZC9SxKVvQY30KzPz3EuZ6vkmZnuPkRIapCLL
vZvSCa0bFQjNrkum6dbrhmpTYM18gX7WL3pjbA5FqBGLN4t6B+galFAyrR0v9fYm+L0beVaoUXc9
y/46+2+tH3Uf/Uisxf/wSvvbw68L19IdzXQM4c6b90+vNBZwE3v2sXqP0vR7lp0Jz3u3QxRZp3DG
8kh8jtDTeIXikVh91MmzuHX0o4bB1nVAiUbNQp5G0wwiNspxIy8gO8sGlGzm6Id3GElajz+g3h0K
A2UwBmitOP3tFf4tT9WhnqWaxmTdEwMFdwBhVAfQAzdMr8+21DGZ6+yw1W6vXUB9XYvG3MVHc2WB
1uyIDGydXao6fdQdYd5IsyGciLOLr4pmJxDRhYBFUR5k3zyNr31T8P7OQpRBu/OVYdNHeg3d12m1
RTuUtyDlnfdATbCndwDjESGx2cSKV7Px3Xert5slzAXURbTeuVQJYqz63IDYEOHgPMjOIGv8czF5
iG7ODdnIGq/xRszARZDftoM6h4doiKbixQQQ+fvHxJbPwS9zgMWaxgXYatsOIETjc2QAycpEQ8v2
3RpAjpd1SPALd4F1pPT2c2l6/UrUtbUL5qLSg+FWjSa7la28unHvJSo8FkI8ZiwxZfVogZ3i5fYV
NVD7udXAfzi5qS5lo6tjw+LxqHCYW538Luj7R9yJypMohX0r/FBftigrfwXmDqPKGF+nugD1h2vK
Pgv94rFSqhfZoVOyemG1Y3OH3GN8CPwpWSfeoHxpwoXskOuZuyrcYDx4RebiE+/x6p8vjZ/eI/sA
65FVjLEbDAU3Mkm8dFKLsJ/f8/sic7RVtai+G+cD9J8fdVVmVnfygFTKz3Wy88dYJerqa7+POj1C
KYk1xS/X+nz90gYVxHZSJ3v+YNvqKYAT8pYY2AvF5ZDt81qxX/sI3fjafusaOHRJp1aoNXnWm11i
Bw5lkQV8B64EgxFEzqiHXgk1oc6sS5cNaF4nUENdt9x3BYk/hEISHhPDxy4aun8Efa4a+wMLjz54
dvPmwdHBvuh5/exCELidzMZ5AM5mrHsXcbcQN+KH0a86bO7wPYqQrliycAFhPrRn2XeYcPBKKsWD
tUpfXyMZVuVTspCt10PeLE03mu4SNo5HMWjGVv9LKEXqnXySP/kQWcFIe9pixXz5qJIDPo3/VPx0
uRZG36oUurWQY6XMysf1UizHbtQCS6PcbtZdnxsXUWgNCQ4+1pjPhrlOtqqFq1/Pft8vRzN846rk
2LwZ425JuLs89XPvyWgt89pAbFo7uhIhL1udubc8KwYfcAr9YnJEkwEJYmItBopaje7kIfcaxAy8
MF3OaJprXSPMaW9nM1x47tfOB7Vp4bfE+vljaGS3ykmf2mUfjfoadaMn03HHO1ud6qXWd/VWFuVh
yLR20XdOuu+aYrqTdVoKPFiB9CRLsr4Y3X3uFOPtR1UrIvTz2+iSGaK5iOy7p5EqrhMcjQi1jq/Y
en0n3+hfXEUz7wctODWjPbyK0jJA06DehEPKz736mJkGauVpTAtw+TAGl9FopOUy8U8e0mb3rqoM
D7UfEW0gZbj1u2l40MvROM78Q8ftspL4JB5Q4FxACtK3yxUHMgovJy1+0HlHoMs/3rFdLh7UIW3X
ltbra1kc3Ti8y8ZyKUvXHmOpLU1fV7Ywlgkx+sQSEPayq43hmcYh1DtWf322wybS3gnT6uu9bJCH
pAf2uXGFMWtZ9dVC9pYtja3eBklR3msu4tllI/rb2Ha0k9cCSAJEWn5NECBLkXV8ydM022boKe6E
mhdPWH/dyQ7voe7bN4FdKyFqdPA63Ma8HRxnIPY0DmcosOkJMsDi2kNjJXNQYvP40UN284sMFzWr
AZlsqg6L5cohihBgTT6IYf7Okuqg+YjIBynFxGq8fZb1xhq1hhJlTQI69uClXw0EdMrYGr5hVASw
GEvN+27ykcdJG2vnRerI3OvY1y4Jz5xr2X9YJJUlu+KSZem4532coljx0sL0wqRvQACwzn8c3Ln4
UVekJj/jTLTcgHBzFwG53Fes+pZSOSCtbHT3VICYUZnb50DltSwVA6YxubfTUj8WPd/yVPQoPqPa
+D45M2VJU4ZTqhLSMzET0U02qSC/l0Wjle/whkAfBW4Ol6Zt36DmWklWvk+A/LdePRVbWUz0m2Lw
gIcNY7mbRrPeyMFIQi5zeG4vvaIg7+TF41rWB3W4ayJNPBWT2t0kvSlW8jJaZZ/UhHChl/VIB7To
TibCMmELesObiY3xorSlQdE03mHk/i7rNR/sNvhuaWwwvMbDIZi7642i7lwM+9ayV6GKs1lbpHxB
QN8aVqGg2NkPb6NokAAoFzF+a8s+dsSTpbb2Ymjq6bXx6xi3p3D8IiIf3nqlfzOibEeaxAeEqfyZ
w42MCOicS3bswYI096bP0+p77Kd3ytAZd5MfZjCmxXDJgM0vIUx4mzjWZ21fpfV2o97krPWGoF57
UbKo0E88u0LJvIWhwRCs+Eo3ceajkh+96YHqssMqK+XW6zXldrDRAYv18iCrPurlmdp7Pf8oFpyf
GszAUNYTH7atBguHrik+O0mIbI+peE9jZiQgml3l4uaFf8cOx1kYUDjIxFJn+X12EnpwR4ryGKlG
fzAGzTyrjS/O+IXEsyzbWlbJQwrQBpuWob0hFUkEu2XJ4Kpa8NTHAG6BvsSgSNrwCaUO+xx3JfMV
jZYXDw++8T0vw/CpUPVq5Ywpnkfu0NwO86HQI+Qdsmqnellzqzo2h/lMNspupWkUSwGJby3rPvUr
kwHbS+sR0o52rHR1OvRuWmKgU0eP00Aa3Ad88T3EN6Mxve+dCMKFh/QU+VZ/Wvsgxq6DIPCVmyjR
FgKo9MHWEY7VYKR1CFYa3U4xm8u1iKq8eRxr1GEW9tqEb/fUZBgYVAWPSSTS6qmEKLjGGCzYOr5V
PmUGcpbM6jZuMRT10sRI1MkRvZyLoW3buwAt6aUsOm1X3rDAjK5FFBXdA7xE8Edz53Sy1Fu98L8l
+qMXT+oXoOB/REA034a69BZ+JezHpNLrVe5YwR3sv3wT9YN6OyjlQJB/VG+SkR8psQokVvDzWVqq
3l5g2MY7lf/2ljY2J0h5YuVXo8Ymu/umaUH/J4+GUiXJnxEru0WMNcJzGY7BuiqACP/pZHq6iq2E
J0CNLPfYl/oOm0UegMK0nrMyM24Kbxwvc6lsCr4pP8ieQAEnC0UzJkRM1fTJ9k0g0b5S3chWV8vQ
XETXHkg8rXo39KjcudNGFskaR9uegN56GrP0CT0qc5G2Snx08zo467r2J5Nh9xIGab4r4NmsLYQp
X/zc1Qj7FSqqLLS6XXDUgya/bzJmEOEjbDNX26VZHWAzywm1e2nQu10XQ61uZSs3Cyr3SZWAz+KS
fb+qgCk9m8jone3e/OlzIQWmaznGaIeNjj2jpXb1PY5jOdDkEsuu2ApPPlKLK6dK6xfk0l9gJnF/
Rv2SjLf71Zk8gFrzIAH3ZDsEAqvweVDggNQysDV+mYLkOshy+qVTFc5Xv08RqLCj+t6fPynVg58/
CRBc/ZJV/oul+Mr3tOx++iRYvbtJsRbMpQKU6JyMlyl6eajSZvMPm7w51pHLZP01K08aTTdVi8AZ
AKS/x3nazCsCRYVPYUeBgfBnGx/0KtOfUz16m/yoPiP8pz8HRgyCta4eh5KlTz96K9kJLja2xkCt
r0OCZryJTFBFsjgDJreo0Bn8cFzCGZR+hTaJsZNXRCISlEURk6SbW8cwOsdY0Fw0duU3RH/CU557
2S5I8FlgtYbwh5jCo+8m+SKI2FLm4QC7NB1wxkqsR9nDH17QfOseZHuA7Qif3ZxkKdR4FaWjmtyM
bvDs1K6FYIrBbly1tl5lKDOQ0DnCLYUeNBdrJYt2cRxF4I0oukk5IK/p2jtZNBsLZmjR6IfAGR+Y
iJ91x8ru7bjL7mO2HCAxyWR0Bc/C0o94eMMsPchWECPt7e9/Qc34nHmYM6GuqwpiNRYsIfEpnBXZ
zCZl7fTs8IZxS4BwMsjeTkyMXoo4VoOZdnTbCtU8WFXGTcW/FaKdR6LZGsXFy77qqhPdF1Ue35eY
WO+dWDSkESOI5S5aoirCxNtaDZX1mBfdq9rxYm5Tozn7tYPaSjHtE0XvXqeun3aTAMYZIA73Whoo
b0yEwE6WiUMO+PDrcOghzd6peXT6+WpFC0PWdazytsee5HkEni2H18WU3xRk0THgols5wykyM62O
KejTF+fHZ7puHR8cNzOXspcvEPTTmB0P8hpoIpHUHFeKEw3LgUjgRUdh7lJgvuAzvZ0+qlwBJsYY
EG2TdfLgYcWzMVHXvQ5Fzlk7mqX1omKie/TxV9zlRore23z2Ufffzn7fz47cH9dz/zr7dJU4dMUW
6DS5VvWu7hRvGwVhuGSDNs27tOlOS4NkI9ouX33U+Vo7rbpWM9ZymGzoTL1cmqndbT/qbOEgmDbq
5Ub00zdw4Mhj1prgyfPVvTAIY02iR6m6Dp179N/zpZUF7ZveiUfwYwEgHGVNBQQm1SlPRtnV77+/
v/+W8DcM9gik1SxY6IRtZftPCaPMYpMT6k3whlBNGN9Y9q42skcIXs13y2m3Yqy1d9V3xDLQbeNc
oqm/r4LJ2kL2z4856veLHODgAoQVN/l8UJD1X1kxSFBZ1Ovm9Ps/WfsVo8BSQWjEzg1B+MzUCZ59
gjrlEAvtUvjZt8xWh0uH0RdqdLN9VWPaD3Wga3h5CmehT04E5jYP7oQT/UMAX/s1c3P9G2z40wip
u6i2fQ7eQR7KbLdys2/sFPSXfGQLhNyb3Snk0BpbWYQxOCNoH+vCi0DDdaL4E6krexu0IkPaLMbx
JI5vYl6MbdiNAH0c7R+wHMavf6JJntoVtkEM2DIc0zHFp/iipal+GJC8e5/GYRW5Uw2ShoOZFFhj
23azI5oQL3rV+1GnDjZO6Nj+LfTU7N7srD7AgASVr8FEI9sCxyxN+zcfWsMiFal62yOt9qCM6dlK
1f6tqLiPdZx3dmmwgl1e+Jl+OzYVEeDBxIY8T1gLWa6j4S5JizyTB9kRQEePvVeY/8O3oP/6BuaH
sk1bd4mzarrhGLb5KcWmqXpSpWURfR+QtESLBLHkXs3vykTLEdsf+51uI/9WuMO4LEwRbhKtXhg9
W0Spf1BMwImjETUUI9mQ6qg3fAXxogib9C5XMxcbcyyQJkUYN1nch0vXSoy1mQrEC/PgpRnV7e/v
ff7kX1cU/I6ObSGdbdkmzwDZ5V9ThmgngL/JZtMJi9ekSMr8SFbOn+3bObXnQ6r7+dErUBogbbH/
VC+LssdHX1mXiByF3sTE4XG+yKd+H8WPsbkLXQsuW4QSsNnfG0jaHwLhvkEXIfJVmyO2HLYvNo5Z
0zp3gf+7HNBLuMgqMHrDnvfnhCIxjfIivYp5V+2E5g4RwuFeLcoeCZWLiHIuqXTMSH7VotUzD5AX
UbwyWACa8Q/yIvAKx1OMYaBsFHUbr72iN2V67JAQGWajAXglng/yrKnNfIG4drv+1JClKPQvZEeL
CXKpa8gHV21hI6IYT8vACLtHO7HGE1/IfZt2aLrNh3J4gycXP1zbLQLibI3qo2wDuqRnWXPME5yO
rLJBwdcPNJw6DPWYaOWPM1knD/Hc+qmzrJOtNdPdXnBjLvvJLw6q2xJyGpM7oRUF2ZD/HGTj5GBz
sMnNsTjI8kezGiFkTapoIDXv4rKsTMrGmNdb2nxQQS1FWpuenHn1BXgqvp2a7NxfF19QIzZY9Lag
U+bW2cMJ4dWM/DFYGnmRrkzVO9FuZJvsFaZTtUdrd2R5Oq/g/tunat24Dz3zx6dG6aAunUEA1Emn
Cd1kbDkThBbfanBecBEL9wxd1znLYq+Pypvek7sxkN04doOendOs+YKrtHHCS8A8yTPLM9n3441i
lYVJcGACeiUbIqI7mIfU5VoWPw5yRIWa70eVSspp0Wox4jhNr9wC/0KCT8+cTaBayq2s+zgElh8s
/SJMbsgZxAeU2/B9nM/koVa8MV/IU3KVyQZF3HPU/n/Ozms3cizd0q9yUPfsodskN3D6XJAMr5BX
SsobIo1E7z2ffj5GVndVKnuqZgZICMHwGcHY5v/X+laUXSVhAffMqYqNw9fgN0nVbHLgKrBEoIBT
2pywO/bvYV1CTRmH4qHt6FaMs65ufhy2fX8nCYvSDTMoPVE0FNzqaiCFkDtHcuyvi2S5ouSXnUM6
t8BumTqDzjSep0m3Nr1ol93lsCQS0jWXOb2pozb81LBO1WRmPmfLPGBT/+lR1nCbY41ik9ElVIP0
9iu/5uOMpPM5sMpmV45sessyquCYxveXO8D3m107CqzbKZbDSVQl4OhJVl/RAK9P4FSK4xfI5U7g
pPTbfjYX93IDAsE76mPd0xCEFUwhMMJpgWchdvTj5Q6ihkSuUGobHFJ0Ky/NA3N4HCWligAyH/WS
Zrtar75MPrhMpHUptkU2SsY+iHXzk9kiyFtvTpwUDb/FLjUfG2vjRGI6rpJy3H4AB5VIOdUXzuCk
+oUNMu1ixwmr9BC1VY4bW3anqQx/t+no0/CdLlJ1R/LdfN3UNU1JhLevrblstLhTbqBszPezpJpY
oRzep4U+3euwNe968+py2+WaRrMrNGmR5V0OqVjdmaZpHUnSjA5tbBjbVNXKl7lot5fPwpr6wYu6
pb3Os5rG7SzEj48X/LZfFGXxqhn8qMliUg9TNNUPgpivyyMLLQV8VwmcKC3yNMUM5YZJM/qMQ+fH
F6EHoBVHBzKrQULLjZrVhWc14DCUAdBpYUK0bWvckViaa/njwny5QH7Ujwv/vmlW/3/u8+tL8DxF
2zfrKuePl1BCXfzdKuPXWZk8MkNlMci6y5IfZ2Uhwk7mVj89mebi3KRZf0NoS/2q9aSiDpB5dpfD
AliL1eiUSRv6wd7YU3ieRz8oQ2VI+XjsyivAIGINVRKMEP+6pJi2ZNE0J7vLpR+31tbfNKSB03xc
WtCQFrbFcslCOGZ83OmyY2zrCuX8o9mM4FZhLauNoe1tEwTr5dIf18n/cN3lfrK8ISvWnZWcXiSk
oOwQ05I4DktNvTmTwXHQq8NcLImx06bA3s49M8+PYzKJtlCsIeFM2evQd5lvtI19rCUYWdE+JLaS
sci0ikMcxTnDM4fJPHwnc1O7xcBmYPWMv1/uRd0n3xgO+XWXwyZ4tBEyPVeIabdD6zTWdTYVNYTB
uHrWe9YfbdSR+rkexlXph0bQPIb5Yt7x+2MJu8qyZpu8rVKSsxqxv3fSINtF8LtuRnr7V3YwbS9H
c9rLm8ulpndU2HKkKKY20HH3cqVi5a9w04LDH3e+PJ7a5FZdH/rjvpfHZj2z8eXKYSJrPg4NvNGG
FuzCWK1Zq4zVM4V/G/1HlR0v/5NEynv61SYl+3h4GrqCuj7/I4uUCg+SwARnrbDFa5XHX6Jkyb/F
S/JqNqXJZm8KOEEddL9Egj6ud4iZJ55iUTPUjRKh5Lpc+nHxsobS55RvVpv71jMN3sQfC6tG66vA
+2MpBZeWpA08kbulN/OtEy/1ge2F84g44M4wYuNLJYIUTmZoXBtGVF2HdcsktN7QR8t1xQ/rSapF
eLDjZtjWIwNOm3y73I7gINosWaEczU5dEzmCcWOwm7nOMtYVoyarL7pMnvH2DcAcdXGkfa/4l+v5
1L2EUOiXlaC7G3u73dmVVF4ikEWXO2Skhm300WiOUPWTxyKmLLc+oRqajefMi3PGM27ctNVAI269
oQ9o88MvU+70oA1OS57XvpULeZuM+Jqg0X5qm7IFWleFT4KtThVq8/Ng29XV3JhQs+ZifsbcE2+7
2CjwYXBrXIHTVQj8ur7c2uB0s83iGbbWdN0QlsEOi3ul8bLs5lABgdXHy3OX9KmnEnp0ujzIluGm
B9j3qLSjcmsX5AdfXhi308GW0eBfHkTUZuZ3gWMdANm15yaByLPMC3Kedt0Exonx9Mch6WC/H9ZV
0JwoKP758HJr3FBoujy2WzO14jqkkJ/TcZYmcg8RBcc4HMTvF5n6hjWVvA6OGuZ9ZfPLbZdHKIHY
GKmlogQ6pEUQiJd6ahtALWAGkSfTqElpyw26dcjKFUgYVCppYnZyquZAPKSLc//j+kxa1FrRjzvd
FNyxmn67XN+yJPHyFgwEVrXsNu+qzo1WgZEyE9KTR455Yy31eI06mhSQBJjy0COnAsm8sYvOPv64
SEqRfbwcB7TgdoStQkZikgWBZJ6LGXhpWxPQ9OO6urbOsbooxz9JqtbrQu1uxsgQMFiwfEXbOCTx
12YM7+0kiN+Gsd6RT11GbpV/zYmFp8bR37DRF5Fbpgkck3B5a+fgxmqc8SuZS9+XptRe9cWcYMGB
NZxodrhkAwBXDmwbkGTGDgLbomQeUgMoqoNDaXO9eLnT5VJrdCSEOU7uXa5TGoxSrhLxHPnlOegb
xTuore+Xm/94nDMSOBdFS7kZgnxyJXB7HMZpuFGs2rxmj6viYdao18ikP6PWAw4oovZBiVgrO0sz
fIYPeBOEaFRdxQ+LYfjhaYtXK9vFz3bxroVhrp2iBb3X6nrrZgJJLCMv3aGZbGSH/KHEizmoIqlQ
hgkLESzMOk9/CzdvOIZR+6KtqXyXP1R8hts+zM91Yimny1WXu1oRKNAAuq3/x33tiLxJTUT7LGmE
r+tzeKPn3UJmmTWTR5iZ5y5Rh40uy+KRNDQdx7URfjUmhE8ta2h3SCs/Beb0rZzSlbuomU8yBnl5
eaYm1H5/pnKN5TUsRd9ZSiPOFDRLEUdnZz3IWIae83HJwPmNdbxtbWVNw+AWOzMT3KeksnroXykC
Jd2eC/nVtF5KtDq/Cqum25fkTv64FP37ug+3lmE7blQADmhC1KOkIo7nar0YWap6VAR/LoeXP8Jw
Cmvz407wLIVOvAp3dVJL80qtim8HgKuZY2TPCL30o2P2ra9bGNyhpMCDi6gOYFLMb53MIH13vQEK
XuWPsneOdRjJT03We5llTiTjYIwpxmHeXg5R+x3IDxSPJDoliASw/WUw1ym4JXzUrL7LuA0+T5Ye
e3m5YukUo9kWWVxcAWNGwQ5seVcv4XCnyWX2oghmgZrRcjLWglm4ls66MTYPTtE8/3HV5ZJTj6Yf
rxmWKjFPWpo7V+TQO2z6cUvCFxSevh5errv8WagpEUUJa9HLHZCMcKLuGup5nkYXFHxyBUDjcrys
x1Mbol27HDOL/+s4zJtnUy0gvRXqi4pqPG/U4p0NIqjWQrBfQl4SpaZ1j0Lc2kZOFZ8sOw/PvbO2
GZWueerLAuYJPOe3/muWpeV7oaMcbhrdeVIY9pCLZN05HBv9WNp5usvqvr5n1wnYJa+zrwMxq5dH
aUN1E86MVsg1A4+h9W9qXrr4peBrSltXaQZIIQyV0+nnmheV6Whw1Cr4JsoVerEY4SmndInz6V1v
w/Zrni6bF9EDN0/M1R4Wn2edQEStxUyuCC2+6fXpQP4VQY91YLAiK6/jpGkPvfQNu4p3eVVG91Fx
n6XdTWmE5lFdC3pUC4jxKavMi4ce3ZOJFYddk+mX6gzrbcpUhg6eDt80ZNdt/6yZiul3M9Q+6nbd
DtMRTQSjwUjVRYSZaEdrlVzZKp45MOIvugZSrTBekjf00sbtUj4RQSjRd8Gt1ulqkxfmFFeqFmi7
vOmfFLkQTxXStoawIPb00HMPO61yspMHih6w3PWxvREz+WvBgAkthh1+UlQboQVcXLcgnXebo0f2
x4BUMifKvEBo5RaDo7odg8zYLuJbb+rFYaDUsrHpingCfO2Wvsfk2U3F2lv0h2CJsz0ObBRSC2qx
VJQuYGZsvCTnKTFvuS3p7KUCcndeu5MaLw8jqPBEIbNzjpjzMXVDktFTe4N6Tdkgt6y2s+HobhqN
CDbSrvZVMHzkfUAQUkb9S1oCahysot4UYVC4ilLnfh7q1X2CBhQhiX4GXa6fOxyAqRb35HBEHlyj
6YjMXJ7IrQR332IfpFMcPaRYZb1s0ik5kuaH9LRuDtAXfSioSDiS7rCQXgCio3KtiYpBsvTfcrU2
rhBNfQ0jY2dHrJmsukwKNxjm+kgPJOzC/Co3zE9TYhnHsFNtPxVAm1m1hF6iyY7EUKuls/bIri6/
AuGQX9UM0nME6rfHh9MkQfUQmdWjEF1+FDEChcA8UY2/AYZmvTD2HiInJSy0PDlRcS4NK3lulGyn
2eNIlFnceiVN6DsTCeXQmG4W2WheqojYP3IT8Ucn7jAM3bm3jgvil83KcN0S5XzuM2c5RyWyJMVG
C4Fx8aoKyBZW8Stu7ckUx6pOPpV5MJ6DmaJsCinF0ZpgT8fjzmE/6jIkOwdgtaDA9elBS5r++vJH
t+FlTnVB8GLUILWrVeNkzC0CScO+qujB34zoj/zZightsAkfRmLtjcHiduo5rB3xCXOu60TRqaaK
fVRyZTrMcnjNoQacTX1CEW/wNRrImj3dIE6aHT2SVlSz/tCAxQgWR99NrGT9XLe9WDG+qWO90WOd
6WWeprNa5LcdjtWbokdVDRoBKMpsdH5a9BmL9mhDwULustAufdDZvjWFXyzdGP5mWNN+rhlcWkg0
sTSBBQBjyi9WWyprskxxIX7Pgaod4T5aJ1RDPln2CcFQGUwuAmMCt8Cb7FI8DEhfz4hV1x1cosLx
/rqxILWfNv+Xd0M2PJheKTUa3h/5ARNGA33g9P4uWRPDXukbQsTLt8GJVuPU3PmLKVPXSqDFOJPz
bijpt77rpqt+lMuhNJ1drdqsoCli7VmpTMdAiRC9dbG91aIatv0C0bIfohd0aOp1u0TXaWtrCEyG
+Jz3erbrSQMRm8tmnLjMZ6WMA1evkse4rx8YU+UmrMacVLVM7BrVeI4zwiYTE3KcaaWQ69Zyd9LL
no8LEFJfW+pGC4dDnre6Fwl18OZQa8gLs7EyrYeNZWWbdrRPIfYzsidyN59IpAQW+i67ONqJuHvV
iwW8Y1Xel44pj3qoHcdYeYBPlnxKOYdczZFf8xJgoTH36gltkLkvQoazUsmSnQj05kTrr1m11X3/
LmbzhrMTJ16TbeYRhm0TpP2VrnYdul5JcIRanbq6785ZTiS0FZa9BzM5dVPVialaaLcEOCh0E2LS
Utt5ef/r71//5ftfe79oVDgJDHqFH/vAmmK3E7bf5btWZt9IdeuuUG9k0OXyEJUqpJhLc1pPmzNC
jx1r8fAQzdq0obiJ/HksnW0s9K8EE/TnibBc0DCzcspgCiRzofrjOOhXy0gs6F+/be1D0erS3yNm
wJSOrsm1K/ZBnqGlbCzQNdnf44YvXk3FF9mPuk/wIJCQIKwPhW0hkVm6TyLaUMY9AE83PpfOdGAQ
x9RLDiHTUTVeK0PlUoeTx9aeMzdxyCYgzMDTaEKzKHK0x7jW1M0clXv4UKrfteFJc2BPBEQYWm3u
k59iHaZwaX1qaM5udKj6jF0GZyUnL5RwphXznT0HylRs7REac0QT9lQjH93UQQCJJYyHKzCuVPbp
j2JZJpK0L5PWrZP5a2HS5YpwRHqpMvebOZzsbSmciB1JOfhtMtS4IWe5DXtjG5WiuTPGLocxkNmb
idyubWCaCXOTZN0iwpE6z9LhdzNqvzHDzgsqljAy+YIxMGrrr4ppijMNUuErCvG9mkNwaI2d37WT
eKYqEjxilZOH0Yzfe1YAuJYuq6hpPoDgrfZV26EmZv+9Y+7QjjB0Y6DB31SDWF8AIUYzkKtVdtHB
WrsuJhsv0i9jEiYj89CO4bQZQZjRSRXFg4TKvpdD/yZAKeZMb7q21zDE3VYta5YbBEis9FV0s8dg
vpJ6le6jetTceTDjhX1z4Yk682aiz28NWyFWtoZlOaoyKlxq2MpdXLwUJgIGkii0/ETeJquEQvPD
8R3YeP7Qlqa1N4d28TqKkarQbgHcrzFHuAnLpWv/Zgj+YAj6cSqb4DFsOvYS7N4HQ1ivBpLfpR18
t5o4Yl4dCje1FblNUSBtNTXuaT8Ow7VlieHaDDXyPZPwVGYgAFAibCdzeBjWwEGci485X8pf/9J+
HSBopEshaT1rlm7/Apgx9HFZ0mlM38a4v0E2rD1oErl7g8LYCxgz/blvstsOGhoCgMHT9BlHmuZo
XifQQygGqd5tq5WfJ6dHQZvaBiLIZHiwx0dZOl/ncK4eQ7q/fyMWMeTHeY2Wv6FTkzcMR5r88n7e
O1ha3OYtkQVvSgj4ZgGpOJb2U5clTBrgS7fWpE9upATlAc8OjQJksQ/Qhm/tTB4LzRKHy7J6UI2z
0k7o9YqDPpKWVfasfDXyKdwQdaXdje3Z0KpDQglppznhCizBWAMxTR6bcVFdI2h3RAN9m1GKvRqp
gyKja85JHjQ7qoTpYz40FFAYfbp+ev7rb+6Dgu1yXjkmy3hHFTpaV/lBCLLkPeSEKU3enFxvNzK1
QgQyAbbv1rkz4io9WZNmbfBKvc0KQVH9dFTmVpzyqdngXgJAPEZnY1KbK5FHFXxr7cUmuP7WcJQD
iYWD0pmfMPuSBolZw0e9GLt1mw0e22vYJ0lYXy9F8LlXewa1gOU1PtenAF/Pqelhkf/1/5Xz55fv
G2ELmiDd4SS1NOvDj6gZc9E6YVG8ZUKoPkra8Ro3sCRoewjtQ8yC4yaPUx/FRHGWS/hgdtF7UC+6
l6q62GamDM+XP6WkyAe5B9iDQFmJ3Srp+/SOoSo4VE77SgTzdKVQ+HO6fBMrzTWByhOgCgpluBuv
Td7brQlwKObc2kszJNM+U8zbicbPdVq8xvaBSI2MNEtyHKAaFNJwReVgd1WNp9rqNwHdWiM1tROh
5Gj5u0GFtEtKWI+CosAeX9nMJVRA9kGYRF5PaIjbhsVaBmexvdyLvHBn01IINclBpWDQuQH7UFx1
K/UozGVNhD1AcFQVvDHRK5+UOat9itU36BfLa3167Lol3rP5CKnYWpi686IiZXjIPITgurcYTyiu
kHi241tv9SdZN2T5MFoDA3dpL6U3GQsqd0HQuklIPHHzlcNviYao4rq4ZvUmT45VxifaGaXbpabY
a1EwHWdnfp/iXqf+XGjHYE10DfTiLeprUBdUtFxCA6aripSOoCaXsoPtNzEUbgXLFCxybH1V4D5r
UcwUay1mGGyX6JnTNDRAxZLsk2U2ZFquCby6Q/UF9QjeGO3URnN7Nod3WrXdTcbqwQUjcoD1Nu7M
oEk/IfQ/Bg3VwnL+6mRKeIV2qN5OIVTvBmmdm8ywI6iSqiex/sEh7ZLQWl2FQfUVRtFbgw98r5Xi
GrCzeW/2/bS3oamOcGlv9BhJ5STyb0XfnE0LKn3nhLcjOVu3wFK9VsvvSY4o3+2QudC6psprPxfa
YrkzRehToerXk9D0h1mLdrNTpbcjuw2YZ3O3Z1ii0jlGIxFCEU5a9Hp7K6YIDJ6UybjK5SZhKj+h
eJ/PYU/RYnFkexuSf/Y3gjn7lxqObWnCEMiwbKmhN/wwDg8kU3LWmf2bRXyMl0Yzy54cX5Yje8ZQ
lgw3jlNzQrZbnSz3yk1CgCeWFvoRwYw7K16+5VMsdlkKcD4RgMc/s/+1XTBZ8pAma62CNTTz3xUJ
kZhBQOExxIVnvBluahUj6S+B5eoGNulwnB1fC2fw/fk4X6nt5zQr9gaiz3sQASUBgkV/hkEitkmp
vV+oObhGdmSXGAcx0Q0AX5a+5u2Q+VjHmEX6CJUfrzXmsdjiidF3mAfwhoZxeRqBaqVr3mfRNv1D
n+iatwyPOT0QuGtTslELEErRUrxNDpoTaxq6XRjQWkjXUzho4ushGeZzbInbbqmaH23r//UTNa69
UOS+lWDFkAV1Hw7/57HM+fff62P+fZ+fH/E/5/gbvanyvfvLe+3eyusv+Vv78U4/PTOv/vu78790
X3462BRd3M13/Vsz37+1fdb9i3633vP/9sb/ers8y+Ncvf3zty/f87jw47Zr4m/db7/ftOryOQ11
JsF/8/XWV/j95vW/8M/fPr01eVn8p8e8fWm7f/6m2No/aPQbkp6/pluYAZmGIAVebjL+sfY8Vdti
jFc1YfFKRdl0EZQ+8Q8WTyaSTGGrBmfQb//VElu63qL/g7Y7O5h1VNJUYdq//eu//zv878f39n+A
Af40B6JKhS0hpc0bZNo3zY9kAUeDaRGTibcPLfnNwRRmxHeLNk78qNCZ/OmD+f21/wweNNYJ9Q+L
g6AcqYHksdiBGRJ/3scfdoCXZ01SxhTWaOlWp9rs2gNkT602YvIqvEb93rbqASFerc5nWTgvzAmH
LFczNx7yz7mdH5G4CbcZ29EfOyQ2kC1g2YbSdYr4KXbUxyozSUq2cG5m7KIqcEZ+D5WrQQZFMCHQ
koT4vxKmzNiSQKsM1K4Hpbn96/+o/bM84sd/VMBEA7Ao2WR8XFlEVsZ0mzpyz1C/nzpi1Q0kQeh3
RYsuyku1LPNgW38z1eydCWZfTc0tGPvc64Ki2gA93oZBvo/U/D0386ssA0Kz6gjQyIgN6p3cm62Y
MlWJ/rZsR7fJtWfQ2eVRXyd980Dd5zBYZustoalvyg5odJies4QRTTU2GllzR0VXy620k0+xZfbH
bImcDOFBTrc5MlTPzKAmN9pCcUfyTk3edjeQJDbaIIxkihPfDrsXIvYAMoT1PgI1U8QoaELcXwzT
yT5x6Fmxzl5Z5/G7lsBUrYh+tfgCotaAKOJq8wKYvr5N1fDdSvXWJajjoepnXx+nweO/5fizmb6W
dUnikhy+DLVIvNzKxh8D20/j2p9PSnudTT6elFhvMHHRcuEX+mG2URuzMujEQTaOFMfV6uAxMdLP
EtciLnxEQXSQXXK+e4+kIuEP9QqKbUZ/sSC9KnbpBn2307KIhplB6nYKlbehjBCMuu7r8XisIlpc
onZeJpIdScKh9KoS2Y1UIPcCK9w1FUk4TdaFW2e+054HNaOpF8bvAiKyV8UmiX0kVcD65ryvkfg3
qCw2FNhI+CA8zWjqlwzKpVmWDpEUpIU5bJ4ikZ5yvfrUj8VtXnLi2RPFIbR3sZZ+bkVxG7Rzu0Xl
QOjKTPqKrq2YPoXeR3clkGhMOekD7eB1A3xV7oDgk2/RLFS60468UzU0UsGM+jkirJ6gFt82s8ep
Td8dkGl8Ufe55Iz5m9/Uf/iakDNLzQGPCQjpQ2OnNY2+n8Fd7mOjwmWmQiaAhzRDhmRNqD90Zvry
1y/4Qbf/40fsONRdTUfQX3Q+nBjQM1vEwrwiXdhTZVm3i4OwmIIHPIuif67i4prSZuTGTv+C/ap1
45Jv2C71dNMXzoEp9r3VNmEd7of+9a/f2386ZxG+AklnMF2dBXxYf3Ji6GBSClKv5N7WryQuapoN
vDVmsha5vS28vrQGrwB4///8smsBDeWXQ5vF+Fj4lQ1YqmxUnH0usvdJOI9qxXiAjO+9rftgE04p
2W/O41+/qKb+vB68fBGCjh7T5DpN/TJHsbzT5cgPd6922oC86QZlO2a8MUO5Tn3WrrQMMmwKnOIp
aO3HNDEzt570AXyV+q5p8pQPy7CSwRn9yXNk03Kq8RR5gZoSe8TTZJokMRXnTJFQz+ONZB7Z5qmf
Wfmt2WLwyeYYm6ByV6CXLAY+6tkOoUZa5abmdTfZFFluZlrbpBo7zs1bi2Ry37bIQCdG9oCGrnVD
g+V3yVIfUBktCLsIwc0hm/TsJXDr0sDw4DTfOvUJ9DM6v368kXQgXcKe6FfU9ueOHlQqeGdjiv09
JWuDYTGVHnaO96kXJ9BOqZ/E3eBV+bRx0BW6FTmnMXXZdeDJpuUKzMGmVM0B2A1fW1VvFctBiTRZ
gsb1/GgM5VOvrfdlanXlPFOrYM6plUF1+1g+mpTV/UDy4YraIKyKyN16nR3g2SPBrNfsha3qQDpp
8swt+17FzBGiVG7yv6t+6ebPW3dOCUdVNdijgA8cS2Je+fkHEOhBhuarmUhM0iGjGNukGG76GX0T
RNrSG+Sdo07oSbTqbBgBwQ+dfV7GRXEzFB/zZKLw3WQD7ZE10N0NHHVP6bJ3szzpt3nCRMRaxRPj
iPAyR26p9uFVqWtPfQLqiPYHtIptz4Dud31SwPoeJE3TntKV+BZjifDmfPHmNtc94Yyhn2cdGD+8
7IFGFhbtDWaQMNpG+fyO1/aI21/1TSG/lip+qZEgYSLs40Gr2OF0O52+zxnO5fdUaQUUyPlxqgKF
bDes8ZxOQDnjankw1OgqE8W9U5MLYU0NwWMlndVK019kn41b3bTZ9xa2i1aQ/PaEdht2Wm/pWWKx
J8ZaoQUeRPutUhT9NhqUZ0qHYFOjeefkxlO7lK8BdSyvacVzQySKm2fxQ5KQJVOHaOCJMUsC+8rJ
0sqzWuW6XvrDlAexP3T2Ha/b4v+T+5BGUZc7kCSi8cGg/EtHh7pJHuMBIzt4TnqfSjhoST4q81M3
Zi2dweG+qMX7XMdoqZtqS9QglvtKJr5l876DJLqLWFh7tiD8wEq1bSoB82WLzmMRAEyBzuy0TD6f
lZ/NJYI3RfDpxQtlE0MelJDFF7rraco5k3ks5HFICHTO8OMjQ+vmbF2daltTC6jJJ4O7aJHjO1F9
7ENrgAVY0XFZ4sJLk8avE6JtJsRynA2cEghEI05/MwZHZbAENHIU5Skb1jCFh12Q016tk7MRr+X3
qNs4Juxvyssvs4DSNAFfXMLsIRH1yq484CDXvTqdCScgxiXv631WG0jxICvaYheZnAxzYfoqm0wW
uXQ+YXDXMHk5u+kP6bO8k6EFs1AZHsK2ll6lNSjNI+DymgHeyVYoyacnrdWXL0V/JEltpd8La1cF
5idRi2tLrdNNq0UKwxBaGuCXDLI1o6Ae6js1wm8tZl+UkLWhUyQawZcEaxpumVVPk17b/iIzKopT
aWBNRyaf683eTJlL4ZigtVJsdLGjq4RIx51iZkSZo8gbFvumjKvTEhk389BvKkX5kpfTHYtWl9nG
dmODkmwzoR/QguF10Iv7UF3BjI1KdaWZaNCoB31ghSpYrZSg/rdFrzxQYUWdWzDEwtDft3HkZUl8
lyBGwk803rdghr2+V4gSU2hFNW3kWhq/apL99pDAFg+1wqvBz8adkCri5Se8ckzOmJQZovNdXZev
jVG2bhvrRFrnM5U1mtOkjBtfZHcMov57zWhzaEZ+x3Jqd60IrrO6figccbjbjjI6V7NBJohSnFXo
dWQD+pUdfUrz4a226zV9J9gzsl2306m36lc6gY+y1T+n5jGtl2M964SCyTIhCNtO3K4pEm+xx2eK
nH7fBSy6u51IqbRO3cKHYDduMqwpJn3pVrAbmowymJ7JLymhQhTfp4eM2qeb24aHUo5033IY4HPK
baE4+g0dysWfBzKxwxRgYjppO0U30y0APt/OsquhCB5HyM3jVC7XA1Qft9LRYhM/jOrqExVX9BBN
XLpgSFWPpe0zxHqy1Uibu6sUWextfACu1Oo7M7SULVYo1BfRXpm63Ae7ErBvBM89k/ikWxUzcMfz
q+OTM7Ytu4/hvo50Or/8mEmuk25tdk+2LO7IUVj7QbgYaMolSD/WAt6mboHGUP5/stnfHJYiN91q
IrELbEZF3mKQ7lqHeKsuyjbaKk4Fg/sliB+bVnbeODNoRmR6h6rKpqt3gR9BxYh2GopgDKjw9hoL
CyepEXEVdPsKrtmmS1UcwXXpEyJlk31AEGPsNJk7jk9UDIXbknPgyaU/9tohJnKGFbyyiye+q1TO
X5X4M7/yFaoCPoxO/ae+lXcT1C43lOlTWzU7c9L4+lUEkXe0qBA6tvkurWN7Y0Rz6UdV3XjVgN8K
VIlKeYuURpr5SOxcbOsvlTRfMYTrFUVfp2TeRCFyElZxrIzwm6H7QxZ+y00DvWutkHQ/DU8dYnCv
y6rEr8R4RNr8TLDOtyCP98Q7sY0IlE+pBYLR1kqfvT5tSBoN+141X4aGLhTDy5rsdJPY1II7m+im
QfrpyDYyzY69tN+TRFdd4TS80aF8HqWhuNQRN2MRXZdG9BKEL61+ykjoRZVilvQI5U6r8Nx0kb6/
PHYkBtiPmd5aJALzlEFAlSwNRk0g4RPeUqeIl8LxObKQXzZ41d0hUSgd0DXaN/3ypPQZersh2hcy
yyB+Jy5tbzLM0ncxWDFWyHTca7P2XC7IH2tVbPTa1Daq2R4XxjhqESpKK8c5TY18hyM+ebAI+amF
2aeIlCNisgloq8OnSGe7Bu9ES8bXTiGbOLBfEBSIF6W5S2L1HgVnQ0pORwKKskhvpA3hFk2evwIq
3hG7Q1sFGog1ONNGVEh+Fam9RSTUH/v5S9FZt+OoEP9EFeGgVNNLZ4dXHSrroRi2slAirxQEb8zQ
bCaVrOWxIu2GBc9GMxfTZxrI/B7bQFqd9K44mI1SHxV2rq25DSyh7lQlatcNIHHA6x8BhQBWW04g
nSXuWK4u29L43+yd2XLjRrZFvwgdiRl4JQjOokQNNegFoZowz3N+/V1A2ZZd7m7Hvc83HAGTEksk
gQSQec7ea+sTngi6tj35pBkMWbqyGpA7vm6PDgsm3frofRMuBYocMdZW9MO4maCjnwYn3AN+d/aW
6VQnPRNkSNbMvztZXucplSd0JPKU5HHiuQRALPsSsmen2fs+m/YYwsGWu+fQyZ1NlkGmgNLFtbP4
0JAxsiuarjvFgcadY0QHFNlo69NERXai3WFqQhOkb4tRw0/YaXcJQQVc9F8Y4tx2jVTfdCF0wj5k
NmIO4OYVqJxC684Qsnd1qyJFVAhkaOKHUeY67Yfiu6lmd3Z0q2LWHnIOH4IAZXJOx8G1o4exbF+K
Nn2q0/ic9+X3ZpyAkkFydbQ3p7dejRNQ3E80lDrUSeV3LQsftE7QUiXlBdGAS1+RtHonvRt6i/t6
/zL12XfmUOehXqYpRrRNhOTWRzEM2eSmmcmVVWYkxlnHu8g4N/3KzV9Z980nU/TzadT7Apo8IXBE
qOfYihHqdVphHAclG05VhZoKDl+v1AWxnlPgm335wWImdAJ0ULKTj2pKwzDMOUWVuIy37ewEp3VT
0OE4CWT1zLuDXaAwZElf2RvZiI7HqOpTI1JXenFOr5AW0nOSdl/bjrnKenTXR+tYiaWpbuMZaRe0
xD7aB2penKIkyE/rI1TEqKJqK/fp9Xlt4z5bWuNszVwiSckBzVrEIzXiM/kWWMtIngycYF8sBQ2R
pBB/gmcWTAcDCY/nFuZF68IXV+/j/Wy5fF5hHuKJu1sh6KUB8T45M/WdsBtZuA4AWTgJ6PwyiYvL
iFBfpm4egnNPETC88JZ+M+bxuNYwYb46wEdRobeK55QqCzZaBrLpP7FqY3okFOFb8g6PIfNBcwen
EzWExfIkYPc0XfJjMCjIQQr+Pg2Ji1SXL9BpCp3DSd2EMmdywxQTVyJMLjvgRJxhCNbWj3S5rS+l
v3WRGFSJV1lVuYEafQAQqm7WJbcc+NtqbEFsHbpjpeUEPS9vFwf6i6rOvutgC1lKeGuZi0zP51pk
r7Wku52kq1g6+doG6Q9jkjDQsyNdZX7TEGml4HULMxonQkR+3InHRHOosaGOOdoz9kCaLm7J3dWK
1MLruR76fUB0eKx6kBbBIRUVaABVblXLjVA3PwTdEHN7ZgoHFurN6YInSD6HZMaJ1Ojpwc76t9ya
UdEN2jGjRH7R4kuG3HGbBxqxNgWSMEsbDzb11O6tLVlBLSMGWKa1rZc6piU1PycWUqV60HR55Zvm
tDUaRCqhgISxHkqHkCcPLVt2nEzO8X4pK45l5PK1pltnN98Ci4pAMc5nvOnM1wcKFVbSfsRUvrdn
KhyAAT8AEcFBVQfUMNLx3BigrQkYYIHaGH6pM2mi5l5sYePRnlb4UJbSPUwDHNJzD9jAXw9PxJUG
R1znoV997TgQ/iCLDxrQmU1CZXA0y/vERa+aCjlulWB8lMY0bkhA4PRI9auiOzeBRc9D3sT7uc6j
EtMzmxDwex17xU6oYoAJ+hz38U0JqPWuoy7Fe5WrAqfIxOxkxKHNsx+SLp0BTGwthKQNgwetNlJZ
Ko70H8QmCpxnlBd08JbfsWqrGVBH0OjrAdCjZUm9VGLs3Lw1jfE1q6gNYeVBaSG+x4q4wmWFzJ4g
nnVp9bJL46TG9YXalEIlGUrMcwoisZfDiZN3dYGYEgaWnS91XEWiYGwFWr8BnGGXPuXTdE1KqvMD
EMINIbvOphfkggGZBqiWq3cZkqKCYsPG5EbhSwb8Zuo4rmtxu6AYR2V7POILwKpHhQeDXwHcrtcO
ucyZL4yJj9F33pChFx/ULusW4zplo9w89t2IfHhOXkODKoyqXOCppSh6yhOWtEcipFM0+xm34wiR
2KhGfqGUCBgHZ+fmMVJao+gObvAUtQhOokBy0tILY/lV9GVOwkmZ7jKUAwuA7qjG87FRzE8hrQdW
BaSIF6Tohikxo+lwTHusmUiBf+TipVsGsBlRWCMi/TVGUgbbj+VxwZuk1M3URtzGyt6TTE5JLaGs
JM04oS5EyYKBR/3C9AgDWHsyeAJ/UF7hMI/Oc5xp10yaCwlV85lAtRnAervqme6gBlrHGESVcTsl
+k4NaiJV0Xr5oq9vbWuwEijTH0JypaVBrnOp3Ig4R+M3m1TDVO2saYaypWAv8nqvaQjXJ3qzOWw/
b1Rwm6aYa0XEoYOc9hVSzN1SxQ3SS1fPj9EQfhR4MDx8Ico2wx7uDu1SR2MWHA7O0QrImpw5n/mG
7fe6ShtvjqOzqVYFqxLcsYlBgZSU4oPCNQXXiFSpP9Bqy8OB4DAXCscYPwLZfGtqbLB2uw0MAifn
8OKOZUGyX5hvhM0scWKZAzIj2IN/xG1yyMv4WNaHRmj1dgKIboz7sKrKI52Cj7HR3UQ7Yt0ByKTh
bqGI3dF1q8u9WqCL5ebc5UzGwhDlpfW5UXHMhNn8Ykn7oOb22+AoX5sOizrxV4anMYOrdVTnTAvj
JKYUhTe5YX0DsvBjlUWpF8/Tq22OyqYd0uOgZ5c0V1nXFCpJJdkAttlqr2jXDmanPddNgXUrvoo6
u+pzfOtLEftZHhOpklibIGvgs4sQq7z1Re0zSJUsFmOHAJpBJH6SMR5tUWzBLhHdFZufVBrru7Gt
r4pr1HtKtsk5l4m7VQT3ug6uAQO1PE8z0xSru8UG9cxN3B9mmaNUNPXvgdRqfLQofHzqzNEm0Et5
Wje4R3psTH88b1zKmnU5npS2dM5NrTZ7XQkfGz4BxsRs9jCROd4wKfO5lSau/7Te6lyXCMHB/7Rk
eeWb2WoEgTc8d6PgHulouUl7XHNarheXgIashMNFr872BcUCXHjAHotR7K0xwxCg6MjA01RnRCwP
8b5qOFF4tG7SVKFjyr3bz7pZO62boCcSvm5TZmtRqv/82foLSeYxNf/JDxPqhA3q3CTUn1CHxpdq
G9ZjDQ1dSUsNfObQH6DU+Th+l6UxphhuRyY0Ed6o5K69CYoEe9cfG9OtYozFPcrfsi7OAPpOa2vg
/0UJ/yhKcJaK+H8WJXx8ayPi/Lqy+KuWYf1nv+kSVNX6l0sJnUKu4+rmoiP4XZegasa/YBPoWHw0
hAe/SxLcfwmhGUBDHc1S2dKV+l2TYP6LJrAKhx3NjoF0Uv3faBJ+Ubdy6acjgvAHGqIqLO1vQkyQ
rRTTcWTdgGbH26JJ5yNRHMcuhNUS9tw3cxrLyGPDDWzOlFOipLdCP7sc1fzUVg4K5cY9QK0Wd0qW
/pP8/a9mjPXTYXxwaXW7hsUO+qX5FpqTkdlRZ9wsFUeTLI27bAlV7xzFPMZQN0ojeMQuhaCxpKJN
cBlNQUtVD33YIiTNgd6lIfOnAONV5JjJJZBUoMRsYw5Qx+i+D2LIUQWyYXp4ehl8+dNA+DcijF/z
RJadu0Q/CuE4lm39Dd3QhF06YvM1btzvq8+NJNuxlkmN1a0CbiUNbRuqkfsQ0fTRx88zvJ+Hjhtn
btnRBd11fKFicaqRx1/tMvMchXaC06kvboV4GxL3FhhSvos13FLD0D5qNvkyQahSAs2TrV4J+0Lj
8vYP32nZ5e89/OWQ2HTOUYq5Dt+Nev9f20GaHof4gjP9xkAv9k0rbG9o7BAKbnjstaKHFqOaOLNI
Va9SxzkEZY2XWo1m8iKDcR879YsD1fnM3A9xe61eoQ5ocUzZPEGCZxEohLRBZaYbdv8gdlu7yH/7
6Jw7BmcUZ9WvrdyiKoI+BEd/UytuPpaSPM7qfszrhmYU1Uc7HKJzIZH0x/OyiM+m16r1OmfcsbQb
DkmMqxxFUbxn9TPtdGZ0mxG62J5CigdCNT4riXaHVDemZYmIEx5odO9AAOjKUZwjw6VMa8OMSOLU
PQVkp+0YG5QvjQjbGy1ghmQ7+V2uuX4NBMJLxyja1Ygx98pYlQcwf2ZIiSozyvAgCRa+VUGwrYOO
yRZ1p2M9h9c4slxWHWxS6k6Dle9NK+q9JhV381THR3z8SNaR6hmBgPcSlvMrKzxSEMf446CQypEo
RuZzqZj2rQhwLCdqsjNEN9yvj8Z0eEiTLiWKWWkfYfCVzCeCY0lL16m1rTuOFvzzlMB4cAzNlKo+
nPpuMydNfQRj22yZ932brck9Mlf+pBXhuJGTY9BVqg5m3jaH/8NQtXSbGCdtIRP+2kN3Rgf+rR1p
N0UjzMjuqUCRkQxmPOP+j3YHsf911A3nWM7tSxSbuo9HWGL0KElX1AIVG161713cJmkjWaqqtxG/
e0qRQSczb0sA4x0QTfcfhOGrvOLXYYp4DW47zhmN///1DLNwhyYTktybBMPOhTt6DFPrXrcpbOLI
dnZ1oSUc+EWJhRX1zqAOGCvpU+u+CVdosH7jHw42/MOI/PzY5i6V5gjwSl3QPoionvz3vaz+mwsC
OEMdwcgCrGRV+NePi2+8SCmxqjfIbPWDAJLgzMsqJbtEPd0wxylQMBfOyVmg1rKAsRgmL1Cyun9I
OPpF8rZemQA7CGrEgk9j/ioiCWa749bEUeqLgSKealwaYCyJdSnjpfms9B/ygcoti9VYpnehNrle
h3Toft2VM8mn8TwSGFd0FONmpuZUihLtWNXIt5sW202cKBcODhPEAuvrlNtHLR4eByrg16KmWheo
OH0CdSlj1+KiKGSzK0n2KUkj5R+68v9uiGBWNphSqDbEoF+vZCysoPyJQNzaKf5q9ISfjJQVNxI3
+jZLzMeZdbdVOjdsuQvrcspeccHeqfNgYbjU5a5Kuh5VMsy3yGah1uWUDKQy7SV16W2NK3jz3weJ
9fcbuY05Zbln8B+EzkWu+CcVjVolsHT1Qbs1LVJ8DRQORll1L+3+K4po+94xDX1Tg45H/pRiOLRF
ec6bBOsRDZA+NR9UlnC+UU5fTQfPvhqlKW318hUNzeBxAx65hOowvTSyJCXtCpzaOrDBj1aH/lBE
EGMgP+L34h0OfaufItcytnnVRjtsizV9WTuHCzDnFwqzOgnFZxuwF94D59JR8PWdpFFphdn5Jh2I
BXaGKxHeR+4KNFEwsW1FoT0UbWj+UJLeYy2v3pTePukkDpzKRMWSE+ov+aQ0G1UrjZOJNVcnxuAu
sHTllEcNS3S+lNbow+6/73djuVb8ci3Bo28vUiJTd7mg/HW/J1kY9M7sqjfXrTKJAGZ4nAF/nKXd
NDhCrelRcYfRi5lfXOZZomcb56NVzi5Szbw5wLQLdn1rnACh7o1CufY9FVTTQEuTCIycSR1tQ6ek
mha+9LShA9w+u6omM9SiTguwjrlhMRtPIeg3KFLgrpXCenYcxcsK7Sz1Xrtzykps6hk7M/KLnQQH
Xzll9jTUkIyJ4djlUQ9NgfsgwQh25ecoB45aiTLhv+8plcn23/YUiicHzRP76280A2XS+gGaoHqb
quKjAZyOFLvoU5oxENtahZRuKTNVxIZEkzjPz+YMiQYPIUj6qTpjIUR0UM13hf6/zhB3LEFX0mHh
gGxZOKxd/3oMSdjUaNLOLTUevTwnQPoekBrTFU1fglpxLo2tXCaFNim12YZqbFbsWVgTRkoohbcO
3woF/cGcG2jKRCffNbigWI4P4jIH7p3USsULAyvbG1ql4HJIAQi0Mt12fUQKt46WxBCPo/5xtLgv
KqNUQVxbxiG1uzelyMajihtakVhRM5NGo0EE+5RV+7mWpInUFXqxVnhmuwx+3So8QSaal4MOmejO
b7rYjXaqTQ2tQKGA25IQID0X03Y0ddbxZNek6VuSzv0lRpKQcWlm7oEFp9To0avqDl0RDpIKsYEL
EsOLUBl4bYgiBVOFpAJZhlu7iLN/uv4iWPtluLBcEpxQOlc1BD2W88sFDd+0iz5gDm9KOpbXXJFw
s5XMBuUY2V6pXEyz/gYyrdvZcnaOXRKfXL2InjtJcMloppkX2V+cqaEDM/cGzV+igYnJw2rB1Pto
2w29obHDYGiGaIsT60vWhqxtaIn40M/EtWzjXU9V4kGonyFmqY9pML10gyXu+vKBHPJ7MSjhlh0m
9lHSfI17a4+EQkwbaoHRI7Zf6ynvlFNK12ajJWQUFoY/DfG0czilN/riFy5mvtJgYPcp8RL2LlUr
7jjJuU+ScDsR/xLTmpUQCyIoRQfkbV5CDAAiXIdyrjMXe9EAe8onQ/Pawh4vuoU16+cjrb9NuXEC
0Kb74cI8wg7oi3RK703qxpi3642uNPbezoptFfY1Zi9R+JUzqUh/tUdXjsFtBiXaXwprDLZdnXxU
R7s5JFp5ouVb+jINjE0jZ0ZaJluYcDlFJDu+D9HU4twFtElMAYB3E9UMOWrtthsDFmO9QfvRnDAs
lzPCEya91zr7hIJePfYFzlLZAhvBmkjLVcHZWpG10bR+SyrMoVkaDHQRQhqgfXKdUWpuYFVYvj7l
X2WfospuIr6naVwno78o0D/uATz1YXOvx1FNoZrArUEfMU7ZVrHJRVf6+DQ9UlG/43XMzmKEDjlk
VKWcYCL6YfYsqfQ3Y2T0cHizfZXb39QETjpKMgUFXu2ZgRiuyeDqD4Sgv6KGeyucItolaWbdIJtt
uGeoR/CbD0YTfGqSSD7EhNHRRI63jcqASAxlp1SgQ4gjArVett+MTNNQXclk04B+eaZaSdeD0BMO
GzBPZ4lNn9UDjPDQy9r0Gis0nZIK+ZJIs+qczdZDxalymCq3uwMe1JTB3i2iC6qp745KOcxt2uQu
Q6/ODVxvd1HQUsKcY+BxjbvFMdmAunDys4akg3IG0sCA+61LMuhGtmN+F1TtXR/bFLcNZ7rZrdUj
BVC8oeBrWdhcCKfR6g1KrGoXx1GBV7sE8DTmDRKo3toOAauwUB5toabXMSOPhxNsypDTqaK+unzm
gClXGbbT3awH4bYnpGpLsG+JooAZOBdkmpuKbp07i/D0scHeyI+a+0iGLYBvmhcS27qfUPQ+N1kV
+qVpVEgaLYaamD4Y/KuLIkRBaUBxPk4K33+QGLdpOKdwbh6yrhMPs5zHh+RoFnTz446dhC2roCGN
iil3K8RxEWi6iojorjTMSx5ZQPDS2DdteYi7ybon552KbdnS/zEV0wsdIB+IgeHqNe7XmdCibNBf
p8BR9kPSknY4dT0SWka+Py3dfl2GXGuj7rvdJdPVXTZ2JYpN7VAUYm1nn4MI/Q4ZuN/mPAwfZDd2
R0ULHkon8JRaGs/lwrJrghD7lA6o122Ggxo1H/I61Z6skHgJZZZkbe5tag+bQdfQhDJsvwDU+4aw
xd6Xko6M2rnDRVbqhslY5KlqM50r8yUi8faUIgHxctqnUGnth3UuEybgeME0XAO7ucLswEFQ5TAb
U7sAf6czvxtqw+NCYAFOGMrTaBMkZgX2Q19Or7XVnYjCiJ6M1PAD02r9QZefzAijYV7b7kbt63SL
hb18Ho37KrHhvdXqPdepCJ9rcmg1M6Qm0gY7wjDghdEB6CyLf0aEyAH15/eoU/Vj3wQPOuhdHPC9
QV9Xe1EiOfmTQ895jk2kSsRCNKc/PWT1zvM9ipHixGq2Pg0wOU4si6qfT7V2wrOy/saBiMlVWe4M
N65OZuFI4cuJa/XP5wJFdRDD5HLxC59qbfptA9jiDomYvZsWqUm/qEzeN42LfqAyic4zGB8TV1nf
drRvgUDeYejMiyw7gN1i2vMpXjZ2KOdTUNnIz7ThUKuxVy86g2gcBppDIEFDBZ77PLz9/DGFcho3
6b5aRAfNssn1oDv1NJiomOC9yOq8PeVGsLVZ0qMDoNdAqb5vT+smUvX2pAg2XRZ9tSAD7/AJUTV3
WxoQkKJ2Y5G9hEb40ljoHpyBWr1b5JmfOHpBUBF0TB3JwlYf1PgMch/LbENDtZLzkxZxoc41NKzK
SBbVZKLl7Eq+ZPrb5penckS2LBUaN7bbJuS24sQdWlrByghxQgblad1Ie6h+PlqfNrNiHOA2eG6C
/lVZNtyLq9P6dH0UjjqcsPV5QieKnlHr6XZBdI36lGRGeFSwqy4CX2U/crHfahFdQzKdtr2Vyn1p
lc+qQR10CGHpDOmMJwpVreJ09FhKxbfV76Ky7sYRnSXsL4s17YBew7EIv64leRphHaBDgOfS1SNh
lsi3nRGHcuY+dxj/dqEdpL6iZW8jqaFyjE3CnBdvy5Ba22CsdjY65k0EmKyPzHnTzqWxaWG+IW7P
2VHUK05jI34orvLmorWPFZvTM2KFmyJOaJLRb4iLprlsbMNh9G2mOBeETsUREtnRqbn3Z4ZaH+Li
rVBQBDsgZIAr50wjwt5TyuGiTdm6VkdxnClPlon1PAo6yplhZW5z1QZMoxPTjRoN5RMDIh+h7MSL
2iZdNty+jm7YtPv1R0izi9P6uvXR+rP31/78t//x1+9/AcTijA0IXdiv75m3XFLJkv39bapaxHt3
ns5/+tvp+hqtHiBQFfapwhD/2yde/121zIqCCMdzW2nSX9+15PKEQW7oOCKStd76F94//fv7/fwy
YaUx5w8Xjy6S9iZBwl9MuwTR0xlT49IoY4HklB1xKsFemXTca9gAcCoEi+EiiBE6LxupaQ1qEqF7
ZtJxwZ/VnTYPnVeoTu1Nrqohbkb0n+DVPAsrdbapC82VWjnFsEr7GiWxdYxFZGIOqc1TOpqIKAr8
Zjuli55Gx+FMXn+9bnrWQSfHdkHZQpRHRKTHhrf+hrugeUK9B+crkfv1deuP1s36NDcL46Cg5G2X
P7L+3Myc3x5VGRpKeqPu9v0fMJPPuBPTecirGWYAgsfEUbpjniKQM0kngL4kAB9lEpVRLs1D8ikc
EcnkpuNTfiqhNZrohNeHWI4AnLTE9iymEn63bkZLVMJPQqa5JAKRSFTr8EEXzdW6ccvht0fvOizb
XABR769x/nj1+8/Wf/eu2nr/M1PY0gJuFwn+KBAl9rZGEUFbTomUtqtc5uzPCK7inUYPgAlQjp3t
fVPUFjzc9+dgzf/861+erq/r2rj4018IZ8KmvP/4F9ZfMB1A2qLS9416ah0/X51Dhf7todQnPsX7
m0GTRZXNLcc0eq7yWnAInPj3D//+svc3VWL0bO9P10e/vG7thr3/7E9ffP3NL/9kdGtSE/U7V68e
SB2m4PhzJ009sNHKW/8O1vW2exLLHgvyNM8P654hOqzID1IgjcohF6zH7P2Irk/dTmMBlpcZ25+P
1x+/v3R9tB78uBxCSZFl+QfDoCozJOpc7vUkPgxCY94/SrfyWwBuNQvxVWdIDrIp/XUETFJL2k+r
BNFdLx102UNfRV2zmdCEm9jmjmnL5AkK3W+bpnUW9dUfzwMzVDylhUNRqVbl29JkhcHgWv8ozsry
hFktpC4REBKSxxtTaXaxAP657tX1uDRMfIm4K58rVnXHYJnBaMsBlt1LFnf+ugN/2f3rz/50iKp1
mP7c6+8PQU0zbOK+f3X68KutxHSxTNABcymnDWaeauPWdnHrp+A8BaS8oaOZHksgi+GmYsUlnJ2j
tOC3EoQ5gKZ7pCz0MI10TH3bXtgEXdfuB9JBPOiZ9SbRZHNHC+JuqrX6o/mgWIF+cYpboJrhERH6
MRSh7ckS0VofqV+k2hrXuhTP5jjER6279qlozm5u3Gqn0Q4UWr7Eu7g156thp5lvcAnmnkeXqK0b
v9RqGMd99CwbZfEAGc/JWKNjrp0vhLyjbs0S9IXIr30FMLhH8sMr+hH1WvYjZHNDD45ioYiRnHRu
LfHqRo61G7QEZIqjfjZTki3nkcRxLSfUAvLafSprGEnFiAsQJHsxsqBXjPktltNrAdQPyw0VKCFY
PNFh0pgbuNauaVNW+KmtbSa9nI6uOn2VNIB3Y664e9C14YNo/cjetkv6eBLOH0yrtEHY29+KIJ93
pIW6hwB168YW7mNdhPGj3cp6Xw3Jy5AbqJxyJ9uqcxVu9bl0fHLIzTdtoGCmQyPat2F8HDkZ7sOS
ahXYPwTFcXnnJuIjxDhyyYrARR07hVt2+xWEdO/FTfFVKURxN1QTyi2i9KiDPnBBqs+GROeaxRh/
E2s44na8Ga7In/shhC5jGF8mbRbwcw/4Y8tzqdj2zlVEuXW0ed8jLmfuMiTHwAn9cU65FSY1NDSd
mgHH46u09evgVuY5hsJZBFO6ozv0Iy+pU6YCt49oCxXeFoqRU04f6JL3TvEBgzscIGzEjfMGD0PZ
hBriOLUMs71N5HM39ZfU4qKAk6d+0NoZexJxG1mrupca87PTKSBhlED6RGvcDzP+KFud5kcS4w8m
XkTAlf1N6yZKKDqpiXXupOewg4hpQ2T+kHOjUxz7Sj4HxKOEJmZShHDXgA12N0x+ePcHw7lkQ/Uh
HGz1aCC5qocAF+BMDVGYKCRh9OF9H2bzPI3Ka3/IUuOGFt29ZBEeCgHo6hyrX0hkGAknop0wt2Ax
Ddm52MBr86hb5t4FeLyRGuxvLa6uLkVsPyid9lvuhvE1cdUP9G+YwbJC36kqLHNpltepZmDNqL31
vCnOhAs/RZWuXfI3Scv5Q+d+0SrCQeIiuKmx8arXxvQQTgHe7xmMC0K9qwmqDWyfGI5NiTZzLtsP
zdSYT1oNMkBrkksrpq9FQ40KMbV1R1wDSIWRPpIrID3SXH92lMwfRTL5BUkuh6ItP4xEvB5Znx4R
RYh9rE8X1Mj0L+LhWNE3scqiOQ8qNgxNS/h07GDEg4ZyyGb5QkhB85xOmyTQpodU34VW2N7Q5XtN
aZ2wuGeUiumKqpnNFCnTvITMsn0TG2JP02bymGyC91FCcXEiqyRKjP5BXczh2Y0trzDR6mncV5u0
IzIU6ckZ5//HadCyi9FKXCkaWX1CUiOccZhv1yxvJl6TVxDDecAJ6KFp9AK16D0zTz4BZ8QFIh1k
1U33SSmhzGhDFtwpdvF97opPUWXveEmx07WA0S366lxPff+I9OBJazTqCTzdIrDV6bYoHb34L4tf
4VpUzrWP0vY428pnPGDVFcg8Hi0cgJVuxac0k/mFtutXTZTPWMieu3B2dmFlH8icBBVWfSrBTIFQ
mvaQ4hC+TZ8F4LptiZTGT9wm2C7tR1X/LpIjmQTNm/pJCwp5RzKN3zTHyu5hGM6vsa3rx3IwXket
tw59Mjx2ZvLDxOp4mIhxhuhLNZcIt4G17HNLh3pDp6E55vOjE4MFGibL8gyrgOs7UGHUCw6AbpGf
wKqVVGnlRdXEwUZynSXac6SjIacdcDFrDcuR49pYFRUsMc4gzjMJiGXU7AZz/iiNmiTdkKxAcygQ
npU16TL2kxiNhug50kUJo0EcOjhYgVkBzood7pMFEwScFSTmCKwyU+7MfosmsHrSWoeSll7dRz3M
UCdW+wtGgHKcmxtR67deG5+Yyln+SPdgykaS7NsUS3F2aaEAPeGoXD1e9alumwrV/xi9KHow3GxB
IUzCUJyl1UMC+4pno/mitFa9rWoZQ7Fi0FKNLFhG4zay7Wn2GrBq1IDS6jZ33NOcrK28fmn0cUI0
h17ehg4nzPqTgBx3oqmL7+CMsoNl9ESqltZeTMUFbIxykC1zKE3GERxdTpiqTPZxxfsYyVDdYWzo
d6OJ3bnG3ExpGKDxjDOtCcvImx3ipLqgh3wlczoebsNmKu4nLP+nJs4anzHhtZZ2JsedM9qqgFh2
8zfL7K5zqWItmOM3rBv2MSyWy3ZOLRpbKuc3k0qmXtAHAcJRup8RPfTdQTKHerCtbg9xojSPk6Mg
eBygwAphKE9ZakHHM35Aah0/VGZySgVOKyPIYtLD8Ja3cbgXZSIfIjd9W2xtd+1QiE1Ln/rU3aBz
zGerNhA0IpCh7cJS3rD39VyE1LvxLHRURUmBGEprfKG0wvBVYP83aFpXtLdjWctcaXyjOC/2WcIS
3qlH985IXMRDEob7tORrjLew+sxbyuPIXtjNqvwUWdCVZxHh91WGls69jlnRoGQasGe8qoAqWKZM
LxTS//ImsDdqmn4Msy6go6cRGDdqhDBZM6U5oMy7KoBCKdoIw5iWfTKM7GUYDWawlFhhBHTbOR4t
5gPTc2oWGuIy/JfjGN5PDdVPXMOVl0Du9lDOHkZ9hr4bKxRXMOMI643mnXoVdr9nR+o5kY16AbPC
MsPvIdp9uGSacZsmbKp1hzLefZjCAVxIkT2VIUN5iDFQtiqXf6YwjIpZ3qtST04ua+Wxs9t7qZqt
b4XTh5hVMxVkGT8HVn8Xwu/1anOWezmT8x0YILXcb3E9ZXsxcLp2CIj8xG6vSto122nW/aQ17I/C
+MGsDmegNtrbwiwYLn31nWbOo9lr4puuxBSSXesjd69qMb9uYcFqtyqzXyKZy7cotIIN1GCInnrN
nHFInbORWmhZtVrZuzZWBsUc3WMbnriFig+iLr7YVeW7cTueghhLDEFiCmW2oL9I0gUulZXfk6LD
vB71iB9nfXxoU1YaDXPpC0txrPb2DRQkM68gO/RBDx5DdW6yJtq9W8olQsZ02dSq3IFrxsc9Wdso
NHrKwljIonxEAJGkLJTTxPpMMM6rEy2Gq8yqL6M6AMqdwrPoZqhl6SiIUcbUPYb6g1PkzoNZjPvA
poKRjfGZluCBUjZ1FUN+rt38f9g7jya5kfWK/iK8gDfbQnnTVV3tSG4QNMNEwiaAhP31OtXzJI1G
Ib3QXpuOIYdkd1UBic/cey78Cw6DjnXM2uoZw9WIk0ne0cmx6Z07pMkwLjxf7xsD71Ht58WBZRV/
e2JhV1DspwUmPthHZ0QJzItd/CzZmwqMZKVNXWx0YCJEisKbmqL5mNvmV9z1al1YPFAClqrVNJwp
FTQ/gcJ+H0y/Gs+6TvNWjQBxsjJITk0e3VCBXm2LYYvVVId8ARmtS3B0AE5uTVZ/VVZ+kr0iL8uy
sQwv8K8ztm+7DofJirIqQxOhh0MKEi8DVnmIgImuJyP8TcHjnIwWiEEbucthsiDI82y7Au86tM1I
VYHvhxHu9N3vWMC4Ri/fPDO/ljg5pymhbPK7ZStb7PD5Az5eOx43vasxv/pPVYomO8y/eWoO/qi6
5Ltbf5WOOd19UOZF73wldD26BpH6qKIcDbftlhtbdTP15ggHJPO8vWH1pzof1SaVSP3SygJZ0tAB
82BBbjmUT2ixjunj3yw9DVIo9pvIeh0KtXeAZrJpW8KjTj1WX2Z4zzl/C0iip6LWeEJmtHOIC8ud
qQZ7Z7lTuEFt+5vZ+D1NK96sOuDjgy3iK3/eL8L6Wo/JhfKoO4aOD55eLE+mRG3QkqabnwNRfm3c
0brZKdFPVtMoCAD1csWb4a+U0yabkAT1xOlXtaWdXTLr26xxUedecqzdF78h98TSGkuFIGPVTofn
AuV/XvvyEiXo6BWqKWJW1VFEVhoHYZjin0CeKTCJEExB1jLnKxgVu2PJ4bVsg7B51Omg1u2jGM+N
6enH4LC/6R/Oh4DHKGD4GLZI8IQn7KcV1rHLgvo8hOPeDLvl0Pt1HfMuzKyAF1JsU7n+vMaRya5z
UarDKMffyBB3BKDwd4FuoiBBkD/ZrKvlRE1JuHeDxbIRelkjwzEpjmqyklGP+klp3dOVeE9D48yW
pn4S0zdDIdQMGULeEERn6O153n9+yRG7Xppy/oD3gkkhtcvzUnr7Mmzozx6YLTdDiVSE0KDdudzT
3rx2OOV0/qVrXaSSkYWTzFfJ1kU3shlHepDPtVNtD8dsTJxLljTv/xwNFIZzELlxqvnNKT/z54bt
jNx08VR0ruhHVhmN8zrnYbPPo/AXG/89h0F/wk/w3OS5dRKZjwU4m0+zE/CBm55xcaNxwaEPXsqa
jLs7zn/QX3d7Y/Z+2BMhUuQ8pPsxrS1yGmjcPe8LC76QzPM0QpBr/qoXBTFxqYytCXLp1Pc4u7lv
9mqoczZiRvdYrSRr85G3mrn9xqlc5kI1M3i3LeDijOQGFlHZHBgB2wcSVHNm+5OLjmAmiCaIMCi6
eb3pqhpzHouPHR1xuyq5uQh9UsWpIrtpA8jl5helsX4IbfqW3U0lG2i+0YQYCZ/VFGwAa0L8GpwP
r/5lYs0O5no8a7oxfJ7qg2uGWCznrplqPOd59GQopjS48sttnxJJPeMw1o9QRi5TuRLCdZ+9yDgx
X8Dik1WXQjtbjD/O3jeTjDM6TLeLwgWbJj1eESavRzsz+vgRMbaykHVtRVVqLF/yA7dXfsHsmMQE
o+nHgAtzTRpEu3Q2yTwLcQkZYDFjher3xD82uwm32NzMe7/zUbu1NsbKx4Ck0N0vJYcEWLu42WK4
EtoUvU/aQqJcmdaJ564m7hFTqqRbNBEGHivXoiQt3HIfIRTcOOTabVyvx6sJeKIs6mancyzuxqzK
jeFk4FmIVzW0fXfn7I96ZMcqumra5YnXn6Myj/Yei7K40tZvowOvHHTlZunb5jqOI6ELUh4XrtJ4
akMMKj7r8/yx3E6Twnoyyn0O2OCsWHkhhMTQx35oIqUmGklYy44+8xkjHa8Q2d+UIooVI9LWDSy9
7iPzgLhjJpgpcle6FOSFiOJqNK0Z+4+GRECkeyqX/mPp020w5PavEXRGWUb2KnF7++2RhgfxQb4O
rWbxOwRPTWc336Jy2LZu8ZOASEE/br80niH30P3MHaQvuSqdvnzufSoSHNPYoB/hzCQKUZmriGFF
dUN+6RwSMt6CQqUbijE8ktrPNgGzhxi1TrZGS/loGcZetqw8OxsBXTBc7AmeVFXbmyDxk30L14VZ
Fovzsa0ecRoz3fqjKMksC/67okdgfcmmXbX7JkV8uUjEjsoZXx0P4EnCmp+FQYKzNMOLofNjAs50
ayfh2rX7ZJf1Vs8GAwtDp13J/s78HlFBeU3Le5yrLwMepWPv2dndcliGKOA37Rx/WhLCkObFdAu8
fOR9rwchfrhePrBmvAuOi6fUqH6XM2wlh5YctDJSnjQqN/OA4LIjngFPWQFMhFYvZo9ibIdCHkXW
5XFQjdk5xEU8p1gva4JKcBEvu7B7M8iq2OShNA6s4B3UTAso4MTWx0/Lc1e6wTHXM2Uafs0tbjiL
hZO75Y6uEEpyo7bs8uDn2dXE6gpDrsjM/mSSvOulqJuKm9BTiq2bY3acXTfWQap29dC85EUQIgK/
OKzw9+i8Sxa+7vbP+ZrZ3bOIiroFBnKdF9oFklyyLYDsj1m1aiNs4F3uI3DKGW88jeTZ6IIvnyOY
IiDGmqg4a59/derCYoeLIKiONbfb4k4sEQdz3Ym83xntH7L14ETLkTDIYfjllf4pKohH7DITpT7e
+ziYvBevq4yY4GBkEw1uab+OnofIwp1IlPteEArJlFT95mU/O418KythrztGprHjtXSSyqM4Gpii
jA8JR5qY30DpgCokYwzZLSyX0pm4diAlXu3ePMrZ3U5LK3cKEffaX6plS4Bcs7eDmvFfQGXtOKq4
Qy18C8kEjibhHoSQ08YdKEB8cyi3ZlS727r0nqYu6Mn1i0kScesEhoFy/uiRWJwJECTfDrROFKGe
kGbL5RbB6M2IkAHQxBNOUqlAQAgm+mQrj/HqUGA8sgg75V3SfChPWZ5cx8rchkHtfR/VxQajeXZI
no7LDPeJly1Qu1oRlyZgVd2SZ9lLmVBz1398iuGTKfxB/mL3QYINSU6pB2kAfhOPt0eEmD/CU7Lf
vGkafy9OHc90TIjj4DIP1g8KLnnVCyhQp52KixPWt8GXDBtr4pmyGnlqzt1MbtMYlyNW2HoMz56w
qjtzWzLRpR+sqabedNZI6JUG6gEJAxvB0VdXqfbUCDwSfeDKTVskMHS6AhhI06F4CCdWH61/9hM/
ns0STRI4PTDEJpvtiN1+JNLXmZUEUt2H1b224qzxvTWq4n7fmdZ5KZR7SZBFTzhV3PllLlJ1+EyP
YqwEYOwxeoQ9C3pU3+x8YkoPjmIL2edLQzN8znzjfUjYv4RoPklkUddOPsSLkbG2Hban1WiJ4xjd
VZAFp88voNS55jrA2I9c7zx3/0jpUREOo55bjUb1fc6eqJLrc4X1lozMAN0pFmorxd5Q5dGrcqOX
ghvhJLpo43fR467OGcZNBSOuPNVXlHDd1VbhLkrMgjN+Y4aMXQ1MNsBTfzfRYGJfXniQdcDo8tI8
sWTRh3khazgFAnH00PxbuXFu4A68ySnLn9sfdtfsKlnnbzydrXM1p3LVNjtwVNmLibIeP/3MysZy
50tEVg0GUxIkuwJgRNcuu8/ZgtXeaVGMvTkquVskCsOU/YcZtnJv/ppSg8SkgdM+d4yXSvMru/cw
L1vRZS7zA5E6AZL7tjligPsmmz7cWGXLHRU+snlDprxyIv6UopaYUfDkumKGldrkpdlgukFa7+es
JEI8tZI9ChHkQnPJbKkMccX6VbWmGfEBDDQvZudMuxFEt04dCPHBvHM0Wr06tJ7KKv+ml4eCZlDd
vQL2VY0jXB96tZMi0OSQVQwKLVnrU2Oku3qyTfJ063feAuzlCyX47Fg3J+XlV2woY8Tt5bYJMz/u
q8BdO1TEOzS67REwi0onSBuNb5/nwvhhjIO/q0K1bIO6rbZKvmM9nvZpMs4rXfnEanjyklSk24li
0OcixEicTH351OY/yG9cEydefgdIOED9JaZpDMVF5XrcVLaTbT1guHHlS7BPEyYOY7ScL97AcDjX
H3ldJMeiM14dpcF7Cc6tAPDcrmmtdTpFy3M7DcBbp98VS/nNkNJdMPKZb36aZFdSG7CHV19aU3XH
GssY0jwTGY1cBjSyFalelbI3A+zGFUAsaxyAhneFd/Gj/GcpmuJQh7NxZdn/EhWsPhjXtU/TuApJ
MFkYBr3wzIkAFJXBqbM3SZcWKwOX5n6I7sy98xfD+E32SL1jZzjE7qPVGVV+npiMXAqzQIkjJFcb
6LqznzvXDGDtFXRy+VR0b3/+wh64LpBkg4VBsOe7VXAyHASrRjW6mz/d2jRnr9IeuUgIbDo7GrrQ
0M9qNba41T8NF/ZIBWV3dJSsiuodoQyspvzw3AysrGxh1GfoSB/9yCTPtMxbzcKqS3sfgmdjxIGy
WiZR9v6zU+QloPrNjH3QaT7fjPM+9DQCWz/Y2XLp48CcE3p0hndTNt08Qccpkuc2taYrPwEVekja
5GgXmzypJ+IAETjxYcXUNNYadWhw8Zfm+1Jmw3bqkXDAYfS3bpt/FY/zJAiSKm608Sy6IUOfPk97
dIzGmjIy2BMnB72wfy4qZyTbUxu7ZpxS1hysHVXHY3+M0Oy5asUSi4q1oixGEvNIf+XhwLArXBn4
L1aVzilLu/pkGj7DJ57DcD3QZAXVJku6U+P10aZTyOaGAb8ZrwlNoh52Yc9ATkzW+/CAizTjTwaY
+X5253SbjGUYW6oNICwi53ds7ZzVaJ2UuWRX+mRFKyC9GGA9u4iK/GziKRi4as96ZaA/MOlmxrr3
gnF+dTM3exYcWWKeEbUE88vYefwJU4boyqx4UI/yTFpEuNlnhgsYjTIyr+YaYn/S9uhysNCQc2C/
Bg6vFAlv6UI0Kh3GvGOo/vBJzDgY1MVP1ahiBnHr3JD+N7Lt4XkDAusdzcHUhyfrcXiWAfk1Jp+b
0dhxq2af4s/K120m271dB8zvytOAmg8XbeqhkX7YJyUjQpZYx1o02W1gnhETFIhIQmf6qJBbsNP0
n1RIHM5Cw3Vuffsj8b9NwtfvfFhvcgxH9hXtuPKcHnWBPz1SZFJ3m7r22+DUP1ybkOEk3Nll1NE/
0wCpJKL+8Mv7kmJIntpd5fXqq01sHnkDLyVpNBuj9zX5keXBbTJYX0Q7fm7m8oJbHdhxuNfWzKdn
S3A2jW092W52CubX3kWAPtdFxAFZzNc6nRBo+eNXD+rMOYuStV07e4NO6Vy4PwzkuDvRAz6didMQ
XR+s2WCKmPja9KRr6BoGWVzv5QN5meIeqSwCyKtmGTeylUxDBArmYnEFbChH7SpoIZEeT/08jLdX
gVjp5BGzVWbvlE7NGjFzxgO5BQTkL/uQEM19b/jOwa7KN6TS0ymCYXOa2RRNHUmd/Zg3lxbByi4K
lx8ByJmTaTvl6fO/AERWpzG33kUDavRP9IP77xCIaXFwhoJ06LOiuwQGg20fo6320AlAfphjongt
UssFyum+vo/Yh9gk8zFXA4F8UxY9GLDkm5n5Yr3OrWjjhoi9uBVg9j7TiFvW95/2sor16suS/USI
dW3cxP/a0a+kkfVVTUF/dwqAmMEInFGPaqV8Izg5+cNUIBkGdvVysQc9PjvZN2SJ3gtc7J1LIiIC
sx7wzqlWHdF1tQ0lSP+uZfklpfLfsX5gqot6nYfyEmypbY+szKi/Skn+9vTFNUuOuZQoItD+NJFl
9v1THzGJmfH0KJvL4o7ETwtonNEIML0JYReF6fCako1zNlJOSsZQ33t+kAyt3go1xW9Lw/TxPG7j
1vQfehV9Glz3vbSmO/K8aC2y+mcmlxKonbEmpdV68OQuLjjTdadx70ZuD/B4pjEMh1PLuugEzo+8
F0Hoo8LG69ZU3Y7usWtE9ZGd8ZvA936kTPLXmi0301OeDjpYVp86WSgyTxLw5lY+hMvQLRXrwAeG
py8BseOj26DvDrddyfSECG8jnknAtQP12hdhsxEhp0RlJhjP2U5Be5p1nPckzXQTA/M2shgrjjrB
lp5nm44cSVZ7tfcspV+gTyU66oIGMnlzOvieHqc9oWYoUoAJMxut5u9Iw5u96R2FYfgXRlmU/Tbx
551pv4VF8AeBe/uR5+bugSYu+65B9R5KXJfMdBfP4zkw13uEVeN+RIJQpQyem2HvjKa5N8ofGF3q
3VDLa8pAdoWzpNt3nb/p/HGX91nwc9x3dbsZl7G/13Z7DdOxXbeeUazHnvknYAmolvngrNM8sqi0
bevaECKaudiWy/pLyUhthZ0o4HxRamWrQBPIRpcXIJqYI8Ja91Gh8b34IGAnEU0o+sqC9O7+55RZ
zCWT/ODMwVtjsSJpgHOClSbqzgV+tdGPKHP2FlgEa3vth5F1oUF5bhOrhYnSfhWO+WTXHRmenr11
5CguXWjd5j5dGNQWyZqDcD6mAkO9WZnsw9g/0f89NI+E/LkBPOalu3/6CbRrvSLwrA9aUxcRkfeS
tfWwXyr/XbsP/pUKZlwqxi9v5ElRpnmzMeYowm5D3nPI1in2C8s5V1p/F22jT3KYHwJS70/j8/8T
Uf4FEcVCHoPN9H8mouy/j9+l/CsN5Z9/5d9pKJ77D5ztlgfWHnf+f6JQfPMftuu7iGX+GcXyHzwU
2/6H7VgBESp4M13fDrHj/ZOHYoX/iEigxt7smIHF//m/8VD+7iLnUMVrHIEMIFOE9il8+ET/4lQ2
fVQhGYyfF1NRkGIF6PdGwcw0q6xLLnPjo6hYa6oRAZDGqoGXgqMpahkXlCraobR57zp6/CKpyPOW
1DEIZ6ejNss1W0PjhEG95vAGYzREXRIz2i0fUsDD2LPMAr8t7iMw4rOTd69ShVtTy33g4tSbc8ih
ZkImh0Fiu44M5JJ2oje9RbQr8VrdRozdfrYm/1sYpbCwrYB0iQizQRiODgMWjM1zNQZ7p0oqsE7d
csMCwq7br/WaGiPf5mH/3Agq4MXU9rYfi3xFKRdedC82VE1vTZUi5u5emnrauz5sosXQ0CWRV009
RIrMWfaRAI4Ht08xUz9Z5HptuZba2JSJ2CQIhNfJQ4+S4lm7dsP4k+5xxVzaZdel+l2pRkxThv9D
ozwBFtA+jSJ4RsuhroNuYTeQH8OioXyeWcUdwi5gZ/4YF9daejRA2dptAv3RhcnvRvUDLLio3E4O
WWvMNwEp9X7clBaY27zb21E/b0ySHfZTRuryMPZPnisu5ZRgaQ7Y1JJcT4j09Lum3bqOvfHFkOat
q+2FPSDykT7vxAv14lY/6te0cdVlaIXFgQtVAvrg75HXeJKp+TPTkf/UBmS8JBMZ8MLUrHqX5bWZ
AkFRmlY7pg7NrYTF/S88qo9Ao78amh8XMqKJgJvDNCNscQ+u/18u5HLh5ITQ779UlJ+5mfR7iltv
k07FjI1pSA7Q0vSG75uWRfbN9Ko1zO6aESqZpAw0u+sQ1Wpt1FawhvqzQ5ppPQcEpq67ZXBuzar2
I/Fq1Vh6cLiKY6CGZ5mbw25JMyLomWnbVgUcpbeeCitXB0VYUGToEnHvFIuxCXYhmz4WmYFcO4Za
zkM0EthWbUwD019d4tqcSakjnF3Gvi5+Bir/HgxL99EhMGFo/D4UvXdPlQVYcfyGC0qsh45LFZ1Q
jMMfvKI13zuXpR2kFsD0YrRfW9Yhq8phqgmJLXr5yyF3+9NU/9d0G9v8m9memCg2LhxCj8QE1/X+
HmqpQkywiamql6ABoZvCNWA5PG8Q0joXRxCemngflUjFtThPuRpO7Mpvkxq+adMw1rlU05o5CvLh
vv3p9YC/gmIgAY1p0Hl+ZO/l9kVaMttmIazz4vGFwBMZU+Mxcqb1O2YTI+QWqbHRZ87NyupDn3bh
UU4/BO7qY6GGjw7mKLQmeWvSHJukDNL1EpbvLXoCMl7lm61qi/11U50N26H9FMGxAAPtiIa2O0ze
hTvZu7ap5NGnhYnzCtxmwLaCja/6OpodAUqq2pUAh3doODsFG2GuW71poimLh1B9lWYX3nw0NXCp
yr25OL8qvz+PLZ10wOGG7QYj+WA1cVNl9fssxrObOBBjTZblLrI9h21dH05qmyKsjp3MTPEi1dGJ
qVfcjyZeoRTsPUo590iq24Hn0FOB9mNlzWRUMcbYpfYIfiaILaRI2xaj5KrLoi8oVn/WizznqZOc
lftWdrV88Vy4dxr3etHhgBZOvmOIeEdnGcaLxWgXEn0EDVGY+zLqd5lbUSxXLaK3rl1nhfE0pKB7
82zxTsq33hDnXXtWpWiT82kNj8deFZ0cMVOG+V7KDvh6GpRczfOJ3aYd27IP10o1+wZ56xMtXoD4
/mSkIU+SgVt6GdR8aiQhpgo/COowxl+iP7jY4+lNR/aU5kQRZ4THyoH0Lyy4jgtosRcoxmx24QvP
s7gMg0d/VqtfGnjmqrUHA+F2hOwgzH9Wadfty6K1j6RmPMynF66rhz1nbdtLfsYQuIZ2rU49h4mt
lgq72Fyhz7C2SSMECOYlR2ry7KSle0t6ghuqxNsRF7hs+tlTOz8KFCMxvgRM51BLN8eZVwb+KVf7
CvvNKvL0xS2SeQ2g75tDo7w1+zbfWson9cqGaF6Va/DtHfLDymVmaU/7DNd+PGQiPzpkeIy2cFg2
E604M7aKRC7OKVglpnLqpv3uZ08IyL+gDoEL/C8HL+SI0I7AAziOBaSN1eKDhfKXg5e1bZKgXDbu
WYGua0wtEg4rnP1EgJGF4i2HJWJ4lDfhcZ5GxMxBH5EOEqdGIA/cLA8nfDSfJtjKID65vcpqeMds
pmKI59NhENOvRZjei8QZknJY9LjqvWQFfAHEjuGzZ1LeplRKHw3QnGXqaGAl6ssUudhUl6lngs+V
bCAefBAGHsKiQm4YtKVXUwfBxqZb5iO3oOYguK27Tm9K2zKwEFR/4EnoT6kApMTCS8NPTYYTfi7c
gTbTNlGdG1J2tnULVNhNE/79SWYbz7SJ/I4jO/kxlQ7qKNMtT22Hm6ieij2Ry0ezCOxLM3D2jwYI
YY+t51nx7VeeNuzNzI11dpQFrcckxDbrNZE3fuHutBEQTcAsbasdBrJOZXinBiX9UKbfBiV/+IaI
dvYg4sj0xalkh64GYW16D914F4xxqv1lW0VNuIEHYseRrMZji+sqQ5PAhKswTj7JzysxgGWRCTk9
0tLuZawctQrn0tyU0Uxdht/hJAUfr54yEmkR63IAEGDQ8okSSrbvIpVfMF7b67YuMHuIMT+zjfvF
ssHfgTqVBgQMYkiRKD6oWjbrzHPR+K9OhYyxLs9WFe7qRoGnWQJx+/yyn4b+9//+8PIfF+V/gmIe
Fy08wTAwqRlszwsDCIV/vWhHxpGGWNrk3iVTtI4GEZ2QtESnRdvd3nTtd9WifDGW6T54P7Mlmkly
3VqGDYsDj8h3aGE7YCAo5s2CKtieUI/Ztb1Nc3s6lyMCNGO5k1+cHSfNvh2j/LPhFfPXsGJ8G0Zm
eldlUMUyYk+CTGglG3QHXkiwFL1lFEdhO6zdBzKnqTnLnKBdtoucCgB5AP1KIBA7fowfvmQAqr18
YQAFWbRzLsP0XEFHPk+J38VEieE/1tBMPIinFNF8aJiW3qGCrpdgYZbrLA+6jfDPHg0vd84tw9G2
rpMCFoXXrRvZG9v//Y13/yt35vONdx+9jeXbphPY3t9Oi4p9UmulIrgX/qLZ8FvTE/EEYvvF7Zfk
VrGK2JkuKQd4LLcjU5SIBRL0j/6sPMtFSQLFrgRAlXrGptHFvJ0lFts+V+/AOjzQ8zisWndADMNk
necKKTGh5T1VrWms8LWc4DzkhwTnB9G0CnlP3SFstwt6Am94EBuc/NUyvWuRh1/h2dVHsM0YVFGw
s1vACcLj/EWLBN2tWYgtVfLBcLvkT/bo/5gbCMTrv1+dboAUxLLtILJBGf3t6iS4pGXs5d2pEXli
Zrl9ldZzt5iYw9PB3PE9v/gABGN/mPqj2S8T7UoGlm8gXaEcOOoMSG0kpvWa2ndCqp6UlLXMydYq
UM2G5aO11pl18kW0XMwIjCFRVi3nduUfQhQ5aBLkJYAzUvemu6+7c1oO6G+Qk3YqtQ6jTRZUKPqt
9stoF3XBjzlFQcapuLwGEcThiQAkhK5EE3TyPAzlGgQhfmwzQz9Cxbi2QxTgVpjNT4XLIZdLlPiG
7LaGOdPhsGEHA1mF59Ks5QoqQ4/TaWZhlD9lQqZfDAstY/Vg+PUtoBx3O/d5egl8B0YFSIdXE6MT
ApTFP5WdclYUEhwkR/b4jAhlSX9lY6FMh3Hc2dPWNUxo+UiNY2CzIXZv74s/cluO9DqbaazIBA1T
l5FfJ/Zj6VvIKX3rVB8A1xQEovjGnv1ad7PcUW6MqMVUrovyMiI5sVM0fl0NkK0v+rtcHp5dpvTo
xfynpU4CRoxka0We/NI7HcdGNwH6yZGwTfp7mNsxKoFl1XgJoXjUhCOl+C0ZnF9wp+YJiqeGwsSW
w/VAMrTu7vMJ5KbVLeSAOtdmw8jRuBajFV5Z1rbbMC3qDQjOBVXPk+uNh4bdzBHNKGEOzC4Lwcye
LYedBQZQG/9Aepl4Z6nsrfxZzs+ySY+tD9aZMM6PEufb2wjYMC/abl0xuqbrNKyYfCBwEUPVbbUR
VqcsDG5avUEPyK5NQ5dj63QLARDPS8fJwyhf2oNz6ohlKRtCYEYXanZejH8EwImB0hBCDeLJJCey
zF8deUylkZ4b9A1bhXsecDG/DAWujzL76dRlTfwaVRy3FG0vTKQhjBquGd52OC5nqiXADaN+cWAk
b9MZTWyggQrOkzAvvLnhvyBscZj9/S6OHIxtxEp63ufA5m8daYi8tu+I7L57iDDjqUQ+pTw4aR0T
lSceSvfF5+hHR+demT1CWki8ld10alOMU7ObCQXHQYH6yqO7m5C7nJyHGFEmN6Osnl07q149ufJt
vTybNtFF0pkhULmp/RaRmoIo34doOZjVrrbVK5kP3s4knGv1ec46rS5XsujGQ4pyNhaCUEBccr+G
cLibEEJehQAXw8f8NOSIA20ra7cJA5SYZ2a48VStYpsYmB0VrrlmOtOvaJyLbTcSGhfg5dwnlkqx
y/gLB3iiV1Dgt60xhydjCUPSx2F69miF2TE0Fd9YVFevRzk9y4TWKULMVYn+K9KGQ5bly6tvNWTq
CWIbyF6E7a6eh0p7DGTq9M1ZmmafS75vYUzZa5m8+NHjT5uLcUH1WTDL7wrEMUjnmoTTzQzE82CV
5iWJkJKXpsMiDeMHgfRMPjznoyOPK05nG60qLrzDkLrlWszoNaM++Fli9LiL3vRZ7UrBZgcYNqzS
KnLGk/UoZ0TmzkxuomCtBvyAHiXTncyIGGmMs+uiSbMQ4MlFVNDByWnoJgtcE17bhjXfsKso9tgH
lskTDl+8VaYPIszMNOuOtkTLaVQEc+XMNUbjXQ41KlEiM3btDAY98HvaDIqOura9U2W/EnLRnLx6
8FaYcVHL1hnCSz9dS5yUq6UcYc3AuNomlUQaNvrtA17WsDVTPZnhEX6WVGQfaQYYvplMZ130IF7x
LYakrkX0sF1yHjJ/fuZ9WHtd/nP0CusFtmq+8zC4HKWqUBlBIAlqncWEDJQ/LWgxSiffjRpJeqK5
I4U1Fof8YRcDmnBKXBQ/MpTkMCNWKSzvBwMb6/IpXdFNdIrEcm+aAr44w8zXgg3zRliuu/Xle9kZ
9rVD8HFL0HrEqs2LbdhB6UGUGfIRRvk9tBFb5TXtt5v/TtrxB+5f/zl7t6GrH9NuXLbTXpOx9yyN
X1KnYazbNjylBTAbEVTObh483AJmHb6h/yh3TBGZwmdFvSNHCqpQ5L8bXYnHgu3PORcO1A/2cU7K
83fqynllL6V8LWZbxXqqsoPwqjclamSMj+WAMl8Hp6XkqR35NRzKfdNe9CJqrCBeiCZQ/7KcLDzN
5NptAyBpjzzjrbBS+WSSQ/48Cv1AM/pb4RoVx6ua3/OEy47iKE318qWZYMLDxSPCwyPZZOYUP5dF
le/dirVfGeCjY/FvZx5OSlXfAvLUVgZAo5ty25ceqsq2wMAPPCoqLkvfQNtPGE8OEtesMrr5KPrs
o5K2twmpoeI+jMpdCU6eqwXSPYb29AuEEVw7SFhvmaeYObS/mFPYT6lQ0XqSMicJOV2IjC78HawX
VibS2kqhw9d9RW2EQCc6GNViYUBL37JEG3j09kWmUY/OJJQNnVeefBbn657+adUbbvJv3J3bcttG
EoZfReV7ozDA4FS1dtVaB0veWPHaWSfOTQomYQkSRcgEdaCefr/BgDIGohStWpVM7VRuEjENzKCn
j39375+9zNs9RSZ0Jz5Rlx/V+d5ZmDS74bJl+vT8uCZ9RAei64TAqb6czw6YkwAsl1Lvd/r0jMKp
hCR1poAIMHOC2TXXV5d0Xbv6dNTMZu+jfHX9Nr5cvTs7o29OZzavknI5o0s1zvunmz9Wp9urVXHy
dg46/LAmV1as3p5fnExmJ1ezvXCWhz9F36kjoZvmzlUGMrpp2u2jdPXHTy+vvt8cXlFA9aY4B0tD
yhJjNlT5/o2Kv2Rzxia07ZeM8rD98AxMLQ3KTa4V2BHQsqtDdfL99xuCxbshHQXfUHfwkRxCwaEV
H7gsi3cnwLsOZ+fXLbGm+BvTSm92aWO7+lWv5j8f0SrnjT7/jkzTpwtKO9K9ovisinb+W07sfId8
LyMGji/a/RTb3WrK/5vMUr+RnXJZ7nKhlqt/X1SL1ceqvQCf/vof1q43f/3Q1PPlL83TfvQwoa2q
e/Kf5KroVG7CL06uqnup7o0fojEr2djFtHr1Iqbhfh6TdcJX6xZmy6yhY4D988siC2jLGVPIkhV2
dQ8cHNJ9x/DwDu15Pvybh3ZgD+hg+upFjm8vPYSCgQS0eI5i5ht2yz2ELAl0mqc6VnSFNws3l1P/
6w9hAt52aZjxqHYnMkSaFp2PYYQRhQEjFHxo5iDT7srdfMHh0AFb4wjbzRM8+Vs2X07NOKEaSEY9
WToJWJqVPm73IxKD3UdBlqaatCj5JLMgOLwGeRrkmqBnFEb2EEjRenYIhQm+PIYF7j8EHSBQIoZ1
6NsvPTwEpVTAIdGzPUm7Q7L37q+/BqMd/JAFhJpMwFp6CjpSpvWt3eSYFQAvBQqRWNCt2DcmwPW0
jDnSUv+LQsiCiG51KdWj3TcORwqBMfdBCliB81GWS3w7BFUkYoUAhqMocmZp9TKPCTXDm1BEgY4L
4k4gM7r1dymEe28C6pp3Fl0ErQLmcqskjnvbYMQJGTKT0R12tI9fwpDgH1pMtPsY5E1BLIfo/+Z7
EJpRRRnFylb3eCQFGUWQi6VgwUynojAAi1uFN7wBKES+PI4boKVuWfvDo1NgJBWBdjEPhHxjZXBU
w91nGTZRSiKUjv/d8m73ihStlAeiPCCUmSj8Rnf7OeIvz2IdGcfALP+uAJfWfhOBJoyClNlfeQ4y
r1sYvkMmyONAazB+OuyVgHenEIWJti/19FPQUYC2Z5eAf7o11gLYhCGeA0NpvDMEyKmJt68D7niY
RWtrZ2QJKKWDNKH4HD3h2/5jgzUVikCtsXRSpZO1/z+6BCoE1kovikKl/slAZiWJ9x8Gim+vMQSs
EBh9/7wIULdMv2N0nF2+cQHOXH81RUIAaHKaAE+2QoBrNRSFRUzwIAT1HPZ/t9aXR9YAI/EisVeQ
o/Y02iBjZKNZI1FY5MgKYiWEUSwr+CcRC1S2UCLEYQDglniZwSk4TKBwmhjpGeX9VfFPIKDPxTYh
AdGI1iMEBN3t5wkWMZxBLNV+fe+2HzEYxLLk0yWBcYvM/pORSZilAYNDCB8xTKhbls18kgAGwSzk
fZ0EMbER0lA/bvjwCqRFECFpzIwtX3mA+I3UNcYmyLEHGbjWR4Du3gSMRXxH40Ga5Z02oB+rknpH
OoUXmC0MhnOzNtCBokwBN8w/wxBUqnj7OgizhKHFYzVAWAiUJXWXhEi75V1sLGLSnHT7McGviJzR
rdk3kofYhUTJkbhRHz7y8A5kptBMFCDRxEEIDzLDerNdqEKOgTlbzLPyTxsq3ku4f7RhnGYEgcmO
dQuCQ31g4sRZRogw6eNE/nFBlKdiLiBQTD4gpp/B5lMoAgxGE0XxNVoemeSfkBcIl1O6SRFn/6lN
/H3ICxmnZIqnTAKtW95ZSPjxsTiHWARMgtcoxs3hIqVSBGMSm7hixyzWKfPITuQUCqmVrOMgzZNU
MSXe3oiRq2R4gdsSdeWL5hdWEHl1CkqJT4HYCWnSIqHrb7dG0jEjdIYCjcLeTCz80xGocHtNn+4x
6RC3OMU5Mk6zWWNeyAKKWWlDz6yObiE3/MqmkVVPpbETwsj4hpE2EIqNp5AgPUPAJ2vsgX+aMk7N
YG+pvUR4AHQ598IuV0fAISCNDAZjfSX844VUSXnBYM4oHswYd+ZuPyOYSliJKq3ekPCPCahmEgcR
+MZAB3Ae+zDiSCCQXUMUYDJ6ywRxEovNpZg4GvEimk9vdh2yPKA6NqNJRS8w/HMjNdJKKhBixCKV
8+AVNguEKAwAmSjVYxw9shAQh+LsCv4ToLuEQNI9KdYQrBGNnQt66K21hl+60eTYpAIhhgko3AZ1
9mOXQ88hNxYEWWbwd5ZJvBOLCCstvgoZYlGBQKWrR7cwP4enwAwfroKJ4PfOtn2gTzciDiOx/5QA
NOUy0J7HcvxIRYK7oa8QCL01UNU7z4HOAHIkqsIMinMNy9tT4FsPeQFMcowliX7o5YZ3NjNpgshe
06d7DjG7BHkBI2zONnR4XOZO04PAP4lAdx6xtYx/iJ2MsbEGoblcQIyVRByRhMJXGBJaPRJ70XhO
pFAiWopZuTiKKxFZQy5S+0aowf7g8T7DI4TnbcnL9nE9m+6aupS6ajfVxNz3g3WRx92/9wUeporD
FDA4PzS1L/bZFt5t/v21A3ft6i8Gf1zXY3TP6f/3foN3H+08a72r9X/cr6tFuZjQvagrw+lf87A8
o2Dmn7Pya3lW3q0/+PEmr1447zkwEf+EcHs6omsSlmK6i/qmmbuEu1oBOeHTct6W7foVzWe02Gsp
5e1yVn+jI3btvLUFt4tpN7NmUU6b4VtbuLCc8nxeTZb15GLpEO+Q2FLiOxXT5MtFNaRsK5/ElPuK
mq3m29Y21bZnX91jtzha6VP2OPV66nzPHqIqpfy2ahZH7itjKhr0p5Ty/a0e76/Ouw0PPXTVD6bl
scOAyiIVpS98MJvV86Z2b6QFwYlJz6d1OZIiFmYuptxcuWxh8WpSsv+6K5ssBExMGAIXk9PVmr86
sWeBRVLStAap2zvHbDFbUtrvy3ruSA/ACc+hXt6Xi9WsnE+Hx9EDjeSv3LblhDLjikEWLv0O1yym
X0/o21DOHdIWHyMnjS5gRpjD2T3qRE6biVv8c35eu2/eoRqeg3pzsRiTNqFaMelmvhzJkEh1IAQp
5cPq66IcWU/gEE1mW076snT1Vp8mlRO+2tovmdp2XLtqvU9APgf9d9WirRxJRS7H5PWeg/j76rqe
OGqsL798DuJfmCC9fs3OP7A5KDFp2nEeb22XdKOrXW0WgXJX6yduLLx/lGo/7B6wU56O777NHknf
n5F47onbfISY7OkMi8T1avruAmLSi+poXKvexc2lhD9U83m7ml2WIzchsjlbKfmPx8202jpo7+g2
CxWRkv/UXNzDiH1E+XkecJcR+6IQKflfOP2qbSvHpGAatgmAymlfu15lH1KU0v3Psjxev52RKX2M
Tkr2c7U4Q7M5lC3AUky5xrMZsXefe5OS/rVE78yPlu7V7OP4YuJVu9z6vOnlbc5ITL9uJw29eBzL
LbYRRzHtVUObiSPna9oo3sOUN0WabluE3I0/rfufbPrf3OCa+cVkVpWL1/8FAAD//w==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A7756587-C607-46A3-8844-5F9DF764919E}">
          <cx:tx>
            <cx:txData>
              <cx:f>_xlchart.v5.12</cx:f>
              <cx:v>Sales</cx:v>
            </cx:txData>
          </cx:tx>
          <cx:dataId val="0"/>
          <cx:layoutPr>
            <cx:geography cultureLanguage="en-US" cultureRegion="IN" attribution="Powered by Bing">
              <cx:geoCache provider="{E9337A44-BEBE-4D9F-B70C-5C5E7DAFC167}">
                <cx:binary>1H1pc+O20u5fmZrPlw5BgAR46uStCsBFuyzv9heWbMvc952//ra8zNiMJuO34lu3pKScGUstNvCg
u59uNJD/PnT/eYh22+JbF0dJ+Z+H7s/vXlVl//njj/LB28Xb8iT2H4q0TJ+qk4c0/iN9evIfdn88
FtvWT9w/FBmRPx68bVHtuu//81/4NneXLtKHbeWnyabeFf3ZrqyjqvyH9w6+9W37GPuJ4ZdV4T9U
6M/vp7skKfuo2Sb+9vu3XVL5VX/RZ7s/v3/45Pdvf4y/72/P/haBelX9CLJEPmG6RmXEkPz8wt+/
RWnivr4tUXrCMGM6pbL+/GJvz15tY5D/rFbPOm0fH4tdWcLQnv87lv4wDnjzr+/fHtI6qfZz6MJ0
/vn9MvGr3eO382pb7crv3/wyFS8fEOl+MJfnz6P/4yMK//Pf0S9gPka/eQfUePJ+99bfcFrt2m+T
bZyVnl/s3ibrC4DCJxpTNaRj9TBQ6ESlVFN0WX95X3l79gtQn1brMFIj8RFUq8lRQvVXtL3fxl9o
TVg5oZpGFO0NhJE1Me2EERljRVZerEn/CNInFDoMzw/BETB/LY4SmAvwdeAodl9oP1iFqYdZlxn7
YR/vHR1AgwlWVPIG3ch+PqXSYXDeiY7guVgdJTzrYuemydvS/RLfpmOmMQ1rP8ziPTZIkU9UlSGE
0dtDX5za7xU5jMib3AiO9dlRwmHsom27/cpgg/UTWWYQTbB6EBCqnhCAi2DEXt5XP+LyGY0OI/NT
coSNYR4lNudpXXnfjG2YVl8YZwg5IVhDBCL+y/zTj6wNuNyJgmWiI418ROaz+hxG56P0CKFz4ygR
2jOb5a7zH9K3mfr3Dg0DPgrCFBHtIFlDsnaCZIYhGo082ue0OYzOe9kRNqvlUWKzTJNqm3yl4dAT
oF8q0in5BTD6iUZUpGh4ZDifUOUwKj8ER5AsL44Skr8Kf0i/EhKwFUXHisIQOezLEDoBTq3qmvpi
TCOL+YRCh4H5ITgC5q+7owTG3qWF+5WlAUhmNMIUxuhrsjIKMgyfEEIwWNIro4Zk56Us8ULOPqHQ
YWB+CI6Asf86SmD+KsJtUm6hXvFVRRswGeBdTMbolZ5BUeY9X9YVoAc6UoEzv3i5ET37jEaHofkp
OcLmr+OkzmceFI6+Tctomzx+HT4EPJbCFF19Zcf6CB8KtRoEeejeqz2/RpbzWa0OY/RReoTT2fQo
bUhsI/8pLb609InpCaT7mqaj14oZBJb3VoQQcAFEFWBx6AWmtxXy4t8+p9NhjN7LjhASx+nlRAol
m4fKf6irt2n69zwaDEmlKlKBsr04shFEFOptGEIUUkYe7pPa/AKc90MZo3OcrG2attsvhEU5kSnR
VEoOs2gdn+zx0pD8+r729uwXy/mdNodheZEa4TE9VmuJ0mL7+JUpJzsBSqCqMlEOmgqS1ROVUIa1
UbAR6e9VOQzIT8kRKGJ9lEHmygcC/dUhBnJJyPL1w4ZC2YkGW2uMvIE2cmOf0egwNj8lR9hcHafB
XFZb782J/Pu4AvVNrGAK7PiVgI1SG7TPOSlTFEUbua7f6XEYjRepERKXxxlK3rakv6VP38AD1PH9
lyad4MZkcFNoX395z8ZgI1pGsL2p4VdSDe+/zzb/t2odBurwt4yAM8RRurelX5b7f7PMf5u6L7Ak
YGAKbBWwt40C2NF8DxsDDq1qCkSl17A0sqdPKnUYrQ/CI5CW50cJkgXB2H/8Qq6msBNVVyEK4TEy
UCRgFBOF4RfCMOIFn9DkMCo/BEeIWMe5F71fZGldfKXNsBOsUajNkNeeG9hqfm8z+/INpUDU3uoH
B2zmdxodhubnWEbYLI+TsS3S2i/9L90hwPKJvu+FYirYwwdUEBTdEHAC9toJNQpAn9LlMCzvREe4
LI6TrU2jyE9Sv/y6OAN9akghsOOp/uxDe48OxBlEoIFA/RGI3p79mnJ+QqPD4Pwcywib6XH6s+nj
1vvCvBO2ooGRyRTAeSmSjWqdCBFgADqmQAFGkPxOkV/g8SI2BsM4ynC/9PeNTl/bG7BvZNIRbAC8
Fv/RyI+RE6RDzIctt494fEqXw5i8Ex3hsjzODqfltui/dk8AQ2KjKhQaaj7CQbUT6L6FHVD9dftz
RMM+o8kvQPkxhjEmR2orWz/ZvS3Zf5+5EBXsZL+x/NbjNKoBaPqJgqDHBiqdL45tFO+Xv1PnV6g8
j2IMiXmU7muaPH4x+9JPYDtGp9DF/Pr6aC3QpQnVftg50183BEagfEKhw7D8EBwBMz0O//Xwj33y
7/edP3zyf3lYAMpmqoxVKquQkbxnXzr0CyKGIZ/5WU97X5wZ9e3/Wp/D4IzEPwzhWA4F3BfbMvzC
vH6/NQZbkxh6/l/S93ESqZ9AGrNv3TjcA7Da/V6jw2j8lBzZyuo4ndj8q7szGBRWCMw8nJl5fo0J
GKT/DMwFLOnFx0HgeW8sv9fnMC5vciNU5udHGVr2zYy3aRG+zc0XBHzlBFiWQvbHL55fowQfmpqh
UAm+7a0RbVR2+YxGh5H5KTnCZnV7pNg026+sUe63Y1SNQNbyWoocWQxCGuSQKt7XMd8s6r3FrHa/
0+dXuLzIjVG5OkpU5jAl9UPYf53FQIfMPmVRoNf/Y7xnKtAwcG+EvB7YGNGwz6hyGJKfkiNQ5sdp
KsttWW4fvLrcVdVXlsOUE+hMgt5LethioMNMk4GrYTYKLp/W5zA8I/ERRsu/jtJwLnbdl3ZnIjgc
gxmB80ovcWbkzYAsY4hBQA9e+2rBuN57s9+qcxiaV7ERJBc3RwnJ0n/wfHf7lWfMoGcWzEWHreUX
1vV3lwa2BJnnPv/cv0bR/zMaHQbmp+QIm+X0KLG59suHNCn9rwVHw7quYjg4+/IaxRsd+vygnxbq
yD+o23uT+ZRKh9F5JzqC5/o44dmTzdmuKHdfSAT2uy9wWAkAOrxjSaHGDy0AcBnCK3wjPvA5nQ4D
9F52hNBqdpwGtCurbz8btF4W8r/Pb6DCDEfPVXBwvzivIUM7M6aA4yuIo0rz9WfVOozTSHwE1fVx
cupVWsDxTbEtUtjQ3L7F6S/ACpoxMWyK6WhUtqGwjwlbz0zTXss6ozD0eYUOozSWH8G0EkdpUS+j
+vJTthQOOGkYzmhCbHp+fYxKYEbA9PZn197c3tsCedlz/qxW/4TU25jGOBlHidPa879y6xmmHw45
wW7na6FtVNBh0Jsmw30p7Bf4/E6bw7i8SI3wWE+OE48wgmaAL70BBRwbbATA4YAXoiaPkx8oKcDB
Z1l+O7muf7SZ9Sc0+gUuPyTH2MyPEpvz55sD/h+EHgwdtrDbrLylp2Or2d8IBWc6oQf6xemNItDn
9TqM01h+hNb5cUagq10Rw2H1t8X87xkC9NXIVFXgnxE+cOZJ0xRN1+D6gOfX+MzA7zU5DMyPIYwQ
ubo4Svu53sINXIlbfelFNcAI4BYa4Ni/uHfj+aIaODX91toJ3u9DnvopnQ7D8348I4Su/zpOhPoU
rrhz36boC2wGdnigcKNovzgXDfuhcI8QIgSC04vtvD37hbBd/16hX2DzJjgG5vb/DzC/vt7ux12A
xrbams+XCL674e6f330eO1xvOBJ9XeEH4XtZ/NPHP7/DdTQ61KJ/XE64/5IPtrHP8/92b947yd22
rP78LtF9Fgu3FWpE1vanPlvIWve/VvY3REERSYWrOzQKp6u/f0v2yRtccQiNPnAWETZbKd5jv79E
qtwHV3gLfKkO1qxjuKsFeKKMf9zheJpGPVxy9WNGXv/+Lanj09RPqvLP73vPnL18bK+nCu30FL5J
g9Iv9A9DkwrokD1sz2CNw6fR/yGS1rk5o8NEd0s79LUljj2T+aZ0mS+iCdXEoFg5nTmKmeZGfVFt
yYN7UV2RlCeJ0eu201vdIKh0XWXz2rGRxlFiZ7pQC5/LEz0wYslIQu5dhhXPk2nmnEV2bChWssUB
x9hEAY8dw7tEj/lcN+hUN9SAv8PkwBiRfGiMOoNpU+EAlaZD/vp+jIWj9EiJ2TCRB3pVI3Tm1YOd
M3watOShLuonSZJanoX+reqjs39+OBD7A08Hzs8o3NMGbSh49PQ0dro8cPEwYZd6O5ef0rNiTTwh
31VW/OQ5PHF4/UTPyVnqGGTu6SI8lyy21M8ZFcM6z0yyQcUSLfKZso1XwzTchLVRrvyCt5s6E6Xp
r/otI7wvuHpOA3sIjHTSPaRX3gKfynbGdq6qaaakD1fhLmxN7ZTclkYfWQMILKuYD5RzyeX1XX4Z
XzalkPBUjXlMTaobeOAoE6jgQy7cgJeLeNFa8mPHGzypKGe5kVBDCjkzivN8hUKB5qXNZtiI79JL
JHPvIbiAsVjddfI02NLZ4Fv+0ploNQ8V3mxdNmkX9TowZWYFu34SG7Ux9Kbv8DDjT8o8L0WluzyQ
prLLy/uh5TXlkhHfl5R3xJCmxV3DjFgxi0sW84hwRTEVj7sXacr1S6e0o2DTnw5UuEtXEwW7SDfh
ziW8i7m0TC9UezhjCU+u4/ZCbnkaGDAd7qK/Sbaa1YbC8bn6FOSCLjVt2qBZ6JpJIFx30jCrbWFC
jM7lmPKQcK2/aWJY0MsBRTxCZiJviGz1Naeb4q6da/fpqbOu0pVy3mLOMG/Sie8KrxL6mW9Lq3jW
rtxZM0zcU23epKI3tEiUWGTbaJYzXnvc26QGfgpM11JqKy64HPP2vgrMsLG8kAeaoQrnRinNLD31
LypvyeakN2grEk0EZmUm88EmlmeSUuiB6SdcvUWPzjJTuLYcbkqX60a8dkR05y2VJXZhasvMkBIx
IB6r3Bl4YNNFh3gS2P2cXesBT4jRp0a0KzZRx7uV4nOylm+VxlTP3CktuEc59kWqiBYJ/aKBmQh4
WAlKF3nFlUmwraeFiNfKGco4u3TvtVVdziuJ+9fOJdsMPod1nYmmMmqV46m2itftVK7MGC/opiSm
FJnZJLlvrSQTwSSfRDe6Ac5En3i1CJb6qX415DytbZqJzqxEDKbBo12zIjCbcyW4CFKRr9Opti7B
ElQu1zz2OQ1n7Y2yB42URt1whbeOEZnVVpv4RpRzZOqeGMxSEqmlb9SZW3NvWWZCi7naTpFJfK49
FKLfD1CzEpNOm4C7A0wkR60dLPuJk00I5YUoVnEs6qm3DAOBCDhAXBm9LJrGdGRRa0bjmq7M0WN0
6ZnRBN+GBY9shfeT7jSMuGb3nlCnwWV11xuTfuJdEllIGU9c4a5pZbgVVy+cbfkklbO64Mqyaab9
dTbrTKJzfVM7vOu4ZPfFVPZ5Z3euKBXO1ri+1DfNsrr1ZoHG6W1/Jl/LRmx4hMtnaF20v/HMEPs+
Bp/9LQgEbuqFxA1i3L5F771jVqKBqa2m5JPSrYxEH2wlptfML6GS9CMoHwgA+xj2IcbtH6PqCrRo
QqSDm04/PqYopL6WHZRPVNRe7B+h9920d7vdUPox7+NKyEO+++dnKvCEvz8WzkgzuK8DDocSKGF/
fCx2c6J1ellOkBRf4953TLVLgknWuQVPNCzdIbXkkR5ZTnYVuDoxENumuE0MRytFQyVtSrL+InWc
ZjIwBUwtSgerVhNe+VhehHW37lypEDkrSgvhXhW+7BOTdQqzCgVl1jCkLQ/zclV14DKiITL0lMxl
HAXrZMD5grQ9M3BAZ6FmOXlZXilZrQqN+jlv5FoXUZJKJmbDWRXHjgWrnEpuP1Fww3uWXlYqrc9d
tVSWepTM8yBrjDikEi+Im031qlx0NPHt3oUo5sjZrd6kU1ddR25MrUh9qN1W5EkdWYUm5byruZTG
VppXMzkOkY3lYUrrZLC0MMg4SQpb0pxatEUhMl3yRdtGYBtJc+onMASAvQJ3wHiil1ZeIGmWynEu
mKdfK1khGYU+ZAYq/Ke6qMKV0hYl91P5PNQcsvSbnPBk0BrhNUPGU1WaJak8UfNio0V+KOQ+tjo/
9zhREwxKsiflwkMO+NTE6wxYcg53oyo1VBdhrkgDsUkeM6uTE0tSQo/jQKbLqqTLgAyJQeUWAh8l
677Ava1J5L7VO7LSK5NESsydmkaTplEkLldqOQ1LZHZtcIpT6UFX9pqpw4WqbF3Ql6csfixS4kzU
TIN4NijroKmWnqTGoko11VJ87ar21cEkMQQKp/d4pAFDaEogaAUZ+KBp5+rgnstZIYIQrWTmTaRe
PUXdY96pZ0MmYVst5WvSJldZByW5dS17sVl25VnnJeeB414ofvkYsC7nAyzggdShUMvr/Z9Ja6LW
Z+bgS4GlxthwuwEZqizBEEMyaSAkJHptqoOGhUIUgyhxbcZBgEURuCsvUy99ZVhKklwLogPSTJml
QSrZUkSkSZEWZtC0pcChXPKibq+SLBYya1PRZS6zpG7Xw1KXpeiiy5RHh/aztk8KcHxhzOXQlsK6
55pbFxAotFOZMpf3EBmqVQMI9I4LLGLg0bBEfWZkmWvV7XlGMlFlHugRGlkdGaT3bDfWeZ9O9rDJ
jmR10U6PXIuSWmBPNdqEmsUQiYrlE3KqZQkEUZ03dBBJmosszA0W10JFDm87yoNiCoc5Rdz6wkF3
aiMJWsg8BO6VqLvA2w7d+dCoBu6aS1a2Cx17U0Zli2S+oOHAy6HnJbC0pvO1eUwLbY5dl9h+HK97
Tw1S7jpUMRndx42ixgtHqlnNXboasBGkfTtVK+JEPFMbo09QPlW0pJ8EcT0pQ4dkXEVdPU/y4kxK
XccmqesaXRgUIlU9NHPLAc0ycH48w6w0WKO4k75pZqguCQ+dzhFZlpjQ9evP+tS3aCkps+cfkl/X
gL5eeXZesVOnahKRSGppBKgsOOlxZraeHM470oYzqm2pp4fz5988/xiym5rp8Sz14+jl1+qPDzTK
A9hEMB/URBXURbKIc9KYboEj7lURONBOj5yZVyu73FUkS1Ea3zz1RdRzeT2cla0AwggkIJswo1ym
Gz3mvt1QAaTRuVUuh4lyG2RmaRTLaNkt0TYKeTkvQ6Hphn46SBy8d3jbn4P154vOE91TYSOzAY6w
wCt2y9ONx7h8K3XAl7xtuSBWt6xl7qzS+3gOjF3masSVG4BIu2Hz8tybEMMnnFLw9Gua2bTk4Otj
ZMQEJkvIldESoygFXcmnesgRENTQKLQZENrG5V7EGZ2iDTOA4suEF7eoFD1dIPAKxKBAEYUWcPWe
nbJHNs13fnPrDUYYGKQSpAbB5inHpnrVLpRaJD2XdJGEwHtEWBnRSrfpVXoBVN49Zby7oja15bVv
00JQCGMJUA38FN0NgZ0Idj/cBQOndl6aqQJcm/cQnSDoaUY1ryYoh0zFauZKN0vdWdSAC9UFC1Y0
NQrV1tC8DU1Xsfp20jELA79qTVzOEZmqAQzHLKq57gh5WTQcvKkq85TwMudZbvodz9ieoUtmq52q
SHQwvE0O3mkem63pM8uTOG3BJUBEEUUiutwoYQ4z072OKjszVKCnKwaaY6ChWcCLGyWzMbKSVqS9
YCGPVCF5XF0rM+ZP4ccygeGVXHK4yiyWc81ob2COQzCv3q5kXuCJAvOhLbraUloReDxuzF7iVcV9
09+kMFvAL3eqI3AxL+7TfA9PzsvOlEPegSNf69oszDnkIVpy1jbTTr+VVuDE9JWqzrRbKTObCSyL
WJrCFFOXx+45XZHHpgL/Z0JSVmWzovF4hcQArJFd0FVS8DJYMX+uPaqmtBmunDVkUOVtEUPSflZd
dIUBz3bvgPzeJIts2jxCVpaUguyw5a+0ZbytUyFjXl23l34nfE3oKzCb0KzSCWuFloj0MrOKcw+S
rYqzW7AAfB9DuhYYDRJ1DqBBwinyy9w1iaGuwksVyOpgKGiuBaaemY5RXDeUu+0kA/1noK9cL5Vg
n8gBiZLMruJU5hdFKPKc09zOL5HHe3cKw4SvbprTFN2kqUgYZ2zhqoYfmkEoYBIppJKrsBDqAuUm
nTszBjkog8wGkLLgO/LQAIASQ3au6vDKHexYE1poR/VcuieJ6Z+5aFIPQtXtHKjYSl/3sSkPPO6W
3bRZhCVPXQtWLuGOxHO7mNeh1c2qWbgMXAO4TfTY6yK4kfVFtHCSCWS3miMSoNvJNL0vcu5APse9
RqQupzewrvpBdD5valGkXJoo4DPq+8Akk6SE3NybJB2nzAhvIrvSBNABSMFas7vyMx6uK9uJhdQa
IeZlwyVPKAqXmGgZLBHhama7yCElT4xhqcOqgSQVKgNmdFdIkLqIThXeBnLyZBaGF40NPE+/YLqo
r1PgOJ3NBJ6WAt0gS7G1y8iGWs5tLHNgVOo0WvoWvkygsmDSxTxF5nDexmZ3mss8P402kNHcVlYw
9X1BliG4MdfIDB0c96Pnc3cSrwh8b3NDbHYHY9hArsuSiTdr7GbgbgajjmJjMPVpmhrd2kWiL4RM
rSS15JVzVuW8EjXkdZloDUjMq7NyLd3mc/W8hr/csI2e8jtvWs4dqKMAUdg4nanXkG6LrjkPeovZ
Azj9qW7p94oZX0EErU4Tj6NFZ6Urd1U8DJj3FPKr0Bf6WsKCAOG6zO5rQ12ChyUXeOVfhnN3QpSZ
i2ekN52eKz3v5UkULrJqmsmn2oYs6Xl6FZccKCb8/1US13Bg1amT4hGSAw9KKsUU3dByNqwhqVtB
hIFiCGSJ/n2l80rhumt6YKzUoLWIiIhjI3NmMO+xQW7yeeLzjJjFDcImxrAM2EqtRIEsKtmNM/Gk
SYcswMnxLBhLGm7kbpGSqRIISFMbqCnUVrKEwkqbAldYQF6JHsv8HkiFnhtptSAb70LimHFksY1i
6+fIM/KIpxp3ZaGEnPjCN4uaF1NPMXDNu4U/8YEQ6Kt8VXgQkFa5JhBY5VNTGHgKy869Hh7i1bOb
I6Y7i++gvtIGHN3F7gRYkW72p7GdzsKN688wuvckEbCN2y79uxZ4VzQfilnl8aCas6wGzrsE51/3
MzecO+1FjWClS0+8yW1GzTQ4Bf+j9z0kYRfhrDnvTe8BXUu6ATlBu4xuoQaBb9AaSiAN5mgdTQcr
36CKB0DnNu4dxCVwBhhv9caql806PfNLrj5UlluK+FqWBdMNTRY6TEDLAwhl4B9dSAZdriEzuuyy
S5cBDxehausQW1ILggoCb3cb3FVUhGsFmOmmu3Gcc8mHepiophhWbKAYamHU5lBz5851eRjyBJnZ
fX6Z3qXOglxl/llwyrK5rk7USXC7552S5W+7lJOIN75RIB7OgvWAJwMEims0ySxi16KPuQclkYls
V1NIUOulHxpeYeeKVe+YalQJB7fp5lwOeH3LzuVh5ZwnE2o6t/WuyngGLOCiSXkccVwYYCjuSjbj
SyoL5zTdEOGeZYt4EOFWC3n+hK36LoMKx1M/i7cK3sS+KCGtG2Dam3nbwpLm0TnEPH+ji/60kW3V
n1Yz3+zvSG3kl+DVcQxuUrhQHVuF8+K8yWYQRfCEXWlQqIy5voaS0hZb8g7+glS7dacdlJmhwtrZ
TsCD3IyQcC4UqF/O1bMMyiWe5UWbeIcHILFmvFMpT8LNoM9DZEkmSyxMVy7PmtNGmzoQFnv5jkDB
JSL3zSBDeiJz4t4MWmwUIQQoYqallYLp+ZDatgQ8XauIsC6MCChQ7heQqps0ayHoOlBYQwonyx5S
9JskEc6ywE9l8VB4RnEKY+ohRjXCmbo74DDJugCSsMEJd1wRAUuY0cosClMPRXYb1MBxOdk5AGMy
U0PIPnh92YYc1rF30SyaR/rQ3jkaD10x3Oc7yBv10kgL4TyVmtVBoGkha55BKVm9djsOMUtOBLLp
bFj2RryI7RjYpdFqvF2FQDOKzEyInUoWaoxsXjU8X/nmIPMeWeRRngJF9O0iFu6cLPMJlPzAveSm
u4puk2lge50o7+vMpFDYvMjnaSmilkOkWDM7XzE2l+1u1+zYClal5Ir4Ylh6y+RBv3DX1TIOOLnX
p/5VsWhgFTg8v+p6q0+e0HDaqzyJBGRefTBNUu4XVvdAmZ3BLoUOmQx3GSx0qTQ6P8aiYa4C+xsE
pph0vTzvctWdDZDHenCedN66EZp3z+8iuVo2cSXZctkXZgX/Uy5e7999/vH8uec/PYvR1gVHHoYl
OOUazfXOR/nLp1M6ZDOnP43catLGgbcpZWS4aocNOHvHfQ/8TJWXxGByoZhUgfnKsNvZcaYhI+hi
4PJMUDVYu14Hhh2XjYgz5BsqDTe+7s01lYFuegW1WxLLViNBBBmg2Yg7SU6MKsxCrjRhDBUkBZyH
llq+EgCjkmhlOb1slpQVPCxkKEfpKlQ6Hc81q6C6RaHmmXldtuco9rgfJ5GVK1Bjh91KR1Swr2Xk
TtAZkVKclyVmRuqwreIRCFxSZrg9NmhUuIZbRIoB5wsKs40KKJsrTmxhv/OufN9Sc0KEFFBk+W5V
iAY7hZWrfgTUE0JhmqfVWQ7siGHP0PWA8aJzIVnrCKRrZTsnNcT1LByglMLauRdEG8nJB9HIyFl6
Jb7VyNDwAfxDUIfeNOmhlkmk4CxL2xnL6JxCcHK8fN5g2UBDVAF/BIbcps4m8p07gsNyVikJlOs7
yJ4D8H/loFpRaLVuWswUmk5Ddw7p9WmVyZGhkAGK4kocmr0fQybSA6mIKzJ1W/3Si6knAr+2vIbN
SuounKy70cJEmTatBNtklXbqBNuoLoqZo6MdySJIyxrWmU0fBLbs+BB/JTuoSXQLl8oAAQgbXQws
k3g8VIUpOd3Z4G7iJFFv4vqmlFJZdHJ1m9QDFJhbww+ci1x9QlJWcOxGV40XQVzNww6qavpTntA5
KruCS5IDtZMEdIh7ZOYdMVuFSZD6DtdaFLaTeICCcS57T4OjQiEJsiHmRobXNt7EgWpeXg+XOSVs
UgdSKXKJQfVba2GPwW2v+/3DFAWyU9RD4u/EUIOOVF4Muql5lQV3tUjCDxSZl54ykTMoUPtYt4eQ
pCJMvIoXyrwerttcum4Sb6VBDG10DPXGJr2uKkjGnmXjQH2S2TREGTjrFvJ3qKj5tIOUP2LrSJNz
XvTyRSWTm6QLJ3VuarWQCND7HKJOP+hX4JU9XjMXNKAPyCmvU7WdeTEkxFkCFBWn1WWSSxEEHwxc
u9Xvi85AvnNPNKDGflPPaQqEOfu/lJ3Zkts4t6WfCB0AZ970hUhNlFI5OdN23jDSdhVBgCRIYuDw
9L2kdJddVef8pzsig6GUKIoDpr32t4AWOYRgo9Lga9qwL6OF5igDpLBMPWVyWs7K2V3VI2TwOJIo
Yqjjbd00eza21fGJh0grqQURneTDXrH6ZWKObkQfPqZL/ErEhLApHjGepl9lP30TM3qapCv3Swo5
qDXHsDbF6NkOqR4XbgLxMkSq2QgfTUpDES1z3aic1+vWtP6yHRbPHJJ6iDZpV0eFY+gA4uqTnQO+
j/29Q1wqjKMZI/RxRjeldWoyUn8quXgPA9ZBfIrlNjHm6DW+3Pu6R78I3jvzHXQLUvndUQ/Q9Grk
ENFEbv1lSDdjaXPqI+NW2f4+SbvHehpf2LBcVbIl2SyabTgzT+mkNcrb9NIGRmxqL0IkEy/RxtMo
h6XJxKSQTaZxdegXiLAR2fVMPfq4tSidXncYAwxpwzHQGyftZ6EajEcaZGPQhrfndHj1E4RorBNf
Y5MigSXK5RJ0bSaq5JObxHmNdF56gdwlHd0rhVh6dtzbhoQsuZCLd98jE0iocrsoraNNE/uZTNdq
E8j5WSQDJIUmfR8aRK6Kty+zRY/k8KyAWY+bZTZrFsjh0kNmMKb8g0dB7jv7uVdCZHoJxCZqhNj2
C1JrNJgL7YpEe298xkC2N19pdKpYf0Fm49DHAwqA0X+kM/L2rc6pHjDA7+7U4kObaau77Ekl4bEd
hmeaJpe5H/duipBrM3Q6tuP4o2+KdKHvVdWiO+0s2ST1KjZENxCb4uarJDstkf8dQ37XKOdBIG0w
4EGIs3x9j5Z0ycIBA3vNh6xzUEp94p2NhSoykmusmkxPddJh4CHqRzpWWdiE7cEfkPidlc1WlT5X
o2h3jV3Qscr+oPV6NJErSjHSkxqJygRtnmZnvrpeDJuhXTE88SoEyxgTtZ17VIS8z85uF+7fV647
gZy4n+a0wtOwerMKhJJMbxISz7tG8yjDcip6E7XeeCgl3fMYMXFXVRrjqCbOVdq+qHnCWz1ktXFy
p4ZXLzSec61cJnXI9sPUNEiuThB/nbfXaM02USIhdzj/wlbvtXFLtK8DaTdrU4Rht76vYX1i1UqO
grLHNsEYtDH9yzQ3CKIj8zz7EHDLKX60KKfZEqCB99K9H2iZJ7ZB3IRsaxUgrHJxuNdlv5ODn5d1
f/B9sq97CH1+k7KsZt3Rb/qTS+pngut/rSGfSyW/yFhy9MQco0V0ZKzzJfJtEz0Gjp5oStTG81so
yMJHOzUG9Y73COxjPSLALCN0+8SqoxCIO9a6y2gl6l3ZOXcvZ1U4kcR5NFUOjyTN+TqxnY/MTrZA
AApqD6FhtLwHMhXZhPVMM9XL40rZoVXJMRDGbhPCyIZbKaGNR3m0zvkEYCOf+JLJ1dOZpnj+Ubnu
fI647DrRSlYK8rAEpj2GfSDyMekQsrdqN6i424vJ+3MaHGTcRmfTJ0douIV1IRsWgdBB2zvt8Rq5
Xb5dg+6wJOZZtwl0TTMeS5scmriGBjGGj1OLLrdf7bGe04vELcrqMj73UUnyvkJng7QV5m97HhaN
GqPDz97chxmV7VdZ0pdp5Ms+jEKk6tLPMa0g9Ll5F/pTmdWpbo+uir4EyQrVQZA8ZL5EmqaLNyyI
d3jc004x74txVbiJImgCyVWzDr3maSXkxPv1eZTIQaBhD4Mt61GN22D6lHQqzKqE/bCtHe8CofeQ
8fsND/ph50rzVOmjauJvkVfTXHdRUbXLn0JVfJdELtmUuEMqCLZ2hr7GCEZsdcC9LNJLNsyo1fHw
PR4G9GwRigTXZZubWUe53LFWDpnnOpZ1Hnspqa3OziJQCMBHqNK6rBH1s2yF3SFFYzeY+eOQDkhm
SwcIYt3VTZnmMxIaywRdozLxnedjZICG7S6m87Kx6WNZYklVs6zrvu7cvfN3JPGQmefW369jFxS6
nYLi9uof/86NWo5cIXAd5LcauaEt84ewmBL+++b2XjIu6bam1Vslyra4bQaHGoAGi23bHqO2knlf
qVV+oaPue6io3qUy9XJHCd3QoTJFyB0UPl4hKGUIZEXid/nsyHbVtNo2dX8/Vr0pXFWpYwDVKWzs
VcRtfm7s0j+S1o93a0qiQotl7DZeqOLC4370sek6ECjma8rmuCB/bWoABsEaDkehI1M0103rzTid
wZpdHNInE4y2qFKOpIIfdg+0nLy9s6E8N4MM9rek908072em/QMv+676Zawr/nOV4L/+/d+fVIu/
22q1v968LjL86z+4Sz9WJ/6Pe2FJnSviqP+50/Vs/joWTubn2V3hvL/98y9S8L9hAT8WO/5vPvx/
AwUBF8AT8BeS8C9O8PelM37hhR/f+skIXuccZH7CYiwaFfghpr3/ixPEJJL/K4AzHkbfiN3ccr84
QaxqgPk9YQCmHubJv8KA/5cTxFJIWIMCk7ok4PqAvaXs/4cT9HA9vzMUmCQpYphbLIliTMMXeMEV
dviNEzSrr/rB2vnSTX66ZYruejMHZ4eB+r7quXtRwdwdbVAn+VCHyDaN4bhhpu73dWmfXYlS09Lm
e9Wqs5tTviv97lJHEAs5lE6vu2/RCxVlsLzVJOn3fGyuaY3goFN0kkky33dime9Tk0S73x7EzxL7
NwAy+PeFYf1UL46xKBSWjor+QWkEaCRlyq27VOgC9xO6Kc8E39dgDA/cVN1ZxTHPWWuRlRlJmVmr
k/M4zezS8+APw1cIbTO0v6if7zzWdAffErNDCxXdjbLf0mm0D3HNgyxFIvPAZnSTY1I2d2VS/nBy
qg907p5UbNmnuIUUwzwNAggwxQkDJrOPaPenUXw6jeBaNujytqQbpiOGOOLk20mcpNE2m2Md75cF
dFo0s/Lk8+mhJATBT+n8FzunyQZry/ET34YdqRACJ+Q5Wnv/0AWLA8021v/DPY3+gTxeC0sQxVGS
wv8cUzCqfy8sQR1zYJiLuVTrYnbO8nqXugDylEFc4aAMh/26FKAlcLI1qfddD8lTTT+SABBqnQ7e
SZt+12Bsdu+cBWmoME7oIow7B7Ef5zF8FohGnxjkLtxo7wUTSiGwK8MvYDFc4ZoIqc8ew8Bqpki9
JGsHBRnJ9JpOnyRWJNvwSDzPDceItJFVvW94zzax16pLMDPko8NyzFHp2JX3aO5dWObUOiPygSEA
WLyJffJj3Mt0fUh41L4uEEZd3E65CXvwXEzdL84WcQ98pF5Wc+Be+CRr4KeCm/bVM5chtMPZ95vn
uo2m4tfGpfVcIOyr4Tf5q7H5L8o4+3fljQOfxijlEeowJkf5+/OIF1JNpG/0pQu/yWpVp0SOwFWc
AE7BAYOJ0qtPLgiju9kF9V6OfBuV3Xbw+MkMoyi8LrxYE9Bzbbqtz8k+NXk6DPT1P5/nFff6jdOi
MYtBQcPt66GNweZarH5rY0I6V0Gvq+5CPXBrQoZ3XdSG25BPGLAtUfo//Jz3Dy7s9nspRXQIwQTL
K17Xtfz993qU/3UYubrkmjB+T9gfg5EYChIv3LKRBZfFSKT4/DV9HlChEITpPEqtOgE42lQ2oE/x
k79glG182h7pBIFqiL+JAXkHU5NXxRu3Kcey36uSdluN2P1Ore24670Y1AYtI6yA+Z+e862t+vsN
RF2D/ya4zhJ57U3+fkFx7Ne86tr6Egb+G0b7/BRzFP45YSOaqwrKeCQhPMeh22rXk7OPlug0rtbb
iWh4qmuvwoCGbw3Dl/wFraHu2cNtI4P0D9aZ+OjXqIILW2U+0bU6zWtnMs1HQKkjWnaGq4u7ddpN
NkCpGibAq9CAIYaxYiU+K2g9BDs9xs2FxiXSm6sAjdcqnnFeLNAcL0zYGDpok1hIYlmVrhpNQK8h
liBRWYZyviNTkzGT0m3HAAuwuPczou2fRlN+ISM1YGi8ILd1zc5JUrJNv0hgtVGDJJ/qgHkHpsME
iv/pvof/LkhYeBjdI9aC9jANenCtf78VXBpZoCZhSe6WJDPl7GEEHU6PSTh+mThBw+sEkCdEwTnU
nh+SJeIPH/yGJ7AC0iBjlo0yiO45EfQoJ+L2BljZk1hAiNTXfYFkzz5ZflgrL4H0j7MXiTehELQg
cOH3ki/Lw9BgzD0irs5dFwXvASvjTdo/BQNSN82okTVzV6hlWB5E307nVa5IUQYpOVYde548GewW
bwgOfE1ctg60O5CQDrsumAOk6wCPkw7gxVoPW+hczaUKkVMvx69Ozv194/fjawDM2dPz50SH5o6y
7X++wRCCr0X3b0X7utK5H1/nbsJcZ2F89TH8doujManpyI0PYL2ss4FBfU8T6OtUzxD1qprtmzVK
DrcPbps5KUsCugH7jJBrht2v77CSfO/XHirzX4f5bZcwFlDsbwf/dTSnWwEmE0zYx3FvH5eNwE/8
tucaEZJ1dQIdBx7sze3rZBrbI/Ga3W9fvH3w8ZO3E+QtLXdpELx+vOffzuDXj0PWw8MoY0uPmpv8
v7ymX3v/PC770VbJUnycw/Uu3F79drLXa/84p9snHz9q+/ZeMNCSzu5Dk0B9ue5226EMRijBt5e3
T26b5Xb7by8DVFmoWRx9/J45tm5LXZ2JX55qTP5wAHKhEHw7hqbPpbO/FaQvd8ZZYJ0Yx766cP0T
8rvcLeZlIdOfTgXsaKV/Bjj5J50NiOgFXLvk7w10s5zL+Vvf0jAX1kFYiBOZzfPJprR/AUV5ERq5
ZwRD1TVE/OwB99ypcL3rLN3WI6v2tmtP6PD7DZIHbic6cK5e6W94CYWlN4i9qgHDBFl6F88DWLjM
jxNBdw6ValM33sZMkYVKAT14NeA6QHQisYSUh1cCy0jo/Dx1aEatwzHqJAYZA28D+l0I4qu/besi
6OJMT170WSfeJap/DMJdnIzFXe2TIx6b2clofGDOu7dVumylmGIgoQDd28iA2LJk36IaQMFJ6r3n
qyfuW3RIkduh+r4FzVvSjkBSF+iwtUuy0NfBfgg4OPlAIpORpjirXuBgSdaTEbG47M9KDtFW1xx4
eMC+rDOi8cQv5DXrWWl+IgZ+A8TTW8xlbw9jNG51N3rncEBGpLnqSyW8HtrB/9HMP0TYP3sIO3MV
eU+iGu9SIH75mrbIUAS4wbrfD6nm+8YVpCs/lWlfAhGFV4BO28667/E852PTyb1hjdnOavDv/eBN
Gihkqvf3ZulJxiG/J3rMZhJ1+6QCIKYoWkaWo1Gpj2N/IEN0GnkUFeixT9ISaFe8qXciGfNQMtyH
GE9PzN/roXlq447ceQlaSRX4UFPnXcUIPS7xoHMyo4B1yThlpTm3VtlN58LjzMGeBGuG5bnArokQ
3TsfzkMIqndx5dEOkHBH2eFOG9CZbBYeJGte5asVGN0AdfJkDLm7UZvVq65ENxLn85gRT9ttvCo4
a3w6Z6PzjmNMvE07kQWZyvnPGDRkM78GofgRKbtT8wi/RSCeOqSjzkkYA32WS6amIdkNk90Kz33z
Y35uSNhAsn8y6OehhLNzN8hnpBQS0WsoPTBosWlBFro5lISdwEi+zoIP91MfZD2HgaDX7mEcojE3
iPRWqp6533uZVfAVVWN/IaFngVPUblNrNt3FVboDV10VaYkkjeg++a7f06SuIKAi/WRpoHJTw06x
zB0ksgBNq1ibH2sAIcrrDYglk609rbK+i0OMut3FtuYqKdEzfFQbMN3Nni7RBZP7jLsoTiEKcmAw
MqmKiS27TsTfHKnu0WA1UMzl62KJRGTXL4fO84ulXLptKGnRVl4IyqVBJY2qx0CVM6qW2PLyvY2I
yX0MNnbVlTYMQ3DpSw+lrFou7lMsmnt/4luKBhEQY1dm6woMUCd2AuEvYGMJvKy1wbgRof40OMSD
bGVnEgPHn2NU5bnrDyvGl5soBUfP1p0Q6csUVWLXNerMKARC4w1fUYaANHRJcvBlCwiwRU5rmFZQ
e0P4lSS4f3Po5LbvpbcLFDxTrYXaO8tzEoGRjpuWwf8SPHsYoW7QbXcHR70688hAcpEmf0x6gK4e
6i4ndXxCOPQtbNpMXe90HUbgmBLySmofrV9Ugb0L9gjF5qxfTQrKCUCGuJsHsH2uAuOxzA3Sk8Ar
6LIEp7BDO9kgKlpFIB4buAmdt+gHTUUuxgCss6jxAPxxH0U9iOrSSqRy0nS3Or2ZDYw51sg36dy0
wY3UUSSzxnzmWh5naZH+jQFoj7Mc89SaC5B1NRAPdAcSRaKP9HZaZ5bz6NGsXoJcE4JG06ancQEO
BLtltlBwvnND/X3AkKSDqHly95NLvBME8Dg14XNNm32F9jDjI0iJoGzXjTe2z10Ji0FpQHgjLjqU
TdntWfhmUwcytpQb2fmA85NzDBV/sxog2g75+qVMZa7r9dkbYoWLmyGWKjbvnP+OCubAEYIPQ8MJ
bA0OHOkNe45R9SqhsvdTwEBaV/sWmeA5pbBbjrbfjAL/jnH/Okj6tOnV+rWD0B5KVcP/IBjce9GX
cZgvHE1n3657W8L8Ecc91HG4Dm0bJkANrglsOZXQ58l+FhqMG5kXeEiTbkvr9DjBlJpb339mpOEQ
cBRaAI9wUJHmkyVIug6MDOBLh3iXmvRkyj7cQ5h4iAXSXjCxKcXvqCv/sJ38AyQ4gDk3H8J1bTPG
5i+0Q86QcUBsdTCB8el5uBGzvRtMNebBhCRZBaLShN3naATivqKQg0RzeTQiauKQOnl71um4QwNT
937wfarTw7KU7As8Em6Lpdqmk6tScuk0cuC3PW6b279y7ap7GvH5VIYrqNvr167fZ7gx35MKv+3W
lTyZ2c6H3jXxvkLa6xPSZH/ejqGn5Y4gd/t5QH+6A2bhFVMak/uFNLDKXY/RJY+ubcy3SMg6VyHj
l9koQIrWL3M/HclX147b27HitV02MfrwR4/M6ohQrN3bdlInwTugk3HzHiNZ/8NrwcDW2nwhSLVu
E4+oM2SX6Y7QqwGF2vaNRDAeXHfFrW+QP6sgj3C3IHqb5JGv6/g4Bii6H0dzd2LRzXcvJlPWYD6U
e9olpkg4ceB4rP9S9umX8HowauWdK2P+Bd4pvZ1pxc+TNeFdJdFlgPhf3taq2U4sGn7M8aA2ix3s
M4Y8pxlR83YpXQorC2OP1Jag6a670eCzH/TBt0UTmvl1N97Dg8WKUJthN9Gxfo295PW2Z7gGF9Fy
77OtAEAgfx+cAO3AGpLLa7KepY68da0CGxKOP5KqBg0c+eI5HUey95bFO8QmIo/B4LHN7VoCjipD
O/1tRkY+G9cEbpZYpUW0lHLn6GgQwQODvl42a4YHdFfD5ybUICYZCtMgh/ESxki6K+qN70rNcEJh
1z6q7SZQCvyYLJtDpAJ36Gw9PDW+wZO97pJitJvwpHwnYQ2cnRGYffxInghpyHZIVPhapvz5tmtl
q6dJXGWDgSbbsQ/VqUW5u4x+SzBUs8G7adKfNzKBXblbO/fEylUfkor3BzYZ+lQq5z5+eAIZ1cMh
AfIIxwh1G+UWjpazpkNwMcu8ZJy26vsUfCZr4727ktN8cCM9Y+VVc/GgDn7s0JHT6AfNN1EbmxMy
lmdHCL8sOMesXHwgWfCljRP71ka8z4NgUndLMPl3TgEEvf1EC5QWBY5GTORNYta7Mor13WSByg1i
ib8l0+bjVEYLddXE6V1ixvqO9VbnyBGiT9Y+6B93uO2FIV+YGfzWRc3EP992oICC3hfydDufqNQU
PoWaXmQTmHOqQz+f1lW/O+RIP06Ir+CpVVrCXsrEmQ6wOXcmTN5iPKzbHtAhxixJ2uEejWd44osH
B61azBvcTx9XHaYTyLaasfsG4fTJpHG/5WjxvnKUytsxNNZtzXCD+EOVhO2pvTZN1+D+a1Qr7Ip7
vxo8HmSO9YOs/KRYG+ptl6DhXzswFrdrKf0k3HgK3lNBasQGw1q4uku3KEzLFzEH+9txDAHXNsQR
OIdlHJC8CsQuioj44qrueDsOnyElcDHOj9ojVbEk67ALBaoXhgcA0vAUZWXspkaVeFyHHvRvS+ed
UFFmQTi9KlCz4bzO73UiYc+nS30aQuU9hQP9PhE5v6PyUOgBUXmfcIz2KYekEV+/QL3mDF0yfGmQ
1Ttg8gGgZtyb3pg+3b7ohQLeXOgaBfrzZutTrndR0r3cPuxVwiGg9tFlChMDZgHWtttRhVyfpona
T2LU0TEcGtCWsl7eowmDm6h6N/MIyo1ydYR5bHjxIPDdTp9GZsoga/l3XVXO96ypw83tgM7Nb7Az
ymerfb+oVSK2t/c7DpBFm+lrvyiMTjoBbm8Ovdc1Dg63U1T+UuVTtbCzgCfzIUS67OOIkUzgq42b
5LEWkXdyC9rq2yEjpDu9xvIvyWwYfB7juqdpJL/AuZnfDulmvuTJWrMToWP5aBbgImmEII0kOn3o
O+DHgx7YQ69r/7yaCQzo9drnnh8h86yvqgsRnyE9uBNzun7tYdtgdlkfkOaAoSgo5Rbwh1fUImif
bUK+fpyVh4JW1mq6p3UY3CUEeYHbB5qvF1nFgPfXqD8a4BE7b7byHS6W29nadQq3g67DI29gUVBe
CY3YU08fd0eDQELWU6MtL+NLyDX/OOrIgKVCGH2O2dQUs99MHw+wIScPHf1bUg125/sdisysopdk
rBGe4iIBCjDYOlHEYB+Fm/5a7BbM7PXmAZDz+PfZoeuumJwLTCU1bn307aZMwN70ICiMbfrjKKI3
wkR/aP1wuFO8wtCk890+ClR810v4JpN4WdESOvSq9imlIbCH2DebiSJYZQHbTzQA1ZKCb8DIL7kX
Zn1azBjcqVRjEoM+3XeIYNHFfIsWSR68GoYAf4rCzGnYrdI5WnKkX97ipEd6htUw10+JelEJcFYx
zZgKY/CL2SWHsUMMWMfIh8c+ouoqsB5AciTeVs89wwf5Bhnj0IgkfLUer4DVOXcAR+LtwLKkuQ77
ecsdEr+rkcOpHOL+Y1O18MzE0JOuD60r4qSOgWNfX85h2BbWeadxHvg+qZEG//X+P/e77Xzb+Kz9
+d3ZAheDNRVzNuBwtwPc9ljdiN+4vfz1JprxNFOYMWNjA4HpI3QggfS7ClBRH2eOaMgFiV7ucCzY
OiN4/Z3sXrsYTBQwMpZxYta9SsxrzUE7zsDJ4raB6Q2Yp7ZBXwzXjbQUY90ezr2lk1MBmG8qJlPj
5lJAF8kabhLcol0Dc6Ghy5GkzBRqbEAqBwpkPLAbdAKz2CbuPg5s9LGDWyTcO8ogzX7d3F7JE4U4
dfBn71k2E1ywHNAo/QNQEi6I170qbpslhVU2TDmQuMnbpZPZcttisovBfal1pU4xKH8PRkwd62kb
hMN9G2Oug2rU+9vtQS3TW0/CC6HkCN6IIGAQg3u5XRzU0b5oMWsH7dFyTGotTPBNGhwVQGe56+L6
hbkex9bmExVX+lriC2Yaca8wZ+SaCcPONQPNfXvv9mkHcmET+X3O7QJcCFZGHsOS1GHGDwwUQDP4
2e3EuC/SXPWI4lTT4opXAWR7jvYYjn3SEm/7mjzwtnTw/WH+BVHnrUVoiXlptqxrdZEkVhf94ms4
/9Dxqo6Cd49sWZSSyxzqVfhRPj6OHo5GFbffbWsG79QcYg6GwBxZKQ4aKcPDymy3rdBUIcVCwYIj
a51HISQHUTdkE64xySIn4LA346MNOrunHIlUYZt57+n4HJEFeH8t4exGFhoJETjOd+s4vdbAomI1
JAdVpWmBYDEwYV1wKsaCpXQsRjdDhHTwvoUJJsoQ19xe36urI9NbtuzKcZC5/D5puKZjWLESO0qk
1/xL4Lp+P6rovlmHKvfm6dVdqxC91khNgPLfXo3InEHiJ1O3Mxx2ViOj9dCN/utap9Fd2ZyjxMYP
RA38tHqA6TvRJ0eLr97pyQHD0WmwG0Gu5kIAGxJxLfKa1XZfxuNBW/Bbm9KLQPJIgEvMpVvfMXsh
oACP1epeTWjXkxF+c+p00D+tgHnzeqmiuzBS/k74IGIXywFAYTbzXalKv3CW+UUJXx4mW8DYYi4R
GqNryNIFznLQBN19YsNdN0Aghl9V0R4II10+VcFUPkiFOUp8zHcAJ2ezPpEOKiN+B7ZFC81WclEX
bEGGQ4QDvNoTg4elbbyCB+ndYvp4F60lmpM4hPnVDqrZa1+eBELk4rZpZ/8hvbL3i/LOybUB41fq
59dGEjhBJ5VenWTkeyXrF0CTJsMArCyIsq8RJ1stZyQbIIjEdNAFJajysXsLE9hFltl74L43wOgc
IgRPxIGD4wdNjZE/6rWrNxOXuEEeG/eTr86tWbzi10ZFYATW0cMEHa36VnIYzTu1dBmPko/znzRq
wOwaf2N7x/O+Fra4bSA52aKOX1Pl5qO+4kbGiPu6a0CsX5mg21vdX69cKsBhxOHrSlABm3le4Nph
qIb1deMtPtkCevwCXpvvodY8tKwGnI3pHfLGlgJysOZN+1HOY1hV0RqSdHFFCBucqVZ6nBK5nMJ2
Pkuh0g31SgyOYnSjQ5Paj83tXwqGpQGhgE8o5PNITeo4Xa/ktml9EsJJ3F3FLl4W63XTV67ZtmAM
N4xyP+tWdVGOfkpHtPK8xCncNgmNf74q/3qFgwHrHJDLl8JMhYnYVNxeBXP5+7+3D2gf562I+kMF
fLq4bfy0Rr8ytC9V4IkdZ+lY3DYtoNuixIjt49/be4mEA1hcgTAyaAD1vkNnANvGhicxuDw/erFV
tCIF6i8gU/FV6aEp4f6qsrAdZmDp8XxcHSJJ1vcnrI/Z9LC7Vm2OrBuk0QRtu0cnyNBIgXq7dVKv
gVsh1AT0sTSgBtuyV6eJNTD6Llf7+zUHS4wB7jBeE6W4V7dNhNH6RtG6/bgltpUpRPwUKuW1VNyu
RGKq6X2JcJ2SQ+cnFjNiyHdqQ3EKXZUPC5sO9tpO3Zoti9qZK2iGSISUD5DXMLfH6jfbik9zEQbg
mAG6lMgGTN1GrSkthADzLrXOECKh0W7/D3vntR2psm3bX7k/wG64wLwqvZWUKVd6oanMwvvAfv3t
oFqlKu199zrn/b7QiCBAJhOImHOMPm1uNT1T059tt8FDgLdgp3cROn2iagsT705auli+qmyVGB7v
4kDny97oOPwT28/Wgdc8JL6e74fpXpkfB/Pepz7f4ovoypKMK9+LRubuqkBtcIrGNFolQRUs0M7i
dx4LF5W4g+U2cLDsqbhy7FSVZHdZjOm5+RBncblW+8i57S0Mcyxz38jBpMvUNQWBaYkq3/O6XVcq
x5Kc9Knpw4YQsE+/gYvbHuOjgYpnD4ZljSumfHVTHTaJVz2kouoPTmsky/gaCLe/ZPXonjM0Brmh
tPvIJSFoBOSWTFLi+Cy0ejOE/nDblcWwsKSCDd+xdAKErlWuar0jTZO0AbFYHcezyPF0WcFd2sWp
w+w9lcsg9QkpY+ixe1ucUbx09wit1VXvlOqyTbru3haCZZSG7DywhrU+Ktldim1+sCzjznPKDG8H
qZsqRD9M8OVFc0283eX0tI56fSHiNj5q6MRutAHLo6Xjg7ULEElN4CCnTH33IWmj75XqFViuaBGL
ZwqY81BJImxutSvMZ9TQi0GxtdcGft2KGn+oL/Q0fO7NEiM9/XbRkkXQA21nGXH1VKUV6v1IYCfI
v1SDry/d2CCmVEprqw8IYPRRPBSqqJ5N8vy7ItSSZeNnmD+0UcD4ykgKTUedWF2UAtyVUbjZuk79
wYT1FUAny3k32+1QPduWt2c6734tqTzI7GlcxWkeb1RVBoRy1mHa9Rd5jq2ovp03uCVCxBO9u4vK
GKVEkWtvUqkQD6TiwW889McRE49aJMNdQ7qdtcdTKRXnyRjqcJt18YlESrNS8kC/86e9IRzTVRD2
Od6HjFtHyHhfx+ZwHySVstCFNSyGEc8J2i/Jv7ouF30SDTdtpCJzK0Zvb8MNWiDFhw0VCH1bZ8mP
tGrUmyYriie3jclthDXBNnNUlrqB6MxxzHbNvAG8AO/Kr61/deN26xeG+tQ74b7uY4xPll8+2Hqf
7LK+hX4lrsST1XNdK4JfwuY1olk9GjmE/73b41xPkn5lxYl3k0Qxr0KAQvdVmTaHXsu9H0YsQdHU
SIlWWt3suqosnioSHI2fJ7fmCCTN7I2z5WYXMlP6QxgY8sEKeTTg3A0HGe2qvqlvM/4Kyx7SrTRk
dpzv9BCC7SHM1vZAqmvgHD41XnXZJcmS5mTo1WluaTiKLopakrmxyxvF8IOF4Y3B7VbpE/PZ7pNN
NeYpjjTibF4L06ZN+i9lXwxH0qLEvoVh76baFPeUBtfvx3Y8iog4eqqaMSsWm+dfyZfMjRJ5h/Zp
0SCtwM5S4eLyrOHeECMEhoBsm4eM38sRi2QDCW3dY+7ptZnxohOsvAl6dWEXWvDVqZlKeNUNee3m
C7ora9nXtcBl5ucPrkvYwiqdV38KJRCqLI4kiJqFnbrWuoiFSupjGL45ibVyxmD84rotiqgkSJe+
YzTLQsXnqpiDvMq05AlajuE33HlLnHXWDyUq+3ittJ2/YXrm7PNCrniQBV8QQPrr1AmA3jWqe99g
dBpF/6y5vvFYCjUkgciLQA9U/VF45c/mfJQMJ0lSvCYANrzyavU8nPvBfDGNGqKj5yNZmZpl1b+0
lYbiTu/+qgVe5Tbwb/zWTW4x0yB/i1wmuCYRYGGl8S1Ry3RhVT650nAgbkJ4V7W+uSnpeyQewQN0
HHtDlmTY+qpjX0ZNndIwcDlMY+weso0QvvmXKtuvOcnk5ywbIH0ofQrsillS6GYI9JFSb9Ihjkg2
VGu0idGjGfZf1BgMCvcHjsnagUmilz86jJld7HnBzZhvCf6AIKxj+0YUgsdynhAiFTF0xMGv94Nt
WQ/e2PmriBnBRrFHfenbirYy+ra7DRPtSxL6484ca3kyRxvSSlTAclraaWQ+tpbVXVPu+cww5W2o
+NlCGRxtx5fI5NNw8lWFmWHZ1I3cY0cRh6KV17xMHrTSkCusZK+Jngd4E3TWNdjaLrVSa8uqaZWt
PxbtM+e84CTpb2TJjVGRKl6UNoaHQRLfGlygQL5pOs9j3js3MAnj2rBeDDL8abbrS1W7NUrgjX6g
rkvTawiYBluDUNKWMFO4EFYH8aLNQNO5Zr5SZCxWgU5cxvCS+pasMAvGVu8XZuzJVZ7p9rUa4N7V
eWbtk9ggpzcp62Xc+DuiR+PGSMQpitXgS+BHuKUT5WugKeToop61qz8oy4En8re6/272HTnYzihO
hoItMata7VxHzVOv6N6Nk6fiGDX1a1Vp1TXxC8y+U3zTcirx5nzp88Lf1FJoD52mJwdXptol4+UJ
drBOmPlmxuM42m9RoS2VIJc4Pyx8up7u7zSATBhFcIFCemoXDpi0XUs9DrhRLqsz6SQb0iK8xFR/
OCKVIa4Q5vaG7Fd+Mht3vBGmAm6kCFbki4tLURnV2pGAGX9+glJPloavP1hp3S8dN67f6jBao0ZW
NqILkp2TT/8V1biWcWjs1Bh/UeGRx9W0Gr+a6C/B2CtnTbabuSWsFrxgEtWnOpNIQEaAGSS38CmH
xvd4zL9XQjPXKZ/+yq+h8yS1/dYhiR1vYqZigIOC8iwliYyyHB/xpHbwIUJ8lO1jFkTD0eqcAUFl
rZwM1UwPAx5bpETqocaa+nNT5RtbaX6QybjrIg9hoWIwtQjH/qDkwzEJtOgxVAb7oCCfuwmyCGhL
3Lh4+SKMqVKD3YNm60cvMAtGgTluSVNF1yTdVVXt7KvBsve+qlxrw5+4KzURUksfz3kWnzLBUqzu
MzA5ngzWcZOMaz0AqzIvpuu0kQcv0XddV7vXRFMQwIThXZMie+gtt4Yv4Nu5c046llXF9Beif1JO
pccEq+xWESZIdWhOBC+ccy1tYC5lK56qINik7jDe9J5W7EgaF8uxrHMQn5wrRenuudxjrHbPIYuq
J733jRuvy1a9VxZfpszjWxiU2dKMOms11AMztJQEAn9NcjKLrr2RxBf2SjfIjSiyb0R4b2US6vdd
DGstJjy2LOpI3TSO8EFggjmSVr3PzLJ+slRi6X4aLNLpNmlr7Ph6WPb38SC+qkVqTUv47h6JfXow
mdovvAAzu5/XG9kS4I0N79E3etRF6Fi/edOMUum3FmaIVR6ai9y5N4wSkGbbtl8dXixW4wYr4kWQ
bwYtvBvbKX+PV0vVx+ZR8aJVWuchrzrIKmLM/YXB828dZHF0FLVxNW2yLFaojLe6EibLDhH21nd7
b52Q+yCFX7+lHUmgpkr/IkZDVk2zAeFi4NrrVngpnQI6qBnlW+G0EFcNHtijJZKDmeZYmAzf3ilq
km9rR9P43zfIxUalG7Gz9sbWDMxlYefJs8hUQizE6zMJTYZgrvtV5WWhBn56LezotrJrdWm2lnsb
6gZgKjtoDzDV/EOq+dZGy8mn6g25LKv9kualT/IWNFpvaxvsurzDQv9F+HbHL+yh+laWuVbUpzAy
VokKbfqmNNoMHIpoFvwKk92JpRB/Nr+U8ejLUaJv8O8LSIErfvVkRQBLu6RlpF64gav+JpZkRk2T
hZ9ZHWepeJoFuNJDDIzW2Go8VwJvExRqu+H9gSyq0auDUcrqUIS85fNq2PkI8DfMOLwbzdWTlZol
FWiUHASW01egFqyzYqHJ8mT32FfJqYwbY8fcBF6OqRPmiwLjwDSLt1v9JZBldNc3ojyosXJKAj0+
OzHefmUwgxORL8hUiRocYxzXZirBiIXeTlNT5c7zgTD0LbdyQjTsGZ9dGWXNk/QxqoXpWTpGclbK
UdtJEdzNXeAqkdOm+kIvkuFc6PGDH6r2Q6tKDXmp+9yGlXUfls8tlFVCJ5coxFamWCUmrD6H1mvi
nM6Jk9jaVgY5N0wxLlujyjaAGcDjio1OuuLVsMj4Rrl4FVZTXqKCp32dptZXtdSwpPv+NR5sfWFI
bDR++Bo1rQtBwcq20pf9s0SXFGW9CxnITHaKYtbXWPCFJf2xdcB+A5MU0JH11ChRu2RX/hsEpeCU
H1DC3PjDVwlFN1WN197XfJQanrftRrffh2F8HFrmOXkF5JO5TPUmkRW3apwhsbP1QxP0I8YP/hPR
0ECAJvF4E6GnIMFk98/MWRBSetWlMY2lXvjxPWuIDHRiBRAgt6qtIIAxxQ7807wJexx1IoM24voQ
jExpP8wbAAEwF6Bhh2n/3KWIocBtR5vQCPC2WC4WHEXde0GTnGqP17GZoYDRehlvExmo+xg/3DJN
6+KVSNWdNLwXRcBEsuuWqRWPAoALAMsaJzlnr/rA4y5qfIzilpOva9I5CFISBdlWm2yG1MUxTdrn
QYI00FxWAi2OSd5S2tkrlJSIvclaPUwfFDfODyrR2shHui1Z0LixMuzDBvSgU1TFQVdiFiq+ioa8
Mw2s0ETdpaadhpplJi5OHJ2REm0Q2Qq+k6zb+i65byxTnqLWPfpWH7CkzBGZpSScse4Sd0ObLYsy
3asEvt2aGy1u4VHFIbNrhxwVQUz34tTgqBP/taYI2FOT28U+YTqCRjT3nsZeZOsnFvkZ7pYku0Vg
smptvTsGG03NfaAkZfwocNa2mtqdSn3KBqY1zGDftHelk71oVaDdomM5APgvd0ZjZY92pu0z4Ogk
ZOC+hUNfEKyIwq/9sJfRpnN0kBXd0D3oI+iSKv5OHkueFOHX96yAU/J7rrfsPYXwQprnmH2i8mR3
JF7BghhosxpSECokpay2w22cQz/l4ZFspXQrJhhsrBpGozR6GFlqehRxFW2ZA6GK7nvCZ7kgPdyp
4iGQ8tbPzPTN1R0D8ReClMq/FgaUmbaJ8y9Z4ZPAscUPgzS7lbmT/10wi5+YcJkT7VORayfCVOop
JdVyQo4n912lHGVWrjLCUl/sFmFtKYPwAGHzWRIT3pLBI9zH8p2Y811YYWMqjfTBk3pzbyjOjUgz
svTMQ1O1Ut+aibORKOSMG01F3EbWdAePnpBRmRpPlDYCuj4ohP9joT/pFnKBHlM/FDaNUL1Tfw/H
5NEukOm0TTiyfK2LNUltc01cr9J071hrrXNN7eIUxOmKoJXY9zlBsqEatqHgSXdD0IPZm+oba52o
zm3fqj5rgvrZqnPzdu4KgtpZZXlbwKvNiRny1kxC1VvxWoVTVHRENZFZHgddfDMJaS3yRnlOy7Hf
e03Z3YWm399pAhqriwWQzE2DiIhsciQcdP+9mjyx4jtjVSqXVdjEW/Ix9o1EeLkl+24Q+fCtY6SX
tzYSCOno/qnDrnWRxDNwNCqPNlbZsRbmGmtatDYUA957Ex4QOBcXS3AzZUq+1BVTENpKSIoMBCcz
gqpbRwtcKGq5vlSS/FEfE26+Mb0rcaasKB3OM9bRHq0wLLe+HzNh0HK0DAN8g7hBjFhBhM690Qev
5v7chG7l7uNsTFOeU8VbmirWYd4otUQMgS+QkIubLJFjE0bIyytif+3ebvJ4q8IPuSn8BBR5xToU
AUTIrL13zPshIndQyfto2pQQHRUTBZJdAt4kq7rUtEPQqfEXLUPaOAxau7IGoK6S2QqhbiNCxalE
aG4aGANplG3JRYMvc0qxqADs3oZgVYFZunLbKoQNh07pNvXQg+QkkoqBJ3P2WRc4ay0srw0VOQ+E
tJ2D6wcRmM2xXClWDmgwrvNjqGTjtY4ezOm562uhs2nTrnpAGsJCvpb6QpH199RCZgKAd1wWXV/s
RYJYw3LqdItKfe8Wkwome8Of7p+GdhaDDs1tF3Jj4soHriFPXoz0Ki51Zado/mUYFfsMhMJ6GCT3
e4hR7H1d3QagFslIE6NGAyerV7dsxy+9xRpUeEa0npsIRI5WDt69nwC6ap4Fe73XzNsCxAny0tFc
ZKJ4MWpp3HXd967Tmrux9rEy5KiBGkKwJ9aS61izc+xUA17wBKoeJYG3wgy858js23XcqepOD5s7
bjQy+braLr0GvahVefZGm76qQV7ckNMZ910LWtVrpwR26JmHft70Z6I+5V6SWgUkiZxni952b8W6
eoY3LJdVlz2lOuAvhMbAksoRxI9h3ZdAARBJQVU0rO+m76MrbqL+0tnlkdmBu+1C4MtRHkePpAPd
czjJyR2j2ouKubVjuuYl81yU2sT0YiPYg+wKKlhnthehhTSKZpMNPTl+Pfselj5LnrA+J1TjAPwW
tDuNgMreBr9vmLp7QTcNwSgOzO3cROzVLm2suXejA4exyNCstRXcFYd7xVDUE2rmfEWk1Fq0Q6Ke
crVVT0mn80SPeCVqhl9f++ZLqujhRbfr+pozRVZ8/UtmqepjaPGv8JXs597cp7SQscbU2NhSQT6J
6eoKbONEGKX9Mg6EuIqhRdikVYusr1zIhzmPDEg+a8yoDSlEf3glMHo1uqq/hmXdEUaPMQBYCJab
Lq1uRQ3gJUpGYzHWrXg0HcSaQ27JF/4kEmNhlL810nmsfP8+5FbfBGIkvqjKu2bEfkKahWU7lA4g
pEHvfJ1csoC9UGgHfrJLVDRPaoZ4h2ic92DWaKf1wNrbQdKfDRWzWRDWk3MgT3aYbEFawc3ax+vE
MLtjlIADdWTjvUkRoY0vrJc2EvY6l9b3zibyqzUJyhcdAVaZqMqFEHIBSj+LvyBcfPZJTh6ykUt0
rMZ3FhR5gEiKf8/zE7l9jI0vQW5EjJJUQQJl4jpvlGEiNoyuvde7tFyOtjsuu8IOj/MmbEhwlIHx
NkdwA3SW8BQhhjbND51H5K7070BFaNtY6ZttRPyVfHrrrDyLNLOhKKucTBvyag0XZFhGqNm1dIMS
C6aMl5LUbWVLPitWWOCZBLalLTdqpBB/MhUgxOS+toKw7yKuSOOVgcsSiMzk1vmKB829lwS4FnXi
pBvSAfWKR5qxyKk8eNCMg5jCw6UJCmt2xv1/4sJ7aaZveZPJarj88MP8V+3uucCSiYf5l0fz34AL
j1kof3z/P1f5Jn/UfxfM+nXeT+SCZf2LKpwGWAXT1VFPgDR4r8ykUZmJRxS4BarZIaa28HP+LMxk
a/8yhGkblqFPRSV+0RY0518UVRWUH9R0Gy+xbv9vaAvIiP+wO7J84OoI/zQDy7ZrOLN1+Te7Y6JF
VaZ1sfhRGvlpXoT3JQS9IhhdzHVY3jvUzct0rNzNfFSFovN+VJ8iifPRJIl/Hv1P586Xmgf/p3M1
9y3082DpI4U+zBsnScqCGPrfbe6t8mBPm099EfHfvwcq9dHKZM+cYayOH5ukcH9vhmaqHJjCuKVr
8NhIAKVbsJuUqVkOmbrqusDe6FZpPuu2/B5nsrv1eyoTBcEqt6toHY/d8CoK4FNyWnL7oHbcCKTW
jWoD5Eu80SNOWHqHec8qXO+Qeb5FRZXpyNyOPdQqLSyVmIfTyrTB9MrKgNHsYLjBHKOx5tJMRzvM
7cBqblkUqV+pGRVth8jMjtEY5Mdk2gReb/Nkwzr16cDcnDdWiFk6LmIFCNW0W1B9q2MxPV0IHYZC
shzdme8PYNCN0cHOWLU4oD3nHEx7IwsU8oAiXxbaJq+N+slVS+VOYsQjEsx7vi/a/EyWIT97SszG
LgcyCJifpez8BuNaivq6IJC1MaQ8a8R3zn6hmFctD5GYtWRnZsgCHrfuhH4TpBhuQzVQRXuJ46je
IwWzLVFfGjWRF/4OdO8hZsi5b95M98r05qIQ0DTOwuRG2Yj/90nzhRLRbo2KSUfXGxP0PGyGw6wh
+djMfYVu978dmPtas3j8+Zk7Biz0dmuiLb2tMMRf8QHDzDItfNamFVz7egDo2/HSJDskN2UseUJr
Ohoau2uZ0pfY5/vIWmXOmF/0niWfUOLgGTIYGInebQ9FRio8J5cJfa6Onua95NdejVP0ve9jzzZ0
Ch4lgbXSEgo9aHYG8heNAmznqd3hKJwKSlBXShsIoIwBScW6wxjQxxkygZb1Q686F1x4VPBQ0ug7
DLiVLIP0VXoDZicTebiQrNR8A6K+JwdvjbRb3KSF52tEIEiI8KXP1wUR/3MwIIhW7So/D9OmtDuB
vagq1vOBipi4xn3DESWQSCTL4pvd9EShE2S2aRdQgaVU9lMTIBFiDKimyt5o8lduT/6gX03QTNU9
6VzNGNPDKKRBuiw2tUOUwdwAR5pLhLHoVebO9+NRrX21ijTY2qkIV3mgIEBnUeFshPJNkSDVEeUZ
55RIlhPZyfiEHIFZdxn61PByfIkcSBQDGe94uHNJKL5vAKdxRvh7D6a+m7xEeu2ZDO2TftGb+rBB
OQJ9n9UchO4q/RZ2/raPiFuJujrbWbmJp6fFvOGp5x3E9ByZm+n8MPlo8wHeeiPCbbvCYCChIpyC
ygSSZovxxUcibdW6Bd58vEJuCp9Tx+1WqvCiYz5W6SnEpfY+tM1G7M9p/vzbq/Du3TT/O/JG0yaz
/IeZ3rRcgDeY6C3TtSxeWOpnHoiWhk1gBc6P2AqTXejGEenWSdqkFCidJEKk5Gbe/dz+PPS39r/t
fj63HsaYJRxIUdKm6mNT+hf8sv1tGobRY469Nq1TDL6Dt0qmj3neaBZOIE9J42OGnW3uSue047zr
TGf0mFJW87iP036d8dEv9JHEx3zGP/+MMqtOZdZl18GpECe3eXcf6lV1BIUXLYUlizc/bvd+b/hP
KfWIdqYDztavnOKtPcjQj9/qlLy4xEmwhVNTPylKuktJonWjvPb+mN0plhSXNGhO/mA3L4MQwZaC
PNDcbNm8ZC2L9LSqg9tU1P628rFTgCMBal0NwWvrwWRLVTDtbcZKBPzanT31106PJTUdvR38pex5
bMj+T/2NG9mY6iMd/H8cvGrytmN1/oIJVtm2TWWu5m6/NXcyKsJHH6XjQZrwPbyOULIBIf0fvn3O
VPDwj28fHBKeeKZBNWBL46vI8d/mNmNEpRhLxfYeabFBqoNXV6TG46upAkPHhsycofCMSzM6vMpz
Fk+Jay0Un5JSYz0Yl8BXngduWMJT4EMHJL/HylDjY1pUP/fmPsVJ74ik+NtP/fPYvrF6yJbTuR+H
I6u8IzfKf/w/XG7uU+togx8aCRRp575puqMqSfrGFUGINB/9F2lFt/Z0cwtP3JXUA32eh+oBq6l5
aDuSRvo1NLcT+zvSpgnKoT1b3pDD88M4BejCJ52tmMpYZHf4infckusOZw9QAvbUxIxJFjbBz70/
j34ep/Thukfe8n7ux1FCf9perxpz4WSuelSG8feNW2i7yLCq3af+j7GxV6jHuWmJ/Cj71NuG8UDJ
w48hH+fOfQLVr94l/XY+dT44938+LXXVixLr3bLP47U3JsMDL0+CAHBsXqwBs3wone4rAtfTGPso
O6IYKjqMSlz0lLqQwq0uWphOSpHsUYv66HbWkvxqjZPQhKjco96m0e0sLJmOzS2dN9Xjr5H/o/Og
CPx2lY+f5/MT5tafP2FuTcf+/OnzSJEl9i6GN4geKqSGY4F6tBfUfktt0z/NffPexwb2BAd86j5Y
Wv9z3H8aHExpm/9+J9t/Yr5M1k6GAToJxyJIlmnR8+eN3AehogeVoXwPI/Uqx8q5d+woOlE2qgXY
yh3NlOBbw6r5nqlPSMbu736H/vpXfzsCRc5LfZjH93bo/jZ+7ieD+i3x3sLKvbgyofIBN7dGvZS/
v7Xve1OfOtblKgotIklBrTJw+lLPh+fN/G2b9+aBvB0x4SMBgQE+Xez94o7mZQtUK+pSyZkUl8lU
96R1KXI3kcfS3IAYqxrhcm5in03uJd7GuQWPQVwND1Fu2Kf5IRSvoyQ66g3ikJSyvu30jjoOYZx+
KwXha8/qX1OmyauPEZb47glQv45FMQwjvpGaxSTro10Y/zAbEH9St+ZPcVrs6rpQdRdS4KdPsWiG
HGa14XzHraIJHBIaKY55YZgTXG905WFuxPG2E4XyUIRWfsWM1aZUy6kjn9KoFbPCX83CU/mFo857
P+qSLLl3/QGouIIFvNSP2En9bV2o0EOmPWPqm/fmvo+jeeEpm49x814XdhctGwkG2RTitE29XxP1
R0o5+j8384G8cXsWhX/3zUNGXrKkFThQoOCEOz6dR6Tx52Xm0fNANwZC/d/vFOvf7xSbxaEJNM4U
js6a/s87xUf0r6h9YHwXmaTW5sSmmgFV88aqQ76p866cIGsWlTEMGVK5cxo3d5UZH0wStgY19YSJ
LSM2z3E9Ib2D+mQOjXlGxvqzP4zMZOUOmrn4dGA+i9JnrGz1cCUbV5G7fAwnFlfe4gbR05eSagU7
kYv6tp4Uksa0N/XnpjVs38fGQGRuKfYHL66lGJqeu3e2HR6qrjAejXhw7qZj2IN/O1ZPLRNGbZ4n
AyYgpdzVXREd5r2oG37uJb/2Po5+7PmdDe5Qr6vNf/9snH/7/gvdMh1BJW5hcRMYn77/0grVaIgz
79uUfdY028pvmrFkzaKycEFwkoKdpwkVEDd5FY3LfGSWjCCKw58GRk5Ambb34fOgfho0j/wYPl9y
bs6XdApxiz02XYeRHM6hCVgF5jJppuIw94ydMZzjudsuIm/tdyqSCx5z+s3HceJYsCzsJN6MWjic
3w//vIrGuvqmqgDp5f6qqBxQQa3SVEcNBSNpt2l33tRK4h1SfzU3VMwXx98GfwwbpiOB6rgHXHlh
UXC5uet912tCbknb8NYejHkUYNmwLpjFUIGpzU9z37wBMI/0a951OrDKKnJjqgAEP/s+Bgau/HmF
uc8thLv/718AKG1/Tkh5jzmUBUfE6Kgu8UDzE64ysANknoNafY9lNlJa2C7cNQBnlCNOeVcAANrN
rfcuG8/9DTmVYYlrmyKp7+1p9Hwc7AN1pOxqN2QOErU0EC1Y/vy3y8wH5rGhBagO7qW88YoKBk4+
Kl9goV7yAkbVDRGyAZbWTeUbd72ela+dB3g6kZl6VVHckU1VvFNZqBHpoazcOVZgnGJmTdTejKqr
kVKpegA59DpdMYiBUHNF0/PjC4U0qg3FayhH1JXpN1NVN2XfDS9hm3qoe9AIaYnl3c0jksrqyMxE
6Lrmh9b0fOrNRj3a80OrK0FMC+pJrGfNz3zkY2CuUyzTAFa6ABpb37uUIJpD/GbpBle9a/Rl6Dr1
eu77NQJESoygwbuUUwBBjEEGVgsUdz01574wsdN16TL5t+eQg/+rnbFUv58Hzn2KG5G91KL6fj7w
cS2Q8byjMh2ceK3IvVlS4UQ62bnxewIi056NGOlcQPU7aEgTPvXPI+aD05nz0I+TxHRmNZ3567Lz
iLl/HqaH/ftl565Pp/952drN/2HSppmfFv82dFbVZPnF+p8vKB7pT+8id4yEW0jla1wDrCd2QV3b
ikLuWt70oIB4s3y8SxxQbWcH4QsvlxCdg3Ezv1Pw0JfLeATVPo+f++a9EZHluf3GF2m66se1/rz+
+w8NI/svm0de3Kf1fTptWvsSqGZ59z5nmCYOLME/enwnje+K6Dh5oXueQvcxoKqrq+BBqs3c3PgU
rrlSGzc6IK8qkaRxtNd6cZ1OMMk8vp9AxJUTkN8ldZ1t5rkNghxwiIiet3PTT8sGl76Wb2dZbuD9
fXSOvH8cnSPv81F1GvzpXC1Ws8c87dLdWPR/eYOe3iFjzt43it9+H4tY281d80E0Ru0u0qu/Uq3O
7qBBjMve1Q3+kjTPGjyWeFGnmWPUUmt00AdxWw4q9UaQiqxE7SHbwdlaeYHxMo7w1Pwy33h9Eyx5
tgTXtjSCK874FeIT5Xbu6vGIMJEtgmUnIh5xTaevXNlgnlLCdiG03CVh5Tq39rRXCJ9iFtaY7D4O
9LFLaScFrN007KN/vkgjs/a3A8QKxxvyjUw2SEuPh7bC3ixiZnNRkd+pivVNDnb/MrQ55gttwqgV
xfDiNfmt1TjdJQ6Cf7gP7D+ZuCYlx1FemaopNJu0jWF9ioE1necgOxr7r31FpF+9yXq02JbZixPz
tPtcYJ9b2NL8y2gD9zBGanslbFtvY5QjiA1pzpu2eLCysbzMDeStzRI+qLeem4GWgcuJxP3caiiY
cG1D768Ylw6cA6U4E1s13+Ncw0BqsuuUwxzDeo9VJUgmKRaUxIuPccYcxXIbb1W6AtHJfp6EpS4z
5bhIQLhMMy3QJr83XQoxLCUAKNJe4mQk+XUO7s+bIk7v/BaC29zy+Ajw09lA3eZsQFRZH+NzlD0o
b6S5NyNKVs17qdU7D+VQHamGRGm2qd8cYnPvgl14+L+Unddy48i2bb8IEfDmld6KEiXK1AuiVAbe
e3z9GUjWFlXqfXvHfWgE0oCllgggc601x6zt/Gu/1lH/Cd+4nHeKjJnw/3iRf+GwTn9T09JNTTYd
GwQu8c2/H212QQ54qMzsvRrw/kldt9zWSXMX9gNYX8qy+yOYvP4ozhD2VVuzrO7Yz6GGEZOnZtK5
yKEc7RzLsXV0MBje5I7j72qpS45WOJpLK036R9ZRUAeCIPluJT18QbjFs3KiLLWR+tOifniWysad
SkzwSBA/JcJlD+SVeCEVo4yI0IyH9D6lnA9E0LpJXBWXTzUKfqlkNhe4VCXzcVpo3Q4mifqDPR1u
fQjHZzJMceDVjrJ0eLvX5wyDutQtN7gAaC9a6FMcmevG1ogl7aU27YOrwoVt4qE7h7W75xEYPefW
CfZNdOBHQYz3cbDHEj8WbMWxZ4uVjRgoHWw8VdWT19dtM4mnpziv3PVtoy325rfmbd/9MVd0iRkm
XrWu0dbbKveG/e2AX9ewT+JkkyS1utGEn89t9Nq2fBJWFJ7hANzpp9HsFlA9i6M2tURXzVtnL9f9
UbR4xvzpb1G7roZQpjDio09MIYfzDVhKte6I8ZbvoQa1uat7c6ulmGzE+eC9JVqqzYldDvtsSNIX
ZQLdTf2Z62bbwceuh8ic/6ZlFbEooNMnfD3MB0WvL+bUT1Ue2UoKy9ephENyplLI1M3coleGfdt3
5mOqZcGlzlANIH7SIYRMDREx0n3b/2jE0zSv/TTNCyh7pQT+328pTSal/TlYyy3Fs9FSKcxSWTmY
5oQ+/hSs7bUuRes44tbrc7/A0EfGPx0kewxXxUCx0a1Ppx4DZw4C4dc5aRzLB+484+MqMfdLU8yH
KpTOoEe0K6uoH30JPDylrARGp8NgyHPK6fq7WxdENNgvBQ5PlJrq12lIqqOVKVc2NZr0aV2E6Xzh
IMx1bMCFPVhFpS+cp8KU5CVcCzK6UzMf9XITXctoaYZDSj4QrRpFwjQRNiinVtaPohX5Y/bkGdcL
RU9iths3DK17zwl+hHKS7hOToHODoHwmUmDDtP780idPffAbPs+79UkGmetrru3LdY1mo6inZBL9
gPfWREn0XLV4jCiqzytl8NyjOVIgFhuR/Aadeysrjfnz76mRxdtHn6YaRdsugr7v1nbpW2ReWv/O
ng4F1JuDLIP7QOh3ZxoFTr5iVLQ7m0pL3qtbqVTBTYo+pzVQt0pRPdd84JqfrgPNaK1jmzqAwvfB
Zo71Nyp65OfQZJlG7T2F+1OzzDt9jUVRuhTNSo2DpWZ37vo6OXZxK45hy4mmJxWvluE3J9MrlWcf
z2BbM34hlSWZaGjG44A+8Jibyqt4i4kucnN7tjfBCcSVdfAi/awPGXlOsR5XUA7NcoVY0m2hfluV
i1G1IG70ZbkuuXK27SlT3Dmjy9OnRse4KwJ9i/ASPSvGR2Qjq702Hbwkr0gYcjZmUcbTzlncusSZ
mCZmiKY4ULwMtNyl4omsOyViXmOvVRfRa5YFwauZIS4JxmE8Rp3nPjvDybfa4FV2DXc/QkyA1kJT
dbCJt0z49KKZ1ekesx7w4mX45lbmd8z4rIVnujCT/Cy51D5AeNyrvon+YOpXdfm/9ls8onaBBJBV
pEN7E6qQaIqcqMiGioFb2vTW14z1JgcRIVWydnRBda14+ckkvWneDkA6/jRd2UDCXuBNIEY9tr5w
+qfhslDD4xhs3bzQjqGDsavX48uN1Z19pGTdwDK8A6WaTqxe33T3LZHJS964bDGD4k1HOLcO1bhe
VaOcvxWqfgx4sz/auu9cLx+naV8uB1+zEP0slfQlJNRDUIDGvpU/aBk+8WFiaTvRx0pAOVWjwt+B
YoghReALhsZd2Y0XnawGx3QXBQ4xKDYHJBsxJ5VKuLkksESfYSpkMKwLzgN/TcPpMerY+cz8XHIe
9OE8EtzL5gqC00WkUvRtaI2P31vhToPFVPvgtubp398QijHFx4jTeVk6FVQROCZgRYmUKSuaYRrs
Kv9+Q1gJ5M8W17dvVJBjScr6CxwSdMeZhhsZZEZxbrqGsW+tHFNo39Tnhhi6ThBD10Np5Ph34fxJ
8rOg+jeNr4HofGrafDeXYssFpRtPBczplmJDZrbZn9GwTbIHh1tV1C+IegZxhor1UlpNsL3130oh
uv8MivmiJuI2zZG7SzhW5wwPUAobg0uEhMRqk/EVsxfuqSCRiHCUw6sDdnbmEOPFK6y7TpNGqz0m
aEPnYsHD6kJeuYYyWTWSaxB9t5XQl4zGbfKX5dSX5u2TeU/hiPjxyWJ5Re3jodagUiCpvxN5ySTo
HhQp6l7wtwHmj8L84EiRc5C8wYfyHyavlVbeBRUB/kYEiFOv9s4u79KZktfFSUcl89ip8o639kBl
Mz5+WOKSL5iaYppKKdMhV1roHi7GusQDk/vbd9kbkkub9/Lu+mXWzLzfaAl7XDFFHOrpi++b2aXp
Mnlyl/tz/W2u+MzrTSMZ2fXzwmzAQ3qEH8UmNToTiQaeWxmo2BwjPIsDhIhvY6IPe9FyO8W+d6NX
0RDX+JarbrUa1Met78vn9Cn+Gf9+AxlT1eCXG0hTIck5FBlpUxD6y64l6qMqcani/lb7arIjCo3H
4qQI6KshmUdsPhZGZaQVCkM6/9uwGKhz462iGHsvNpq1c2rgCJ1FI0K4ulBd2wcGzCaU0ljlKOMX
e93kRpH8C+c8fNtK29gMihHM3b43OiDRjbfQijxbdIheN0XYvARsfdBfAjKvx9E5GXqnWETLtRc7
1cOd6DOncAHmFeTi3GItWuOgY4nijtQ2dXh5nIcsq/Cydh39wfbHpfihEpXIgzx5DYvdsps1/gOp
6rmZed2jmAHElgQOhOytaEK8tHfdFOgRTUXDpB6BcreO9REqgE5NNKulOzMfhruxqImqKz58eQ97
prlvNylWg9MQLNpvTm7rG2Q5I4Ixz98AW2rh0ffK2beqdjES3Dl7EaJ+hCbKOZz6MDlWj5JYtluR
4vCODEilx/694aukTaZDVZBfEv1s+u5FawxkqDKhs7fNyLof0WaJR0eVeeOqRSG2VsrO2zdA2rd+
6j7UcV8dRckaDsSQfJ2J+jY90sVBStyHKLKqo2jdZoiSN3HVx2eIGYGHnZ7GHT+7PRfFw05VKv9Y
uz+/dIum1ar+kVCVaNwemeL5KMbc5uftYSnOCv3YVnZp3k0vq9wOIduQq9uxb6QYJjQ63EEyimXs
uCfeh16sl43wuYFoNkvqIvteJPU90jn3t1m/t+mA96Sk5EtU5OrPqla+pUA93rzI9OYp8e5drrKh
VicVBIxW6xhaABPB5GXbVIkebJDcOEVMfWIgtR9NnzUgnn3TBrz34Pq3qre+heZ6zK0zpz3yLXiA
qqv/+DgB5XDtQVp4G6oV6yT5bbQ35dg+wgBDxN6VhBYbQ4JMP3U6ChWciwJE9irtrAAeqGHscrnH
kr2pwdNVuoFhtxw5K7E44OlTPoTDKZYwQqeI7XB7/ln8Nlas94DEiPVCW51r35aWlkKZZRdE8RPz
XxVXb96bABVQqxDrN3Sn2llyri2LkhQC4licvZmRNYit67KMjkmDX4bp6vk8Kix1K9kZL13bAfjA
znVfTgfRvB3KQoZbFvvbW1djRt1awzBwfFbKCusQiyJaHUMelWzkfU8m+96WQpMt1WitYclDxoKy
2q78wsSmehrWp4mgjwDyyh4JTlyG7ADgsdZiAh3G5bgD1EZ1bISatFHQcbU6ruGV4VovhWX86Ecj
/ZVj42o5lPHNRm/AAKLs3yOJWgq1qdzFQFAc4GNWPmb40jqqaj7ElV08ZmETLIFd4/E7DWpBbZ1c
yVmJQdHlKRA8agKSIN2ZIclxtzc8gw1+N3lSjF18iSHjHUHnposcOXm1Kio5WQYJyT8/Jnco6yYZ
Q3EqOsUhmoavZyiBslmekmq8zRFNHrfm2tZ7CZ0q4p1Zr5cgB4Pwtc965+QWiXNqp7NCDSQUuPmA
WwbNLsr6jVt6+HUm2P5ELirxxu6HVxVxrNNbL3mrgt3r8wpUMkoGFP/j85jKQH4MNTyLgyddGhfx
oUTQ+QyMvd8rQ/ntNq6VABy6vFcXok+Vq+921ocsFKxu6Ne4cJAX9HKkI7CnHVNF39XJ1p2iDNCj
pvrK/zIj92RlhenEq8b27OwR/9SmOIhohYb3qTWNsdIg5TzNzBRpeWtNYwhVo18JQdx9nDXhfUPN
3PV+K2KC/j2R0E/FyGnV7l2dgj03T/D8UqRnw8b4txzRAEtVe5Zx1QVGKD2jHe4PhRYrs26aFeYd
XJjCz5diFFRMtfCrnOrinBICUdOsZnF8r9QAdaalvzi0XZutSzf88xOEnpasay8CBBPZ2qEf1XOT
WGhLgViDPTXJ9CmdXZ3FgXQZIOTMWNYuoBNRuFJW5IP9oCZ4Py3+rp3xANqrVcmkuV7IK8yU2Jup
UXqfTzJ/Bwn/KfS3oufWfZvqK0ZyLwYwkeinqYAQUTrmaCM2mOmoS2LkFVxiM/5VUVw2MZmsBOWt
Ytb1xYgx50LrNqLOQlxoSWjH5iwSYQ5MRT5aHOwcmAAX2bNKDFHtT/1gm0I80rJ3OHfamZfPXI41
50lEWjLbBYHb5WfRCl3rVWld9xqXUQmCIsYtsp0YbL3aWZB2xlB9iuEEmlmvw8BSF+LTTISrO0uV
oOrYbrVqlSwkpOmQKnRL4yDjrAtrQTFnHQyPd+69h1aJvAuIIXuTI5JfyUFWHIcpw8Vuel2VUvDT
irWJGRo3j+g5pXWDJdeGKqT2HI92MxNTwohoC1Ug3+JO4i/S+hSvqUn7P2Lgwocz+2s3plmyZSm2
BqrM0JQvuzGNuk5PcfL4G+r8mdkWzb2iSdUZPkO0y6sIoRP5jrPoy61K4aEfN2vRFAOjhqn231f1
krKBf11Lj5BdwM7P7d6ZDH6h4/7nhNR68qDJnrokGkVG2NKAKoiDmxgF1kvyd6yLq33qWRDMVEut
9vJ0EFNEU0dP+2fkdvGna8Tn9EP59u+Lb0Xk9v/6fVm8h1D/UAdNXfQ/fl9VKVd+l2jdGx7GySrx
lHAmBMBCWinOcj/mtR7I9bkMrHAr+mB0WccrtIY8QAVuRoNMPHU2OD0eE5zMDlELedrNPDajpnL6
ctaqsXrt6z/O/v/ndWq5qg0Phvgk+jEoCJ75OoE1sS0WTU8Po71ITIpmpPfhp6YYvU2+XVtnMGm+
TL41vQrjG7gH7lzuFetgZ1l2sodoA7XSfxQHj2jMPHE0bU0AFmHf6KQn09LmuioX72U04DxPJRTK
5FbdQBlLNr6tR+wLNA2+RGv+BHFV8df+aWLcNDkjhbtc4ZFs5lU+s/s4fYW5Li0lv1fWopn21pOE
+/dDqpKMozrvTnO05DWIs2rjSw1SA9EMx3Fmdu5w7MJ2eNbSX2Eypq9dnKZ7DZtQvtB8NEoDAJao
KndidNCxePPT8hIEcs92gp9AfJicBN5K/ATXpu48ZXabPjROWpyr1rhLPB/vSiMMtg2FdYsSniIp
jRw5PzSMmR0VwTs3x1tgZ9qjJofa1gwUH9BfWH6zrXeptvz3Lxe6jfLy799/1Zyy/Z+//4SoTNWi
8gkslqrbojbmU3x/RBNdSA4upmbPWuRZV2x9VfkhZEcPBmLbuHtp0k76bfHge56+Fi3RT2bNAks/
jYo2ahoi75SBbbpOT7aDGbLH83XQapba4K+KVcVWm3BRRWHm95nZzL0yHs6iK82QOrcSvCjRFAO6
6jyaZUPB4HSRhTjnAI7+IlriMAGPEHcRVWkp+cXrCt2SNWKFmzXuuOxDSiVZZPpzPCHjg0Exwksf
UJVgJ8OFSjpvW4QWyvi2NeqpGmacq7plL8RNfL3lxa0c1Nla18u9h1wb7IKXrEMHT0qdpNf1kEf6
ZJxlxJ8G/GmKuMKarhCT09x8VzTXnOdOjj6u9RqSU05U7OuPs1KMiDaJXtsGP2796HOHgu9potTL
d7Vs3n+JA4jmrS8YZiNFTAfRI/ACt5BBrXoFWTZID76NVh0FiPSM2fk3nWf/SbSa+hTrmX1JVDd5
kC3/RNpJelYhuexlWQ8AN4LuRqQUrE1CrVVHdeoZAU565lkdPlT8QfxINh6xsjQeC7/LMKEMi73o
S4DjZ3UyrIW9seRKzYTjavdOrNo5gML/tMXZbQ4WZazOpgPbvjufILPaKj1eVtMmzid4Ae03v4gy
ClE4Ic50vwEYnDlUmg858zxCybd5RoYCrJLCkeUBan0lMIw5bAQVcB5NcZBrzzilev4wVfTuhtII
JqBE5B5L4GZfpoUFMuSrOk4eEd5HVYkr53RADw55aLgXDaKBhJ2JLD9njTpucUlN9JkYsYKJ4aIr
hG2nqxy+THu7xg2QysRzX1k47HXxvWgBOEjIXwTT0yjEsZVDAjRgNaKvYnnxnz4991nL5/Y8iVr/
mJbDT+EFHZm5LVrgorVLKI2fWuTcrq0qUdVLFLmfxgTigtAr1MfcHLG6D+WdOKu7fryeiT50mNpM
7mIK9JsY/rVh5zstU1zSbVaTYkAvzhUdnWISxukMhJW6tYth2PZ4lx1U20WPJw3uHbr4cSmR9zxn
CWwtPfXrS2rA+3I78hZA1n+F7Cd/QAPi69zXKACCcKa3AZuOqixnaNMTnJrj5pAUEpJ4v/rtmrX9
mjqAqPVcSS4ZKjFgM4iR/v2B+g/lro3nuszmkYcqD1OGv5RXRabrp11RWRe/xhNRvHq7vCnmcRfG
OxG+7iWUqjls+p149YpRAQEUozIORNfR27ViVDX6baNm+cN/u158nLjAV6kwNspSHfZp0VPXUvsw
Bv+WD5gNJfdshkEFXINYADG7g64GFSaBTXfJS7cE3WF2F51Ne0OtI57IJ10P8pfRDsZdb+GsJZpE
CuWl7WkDD0lGTc+ilL6oi+MIR+/FMLJ5MRTxujFqB/dv39yg/SnWRqtCvx4N3JPZCA71CCGQgufH
sDOMTeXJxdqrQ+sitdo5QCq18YyJ/tAXOxmG45sBOXYRsMw96lqq7n0Hu2YnM9vnpDKfRZT7Y2pS
AYkUU63WhXMyTbWd/iXrciwg8Nk96jay5AWU7KUcZg1OPj6LvWbw7KNKCvao1Z39ribj2eSmfJe1
4pfl9+ablicAXBJ3fEG1hiTSNNsLdi86ax61eYzDdFgUDUEKWarbpV34+ilNcdiiLhSebJnL677B
nMjsdGsDgs/ZObaV7DQp67dW18l7uyiAf5qIAZ0gC9ZNn1t3eWhIkE6wclGpCiUF2DXnNMwgVAV2
/VSVKnt5Ne1glU0o66RXXgMLfESVd9iNjOMr/yflDxYAR2ssrF9Gl6z0JvN3HkmbTdHxv9PqaXwa
sqF4SPPivQ815U3xdHlReUqxiyqEkAq2AqI/6WtrXVLbtuphQ4PNNABz2v5T15x6bu7t6MDPy5FK
o5SqgjlJreiHDrIaRlTzayhsb9aYTX4J3NhbqYakYYOQekfbMxJodIX3EnXmc+eMzS8pCldNA5nH
zEJ1M7CnmWda1JwhiGsrrZHbvUXtNg9EL181pZ8/YtPL49LXknesAVZKXtZ7nPHiuRXl9p7Ev3U9
iKbJlpw1iIFr9zSg4EZTzsSpnISciknXU2e6XKvHdB9hfvTxMeLMDkBsWDIADVVyqkXfyeWdKwfq
DsSVuvKoWnyi4DHlhaOnvzT/rYOj+yNlnzjvy1R+UIsx3Uihbm90KCT3EMa59QqreK+8ci6uwQHy
d6PK2SVP9GjV8NXbGxrKbFwKgLoqWAtlLoQo7Nzxi8hhjIjVx3TQplWK6C+b8VGYaYuuWz9ZSWAm
zOpcFVEEHJbrZ/w/+8SHiH8BB4LXBMumuRlgMk2RtffUQKC5qxP7XpXA5oouE+/MimTySZ66bAco
ukHF/VoMwm9KKCcjGSCajjoQjzPXuiXjz1H17RLN3J0Wj/XJrKX6cSJkeXFEGEtpY9wXDG3ZTlEt
pNPhrFWd6lRoWvOoNt6nac1ApWXivABlHDY5YbrE6ahZVzEmP/QGtWviIJpJNPD3MwycFgXMXMm8
e6wmkOYSrxRdUmd802QHO1DRN5rc6JQBQB2fLmCVke///X1CnOHvBbqNYMSmypPUKjenoshfCnAK
LU3GLEzVC/lPkjErnrX5rhvttUnc7aGYXuSj46yRbf5pTWO31jQmZtbTa73/a+Y/rxMzob9CkPjP
v/BxXRBJ+FWUKZYFrUs6xW060ivOQa5aaiZtc7gTPeIwUBS1lkLsbb8MVGbMLkAEijFYkxdOme78
yKCQfUrTcYPj1VW6G9ESB70KDBwoYUEq8KQiKhDtZt46MGD9FCdU6pbQAAJvtYbA3QVa+BBMPFfR
Jc4gULaw3GGV3waIbpWrNMHMNcS1SU9G9d6bVq1DUuQLM5IKyk5S4xFOrLxn/RDNhkR9L4nzPuHH
/musVf9SKm23GlJXwVYoMu50XfOpGPaqbZ51wP96wAdabZytPMkfozxdR4mZvZhpB260ITYomiD1
8QoojXpV9mn+Moy4s0rKzsRK5w4/yWRBTEpFbZKZ3Oadkd155XJUKkpGK0naslgAp50ggl0P4/jd
UHGXHaK2XhKZti9Nrp5BFyc/kpYUSp+hCKA0yNzEGpn0/zKD6CaevK6irhHyKKsxr0lqqEkC7mjM
l0kuJ8+8y36iE3B/qepbUzfVfYyyWN+4wPDYOuU41Vmxcd/FmbILiZQsqbk3XuVcWvm9kfzASfTP
DH56eTeJzpaWSfqqysE/+0nEEnwq+SWk3szjkr2ymlPkQs1pINkd7lVTiRwUR+8AJ/CAHWXhESII
ZjVkNBZ9oQG5o1N/e4p+R5g5ei/R9k5e1+6LneNJwKI0ehraQFm4/M/cx4FTr1JKx4+GD9a7ryll
GYLW37u9kW0yO7OPhBvjVYiL3wN/MaAMGgnlwUvMasUafDxqBT5hmZppW0+Whteo5x2Q9w4xc7c8
9qhtZqJfd6txofk906YHV4+vx22aHBXYH09PMGlI+bTa+DMtwsMZH47fvNqjF51fIRCF8s0Dd7CM
Tds/1GFR3sVK5M49BHrvCuQRD2J5IMvZfKwjh8ooR91V+Cjyw6rFS5Qld4kZmT+SOP6VSkDVrKLI
/9fS1/iiLOBR5SiariqE02RDR+72dyVI3UMyi5tsuFCt45xL/dnWGh684DJ2RgvZLIqj4i2BYjcz
pbo5tV2hPfSqAlqD/miMlu3QLXxUR3Mt76Ot2IiIZlAZn5ti1MzqfRHkD85oYw+pBNB84dGd4zLC
FJxox5uWjA+BqMt17G1uWMXvysy/a0Nsv0hIPOdJh20EyZ/fdV3JuO1hhJw3+fDNt9JzBTHosZz6
fYrxF56uDd/aQxG62amTCb2LHX0WjfKqm2DCYr8v4gIkuPpjoObG1owtHWZyBqivMLRwjb8NK0uE
4+Qq7bT8E0y3OmVBtXR7wJrAY4Ek9x0qVNqul3UHrzcashI99LS/B8QUMze5REyEZtkvE7u/1Lp5
LyoJRe0hKvf4MHVJiAYe/NyKQUzYHdh+VT7aVl0sLXnaDMky1jJO0P+sA5Srqmf8tuziHLq29ApQ
wJhHYancj4jVef4rxOI+LocF9+dyfnPXy80Jhl8G7XnUBu/U6G63sYI+PVXICmaZZ6avZRnU+OyZ
yVoqq/TVt8w3PGKhPOIe8OggmxXdg5PaG+AJIH6mi9KB3Z+uYkCq+3L9EmQbXXOTVyfLzT1Z4nIu
mr00PKI2O4UTECgt3TsLi6gnr6tjnHC0diH6PSyAKaornrR6WKQOxF85zld6XbMEZyV/oHj88+HW
J1t4k+tZqc3ElNuAaFIp2i1R6FmLtKuGRa8m8YNTYNfJckPmRRm0a8jDxcErhmwLPTvZJVQu7DVu
0I0WNg2MEICcsteipQjx8BiSsD/HsePOczutLhGc2FmvKM0rLpkRMLtB+666Uw44z36VebUarq4B
xhoUtxPMtMGdvIADbyZnJGFcq/4BufZRa/Gx/N1STLEVGbO+Ii+AA/eDPGXTMvw63AmiKMbI6FzH
tEkU/zEmcnL/vM6JSn/Rdql6VQ84+uRGkTn+RlRgoo3VcIDwkSJOGunas6SV3sU5pa58I5tHR/a2
LOO93wjVtr6bBW/EQhQeFH10FzuxtpNB26ySULUe7ZIsdgCa5Vdozrn7rZ+lUuCYrKbS2VbGbF2z
GNj1Hrgkr2C9Wajx8AYRex84cX2s5AiSH5G8GYFP7zclp7BUtd9SXr9lJJdfrCbKF4XdjCfNwjF+
1NR8q7mNvorwwt5DSglWsV8pe61UgqNcF5Cqez960br4GQ5A84sql1UT6f73IYLbkZuDf48wgidN
kfobr2y1B8vHEKUYVOPd6r6xZEZuEKdadwyETMHs824/5Se7Sa8gBqgI+nOmKwOOCkY2zuTBMO/b
rn4rcwezC3sYVhaM2rU+FWLV2HfLjeQ8DXFXHNA1BXO51oPXJgspV+PrsRFNZwS0XnnduXTr+qHL
okd1muVkWrzBjwwozdQkeEfkU/J/pEbXYN/HnyHKESPdiqTGYLDINAfE8j+KrYamXUggp06iy8KA
cFPiJU6uQNvHUY/gwrOctZ5XPBnkWMIMs2meIhOisly23bfayx9Cvh3eLIfWGUVAszG02w9a673X
o4Kw3wv0C8Ye14WBFP3gQf2MO7v2ktcYfzTgx5eiiWNJM5ck7rTrKP9bXQpM/N/X6eY/3n2mphEg
Vqnghy77D4W30o1IpM1CeuqcVKG2SdPmQzG2Jxki9a7qSneFODh7whqP1JmaWD9z6gK9mpv4NndA
xbsdojuWBUwP8vQpL7CwyycG58f0BJ7v9aNj9I0QWqe500cbk5qkAhE8vwq107GhpD6O9zUR319l
rex6OLHf6qrV50Edpvd6VKqbjH3HxsuUcPIpZg0mZd63BEW2x6JcXNRCeiQKSp3GSN2EOj0JciMJ
niwvhCRJdt4HePUUdSR/pyeIGPtoDdH4dWy6jioX639gZSiZ+7pRQnGiwTCQTY3/qED/e/VB+MbV
KSe0njRSu4sIz8ocE2/4mP4YrSkUq/a23KFEFqdlQzqyng7XkVQfnLno7OKKTOQ42HMvMagkNcej
qHMR5TDi7EtNzJdm1xkD9Ija1CFN67CBGqwsevJpuN2qLDrtttkrUmEdMHBslxVojQuoErypp194
kh+AMRg/xUWJFHCRFTYrWWPPLy6qIo/b0re1ixXnLPXjk6rm/s+m67CGr7hLCi+bmwPFMKj7vlu1
Ob5ia1rN0bIYZ3nAKAUnXfNYh7q0QX8obyM58o8G5QIrfeyknePrzz6m18uYIpsDITpnT31ouJKS
yekGTRzvym745VLeXOt8QajHo96jDS9d5BhL8MV/LiIQHlwvYttafFw0iEqBElRXGavB9aJw+pem
bdP1X3JVqXuSXZMUCQVA61Z3kiWeZ37wPNbedwXi86HTonA35qHDYpcoI05A+bLqe2+jTzHIQpOz
mVEMzjUGCV5qNu03L3lsLOAcy5S5KuZr3v6upjr3uqn7VUk8ZWMboTV1gzzO7j09ek2sxAWPhjK9
qtQXMIbunegSB9F0knhF4D08fOnXK1WdN8CL4Xuf8SkY9tiIlKCGwB6Ks9tB9EUeYGyM5nhC2S37
NvkxjaaC49jFpG1K7Vom9bSqnZoHtTXVixgdGtk4lM6jV/bVVk0i7SUanRVJOvNR7i3/ofS7R2wf
SYLplbNRMHpbSKOqLSXM51ZZXqabjvj7Qty1ij2kG2ewm2tTjCZAY11lWBt5/duYtmY9hforwjgm
XTSlUDkW1H/iOv9TGyzpUDmDdRQLXF9ZBZZcHK9rXtU2McDTW7VdEJxmOYP7wLKTQ+hplU91NUs1
dpneArW6f8hDP3k0xvBz/8iur0+N5HGabzSJ86arh3igwj+Bg32JGn+pi58oSPItS3970WmtvDFH
gz9A4mOyV9f2sY787CLV3lLsM4e0ybcJ8eF5F6nN49D7+Tq3ATuLRKEbJfCCI905RPzKXtLwPpeV
4Znqs6drEQy1Xtpi1CR5xdrY2iVuIx1tnA4WblgXr3iu3XtTrLMN852ZpMZbF2EdoLEuOxUuZhOO
VFXrwAOTjLGYOrOpVfmJebMeVb9TtA5vaXYmGIw51MeJJH3t+TyUUr2A+cCnOWlRW28y4j6RVKD2
ZcoRWYRbp69TWpEyUgPFW4nRFplkkQ3vWGWnA3t1lz8nRgBZDZfZig6NkQWw1yrrrUnKZRXXyo8k
a+SZo0TjQ8wiiUJA017FQedckrp9EjPKJGDDGsSXOo8L7GHSYKvETXFupuCbmGHBHciNdsB320M9
M/FGBNS3kxHTyH6CZ4jiD+zrTbzyOsvEALCxwkvSB3eaGhf34uWT0eKC/F58jaexW6vWvE+tj+tc
ly/iv7/9Hdn65/t/Krch86OQqPsnC0kzpEry5H54Gp1dKSldsw0SapIcR2/BfYdg3AeEEeIMVz82
QJiWBIuwciVqyVp31aRgfxCnoMMnNrEv9N4mey4/RVaEHQaPqvWg1+HKdFOiwlNpsSgyDifGTQ0A
PC0QrAVAjfYmT9ZnS3eeUztST6KFX+VMS8OnCIeJe8VM3R3P7XLhpZbxhuL6p0Wh3AMWl9JdNLaY
kKMwuxscqSAG0T/4dVsh/mt+GpBq30oia9QutMNLqDXBPCjje7zIurssRIUe2HZ2VzqWuwmVrtqW
7E4T9pDLoSnax179P9rOrLlxXMnCv4gR3JdXUbss23K5ylX1wqiV+77z189HyG26dbt7+sbEvDAI
ZAKQZYkCMvOcI093Sdh+VWYJ87HMVDSnO39rOmQVCn7rfjpmvdJ47/axEkn70mu+jxU8cKmeFrwf
vrbuFaf6pvBtz9TCetFH3dsBB852Zlm0l8AsEG0Z1S9Jqq1FXgnq68Ad+zx4tKLy0ktBdBiG0Dx5
GVgUceHnkwpFJJPZZ4ITmnFV3W+0uWUonsD9OJ+D3INoU5Ork22NqEDwEl1CBuNGM4YSPQVPf6h4
Orm9V9pbu6eiYAVqG9amNraebE9+0CiD+6ZQMIMIPbzWnlUUHHjGbS7bL4GRoV1kh/mq7CtUrKY2
2pmVrLg8AfoXx0SxsNKD7ocPHL7yyz5Ytdpzl+nOb6OTLhyK9w3Z+fVogVgYkWVsGgWh+jSwd7GO
mmA+1MPetKWjN+XZRhlBsSd1t5JnYZIpa9E3oy5um3stJ/CseVAL6vdqig6/t3H/aJNs/UXKiZiN
5bi+B4E/dEHNMaEsRqD9cPgDFpiNUwdsIbkbIPW/iEtZyspJiinhm7tiSarcMLVRQ56lMHprBH/Q
F58Hu3gszax4pqz2WakctBttRf6YS8qn3FesezUq6vNoVKh4QYxbpFHEEe5XJLfZnRz6Tw647oNv
pQjWVWGu30kEoJ3NFJjpl94kaly0crUVTWk0H+yC46Gpdv19azbDCo737IsuoVVbyW1wUp32TJmm
Tf0zLGICRhM43EE1/jMuglm8r3/tF8aYICbhmtlFtGEb+wpRfbbuvPEjmZHsoUyij7OW2D2iMXyT
pl45ovvVIcfBk5rS8HRHkOQnv7v9JUXf9TwM1t5I9CB0IdQioKdTgj4b5Vklqxss61hM8XdyjHj0
MCQcnBBesms7hBF3NYKaXHlD1m0KIsuf2Ma0G0rv+Vmbm6ZmOq7sKO0hg595GzrIw/ZNLUF2ZGrZ
6Xpr6S3HJHZcttvPvbHPD5StSm7Q3xeI3R6zenwsx8h4sNNmx+lzozvaz7yHP12Omu+9bnSPU4M0
uprb1bYKv0wV+d2Ik87YRvXvXv/Q21b/EdkV5670EJWyygRYRdwCIol4pEPh5+1lhHxWBV/nx1Rq
i8dsvrN05THloX8SXcLY5XW663vU/EST4qb0XlKq7zEp4by2jOcqlrtDX5soys9NCy1EIm/xt0jK
zGe4hfuntEXodG4VOYjN0O/azSAP0t00X6gme71DMrDbdYH5bela3BZfB0QxqQ1WfxtpmfWJKt7f
pVfYx6Gso4Pdeg6Q0CHdh7rin/swrHdBpcX3pBLHrVZo5cNkV9bGSaH26Hv/0eGXeZ+neXqCj7g5
Bnz9922Y23caTKlbdZSnh6Fs8o1H8cdTOyEskOi9/Fwkl6oyqDqwp/QCr3W07/SqOkS+0zyMYRsS
90qqL6qXneWSb3qcUFugZPXXqGo1l0q99FEj7bqnkEred0UbuyU0/xuFKOoBGckIKjhp/slALMG2
NOWbycFClSvzl12kHxT2EC7qg/Jjj4Q45CLFbx1QWcCz8Ivf8QqRP88fjSxs99XY3Nt8lXaxave7
waBWRrZsYgtmoL7IRv1dNdPod2aeqdKEYIEv86NJ7vmLFWiFW3ZK/QTdS7stkya/m1XCnIicoOdL
9SMIo3ZW/om/l/ngBnmV/JIDjllOxp7EtPVsC7wwP02TZpxV6kjWgdMrn/V+PBMDsUlUOgqP7G0t
myUCeca06W25PBKmtFBg7n+BreBBSdaeE3FtXtK6jU5a6MPkl3bjPeKpHF8M43ukFD6wjGbcKwEq
WqbPFgmCrks7Zv4PhzK5lZKl49OY6j0V5pW8rbKufSE8QYIEj3DeONtlnl7UHs2mdqj3yEkkB2ty
zIMyRfkd/8t4N8qN+eDopbMO+5mtaIic/aiG411WUI4/hI73bOh6/Yj8zTEGmdpr/UorSff6Q5Oc
Qwj4EFSsmo0o7vJ5L9dmj0aTKP1qITanUsRu4DSi9Ktu7VULp+mzLHfZk+zlhEwb42RUXeJqetcf
2lbxNyhzZF8AYvwi6zI8lg7QjlwLfiLwQvVGjC5IJxVuqBKHHR3ZPHRhN+4GtGiefLVHKT5v6x+m
U0Hm2Sq/JFIWpRxaH0sZnSpFib/YY1Ws80xzHtP5AsC+X6kRH1TPlFRpRSBIWU+VVWwCr3IehaPj
mPrOjhABXfog9gLfYvBgmWcRbokxmI/2de7rZImp7HyqGrp+ehklP9jYeZGdJZ8AIJhB9s+dltw5
kfPVijXnHGqcr4P6w6RpoatOKoS1Dij3ClFlx1bOBQAVd4Jfm9ITSPGdpFYPWZeMKE9yQc15TLMt
h+NwX3BSWOtmq75Ad/pNq4bhN/m5iUrlWcY2+lhJSETWjZNvemLfPC4TfzpKCQ9qXTIuA8+RvTxK
0TopTQSIIt/ae7GUQdKY8X1Vks8UwiTryUaBRJNRJUZmtHZTDWmPyNQG+IDifGvLo3WXly0yLKTk
Phi5le5F33JRUGB+daltlbiaRfkXuxEYCev6xa77epVZevipg9QdaW9De4ydgCMqtRDUc+8QkQUi
ACCB+h6IIHu17FGuac59pXEEJEL1ISXPtAKUPRxEn5Jq5qqbGkDFkv0YaaH1i1wUKghu4/n2k6+x
Sw5V+ZssoaZG5el01CUKjFYe3MnhOIcmSqlnIxh/luow+dLLAQXrlAPNhcs2AfDgSFV6B6mfZrrx
YFcbkxp6NM1ISPppeCcXQ3YIhZxpIUtr1D5UUnuO9zRa/ZNv+mew0ShBI5dEgCVudyjC5BfiaUCS
pTIDx9YAGzfZNQGprT6a+RidB+IahEKa6mNcoPzpxPoznx/zeRpB8wAH/wMhbs1sMQsUrOQUty5R
3toIgLgwRGXt3TfFD9Ewg0De5FYfry2rmh5jqLFWmtIMIBO06fHaB9vHTk1sai9mF2HgtABHigQH
DD1FH8WubGRsgGeOwMGxyru2TV7vEPGJN9BGGtB89XVDHhaf6y1PIj5XidxtocyHFs+AclKSgXan
iuOhgcaFj4FzaEFaaXCLnI3K5AcgjS5NKcV8/XkssoO1Lso0QI7CO3MwKsO6iL7Gzo9qXE/7PLJV
CKZAdrUIJyneAPehnMGpUo73ZJ20R3kcDWS5A/+C9l+1G60x2UscLUvVn0CjjXMI4YEK1nVnyDo/
01RuOoUKFifSv3SA+s5B9xOJehKt7VhsHZvAbRHG1rH2avZi850SQ59z7RRtcWnQkyqHcYuWWrMh
bEqKogAJ2UvJFw990q+ICcyMKFLziee94jaR53+gFiXc6FHlPZgyH4ow/sbhigR8W1G83xr8tMxN
cekdlapawyE6AK4NkzpYJgpba1Q51Uetfgr1GmCjbEK94vEGQ4kAc7LsVMnBM9Ue/IYihejeEA/Q
YyNZh5OkXcSlnPVX2W21W8WXX/uqBqGyalDLw5BU+tWvV5R7EnomiumGsy3gHl63lqIfm5BIiwOH
9bMSmPVTX/crGRLcZ93qNk4sS5d5o+61tfKiUbF6R4DAuzaNIk3daOzRHFaLqIJrFwWMAvr/HRRM
CbnY/IftRTnKAX2POBeR5r7Rh4sBk4Y7OglKR45nn+JK+hSgSPXUg5DU26p+Rlyxes6pRiq0Rrkv
fKl6drTecDs4qnnC0kSFxdspHaEZr/HujZyiKqBb3n0WmT+VaYpe/DSqDiGyRuvS8eMXE7TMRu/r
cC+sICKgbgz0guoVrMhMwHIbSx9kW5ef+P2gjIXuwerALQa5uTI5aJ4saaJgsDO0vaHVKLl5sgli
Kq4hbKJ6DBy4+TEllIB+hS2vietjHWVlV+T8vEuxZRBiCaBvpEx0I8aqTufvCqVoN9exLUVn/NoT
55ud2eHV23yiMl5Y447Ynz5O5bVJmRY/WOMgb4Vz1ifkN9Eyu1oRrco2VUtg7Dp2GLy1RUJ7J5y1
rlHXVWB7V2ti1i38Fmm5F85yiKRf2ZESEn9CPAWSS4Y13iHGszcsp3vooL7fpuFU3NnxieqT8FlC
mlKR+2dJsbrntBo+gaJyzrmeDfuyA7wpaUP/0DZQ0IWdA3ZICs1rX6N8Kyf41K5dHWQF9zrJZk8u
4LmNODFTaB4c7d7uH8QcWTULzJlZuLOzwU2trGeLF1pryqeTk+8D/Ab19iMjOPWtKAJ1RZWH8ZAi
5r0PB/vYNEj8ocL+sZVj/wU8snpE1wLGa2fwUYxtmi2x9nErrBQP1C45QucorLlefUCHuHv0Q1v7
1H6ry9Tfq0Eur4veqGAMMat1DW51V0ckOdG0gAYJqfTO2CC79cdtMt/qSlqq7juHd7d6qiAqNxI+
8I0nDxDmJ5M/74OjU8Y7OP4njU/bxUvyo2hJRq8/IET6JFrRlMGAmfU/RKvijwa+HZakW8vg01TB
HWQP5OjErFEzaVuPypR1ZEraw+jJrxddOlhS7z8s3Wz4ERP1/I/CaelPZi3BYCRTfGPI/UieNbnG
3eIsXIhHcNaBx6x/W87rODAalaJ8BA+/Dftm/GJPpreeGoqaRyWTz7JKuIva6bUN1wv49wotxVkF
RVzQVXq9SzTD5us9y3db6J8Iq/J2l+Spsxk6ACU3BuEsrH0r+e+sgH2QXzH7mqgEsdfrrHVtr5J6
onCvBVRMgGWcsiN0Ya+XiK3CMZkv4m4xLH6L4cbvX7gs008UxCMmOy+8jBPNxWdZ6V+43Ey1jP3b
V/m3qy2vYHG5mb7258K8G/PNSss0y4u5mWZx+e/ej7+d5p9XEsPEq1S6EY3OIHxa/gTRvzT/dom/
dVkMN2/Efz/V8mfcTLW8Yf/Vajev4L8a+8/vy99O9c+vFHqHit2hlruwgLC1C+evobj8Q/udiVQU
o7LEfh11bbd6jIb3PNW1fR3wbthfriA6xVTvR4nev/RfVl18ZPLO02axvJ/p/7o+hxmO3r0esTtf
VrzOel1nWfd97/913euK7/8SsToCj49G2XfIbv/x7i+v6qZvad6+0L8dIgzvXvoyhbAk86I3fcLw
L/r+hct/PxU19e16ROFnpUdjfd8OAdq7VMS7ohl0M2WAntVU7mClRstw5dL21pJd5+ouqRH1qyuH
HeVsFo7D6FMTR/HKHSB1FEFzNJvWwux3G11H+pSaXxB0oqubnORUOuwCC7VQd+qoWXDAdnytiHqT
ZqD0cpZru4q5CV03oeYGZq8oV+LWGKZYcheNN9V6Hbh0LVJwHtq7sBzXyTcvrKWDDuWzm6VpvCMn
RTxKTvMnqjL3epk195AtZU8S0Zc7w2kehU14lXxzt45ZDWtg4dmTcFORI10FBFuOwkX1ZLZIGVtT
ZhUOSZFTw6VHymqZ6F+urtrdo2WoHkHUv1jZGWFeUr3vfqYRgcvs/jxRiTUiJI7gmWgjNhm4Q+K8
mheD/uZi6hIu+YBL3r8OE2PFRfg5b7MYZRxscx3wrlKAaNGqiCyAuBUXooSQlC7td06xbZ+pvhx3
78ZQefqH+7teyBUT2x00uYemDwp3VN7M+04JrXtxl6Bd0XVZe77pZ0MUrtmf8hm6GTA0wV0X+7A1
/DGH8BCXguMtLFBmt1v6xF2QWN0eGOSvm34xSVHbp6qYzKMwii4r6bepPPaHUukNaibJEyLkZPAW
oSJvVs61XxhFv7hbLpTXmSfRnATpnbi1SaZ4VfQ6Vgyr9dBbh1rVoHmWDltKADo3jCbVWcGvVz+u
SoUgCaJGEp9aSqgJ25nDNnLy5rH35eaxUgrraHX2s+ha+qHfejbSxuasgau4pJQjb03d79xxHin6
rmuImZZOsY5t+eN1HWGQi+lzmlf1TsB0xR08UJdXvO4NdBcSPqdYXW3Xe4HZFehdaGGpdmjWDryc
ATnco9xoWgKveZnWR6mUTO49Sa7+dN8oWiW7wt1rqm44NYqKtnLdpeiGa6/Y6VhqHZvoBujo5aIV
NWSdRPNF1zuXW+S1sPuRDRz7nasmeb0YLoDY0BesQlQtEE4jZq1rAKWR+DVPwVwUgUKk/DXNYQea
hRQWj8BUFEiD+9RVDzdFP3FK8flWdFqzWij4V4MAyDp/qw2C0+iUmT6ZozkCyDflKSSLCnHlH0R4
ELKn6Mo13ZU0Dx5NEM6zX0M27OpHqUW/gfWkhjquqC8zQ8E2bKpoHUD1jvKBFWeUg6TRuvec6lL0
Y3URfcrc1wLqRnKIGO1WtIX5Zp5Bjh7q1vMPnVn3d51sdHdOT4Z4JdoRLPQnW73P23zI1lcDwSfq
AQar/R4gbkPiXu3gX/aL9TJDm0Wvc930BfN8nnp/023KobST1OHS2vGrVOi735VXFdHKm1xiCMq7
X5jrzw4pwNPVR7Tfjbz+yPReKLs+RU8uCD/4cSUypmkSvvSeku+yWWxOXJK3u1GIyi1tYe76+Dri
pl80OUF3Oyr/P9d9a08rAp+gphxAzKkeSuflknn1a1P3m1VLmcidMIr+69gONI7rT9W0WYYRVffW
XVEq7pXtVgdwCAyqhwxQ18KQImCl3EhW/UUb29Q/NpnV32VRxsE0rMtDNCXlIdYSW37qDWIH8mBn
rvCpZsdYIBJGh8rolqwbcch70WUHau6yGe2hB6kVOXUd1YSveLCmPT9zygNgVvVB3KXogKpT2J6X
fhXptrtUNeAuwtWRKapdKUNh7CxeNhA/OpcLYT3+Eqq+16HkzJmB2RzqDlSVb6uJvnpecsglUjKs
tryAoMrqu67Wr6u968+SkuoYdPH6ST1MSVjuiFPLH5w2hahS8syfKuI1QZv23+0m690KUP+j9+Yb
atZ049tbnyuWSUr4lH2FFEBbQ46WODXhpMzfa/A19VdzaYZEJKl0eO3LAVblQ4nAyjziOljM0wdz
UK8M7FU9Wyp4zJS1mNEcgr1wuR0yzw20NoT1nRHCmhvlOlEtazAfqFnPNnYN0TD/OvOnGYATUeLy
W2BG8HoYdfJQVjHav4gZbg1wLs/CV9C1/NlX7iaDNA2lD5JaSStL4SdJYAZqVA8Aw8Q05zJiWYNX
TVgF2kBYLZtCB2EVY/OWPKTsaLpTuR7zuDp58lU1qxwQrycCX1I/tTSFtZyVqIQ1zdFQqnQKmmoF
ll+nXeleUj9AVAKCZ75bDEtfMFup4FB2ZgRaQfiJSw8b89UAduPnRIZv6nuSqMsAscTNTGKJEbYT
GKGZWDgvayfzi6L6qj6XlDVpll5szJFyvNAcoi/goBA/kr/4vAEkC0OohvtW+VIaCkVWxfhhzHvw
eVKckAn3lS9WJlskP2Xv7CeTjAAiH9h5uJg1a7LqMBDv/XezeoMKN4YkoWbF5vFg9LaxU7wOZDb1
WSv4w7q7UA39l6CYDn5JtL+xo+k5L3N3mInRwM/l92qLapA/ewFaZO9sojEjrE6slvwpTCmsYkpQ
ef2dsIa6/G7KbMxIFDOH3eQ/SSkkZBicnAp6q32SIRw/tHZgbtE6Mj9JU3gvfocXj4TCz0MRWsY2
qA1Il3XYqfpVNRnlTuyTpyjUTrqVuTd7ZUCV7MAnWdZORvRqfe0TlrCu3lnGgZ+f1XWrTsJnr+X1
h3iWb9SSBBYdvT42ci/1929NkqL+WVymzDoAji7OpoSeHRPl+1qxwydxcSjwKGJq8UQLbgv1XOrN
Set0BGDSMR12adt3PGQZMPH9f7LSpHFn+aVdDhUdIjGNfCya1joLl1H1+nvTnnbLANWc4j1PUFD1
YoAn54bbQJ9+9bmuO8UPRZ4H10k06B0fgpHEp3gVFmX4yLZ7xkr4igtV08ma2qZ+q8/TT5JduAOq
CB+kZC1HCKfkbd1/GP1KdcMe4VvRN1Bxe0dV1E9n5nsVXWWuQxWUymdr7uqpTt/Glckucm4WHPqe
NOOzsAl3PQJH6qRAdhrZ049j6n2BO6Q/Ob7fn0ZvoApd3IoLj3dJQtfizeHWq3yzCB/R9PLGL1ei
DdVZuFGNqbvOufikeTR67jJazGtU4+vruE4h2kVqPct95e9uXMxa5hfVdz4GRoWSSuvoR7uTQmoH
J5lbcVnawi48hdmCKuvVU7TNxfNqEq4kJEZX8eEZEU5iDnG3LIk2gaS5f7ma8OSMGsA6SGWirNbD
gwXB4DoalHgjmp0T0Ndpw0NnT9aqh4Nie2Pw+uRnQL7lcNufD8egSJVTlVWJiZwKkwz2B3Us+ntf
9RuKk1Jr63CyvEBqX628auoPoikucWs/yXoX3YlWGUXKpTWGdYaA0EM+txzd9y8AM5chJSwc57Y1
9t5YT6HrtA0sA076TQH+HbpwvEx8RVTI/sTweeFBD/ptHabUKZWVS3lPf6ksOfgAEIC6Su+DuGiR
2VBBZHjHZO6zawpVp0lC3GVukq1vHzJfPZa68zpA7ShhMNCRE11A0dKNNXXQxs7+1N5md11u/V78
gQZS3mUibjY7lF05un4XjHvRnJqipRjNDF3RlOxEe8qKT2mcvK4GK1JJ+NK0DlrSxFTd5BpBG3tW
6YNLNOIvi/w1FOv5WfSFuUER8dLWDxpAObj6cfDmQcJLNMVFC82IOprcX98YlibaLfo2MExqBD9p
io1Ozqj5SKXYJJsGeOwNCh/XTV9PW7LwUNfbYXCRQ3sVjUX6H1YxVkeSR/gmmu1/EOMB99+OFx4B
5LRXj2WFt/WFcZmDomC4fClCd6D63xoBHF5xhWDkygS8c7alZgMyw4dIwOh/VE3kH6O5xnolvFsz
tNwx0IZHcWlgTT0XXg2tfTM+ZiYgjzTy0p14TVBMI8lgVHfXlk0arZaMYRWLt+PNKl5d+hfWhJDY
u7HtPLaf37pMjo09uWofhFMC9CYuqiPlgnBLUQD7NARuEs4J/7knlyPnaA7Zb2G6OlVeu0lKO9ws
Y/w+T1Zj57/OIwyQGf8/zrOsPfzvr6ftJtnVDBjKysTQ7vJa3XWRahwaT2O/lXSddjeWTMPWK9Hu
ElOLjgMQYFQBtTvR1Qvr1Ue4l4ByNkrjgCWZhwhPMbdoSgPqEevSh/CpictxIzqF+bqicB8AIW0A
X1Wr0A7j16d0MVLnsyp0bdyjibFB/S7UXYIa+jEsU4PSbZ75jc9PHhITtB3xfBd2YjmjvSnKptm/
7mu8ITwQ5ZPu+YL4D3ab2NshbzS4jv/ok2cD+ncgcyr12p/BvINY8uyCLPnnTjWKgxgvusQAhY/P
mk8KtCjzeGHou9S+M9VR2kbpAJ6jL+6olSjvJsUo7v6qKQzCZYTV2qwmoLX/u6+YKQn9b5YJI1pl
figkTXLFnU7RyvUum/uKREL87836z37IgUpUBRPMtJPNDTeWaKqU8UpZSMHsvI8TXeJSBZ3/ToY7
obQg8TRo21L/rFg+4DPyy7qeUuM86BoFzNEHbe720jY+jpylXdE0SqD3cCRJFDBP+YuqEIQnCmSd
hZUd/XWOiT3NY2QFH3zASi9cYr62OvsYFC7MFL23XV5YT7Vnop26NAGHHDofQpOdVDtXqw9Z2SUy
deMOivDhcYImxRi19gQJ2vjo6VzqUIIFuwzVtdUVPLyGyIzvJvt1gBglLraWXIeKlhg/GHG0sSil
WRd2mRDrbMddroTapQBotWkL4mS6YSCpN/d5kt64RW7WVxdhGJlgBTNbdizU8VfrG8qR0LB2gdT0
KEeBfFbaxg7d/GUEK3ZpZtPYNtJZMYd9o1lOiJB2Oh5jSf199dQBa1GdrueuWHN5MYkP13dEWUxB
DftJ9CeN07glEh+761TLixFm8QIjK7m+kGW6/EVxYuuQRaoPYQIHO20+T9qh1O0p9Qe3JXGkXy2d
yjhRdyvOi8Kdmm88Ia2/+ixTLIalb5kGtZ9oNfE9Ret++EQI7QVApfTc5KOxy1u92DdplTzD5Pdd
pfDxx58dhhDBi8onLCOogEYZnIwGkZcgA5QDU1ubZfq+qc9N4SyswnlpCuvN2NykPL2hxtrtW0M7
pzH1QINnf6a+VfGOvgJdOiAeWL6qQhoJ00T6mdiudhbe9dCs40rrT3nzO8kN/RhA8XQCScq/qpTQ
qQQZmleQiNGLjvlwIiQkrOPsIu7EpaoBSV0tt20zbLSj2f1A0swEFz37ielEmyBSCxS6PEajD127
H3cpMGgu2qQE0n4oCdhP/I64nVFm9u8k0dMT1cAFoc8wTU81FVFubHmKKwbVduJswrYN2VtllqSf
keoFtd6PIABnhfS5CWvU+OAEXosIufNqNeSuukxIA5wB4L1w6sw/t2k0rZQ89F7alnIkpcvHF68M
jZXT1NmLZyE7mOe+g4pCLa0kA8xuq4FoIm3gHBW0mK84bT2KvGtTEVQPsNW8ay5Wgav7t2OTxA9d
q+dI3szoT62lPEarQoW9gmOdzZnthPQZVewjOcNT75cb0TdQcjmtr+Z5SNrlyqaaZ9ABdG0cRa02
diUVe+hT7E0MbPeLGkefaiAGF7kr1Yc+LZOV6M/STl+nMmXkzlzUC/yZrZny2ZvK5sgbUKNUksZf
QLfVq9p3vHtqAaenQmouot9X03KbeLpBYIxFwrrZtjrlRA08my/hVy2Ihp/95CNXwGPt0hXNtEf9
pNzLeuo/cRykht7MzJ/hV7WB/0R4Qm82XswIWpjXnTV8kyCf0HRcQ2GRgIF6k58XnUANks04WsmZ
ajzrISslyZV8g1+ztzs/I1Qq+sK3u8V6vYuG/NxmkGOFvnkJ2L0e+Cxq9+ICiF2/NyIP1UaUA1c3
BtEcI+9SFKl9EL6LBzzvRMIMak67xH+C3C/7oFRJtPFkyv7zGuBYJBWFa3RW8qMZInfSx+Grj7rY
Zqri9x71nCL5Rw/BE5VEoZuGAWqivgTgI4Nqcwe7Tcq3SJKDB0+oigeOtTZkOMGukuGBOJxYi8K4
D75BCo2TA2dou3Zmg7A6ic2XJqnOo1RUgELmM827YfPc5ICHU12dm1lqV+0I+GqlUzyNFCYeeltS
t8NUSJ+IYF09NEA/q3SEeMiMgERl5IeVmW8dEehvpJ6VE8y6zRM8iuM93Od7LeNlu3I+5ltjVPu1
8BUXTU6+QWGnnESrbMMJTGW3h8+9fuRw6XZTRVrSQ8xNCOU2NXG4XCM6MtXN+NFSs7WAQEOPynEY
OZW1QDnbqqWsbNOUzwAU3SRQOulD6I3jBtb93AQpAy2uuASmLB8lY75Qa57yFOGW2lpdBVLQfk95
NpIpmC3Cfca0/91t5iMCWQGHBfdajsMlnJ/XkH0Z5HASg2M9wIXs1+Q12XaR9Jyou0Xdr0QrcLT2
ov9W9VO4ZJE2nJIx0FcTLBxr4SgMy1Tizo/rXfQ21Y1bbD9IjpLW4Q7KFTVaN6mxbhozezSKhIOm
Hke7Sm2Sda2GnDTlBOB8K6Mzqlff+yJ1tmonT0gRoE8ttKtFX+N0kztIQ30Rhr/tk+exIPyApi4+
YkhS1b3bjoOyFonHhSD6mrZ8l8cMUC/aen3/UWQtr+Yrd/R/3l/Tm7qGJN2Vc7rNW3Pb5e1HO1xD
frky1CE592PXBZtYAuppZf/RjGeUcdYToUu6Zidab67NjEWu5stbv5hRtES/8HjzF/36LJD05i+W
FK7OV7OEgKmAHJNTMpe88MxN3VXTaukTdzN/5lnNHWhshY9hw0sIXv91XGP3gIKEZx+XSGn1sbXJ
y/i9zzJjA/HajmzUT5QPzGNZGvfX90M0Yb0CFs0bsPxFZNmubqLLziyyAG9Dr01huekj4vvN86ty
pai9vKkbnmyCXaCotZ8U1HcPPqXF1LAqK8FBUPtleqfr8IQKLzHI8jvYF2Yq8/8c1NTx+TVVooQK
St96BtytiEc0pJBnXsWFOZxF20ceZ9uNpBJFnzT7vHcEdb3haWVdRwszMWGFzCLxN2qvNYiHol86
mbeDlI3ao7hMTWetrb72N0tfBbyOFKLsr9JM1jkWI9Xez8Jh4kK0Gr7Viph3NngwOM7CYYEZa4hR
fxUO77rbTtlCZ5u6om+Zg5gcdU+1ZV3nEAYzU5yz6rPVnJdq39ajCijZTpPe3xrYc/wg9dodlslL
h69Bobd8+Bx1D4MSlDCzaCukhtVFU3Nw1pb+UGeo0CMOWV1mB9ElHMQlst53Cdd5IMXKxnXgn+da
pv/zXGPefHbCSDnaarCyTONVRSZSchTvFa991bVpckiR1MnRD62cNE9dlzqPXRrMMSq0ZHoffVVP
xvvaJnBFLj5TXr0t4DiPOUeZW+9lPTFCnucXfaM+OI8D84tWWygvYRq8DHFoXYae7V4Za8FBNAV0
x5msEyi0+iwwPGnk+JdIOYmGcApgpgfLqD+HM+5H9OPt7eKOqqnKAAzmtkjnrZWab44YIXxAIL8u
tUw1L2URxEV2mxejNHlw8SpwfvMcMsiru55lUmfObMletvXlgCIL6vQfg7S7r6ZkPIkucSlgddqh
h61C5ogbkUcqLSL8ZIPigViyymM56JGFkjCy23txlIjFT5y4FRc4HL11oyjKShxTRJ84loi7pW8Z
cdMnJtDJ+q1kO283AQBQSobgC3tHGgZY1DpUcoISw0wnBtz1lTAsH6uNYahQZHaIC24l8JPbak6Q
TnGRboEZxNtyzqYu1tFXfwwKFTSk9EIXnJK1uSmTF01hLUg5Xq1LmbwopydLG1zH3hiuU83WeOKT
jLYh0S1QRGgafZoKmLo8BUZ/u1OMT16rfkWQKXsQxrZRV5Dkqc9lWjlPoxrsRHeQIsSn9eBwBzU0
Pw25XB8yuYjXwmr4tbTxnYg82ryAh/bxdYHrlIN1swDJxHcLhHZtb6EypeoVmEtzZwSxS5Owi2im
BgV9o6K6SdwdIfC071pvDNe1EYbfS4Ackwr/KUJw+rZXcxNSizz+OEjVRThQQGlBduFrD8tI5AGD
76XCIdj5H9a+rDluXGn2FzGCBPfX3nctrcXWC8Oe8RDcF5AEwV9/E0VZLXt8zokb8b0wiKoCWpZb
JFCVlRk5X/KpcDcQd8HXygVrfT4W4IfRmJVBg11uF7KVEF4B7225vdnDpJWbBkBJ5LkgDvbbVBoa
BKbUc9GnC72oj4XVY5rgy+T2cVsveq1PQRev6pGoots2BQSr05ebm2xqivlqkkgEkeP3JeZ16haF
YmShVzZrvdPtIvtBHIYa0KUPeww00skeQbS3+nmLlsNhEp9iqi4Zt1kXfh/isbqAK5mdW2NDA1BD
Q+bZw3Z8tjfFluxkobtOz5GZYGfsbW7mGIKS4LRDkfWXRT+td7P/smgMQayhFEngLxk6p/SZgg4g
bhR423HM3sh0u/x2/kCj8BeIfgFPq2cCX8Y2SToiW6yHt1hfr9bw5G0+AZF3Ps8MjVwB0BQcU7to
kNIp26vI0cBnGhOaUYrGB49w4z8pD53pIKz5BxJ2wbOF5ydyeFZ0mtK2PTIbQEjoF9lX/M7lghud
+bfR3ZHOl57jNux9TmQZ0UnECaS5s0qtLamWqqhwKkZG+63D83kxgMTlrhUD6DzMGKcvXkxvwgf3
A/gi1TIX4HL0papWqKikd4Aej3svUMaW+aJ6CKywwckHfVh2CLplTR6mEnk/DoJ9+W2S1bUG2Fad
6qFrwXsQKObvHRmqAqoT2ECiP6j1N5lb2i9ZO15yFeR/ZXaGTkrs3h7Br9mixxQR3DDtl1YOF8qf
/SniY43/GIEmtmBZogt4FfTZM3gpinsCOvRrE9WtF1eJFg1g/IkAFRU3vcMIjq0Z5lDUNqCeUMPY
2CPYq3rw7W5ruxyWVeVAbVsjIdIymRel+d2KFlVAS9KihKFAY6c/L9pbql+nEC0BtBjbFNOX97HZ
lCdoG+AEAnGyeUgi9cQba8GE3AkYVvR2h+za1KZmeaIlPtYhEwQ9l35qWPg1g77fA+gRjVcg+YhP
k8eyO6GF9HrOy796DsRUF4ZvajKjVY6D1hzhduaw4ADphEDabTyRooHqI58KOgBxV9W5BQdk5BTl
T29GFzzYkLk0cHSh2SjaNAsGzgf9Qo69VTVOSK+porgranCJkq5536QjAFX/drSegbOEdsTIqM0z
siHEt1g74rR2TswGD/F5RKqqqIQpru/5HWn7xWZEgZr07lbRoMxvXfYKpdDiL2T6zGUSquliAd90
QgM7KMLeA8ohWbe5ATyfkQZb1fUb1+z8o6ci118hXZJtShApAmUEjXlyJwbzjwn+PaAfgl5ljta7
fc7QxE7/MsCs1zbQ/6/9CKaPmx3cOGsnz/jrH+I9bWdJWAHZKMBFVoHeI89a/JXqnCSNzSBuFygb
uxC0Q+4irK1x4XhFB8nYxn4VqLy0HZKQSA5ceNvXC2LZBM8KKK0M8B3S0PGc/z6psRyA80p1RpKq
Av2tvhjgqQS8EPoZ3fTTph0pZMqgCCMBezK9tQK7cW0FzSkVSj1wfSlHdy3qCuzuekQXAP6dRGDT
qS1h0Zt3PWrFNAKlI/g4gOyDJHJ8vJnSsS2OcjC/kokuXh9W+8Bk3TxTJC3fl637AxI9/RHcn5Ax
6sdsgDho1S9BhO6ixiRr5Nu1kTwUSXdzOI2duPhR5qYJvEw2nnBkstbNNMgFYS0tie4b7MvhoTHF
0B1dwJIG3oLsdDODvhcAzrrv3ye0AhLbzWTeZcyHlJHRhT6eyQbDb65vo7Vq4mCVZrZ6EgNHHtUN
H5gJLBcfa7CHepZxJOckTRMNlRBaJ28A+qcdRKujJXkDvGrOnvK/obNYPbnggr5CDqBq27ZfVq1x
10hwi1Fk5aI7u1Gluad1WIs/HeFKtSYvE708WOh3BRsmfiLgONL7lNUHWpYigIQEYZ/RPNIoKUFE
iSNnc6LVkLPqQWLfKNBoedAbdaCH51oDjmETZ88RmllR8EhAEwUl0p3EF3lvg0b3jK5sPJrbuH5q
QI6xMCWU2Sr80iIkfGLIBYmVGafjro9LAC50ThXHaWuZJLwBKx6GBau4vQCaITvjpQS+ltpBs43h
+Ku0S61lHhW/BHIfIgBRU2zMsoEKsC7BGboEF+nSXI4cUDiM3YVM5PQECGzM0JEbiiCH14PIieaT
7baI5fbA6Bb9heymMCQkaaCZhX5969T2TbmrefQQTYYD6i+itIoLBiIrCxypU5T+VeBdDnIV7eEi
xC20YLKNB+3gBRnB3Yxwup1DQV1ZrvseZSnIU6/C8JVXnbq7pQCU4aAtIEqMHSUOyJEIZ4QQtmhX
eMDa9+TImUDNu7JeQZCRH/yqKvHgC9nWKfrwUnfQNSjcBIIK0TQtzdZPXzsZVAt/KqJvTdBcpERC
fjFObzUOfPitVh06SIbmR+YUL67MyrfewH8t+pfVM84DxYqXuXjohwoJAce1zgEfp52K/f7QmKGE
Ki/71ydXo/P5k139yQavL7WqkGep8jcU7T9/8tBnL2ldmMu0dIa7KSk3IDEDG/fkGFunUsY3W+J7
HvYZAxl2G6xB8R+e0PM/HFBHt7a2TM37DIRmS1809RdX9K8atI35/4DaCJXOKftmWIb5Gg9+tmL4
o7+P88jYon87PSRZKs5jl05rN5yqJ59HIIzmjvUdQhrvP4aFH8OI4vh7byMJ+NuPoabwXz9G4gTV
Lz9Gi43N2cY+edmP+HtuJOQrUIQonkAFWz3YHR4reuSEJi7A8pW+Ki9kwm5LrEJh91sa0nQ+AatE
w84e5+no6/bFUk9FYwB6zEF07E9Oshps7l6jyioecNQCMKFzr9ATcK9DrJMwEEE6kq2NY4361VxX
IDm+AmFUPHjR+3RIgqGemLjIJji9eeo75/0i9F0G+LtnDECX6pGXDBNyK7mNxKn2gJwHqj2WuTfB
UrkiXQfHQnYBJZDpBDZYaOqZf5EZ6qKQitFRpFNDUeWk1KluzAfsW6JlUtfgw1TSaU+DZlChC+uG
AftjkEEnoH/c3xyQRkC0+RGtxnZdddEOcp390kb+bE/FuzwD9xUYJgKQoQJnTV5wXod7KvwVbIIc
bwB6WS+K1jNwYJKcL6JIBtsqsVp7RXrvljZCUyHYkrA7icXTHXkZWNwWnfY2HbAzveygug6SsLuJ
20+MWGr1SHnmE1HYkk+Pbj4daX5E/joPAsNzZG23NhrJAAuLpKvWWQcOJdoCzrtBMo5JDZ0QvVmk
Ujld5mins9Hli9L87RIqQ61Vjd2v5N4udQwbIIVEvQHYtarzMHtVSVuj1Q924qbNkhBMFk0+2wOl
GcaCSL1p+y3eYs4PbN8knmHIvYyasZ0uXcbQLSL7BOk22G7eWMcVfjcB7ECnxTIv+CW28OLqOolO
C+WPX8IwilejXbADVXf86n6alHj9LUr6qa4tHnKc4B8M/Kf1tofCRZD4ziooOQqcWphV2mJ8aBT+
S6msMTCc2ai8NtqG/5A7pn0Fy87awPsGmilufzJynNdIqYblFrZzjKOJSOvYQPalBDSdiyN5u9w9
KNBWPMYxd2gNMg+QFj3xAmvQkjbyYMAjZcWi4FUGBaueX2vVNKDfAVCpsRN+rUDcD7KWYDmNYJ9d
NvYATcMo8jeN4717MxyraSqZ/jRfR5DTR4Pd2oUmDXoHWr+r9T9FzATmfuU0J/xTxMxZbrq8PZF3
0pVx8qI6jmAOfvObl/6aaMh99nnun4Lpbw1Ptewkj2Xij8vSC40nI1b/ulMje7fJj7vf4owUWu6j
aMetKDP7yMcApDv6SwscxKOqR3V1h84+1r3KoWqIL2cLum8bp5dPdvoyRz/jZQou0GmopGeua89H
gggkJsdJcHZUrPNWkIS3F2S7Of40RC6BNQuad3Pb5eStOg6F7N8cll4/xxt31QU2JL4Mi9/Rpajy
J/Sv+kA8/jTRHXjdwiU45fN1RXqZZKxTAdoULwAF2q/RCQfYPfe+38y2ipPbJxR+9f4JvgvslmaN
C5cs5vmaZtyCPaO4xrLYGwZYNtG9lC6aYkw3HVQ+oSUXsH03mc3F1JVegxfh0ewBMdCVXrxpxaNA
zgkyCw10W3UEOQrh7C30kM2T0F7crwTEzZQ1RRfIkXYLIw/rr12NcqTLCn4soqF+hR7ZbG8VVIog
SOSsm6xtvtbYq1pWVT3aZQS2okIBaaztg56ODqj4Nr2B5Oo19voXiFxUK2jvZVdpIt1Cd2ST2qa0
je7+b+KMCumF0gTX9DhyaxnaE+j29RPN3U6D6r44jKujMoFZJmuWF9ZylHii1NyGfsW6n0CCHUKE
xwBB3qYVqbUloYvJty+uVZmPWTFm94lgf5OZooIkMLel46gvOsoM/a1dAA9TGc4Ve83yaLl4CKAe
717JVnG+GtHk+GC7tntNIdS88oG63lIETXAU0p1aAPZKNj1h8MDeOucBAhYnAPFla7B281fApdt9
NLRszXXqy4fd7dzP9grHojcd/ye7nHKozzbRgo+8v2SlDDYZG6p1VfLiGTSG9g66lOGSR13xLHmL
pmU/9hdGiGE6RUhK1KDHpGDLBp/PUMgLObM6nR4zkJDF2DpJ6GytirhiT6yXyYP0O7kbMi8wkYbz
ukONl2W+kFYc7R17a7lCDH+Tw6hAd3Us2Ngd5nDI9kFvBiJUQE81YGGZ6vHiJFX/2q280ZGvpiE6
CE6N+YKGcd1rhkkDMrDaC1XSGuIKaGWhYTFCwSx25RWV6fAh6L0zmfHbBUNRDJB7nbVYMoAKWgEh
mB15fUu9RY7qNlmO893tdYvsSK4WCTIk0AL49Bqmt+3t5RuNa93U+ymAfJwUWOCcIPMyv6tpIkMO
OgEZ0skBuzvOkJbcDLrKVvRj95hM0abreXxHpt4MoHfM27/JR6bbpJvt10ndODVHq5d/U/z/76Sk
B1oMbA/40XoRIE/qj3dhGgPqUQtpN99VGx+NFLvNaxl11VOZRf9YetfV+G2yCLCZPINO0J6H3q9D
8t6CkbES59tQZug4s/K4WYXGPnJ0Z/FoB9M9RjH1GQ9/HNl+WS5k7jWPgISwpVtw9hAwS20gK92e
QAQ3HKSAWE7oB+IO+WV7ZQAw8Tw1ENJQVdN+Dxq+FxbwtosKcG7wE0AotLC/Q3mHf/GYz5YZym3z
koOhaR/98n1JOQGw1Ev3fUm0lJ9ifHeTTsgvRsUGUDPiTqEHbwGdA/mlFPhMupPa9se4yp5AExuC
sHQ5dgXfkDZYhLTK2fNBcdGAOHlNw7ZvIRQOrU1SCiPNsLpg/vnDTtJiHhIYeBlnKfaC56CEbPAC
N06E988CUh3zzWfXf4kxAfg5DFNib+Le7ld88qN9Eobqiw85615W9YuwqvScgyF6MULX4wuFJUlm
7MERDJ1Nx1/UbAh3acaiLUez4gqNyc46kTX+r+t86ld2lUP3g8aqc3rQijjOeoSoEHRBvWltm/4W
WKa/I1fFe+KtB+iqu6O7D/vNRPbJteZ4orgnk6sBIyPseKvGe7KTiZz/0/7b+viOf/p5fl2ffs6Q
EB0fa0vmbkJ0tW0sw3Pwhfx5GUBkq1h/15cZeN8bGaB0UabfW9uPsjWw7cj/tD1IRvSEOcaeUgi9
pD5UYVI8pf+91M3ysdw8PQWlrzcWUAjXaghO5epvkaiXoRXkG7KRdkIP5tOLzM2FPTDwYuNVajux
tUdp1JxxYzLInYUrgv7sg2X+OWns9xdwWr+HzTAyHRZ2VX8Ga4j3nP0Mm7rxX6v9GkbTqyjGf7GH
b7894WAMBaa7rnahSW83/kMiEucBaE+J/mF80SvzlHdgtqBI4djdzvPsAFyJDIcSHd9OCagOeQuu
W4pRhustWgE0HUONZY7RnwD2ZffTJ5irOTyX0XQCbcQ9RdOyY4jnlj0Xh0wxHkYfqBUnMopdDh3M
F7NGSSLyo/hMQ1D9bduiS64GFOmuhbJXSve4ZrnN0PUkqgUNp8mydyBjNmdvPnIAYcay3JGXluQQ
3DjTUC+pcnDy0ZIl6HXyPu7ObhyBFsUIkazgS0Z5E30RbQGYOOTgTpRL6eN6giZeEm9oaGVcHpkJ
zaKh4eVTjLrR1cnnVAoFtA0on2/ThWjMZej3a6uzoVIYp+HD2KBVjWm10FoOoJ3wOwCN+wHsD/+O
kEF3bEe86n+LAHIKaXFd8vjDGj7O76sxsaEPjz1LwdZA4iCl4tkOrpOm3R9SY0NE+rNt9oNUHyT7
TQsWWLc0rK3bOKhKMLCaog7WnHwaomQyDwlhQ5gaLt3ZdMPUfEwitA5FfZhoRKEfExnaEU48Rit1
yqq7Ps+OkB/0r4AG+1efsRe0cbVnkMT6kCxvgjXy2+OanJ1vhGeFlFWnnWQqy/xS+TkDKy1mZ4mb
rtFS325oemAKCyfR9vs8W0+ClMYW8P7knkxmMGBTBeLnLf0E4xD0Rw494AV5aQ2GGlxpsuGBTLI2
0EEk/WxHPwLUtZuDyzwTAJCfPxFIf6D6ZTySpTMLqD5N36M0GfaUgBMgyN1OTV/PCTyZ2N0FL9oH
ctKXDNVYiL6n/IG+YDzr0Pbx63RR1PWKewz0zWUW7BO8B4DdDfZd2BRPLkvLpwL7JHvMxru4sfEd
d5mzdBkXO3ICIT3tbBAlLGnCx3Q8rwqQuCp/HXhVerHtK4EmGF5CK0B6J7DvgO8+a1BUbuWYfAcN
7jevh74PiEbCfcGhxujnufWGieSniao2gpWbAjRTrgwzZXtXQ/Ato1E7lMUtDb0QD6gLu4uobvNN
ANYCCRmkL32W2GA7zVHByLWSlJZy0XYga9kn+6/xqBmeWdjyfo/W5REQ1gxIBZ35+y0HWPtJvbQT
FDRujk/JwpYygb4Eq2aZ4Bk+DBW4NGT0ABWv6MGzUGXB9jjcDpCxfQBHAHL+Hlq/ZBCeKIJFqXU/
9t8m5brpMg+5p+nDf0S+9NKlq9mBW70kxdIatKTbtNDs05/QDAzJ2x7q3dGApjd9ssNzyYOMX9zt
adgyc8XBCvuc4OSBbcu/w+hVMbhQ0A6L7o9hjV6NgMwfYfocM69GdvpQo3fE7UNptX4Ao/KQSQAn
IEy27aYsO0IXLD8WluFsFVAId1xWgLFXVnDtI6SuG+ZWX1nCvyZc1j+aFHp3mT/yhT0CAt3y6kcf
Nl+VwcuvRVOmkMbJ/Kti+GOuDZ7fQaDi/VMaa/z8KZ6TpGvUwVrQH781tvnOGgOlaXkEZos4Yj6Z
oQ0508r8yUaTNAVHEFuQ2AiDdY7c2xUiMdXBRckGwjyucyVbLL500hkepYXXQehCdridwIV1i4f0
FSCNwsQutbXah/nyOnQTREsr595Vo3ew9WbVA3ZjY2UqRRl7Encoto9Au/5qnMXjyWjryHTtHEYR
BH9XmXkywXJyu/E9a7aEP29+ianSUL0kXfNGe2TaLdNGWQ0QmxeRuSe7DIM7bgfAPuTT1z6G7MAt
vUtpYG13GMTOHS/eUOeBki91DKUKSEVYqwR1RkjOpdPFjoS5pAA3fMm6xlnyEs3qrYjzpZjMeDMl
rnMxgLidL1bI+CkUznooIqS3yEEhEnJLyxJ/ZBuyDej/W5luEkOYrhd3gwRdSOdm46YqBX5/TWUg
ASnUAZtG9QXsuT4kKl3j0OshY5smHP3XGuQ1RzeAeh/X2tFWMfnLXoDCf/KNEkxY9Y9a2cabvgmy
+v3GAj9uJiAI4lqoLpZWbr00QdeteC+cO2lBWyBrk+KAggEYHaIpXNcMqgipFZXLvAb5TqyF6kp9
1wdAewPIg7FpoeiXjqa1/s8xFEiXNAXbCdfRt8XojhffyrILcdyyT3TkHCo+3TNjOpEMWZYyda99
dMIkX8vwbdGH0w/ff5sHPhSw3I/OWwtZhgWIj/iV21GwUQEwNhI0hmeWhsm6b4T1Uhn9t6IaoWae
gAcPu7q/QPdsL0Y9yWA/JwF8O57R0JOCWdMwX6ZxnCdBVnWe1FZIaAFuYkRDdkwa11jmk0yXyDll
xzgaQdJOni5K1fstuabMRALFLaaDPaKAVuq2yspAI3hiQXgdWmDJKYzAoGEUon00nLReVrXgb6qQ
d76LXq/FIL8NIuh+oGXqHx64wYuf2+BhDkbnLvPNDLpPgh/wm63PmbLZWjiBf2WpeE2ieDvp+hFd
ZKVCYGs4+sZpnNsoF2fueLCoAvUp5sPNA64ONOpMKM53Kpy2BAmqRuiUDy0yejNCSMOHQMnyZ5vw
wEBBotQUTHHjx1xCHdF6FPcf13Nb7NGDrDuBfwPtKaZvrG4ZlsExn8CSDsyNTtKUDkCBleuBqkyj
o/WFJkXQdlrfbFMaXizjrcGx+5AEYY1TsmmM+B3Gq3k4ysK7U7JI0bmbhEgXgDgp0RdygMkuWthu
ybeforFbXrUqH863YNfXxN5Zff0UBiH3ZD26RQsu8FcQxIRnUdWuveiQD9iHdvRaMxZdlMC5ZQX4
/cazwUA2h6DnalqkSWTg6aKKFfBEEDW4PZ9Gltcgs17Tg6kju6N651LmXbGSOpg8UY4K3MIUAAim
Yg7+7eFHqxfMtkC2iLZ0zXboaXrEmJXoy6Rbk4gPby4ySit1gOoDNkNPIQ28T3F8sCq+okA3sdAe
ZNe+vWeOnG3zCraqdy1k2hy+KOoCchOW5dwn2dTs3KTL96XtqrsJQpDQiEubryPkHn0jNn4Estl5
FfPfOr8YlzSp8NJmJ3MLzCNhr+5sLDlPKkzvTE8Ep+x2yBF586QIuLb7MFVrBoW+RaE7FTzdqUCX
emyWSFqFZ9uRFnA1+mgPrg0O+iu0HoCQ8T0OpyYwl4i6Ad4cKZ/Fx2SzSuQW+miQN0Y55w6Y4fGu
yGRzZh4U6gUrPIjvgALFTFp1qELzgUaeNtEdeEvyXe/p9gQ9lRYhR2nE2casAb/zo7Z8XyXM827F
emRSEyuIknXp4KA5ZgyEhLePQm0JPw0QNDtabVTpLkpTcREgVVgHgUzW9BdV6T8rMymvUHJjJxq1
Udidy6YH7x98dAkbU649IC7WaRW+29C5+hBVRjD/LaKrtjzXk31H8fSnCPJ4sY65bNa3hWQk7m3I
Fp9pHSSHQb+h/BRJJlCq1Jr/ysqSf4RM/Xt3gHi3iMBaT3bhuf7Sai12bONyfGYp33YqsL7m0oKS
ddmqLYVlKKHnFg727TSww39admJGvfAkaLho2SKS5cEmWGBr9PYOXYPRunCnbkMsZDRMkVv/NOR6
SJRlZttE65s3kkhKmOU/MV4LzwM0hQ4iw7+Shg5HtrzyAjQiaG/qao5IXgOXqIdmCuyh0DT9NETJ
IDlndZfNw1hJ8xzXxo95JVQ8LmlcfqNRLFz3MnTmiz9N03NXiu7OgI4Y+bhl8/s2Dy/kG4FcvG+V
Dc4AfCIYNZoHbLB2EQhWnhNjMoApUhvyFQOzHj0QBtK83u3bq+qSJfnqKU6evOKfGt+8rUyBde+j
crjKosxAy5UPR0+TOwE2bO9S5tTQ0gFf1ByCbprGdt0HGqVlzoABTKwNDQcLGO4yCy80okklNugL
JAiGIw1pST/oH/wsfVKa9iQf2uzR0FnbsubOFhuMAXI3vN6P6N2/UAiKMvwCDYr9bUJXCHOLRgAg
KPQidOmLRMyLxEUz7G1AlxdgmAhRyq69RdqEQDPXjmMsmOFyiGyJcOX0U3Rf51V0j27JfJdA3mhh
UkzD0GZX1v2FvHShYHUow9i7n4OyFg+XFt+Bed0sBFOS6Wbx7jbp9lml/hgrBYVtmJXuCg1XwJCE
scmOLn45H3uBQiZAa9P409t/TFS+7n0kwevO3KZ9Puw8dAtdY+7+zdOp+Ks0Q1QO/Oq5AF3anwKy
1n8OVVXPAXjxDrta4dClV8hxWHr0wSOzSDxo2pdWXJ/93LBfmdhMUZG81s3YXMYkBk5bm/tS8m0G
4PgGxSj79TbpfYjdeopM1jRVx/nNOLIQfyMJr9DeB3mkT5c+AuCNDwoqv3C0+t1Kd5B59y848CT2
GK7IEjKGfU5WVdsoL6GG5zohZF1zsXYFS59Fga1g0sXd3xVyVQZznH8Eyli1r9KvboekRg58Nk7a
PY6H2H4frLpFs52eHkHsZp4+BWb7jJLHsE5z7PZbjYXwND5CtA5el35/oZFvgk1h6jKxtJQFfIf2
9oF898Yx2uUbtwJiSk/9mB8GY7kxQzCYJqCwRi4AjfCD7lHJbdCq4A/kirp9AK4onAUGn5lvvXwi
fwRutxWzw+lIE3M9saPmlml8avJEHXzdVtF0QXlx9R0NYy/C32k0nKwJWttg4QA/Y1PJE4VRxGTE
1bbrQRa7B/ioXwZu0aDiqYy5NyDK02qRWKa8t4agvgD7YgDNitKpJ+sK389ai5P+nGHHWfgAQkBw
mOfOX74IxJFeTn2bhBfIoG07jjf9smXxsAGTXru6bfX0BE/m3ZFMEjR9GzOwAZJGelSk3vgW5fUe
xDvGD8u1ThAunb4KMAssffT734E3y9i5vTns0F4K1Kae5LvoW0zNZj+NvLqbIqdcZKrk51x3pWYJ
4NESkkDz6MPuCrcUq0IWh9IGl+KNZAawUOj6GL0PdlWzPJAjx9drXeUOavwsgpJrb6pzA4a01/6f
Wlr9a8zGGBy5YEULm9B+FeD/2qSWHDcUBNbW9znMa5xX6y8nzneyKZOHvrH5lRU2gPG5CfqqNk2u
uajaE544X8k5cV6fQVF9LkcvP9kqy1dQxoXAoh6GPd6AC7qlS2SkeIRpjxozeHwId2qhHm9NxsH9
Dkhc/uAov7nkwI8uuiE0v/B2NFZVw8o9DTNULKCOKZ8zSx/BgLNdcDDDfInSZgS2wgz2Pg/SI7pO
vSW2Q4s+E+JlKmJ+Ng0VgkAXMAAIyXYrowriQ6WHOkzoMDNu+Bn5SmiixS2KYUBhrUBlww80/Aiz
9GoAi4EbjUAFU/sdnR1g2Kqrb6GHnLrOmKdmK4G06oPLGJbVCR1x3uojAiUJtACkUi49HRF1oJSn
CGgSVd/i5n0NijCgOAcuInAk44FkPnYopq2nBj0gY9VYj2iltx5zEW5aZCnvKKJIUhuIg3BcIDsF
nl0/9aYFnjZqT8GOjZ5soVpgrjCVZrR6TaQj27VTyalY1p6xGQf3K4Om1j4DHdOi08ww7hTVRxpC
pMZ+dnvxPoxHlWwStCqvxkZ4u7qEYBid1T38q3eiksmKDvLkpSGd1m/BTiejI5I66YKqWp3TgSo4
LYdN0gYGQMpFfxCOHRxNoLbm6lgWgZJrRIWVJpCdSmetGpOtAgZoXuk24fc1kSmCKuEq49j2sBxA
N14M2X2Y4Y02Tv5DE5UwAUNwHFnwdjMNqQdJBKeQy7jL+3Tp80KsUqPLNvO4jifNWZ7Y+3lsRXj5
NlV5oSWqwsvu1djjfKgnA283r5+jxRYkdeMhT45FLLMTdjvvlylIAfb5fcyrejgW7ZHsNKOLQhs0
qiZRzdgXX4PNpyGCYLCPXko7MtiCbK524L+/WpYARa1vNCB0hzQ6yqhA2vGkuE6ucp9GAZiMSu56
YbhPZLGNaQ/6iP5eaNNgm80irXv/SBElKhKrVkAJrTVaDzsqtEqKBhxSNJVDSvaAZqxwQUO0xFqX
//FJvt309wkgLi2q8GGfu+iUnpri2OlLMtoY94oXwAxNxZHuyF05/QhyYnsEb+PHnJjCyU+R9VSD
z+f3W/Ib7dCsIaWVbJ08zlakG74vdHdYje/JirWmPPcA4J/dPM9Wucns4+hVP0SU9SdL9u+XOHX6
E9m8APx6rpMfyTnpiB5sDcijfYSQZ0QHHSidwatWGA+3MtU0+Pxoquar+Ogsd1BmIBOVqehidKCo
1FE0olCaOPFunjhXtH6udVv+17XI/vGJt7XYz0+klVlZ2kf0YuPxiYdRk6HzlhC8wccQxx32nHZ4
rNy82E58HpIXBXGes/bsuIY8j0xEe7zaDh1Lgdgh23wbAKCyTy3rQDa6lF6NfmZ9QZsBSEpfeYcT
BHi7hK+eDcDvg9R4rbum+l7awWuAL8J3UEHPN8CTzje/uMxo9F8glXHQ7lLP/B9L/J/HQAIMXV7g
7167veuemtFzFkT0UPCcb1ro1M7sELYPZZe6Nt1Lh3/yCwuekonZr3+aFAWsndkh/j1pTGv7Nbad
5CRLNF/2hTHe06VL/BxamcubZUIi7t5L9IY841r01dRslmVtba0EZ1RPWurT1LxfGlFTRfOSgwWu
DnPUSQn9CTqnd99E3NpmEYhgyeagQrloO78ENWhZrwf01O8jX+Qvypi2ZcMAatV2087Cm13G1bvd
B2PbvgG+7sWtcIb8sN/if7VXDfrXqHo1F7509QqUl9BkVnOxrAFt7akP26db/SwfWLMd3GBc3upn
EiVMZGGTYHMrivVO/DWPnfFIptnOl1WEjjKquU1GlJ24XT/dPrrHA2fbNFwtb8u00fB5aXIoK5+X
poVMUDnf9x5bThY6BIU3ITGYA5JyyWvPWxqtKNAHMEaX2YMnlNqjr+W50DaKa1kEBUUgSLa0wjyX
FvhYRYLdBw1NetGPC7an80o3023NJsm2eN/4R3ICB/aYunl/GtDGvxoLHztuvZGZdx548dXKQWlW
mwLwTO+qXIGqSw9pu+KWMWptMsqOZPMCEBwAFH5HzjlMr+uhFL652Ur2z21ZQwWfl6VJoYFkVipF
hnMUtkG07ABGa3LSpftYNhI4Kqgau6qxM9x93WFnR/uZIAYOgoa0n6GhFwwSjUgoTdyG5EUvG/5e
slMQ49QzoIN4G43Tt7DDkSj2zeEEQnHs8WjsayPd0eX/UfZdS3Ljyra/smM/X8YFDQDyxD3nobzv
rjZq88JQqyV60ILu6+9iVs9US6M9E0ehYBCJBMp0kQQyc60V+QoSsUm1pqE+WNbx2JiGUPs6g5+D
4N9uq7tf7JeZP73IkHrRTLqqWyHE0W57GdxbTsteJYRYPZ9H3zIdt/Oqj90TBH+bA2g8ACcccu+r
WR7JgUOVeJ5LcMqXfVEcFXREFtQh1jY0pt6g7FwuRNlFUPQNslM4ovYAqa3om7Ae2sIcv9oApS+g
Y6umZbO/RooYsYcawp145g6vGXPqWZTYwa1SwjlRB7YAwFZMHQYgdpeOwgD/sm8BR9GXO2mGoFbk
UwlUX3d3ZOsajiq7oR3uSkQGV3ZgdDd+Glo3ZsXO9bSojZFKolbXGOHKAGM+FIEh8hhIae0QVdkS
qOUKdKEm1J35DuTnl07yJzsdBqSWdjwSm1/t07RghzZ2udlsPvlPdnqBZDTCPQA5l85fhgO9i/wx
6y5v74q3ITeURKr9WKTr67QWauqPsdvNS6Puj0IgodOjJv+m9fG4BtAsuqsTD2W/ORQb+spTc9Mx
iydZV4DxdVX66rqoAug69c1LQJ6khP6hHbVIkkxCP/QOyaAYu5S0nhee7f9A6gxl3Gny1kfvwOiV
j47WwzLErfFQMpXvTWRXV6PrYFEJ8oFZkLnNN9sK5saYZj/Awf1F88F58owewX1E3k/CYGybO4Du
S+zJzrFy23nXMPN1cNptJ8z0B5PjTg9e+YqiTQh0gf1Q6noWdu14zywVr32nTHalrJMbxw2Dhem1
3Ssq6ddDkaTf2RA+6zQevrRdP2D3aaqDZ2rngCs7X8pW5k9SIxw4udrNuI2kG+7LKuLzIog1KLB5
vY9cc7xvavMePB38FRrNUHPyneYA/bDiDjRtb2THh0FUpi27owJt3bmqQxRSR+7C8ACuAwFmcDIy
FR1LM8Rm37bbt4ovRRypbyiugUzW5GDVYlgDQxkuYytRtwC/qNvcB8ALAYcC8Xqe3ZrQXnNnRYZ3
PKY3ZAKGy0BmuvPscNYb+SYwmnjVTUUf+FMbZ8tNoxnCxt3Onp57lw4faIHRz2+pFQo/P2ZWeLwO
SnM89YcwAonnnxMpJIwXuJjilUElIlhQf0xMPjI061nmVt+I7G2c+DiLRA/7JpspPlG+XYjfLkfy
ocOndtEH475Gras23R0kbGZcgMUjT+3TpWZhhDQGggPximocAmXVRwA0vlAnmURoHi27/fCvUeGO
NFnA90bl8jnRUTh59ZxHjnlnIWh2+I29LdVne2w1zzytP/xLFADNib0Cv5tnz4+tuz4AmuoSyVJ+
W3/wuyIJcpAC3KBUk0BQtQz8C03VgHvCd27xxeSPLSSZNg0g3KtmsM3nETfeQMvwDY8w0KfUiXEY
NB9voFLtgigDgORpJHK6+WM/jaxzBIYCUVxGkgP3AQKjkTYqKm50DNFx+cdIek0mUaJII3nosuca
xUfkgJUesBfBMgsq5w4V4vEKfwzv0CUR+IYhXr2xa7tAXiC0oRauGfSobdCr2lbyDdJFq6GQYwBM
YrgER5f5LXaALETFbPyFj6xbeFZn3eRdYKzbsW12omyGA/LsEB+XeXlX4jYPeF6rXrCMePATFPfO
wrtRV2AMK2QxqYo4L7XB1Px3723U9l/eW1CwT+8tMgyI7E7YL4JuhX2dzWs7bHYXcNbURNV8syPY
V20Zd8CR1NuiS5JuhsgqKOQoXOdWslzaERgDLkaBtO3S7UNjhjS2wq61kaseYmbzsPfxrZOxziM8
owN+GCcVr346KM3kqg4gdi6Lfm33Uu0MlIQcO6H7I53RQcc5GMp8IRbXjrL036Ka+bOskv3KjgN7
68oivHOHCdI2gOoXlScHQDyLJ/IYHNtCftN+BPqnm0OPPdj1uJXY17T+pxj/5ZScRjhRCkDGEV91
fYhtP9joBgR3uXSBQfHTZTmVFdd23czMBpWBLcqCHgRHibSTjM/k5jPQnPKiQASuxV4jiprm1Exu
bQAs3zT8d249rvy1QikiZKykfqyybA0oN/J6uPJWFg/HdTY1u7SYx9ANeUpUyXaJJSA7bozshfH+
+xB77i0Szf0N2LSBWJ/8bdMT81pLZK6maTOt1uQ/xPJj2hxx482YAdkOam0w7K5c1IzNkV2MtrS1
pWbB4nh72fhOvUBsRJ+aiGVG27hkyESXQJe6VLgaRLydmWbLl57y2IFTtSseEq1YAZ5x+/GKUKfZ
Bw3iNOloNQeATEAvkYGo+gCBTt9aBQVA5bnsuxX108GQ0ddYFNa6V5YGhgWHSAXtMa/LHFD+lINB
xhX9jIxRXn/42ELreVHXyP5O3tShZdCD/xJKC0mB5C201vVRdz6KCaEvNW9ySDR2Car5kbrHKVZe
zQqMb83MRWiyn5GxmnrozEWlzDYv5c3VXpgWqD8uvdpemAUKDXusDDge4/uaLjRcQuGxSRxcc3Qa
uveFncZQOEPcnA7IUaUdQrp/tBvwCynw+pPl00hqj0lkQrN8TnNdx0BICKH46WBl0l46fSrSE+jB
mhUDF/ipMH37yPSjOZV70YHMdDaGnT0X8aCWEVYqEnsQ3z2MQTYnl4Rsg6cq6PeEzvI6QxWxR+xO
QtD0uVrNDKiS7bzpQGdBwhsFJgUBI/Zz3pKszVg5KN+dvLh0oHReDxvyIZPD8z9G05TXNvlQM88z
7syvPcKU+cIUEJSsOiSMOhV9HGJEIyvg5dFOe7cE4VDw/WJLqYfceSXzVZsZPygC+SlImUQRVH5C
kKc3qGY/YO/4OZr5S3CTBrs8eDQi4wuqoO2jZYAfsLPDAUrxQ3wsh1SBe0kbZ4DQrHnZhBZiPGkw
A2Okeu+DZIkiRYXajwjCNdwPv+u4fMsD0TxXA/L2hgjZHRY8Lrgna4a/Y55s8dBqwYJTAc0vk6XA
wxXXA1f4LuJuOFxODVsbO7PCmkolJZBEUw8dRIfKrAG0eD12g01kAbQHOowXFF6eIdZZ3btj4R0A
FqzmZDc0yBfzKixvEt8ebz3eY/0yDQjBFYCMUc73DvDFD24OOd2OqccgH6tZD0a+Ax2GzsgObDpc
bdTUna7nPLVW+YiC8E7Vx1oE+aOHKti72vXnzKpC1LUsKqHSR943+SMiryhvLPQdOQZ5ekKVlHtD
rSqu3ntVDpdJoFcHWtU0xHU4zZlPG1rciLotNdORjwvUAjlrajZugfQgAtwrag6RX2M3VrkLe3pR
cIVGW2Q37Dn1IhNv7Moc9BbU64o2OjYNVqjUy3qrukHI4EydWLpGs4IPbJMZhj2CbTmpAMiodg0W
BwglZYl/xG/LP9KZ0RXP4MvuNpaZ83FmlX6LAPwAJngzw8YwgzLzdEaHAKoAOz/C4dr8nd91GI0g
Fxp2bf7vp7q+5C9T/fIOrq/xix91yLrT29a890OILBtQCclndHo9gPiDL3K76GcQSkj31w4ZgZK+
zLM/hlD72u1OM16bdPbrC6QNMpKmBMvh308Tln++MXoVeicX4/VVySiq0slnwjHPo46wd5vexHUI
NS8udEpDiiJ+gvJmuTXsKL9tIA3JkQo6qImxkw7FwFEFYvjFfLDsD1tHZ3GyMiBqdBymKwC10bpe
VToBVuLPsTQij1Et10vreLWPDNjtMcWdiF712jGAXqcTXXJSboiVuQ5bsUyKyJtfXvHPiRGlAnAb
HN4dvXaqFXbJpRkvLlPR4FC/pLILby5TpdoslmFklBcXz/BONkiI1mCY0Duhmd5dzmTafpz9xkYu
vevIFBc2xtFB/Xl2tYlpmuus1HG1lWAJnccOrnjQu3l3RSvBTRWCSZ2aPk+8O21BQrtLrJtw8igh
r7YJG97OqbN0XO8uR7wlKzt2vAzqNJQCAeJB5AslokrX6sa17RNoUsr3YuQnQ7Di3dHyFEqcKFhc
P64PMkrBzeQxfyur/pEK0qkMPZhq0REJuNivJvIge1aON0CZz9iADUHK41sQ6DnnOIrlCTekJbXo
YIxgc07t5r0dggSZvgYVeYVX1nNX+GAxkFmwr1Jn2s+X4qX58yyJzQ8bnbWpI17CcEhnLM/ky6U3
WDPTu0+0Ts6c8+QM3mtxqJtxTyaIQyTnBoX4Nz7uZVDN64M5ubXtOQQZ0y150aGp6k1i592RWn0U
J+dK5U+5VGDSmGYmU1+Ds0IYVrC92trcruZuzJI1uVBHqjOALnKAeMhGc4Yl5ESDxkkW11cNpLbX
SQ8G6ut8gZ1aW2n2qNcyXbzhOB/dvSOaMw2jj4S6iBJKpcWn2c0SNLzx5S1cP0KCHWUH9q/T1aT8
6rb3ZHi4vjMt/WhmgiYRmFR8YeRbi8qfGYaQnz5VafkoI7VAV0UudPBGcIDUZm1ePhVNKlsPontZ
pufXl2WNcjdGibr16ydtq9bYMbd7vn5xCJCC91+n2+u76xX3bvLghea6/A29vpiirsPNpTkWzg4M
G90Epum20oJIgpFn/de4bh6sNEseYkg27iRjqNCd7NCzs428OY1Yh6P4061XDaiMtm5WOI8aRHfk
xIRlzhvBqmNkc2Nh8DybaQjw3be9+aVrBnXsppYovHGFWhEwJ5eeeV+Jvrp1QXrVuIl5T6bWBLVX
kAXRnmx9GxSbLMrZ/DKAW8F9b658rU0wcaJED+vqNt7S5ODETXaIipgzatIADz8WQ5j9mUztiFBi
2rfVmiYH2iQ7xLb6Tp30do3I3COFG9xcXr2xO1SbRWJJk7ky6U7MKU7kTwcvjr/miTQP1OqxPFz7
0mpBJ4IPNBp9cEalyoI6yZRDInPmVH6/o2YyFvZGRgjWkQu9hQ7IODbek8GQ0HjxypFt6A2A1oPt
At1jK4k9VRc9schuz6Mj9W0xdu9+53nPkHYfllAEHDZBj2aojQVIt1CjGXveoagyKPABQf0MnkIH
lLhZsy/aCKVr1vlibqHAp8sSfCGI0cw/dtygUNtc6vSutfkJUh/7VhWzT4V6dlxDTNy07wy87SLw
nyh/HTD1pmudPxRIsm10DYkfRGm9h8mBUttYA7459auBIOdbzFEAmXTOj8ROb5p0sF503AzQA7XU
WdhRu3ZLq9/5pUgQp0gYWAOd/iEZoIyrIND5bRoOjVLnR4ThMkMwGD9Rf+XbKX4aKQMkYcKRR64B
ZgszAfgsDfsv0KgAlzPsV7duQp+nnkQaEQG1i5sA9p7cgI74mG2Y3K6zRfE3n4gOIHk8gOYb8A5j
lg3vmQxRXepZT5AdLlGUaGabum+SL2XrHGRhhm/A86TzAuXRJy0tdszNAak1e4je/hzZpRCjoJG5
CFC2bdtsYcQxEkSBSr/QmQpEcjnrfmP7nV/ATIb7ZpF+yrMZwh72YAbbfMrqXXJsfLg3+Ci2lF67
9EpkyZbcKAEz+TNHR840S1rWG7L3cTpTIxK7p6ItirUA/cCTlRUXPiuRuuYysd1qiyokiPOm+YXP
Cmtp2OMGBNqWZ3yZ/F3EyYBSQ5kCH3LwKFtFZy2n2vl5KDzwYJdh8h/a3TzWMz/S/t5LIDuCUpkk
P2UjR8LF7BbUgTxhfoqgIWgv4rFfoIbK31/d/IGHqyFI5bx3gObsUKix11nbPoSdpZZgKetXl+YI
IjZHVHhLlmwfdGeOIHBND9RJh06CMAygrjO1aLY+MT9mc8zuY7bANoJVq1WDiJdrJTPizIL80KFz
zepErZql9Sb2smpOTTogyAtizqA+OaWHgs3JowaB2NyZpETI9ps5Lh7TgJ/n+N2r2CW0X4sW3JPh
4BT3RmLuiZvBhzrpJgHWatlPFwU0+qIpFt3dlBDtvne6cc8g/rrEzVHuwzoI5407Ooc6ye0vDHTp
F9o6rfIdWCiLRYCquWdy89PSOZgsWLtW3gJUL97oiqlrCFeUiFmcG8aafRO07oIFSfSms2Ne2t5r
m4B2dWzGaMeyVN1PA6m/SnJo6FgoF7KjRGyTFPOI2hLvAQI+Ydh0b8iWdvPW8cLbxDVNiLmOYBm1
8xEiysmHL4cii4Yco1qYSJ62YOgF94fDFj2d2diqdkq7CBfg7NI7ndnhV970UHF3AROaDiDF1MG6
RkHvmjcOkrIad6IGywjw+8tx7eE+cy4lUusTX9rljxE2w6IWCLrS3zIN2/gMZblJg+uWe4y/puDa
hZhi92qNPZvrJO6gpRd0m0a0xoYh03nTARI+R15ufCn7/kAc2p4Ce2eUd6+sTCEHCfyF0cXZgwL0
HtBtnAVVAdlQ3JIfjFh/2K69dKYYq5edqsAM5OBGCYhGtqO37Is0PYiy+np5x9NHEQXIvsgjC/UG
igXxo5cVhzw3vIcYhE873FGmq7AbXid7yvC0sMLQ2QkJqpSf7SMSGbPcrMsNbn/9EQv+/jhy0UEf
2snXiVVEs5L1ECGgHhlG46wpebjOuwG6ZgZ0EFxvCmpNzatNJumwQW1bdW6nQw1ifWQvYKMmdVxt
eS3rVelb7Zyq3KjeDXvgs3SEv6X6tqvdkPG4ZqgdnqVE03pVtvLs6ozcWr1UGnePwDCtG5VwYxlN
Z4EYPs7I9rteFJaCPge1kusYv56di9TBqh5l8VhV6t1GlPE9KusVAnHdq5n5yQL1U8NJuy4ie2Ze
r1QqxdxSozHz3cw8uMSIQIFianNE5LDOCXZkooOcosh0hjQFtFyLEUK0KF5dxVIDrTwB7qiIi2wg
AID+jS2OCOTkJ2+6/SptvVhjwzaxw3FLLow+2TrMwFOiTKCB3taBAzEdM373cVW4luBfCy+MFybn
2clLmLsPx7xe9lppYL2BF4ea57tTZz+GvG0e3DBq1r6fZ9sg41BKmyYjj9GG4npU868I7ccLX45q
IZk7bEAhSDXqdPCUKpe+5NaSmh3Ae3fiw8Gx+VpkGcrFh+Z+VD6g/UmUbZHTAMAQCg9nKIN82Ep5
NPx4q0Kx/J1mhW/jUTt1jlMqXqqQLVCy2Bn3iK7hW+iioFgQ9j9B6mqDXK+FRxhUnkCkWJ1DBGMu
NmpSB6rbm409NyQIEFqntR4BA293jlVM3NQuwocVpCGuTQECRXyv9jG2A1RIu8KbJxPDOKRav4i6
Cu4lb9JDOyT+nBi9xR92ndvpIbcneSZE4Jfg8k0hSljMcNmab+Db0Kj5t9JbqcUArhf8IVIetffM
rUA4NN1qh/DDtw3BaGxbOrwLTZBXax+JLOwNx1eHQZmn18MT5GI+7FSIAY7Mi538RxX7y8AYgTFo
mmTjdFG4QpIDeT13xH0RuXKw2wAUkqTpxkyy5pk8wiZy1jHE+WZYbGXzC/V8Y7B+/ds2Ec8jXwaU
DHe9jSVADReKGupn9JXq6nOTehHx77b0/ZdR95feX8ZendtpqtI19HoMxl03IOkKKfRy3yMCsFKV
ad8rlIRB5liN77l/U/Sd/90eyx82d91HnZrYWQa9f0AVeHUZo7PCWKoBSCW63tjgVOvYCHPEnqY1
kJ4WPN10SL3RnjP29YqZvuKqC5BJbLMS4j4OkNedyGoIFA/6A4l99YMmA9bmbfbosJrhd9pV4KbJ
7FXKUVwcJWVxBAheLVH2VH6ppPmNoI2G+IbbVvJ+HcOiMVwYPn/RAn9MQq2hwrhcXZte3ZcryCOH
q1QGwYEPgF7x/omq3/O8hTRd6A8n13G7g6WxkYlK3/xaJxcHu79nvTlDtqBEhQguiRwrTISFneJA
MjTZ1ORTk3rtFthO6sVe0Xqk3t+NTUSIzEWmQKBqqBOWCVhXQoDWKnt3X2qGpeZk7yoBwoCheSm1
m9s/dCLdO+jRLsBwG2TnMJgADDo6gKmbO98UMMQL0Go4N0YB1b/BkMljkObVEkpS4xGQr3QnikSs
xyK3b+244POWi/CltdRdlubODwD7Ud/o6few/GO4DDXKN9rEApE/nhXgR/AQivGyA29aH9UD/Re6
/MluOUqsZVFd1Ie8wcpuge3eKwVhpKsgUVaEzZrrEGS4IwSJrh1m4UDww7gFgw2YqApU7SO4Mit5
1O2p2Qz5R5Ogh3g6fO4dfm5Sb8wAD/uPY/MRNTqlyhagtj3wWqqtNy2wUI0IRTa3zMIjtekwufj5
qLZxIqODicUn8RnEuvvu8zy8FV3v3LExOREZgq06e42y0XhFXkM2fgdKL7jF2vbiRWZrsOHVp/Ca
Vq5/zgX+iouXqgux0m5tLxGhRIFwX7GnyAY3HK5r/6zCGnzcuPkfgZFBDspvQwRdOvs4olQc4oi1
fdfkdTPPTdU/x579tfVk8t0qGwyf8lA8LbFVYsm78CC02gecQZAtwDUd1OBG6QakSVozOvqm8TU1
fOeyoGwTMzvkcfiVlmm0QXCBcp25dpvsaLHmOfgNAgxfLInNi3i9dO+nR6PCo2Ji/iJ702tAOya7
07nzqyvZIdOZ4sHglTMQ9o5rgGayJwl5cWW64VvmAwYtwcV2itOwO7kAUKPUoAnfYkgDcAbuDUtG
/vrnkYkZjbcqs58UVjZHUDCpI1a96ogdSLzhvfHFtaNob8fRKrCy8j5N4/ZWJBIFLR2UQXvEXOaV
z9iGeo2WN4cgcF8vvWwQ7zXAH3ssjrBrEY4ByUtEyMiXDiCuW/FOGTfUikpPLP79r//7P//vW/9f
wff8FmWkQa7+pXR2m0eqqf/734L9+1/Fxbx9/+9/O55ru5w74LDgHthHhHDR/+3rHZLg8Db/T9iA
bwxqRNa9U+f1fWMtIECQvcfKD4BNC0qEbj1nY3sTqwKQ9HdNMgCGq7V8R+oc6XP1rTUWl31s0IXJ
HoiVdUIrrI7zdoNSM56exBhma5d45SCX6szCoYzWF5XBJGp+agNHfApRCHNdZsQJjxfIxmQQCAEz
ER2CxP9sI+cySxcMv/Ed5IlRPTsduMr6oz0d+ripVjluemBk+qM3rfQzyPSzDW8ZVuw8ExXqkdz2
4kJjyZkmgJoCm/39V+9Yf/3qhXAEflmcIwctnJ+/etDj5UZXS3HfdNGwQRI4QNWUOS4zxyhfqgRJ
k2k50Y3AQZeuU92ShwDmCVBthjKx33tVyjd2Weh+mqdjE82G3WuIFRs7zuvwJY0qaxHbSXeUkMTc
lwV4Mgbkpr6MIH3G1yveJ1fwT6PGe3JlPpRGgnQ40GVmVsONDmN75zgW7rmANMh/+F169q9fjsMQ
9cW346A0RHDBf/5yOjcpXZTOq/vLIl0UHLj83PmCDEV+hqJsewZU/5Fuh1GtjBXd8qg5eaFcS52H
AlrFVuh9RQxYLwXPFFjTcGMKVQ2xBs6bZ0tXRzmtEfFQvFMxy5+4UUAyqOjgOuTOvpa3oZFXtyi0
XyFhz+/ziU2/BLct6A4Sf082UIYl66YA/yP10oAq6ld84uVH1AyqtVXkALdnZ3MEp+LtKBVY+30F
yGPvgzPD7pJqXvtAEYbNPbTr+f0vvo55Wwtr60K545elPSnMWZp7u6mT5OfGNgA6qUPQA8tfdjCd
6HvVedlDMx0QKSwqHoMADI0sEu2sBfRwl3mFerC0Wa0Mc8yX1Eujuy69jM5B3ntziTc6hcWWltMk
n8jl20ZOd2WzWVFHabHwH34RjvfTL4Iz5pr4z6GYLQFDlvZ0OX26U+HOYg2gkgnuOR5RkI9j/akz
Qa9MOMOo/GJ6tfWVFmGO0faHgPv9yQg9LNGMClKQcXIkVdmLSiyJx17kYem08oqimDWT2luEIkBo
75QxxGWSck+DqIOa/9F2mSxgib+uaxdVNoPtphvZjeaeOa65pzOnT+xypqIB1VZIFLGN48bba/df
fC4Gp9Lrf7j3/Hzbn75MEEAJhwnXs0BE54mfv8wkrJiZZsy/k309IBWbeTMT+IVbKzI8FH1n5rJN
PfWSM76ktS55VFUIlF7ndGC4BfEs0oiFC+xxW2xq5Bmm+2w13V0/HQAyOrYa4m1wIDM0PhB0MkOE
04JRzavEBL2rxbKz6SXRjIIt1MEy46MD2ZkIUQLQuhuOVvO4KMBl43vpWaDO5e+/FU/+5SdmO5Jx
aVqg3GWO/cu3ghWVE6gmFXcMcrlHexLMALVJghK2SeWWOFEDEceLvjhHYkwXn6iXcwgaEF0y2cCf
B2CsCyp5olb25YA6uF40i7qKDXBxZ/WcSgFzDnoOSCEHez5VDMbBWupCPl29aoHqNMkg3dhNoaHC
j0GKERnBhpp6snUuEErhYP/FRn7FFGq6OE9+ZBtqF0ttx3ipJnrvmQxG5x63YeiKWEEMpi5Rbqkn
KqGx5VeQ4aLeT96eU9cQyHW8Q6it6ScwvOLnVKxiqx43iqNQZbKzvBe4RyCoCNYU7PhB2O+iGJ+7
s7b2+ntrApAUACIjdYud0tSa+roBCkppg7AcJMLCQIHeuTP9LcS9i5NuItDMj42/dzP5nCrd3JEp
x6NrkSKHsaImdZgpIFTM/Pr3vxGL/+XS8aC34ZkQF/C4g1341P/pPjR4DI+7wS7vwtCcos7qKa6r
6E11KDr0e8FukfmJUJ6HAmDw64VvBRgxkN/3XwqklVbQTQVLhhTRw88jvapl2MAMBy8zImBcwcUi
urhCTAp0tdR0o3EZFnq8b0MJVpFAraJJEa/IjfwImliUmk5N7DCajSsnlpupmVUgHy1d3m+oCaDR
x5TUhBTyMkKp2dK18SsnRFDkW/UyGkXzCXoNtDhWRlV1AQ4hUDVuUwdQtwv0mmcgkoASmHmBXkNt
Lr/xbf4Jel0Efb3UXaYvL0GvMwCYg7pvK5EvliX1WVhecJO0wL/2APG82NqCUjhj2QEVCvLBDMqt
HxbmC1hFmhXuqf6a3OIY/OcFcl1d46LeqcUOguzCab5ep7WDERHgaThNW+g8QCi+ONTaGVE3CunG
oWzDB3CuO6jPQbSukvV2qJERAKxAzsF+Eb1j+aRm2Vj6j0k7Wgvf6NMbhdrQjc5ba0sz8QYZwOtM
HcuCO6/oAU6GTlbr93MLonEITgOb7E4HsvOqGZY1t/XcFOOHjTrIr8comzH7MocbrSFiVd+4ASIo
ytHZKwjgd6QM2cTNnvej94IiRjGP5RACPwH5VNlU5qaPELA3LdvGO3CzVzeqd7WvHgFmSG4Ybofn
ARsjaF5A4Jrn7QPyXAHk7IL8Ic/GGjIBRbumpihTva1bFI5TEyLM9m1ds1Ws7fyMCLu5yFkq76wy
T29YKdfm0Ms7MvWR3yx8yx9X9mSznLKGcsfF3e9SdbIKtaVgLUSDwG6Yii0FjELKkE22ppeojW4Z
AOFYLLmgbnsxlHmOKo6gXl5vbb8qf7RW8tWORxeY19qfY5vu3JamXa+dtDZQDzSCrgEozlUR6fzu
d/OkybbPinKNgEW7LFtI4qmouCsmNArKIKGSPAFRlJFDtLFOFS4p2OjAIRxAvmLEXcqNSuTk++HZ
zfPFOOTDY5wAoOGWwkSuBTt2rG4dADRyPEgnckOeFgsAi/pdVzUVMnBd2yXHOs7LeW0y7wx+0nBt
u0UExZl8OCQWovMoSZT3wkKiQOSh+wZM1TLNAudHoL192yAjQ8NRDuCdnSCM1ihoGld/fye0f31a
YtXgMJvhwSBM08Q95ecbIcJQZWP1RgvBeBMh1s5HeokgA6CbuvVCbW5AFYaICNlaaEeFTfswNqKE
4A1Y8oUszHPcKqwHujL7luNXieIy5+nqgRr+AIlqP9rIiWKFeFY0SFax/2m9JZGq6EnAls4g4Qhh
3HlQ19llHWGj+niunSE56bCxbqmDIQNy+/dfg/nrunT6GjjDumH6JwTtsD89D2Tfo87bZfr0UdMu
vQlJikueQfkYJF4IA9jWCL7M60WfBvbC6e3y15sBjShSFPnT1R8W4LNDpiye//1bdsxf1jnSdE3X
xV/Oxc3D+cvOE0hTE0KDUXy6LOhHX1ZgQg+iV8SE0ykoD7adZF16Plv/YaZnfGWilOqv5gC8jRcz
s3X0CqmNq3cdN3LBo1KBo2lJYc5MetGjxcHlkqfLIaxBHIyUx0IlZnhnBOXHGYQQnEWnAfNQgeks
huns6qcgkfcP23HaP1wjIRzPdGyDHWwsbOE5DO2ff87dMPZRNfJkM/iAevG5DVGWdoTUtsRCEwEk
edeNHQR1J8BJp5NbFL1VX64evuGMyA9Z/awLfKg2WoAyRH0PKacQBNMpnjlAgebhPWdZueumXmrS
IUAieBB9cAgdBq2qP8erjifACZvmG+v2f/8bsKbows8fFxevK8ES4lhSApP188cF1CIbkMkKNhcM
l13MLxEZxPa9oxUoJC7BoVJNh2QMavCAw94OCpg2EFTPEgEWx0C3IOZjEmHrwLLXA7icQ+wXAN39
1L72EybMrf7h14w/kj1FAz59GM4sfBLPsy1EeBzX/TWKxaDqm8sorNepTpydhlz4HJVCqGDrePAc
ZR4o8FB47soKSEmnj2ZkRwWQXIGLEQnoSIXPHstTiB1xcTKRc3jMkBclN5VztQ9ChF2omXPQUtdx
x0DqGGG13DfFDhmzNxRbxT+y4oRFI55IKrCRkfLdl4lqeI7IoL5z/LRZZawsD03ayh2SyN26qZzx
FtjsYIFbufU0zdM2fvRj/P+UnceS28iWhp8IEfBmS4IEPcuXShuEpJbgvcfTz4dkdVOj23FjZoNA
WqDIIjJxzm/mz3lUCaVHk2RiWV6UIGQBQUGyvwC0P9tBUhxUft3KEh7qUKAKuvMsvdboblxEL1Et
ilNXzTvYz99EvagSjeIw9ZXvKmz717criMpmmbJRxn7V5XngibrfLmZbrddNcXP8rS7r8+zUypVr
DBV+k2KIuJQB+ctT0zr7vU70kYy6WDzQegIW/3nXWFHzTmjLjsdOq9oHMiqIKcwxXBwV+Jl2mruw
/VTjFJcq4fpE8ZHJ66T+KMqFXQTrNlAidrfTJvUbE1e1OZnWCCizopht9mx1oXWedf9q6iGlpapL
fWXVtLKBV4iRkb8J9KOkZ7/uPQZD/oUItsWjXU/YLzKSRJy1by1slsUczjIRwumIFnTGWfTQ0yrZ
ERsnAL00ijot0TeErsKH25UyZ9pm0zS7tzkidrzxHF+t2ouaBKW4ZZza2PlGcRRrc5uh8KtHDX/L
+6SWMkcuRM/SE7Pqc+lfojQ42IZsFGvogDhSlP60S+XbddrA109Yt7yL7mKekbT+qkVI8yCKfmjr
C2sHXOdyC+JQBehppKZ6EqMCO5B2dcl3Iu5K1GkqdARy3RfRP9IjxDl8JXTFZzON/letaKKTjTYc
z5h+q4a6/oTQo/6kzUhh4SfhbFrTCPP1KCUrHFuyR9EFjIEGhQ030khVi40a663n9KgJN+m3dEjT
7Tjr0V6X1PItnX02IFb6DQRk45ptoR5xHR2fpL7/rlR+8g1cFFuJvFUuduAkV3an5ko05Ob4q68s
6THyi+Q0N23qigsQGT/aC5yx6KcLUn3I2I98FeIiqf9SlI6G+uqYemk5OF6jS+UXrLfXk1z7WzVt
oJY6pHGk9jjEFbmHjmDgmqdLvFcSS4ZjzUdG5FFelWMkV2ufh5ivBPmjaFXMqHdN3vw9UQwlBzwT
xqu3qWr+hytiNBfb6eRnDDGira8SyBPFKq/lK5TG3a1vO8LPxiqg2PqN9kPMZpWW5GGya6x5C1ee
VWnUnzLtKNpuNTlMiAzE2+1WbanND7yzYLWy3LmW8n6FiAi0oYZFk3js5z0vMdGYZJ0n7qMrZP2k
6fnnPQ+mfQVOnN/uefl32KJtUGzEVVMDBPtsWWTSlwssB3HfxJuH2339t3sWg8ZG+o97DpIawX7y
btc2H7eDlBheVzv7ktwcHLSuBNgh9WwtxOmUdjWwVXIiZWQZO0e02FIBWzFPsXW79WwhdcSGHeDa
tuBCljkGENVbP7LfEy3ESFrUyciLhidxeqste1VeAbXzcylxw4gFQEue46aCz1Gj8sYWJH2Gd5k+
VxmOlIPzKDoAGtA2MlSqjSiWcqI+MVh0FENwALPdIRzyrahrbJLFXbTGCnXaF326/hzGvE3Ygsvp
KnS31T59lgOjvU6K6d17ZNXU8Wd2xU7M1c2tc+YTyft1VZZH0U8MrYMROzZ5bPaiLh/l4TTp8cdc
zd3e1qrUJbIbe3o7Ggc5ybNzMNbs1EfXz8u9nRTYW8l5tkrDcvoZzts0t5pfUzr/4A1afbMLkgtx
7edgwhG+mxudF0u1DR5HHx2ZvFezr6pikytmEIBZ3nRa9VtsaAjxt3P2JK48ToVxiOPR3CMN6JW2
ibyQOlvHNg5/aoNakSaVELc0beMcsWps9TJQYNNhmT0llbOWfTAPUrOpdIQ5UlAW3+xAviChvaQ/
idrYIx9yDFAgjNTiL6kLflQ4u34xRzlZ68PkPzfoU7rYMMjQPubPa8PiLw9/XDfqAvsRPgS0uTAc
3kAJQ3BWQBT8r+th0Q2fr2jKrTOVKJijfr6t0QBx/RQLnbxX2HBPvfINYt7K79Xmw2mg2oeoxu1k
Yhlvjm4eqmyZtXaUtT1jdKSNvXLNo4RcjhhJLNIPq+nZd5TyYGEmvREDstyb1dj+CrUkxSBnaPbA
9O2X2TEfRPtsxsR0lWq4hCXhediN+J0vV8qcAKEv3XrhZ9fuRzlMtpVa+1/9ensbqNn9Ru3m4qDI
RLgw+ftyuxFQsysp54NLeCE4q+Rv1sUyIcClQxF1+dtsh9NOhQq+zdqu+0jKaSU6SBr8PLz7siPi
S9WTY2M+JS7VGJC3G3YNDwEYiJOJAqYrGiSj2To8Nd87W9M9G6lSL0xG6b3Q+eaXayJxV7lzaKek
cEH84JFc3T6uAmP1FXiX4MmUcKjxFxNhMaKOQfwQSPpoZzPwxrmsd7iQTG9zgc/K8kEnGboKCGBm
Z3OWHCB4sbqaWZJeSVa9VhMOHhF4gl0RJNiG3RLfZL8NtBOIZ5mkLhchGNGgBNazNGLOuaymtRQb
T+VysFP2dpUWSxuxfEZOT4P9IzTH5ragllk0ewW6P2sxSPTqQe9ObCfPomSOnYPrxsAyXBSqxzZX
OcCgWlmgYl5TXZIek6A8Kn4fvI9WwYcD2fMWi6xrBZiTnI0b0WpmQepKpO72IvgIkvRXWtryRZSW
GVVQFK/5MiPydAirE780Kq77N1k8DfGbhBRyAntqnzqjZ3faV6O6G6zuqi4NcN0gkf3WLI3ljoe+
uZ/LGA87cFn2yTfUv0+n0MRlZx7/CpSvgx4g9t31GUEwR0vWoRW2a5s10qs0WU/W2DF6am9rlwa+
ydNcy+FZy+TrZ+dcIuE3dpl7K6vEC2FoVi1ON8tkTY4PqRw/ppGTPpEaJ+AfOj87M6VN7exso7YN
/2biQo1e/OjKVtmARJc34J01lLjM+D0NJHOTSU6BsQ3FakCS3Q+T8iSKo6buwKCxiyp84zmfy00x
5cl7ENZkMhZTLzbSyTtuCbZXy/5na5yOiYti07QXrb1sfdOLsL6KoVKwmTUZxkJalQ8EX17FdbJc
rw7iprJlfijj/35TojUj+ihuSkLhk81CUnn+NMsngfK84T2XYk4CfOXzJnMTCxBdbjICvyFDA8kn
wL50soSYwH2iWycxZ7R0MrJsdqs22PBKvwaWFD+DA5lfNdDuSQs7WJTkoWCLhhq7KNmKttdmObmV
0nI6aUExPIg2v3Wu6HXZV1FSA/m5QlryVgJV+d6NlnIRbXmQfVdCI7qphss4zJMb0Yfz7RJyna74
bfgnoQ2OwGq9yp0JQMhyc35XoFmgpPZRtOas8ysl08nTiFb83/lNpSBtu0B+NS0nXWfyuTXrZE9q
rHiZTSv2EklWXFEMUrk927X/xZLNiP9ifEqDCbUx0Si3XKrQGueQN1LxMiZ9sc1jQvSidfC17NRM
PNFuY1t0Uuz0RXTNcqTKCdSzcV8uGnZDv8HxISX7zkQOCgwH0P9pPTSXVMNaIE0yxSW/3lyMCp9f
QDmcxiEYiwnHhu2tsgodmqpGeYizXt8TepiwhFvmkAGCZFr2pR7C/TiDUUccMX9WnCG7VFF4kSVF
KgCLzrywKRp2QkurETXt0Z9AnPlZVTyLOoyuvhqZChBrqYqcAdP45UVoEhNMCqwFtWh4+jJ+VIBO
+SHmjqIoRqjlNkx6+UnUKCF7vclIk61oC6dkeCAMcusuegwjhtddSSRJFG3Cngj390+zNX5FKqc9
iepWAtbIP2h/EMWgqXSYRtAFRFEchlp90do0PYsrOTP0iojVC8oSNyoOsuHiveHyj5I+DPoobzS5
6zc8aapt3haWKwb2hSI9DT9vf21TObM7QTYHlscsc6yp1ySNPTWc8mfR3chJzKryrH7evh3ovAMZ
706C39Qavih8/GCNsxPK3pamPSTWgsyW7MO9Spwlo7UFyTeeRelWheEGacNx9CDUfg5H518DOj71
a5QO9mE5WptUh+cwgYJ96GM7ux38xl4MF/yD0xXIzGQNcnfjmH/205xu2HYWxn5OWEbukATKmXx2
ewYJmLnJmIY//L0IM9/bZb3/r+1iPEtzxstfWmzJclluRYro2LVw84U7+r0oRHTuRahDyM8snaEp
0pnt9+u9VYxtgGW6tSOPe5sM1rXRlF8iJWzaIRJtdW16IiXMru08YUTw1LILFb382HqdBvSKg2xw
tjcPJVV57buofXR0p3pMtfRNIGHKOLC3Vlk6246lk5TsajKhVUIyLry7zlYq1dkp5LUlSaKwBAX0
dxehsZWMYeUihTNupqFIppXl5A/oHsZ7AZC61QmYlDm2jXszd8PzG4BIOaKAbso2HxpCyuGsA9nN
Ic6g+6e9ilYsxjA4xtchTYZgOwbE6UppQE1TUQv5HCbORiE79qAthwn1i4cgK79Pap0cREnU2536
OVTUiYNsSqM78dJ2NTS0jiPEqY+T1fQvRtI1m7YKm+2wFHVJsfZmHERr0VrosXOtav0gGkVV2feu
o8nKoyjhl4M875QVRzzYf59NVrZRUJuPOGW3T1Jy7tR8eFQW+/MhI4Xu+K28Em2izgwkbKyigYDQ
0l/UOcm5rTv11MfZ5T7QnEZ5JYp/DNRyg7Q4g+CDDYQp5s8riQFxlvu7QrXt9JKzT0B0QSGEFVg7
ScrVY+4P5n+cscPfKpYP+qslekQkjSjFwkIAHjBUvXESpW6UjCPGGN9ESRyA/E/rGKdzT8sGhLp7
O3jqiacug8U0ftRKy687cvsmQXV7mbENDeM0DFL4ZIaApNIcD8j5TRV/UoystauHpo0EKh+fOMR1
fUw1TTqL0jTAox0H5U2UamvoT3Vhz15K5uwUBSGOkssh+efMiJzOa5PqQ/RIleqzhyhOabo29DLG
llBvkaCFBDRjWbtyUMu+DFXqXOWlIVsaCh0wK4Kw0PSLwblCNv4cAdv111yq0HWMdN8vEAVNmfVH
HfXLWW2esgWmYPFo3zUlYRTRQdQNixiQBBb2NqgpJP3Rcra5dTaNcW0magRYOtcv4jA4IzZseOhu
ewyVeKGnIbQXoPO0tOjwF0eNkJroJ1oBF770uLLthLJW7phYopj2UQhrOQoa+yvRIMpLq+QHP8B8
wr8P8RLKnUF9vp8F0hS65VInBbTqifN7673fWBgnzG6+h8NQfRCcJR3C138h76o+VWQjRX2NBz1h
s6bcyWNUfYS8JmVjab71HRseJDh55V7q78NzXGqONdDsh1ZFsWbGx+mdFwkE0JezeqkTZ6JOtIp+
Q1+Hf7bazvA5tqj9eu0MoepJswZJrg0RSUKJ/wAAZSOq7vXirDDb4NzZeuM5RjK/6Kl/ljDp+Gs5
ATI5iBNM4W81Vo2T782K3Oeb6OIuPEi18pD6vENE4psTp40zY9ZjTwMBEr5TczmIBm1Ww4Pz9wib
v/RyowJZGLeA8dBmVy3G1hvsSnnhq5S8IQ1yVxTTBqSxQdhmJYrNmPCaxk4hqCO1W2uSuh2GOAY7
xFAHhOOq4pd3lFpNeRET13FFYHUphiYTOzmxdp8ILzrBk/2AwNimDNXx4izkoGTEIlQ2AreH9UQq
22917R3FMCQNk6xcK06qv0tmTrRWyit4bpX2XpfNx2Ro6UNA/PPlXwZJyiS7eaGa5xxbbUmKE/ZK
bhCAuuQX40biZJhdVixzZ2qmsc0kNfcmMN7Ex1l8RVFrdN6slsVXFFv8VNdzFlaP05TqBzV1pDUy
UNMXGdGkdd8Z2YmQS/8OJi3X8UwQvcJSl6CbOeMXx0a0F8Gn7KT1kuglBv9bL02CC5IrZkg0JOnf
deksZijb7vOyovjHZenVpEOxraRBcckfZpf7IdbQgyvl870mU1jHV2Cy1nVtlCfRgLtIfoH83p1k
hH2/5Bm/ZdaZV1zCzF02VcY2IfP5pa8bN10wS7GFiUFQtvYpRgn2OvZYnt/ATIz06zh5Tav2c6Ti
Z7eRokP6z8hKzbTbSIF2wmLycSraXYRXxbcm90YEq37VOFGuqrI3Xw1UOjZFP0TnupKSYy2N6tYx
zOKZSAu5LavXf3RztxKjkmL66MI5em8JxrugysJLqJNaVQzid5Bgk6e48cN1kKXV92iwUXkgc5b4
rKhS2XyZI6dCs6UJr8hF9nu7Lj7Y9GduNerEojBeQu9psr+y4QRT20W/FqOTBNbbR54p1tovjOhB
aX11Z9uJuSs0hSQR+HtseofxQzcLbGxYWxXJ/+hYEDrFcC5+pRQvPRSCdYlHyE5xiuJFJlUF3dOZ
16Ueli/DNMjXFrdEfnfFi+hhjPYumKf0QVSZtdOsY9sO96L/HPSGV2VK6opWgvjtBXm0R3EpUWWH
o4vVTvcoSm2oOfCN8DERc0dRLW1NPJWRhuVmzEArAMGWX0XfscjqSxYZML4jScNMJ8peCF1d+jQv
vmoRGGkdSZ9Dbdtga2dIHY1SfJ38CTXPTuefAi+PL6X8XXSXFLBJo83GXhTRZbCKdvgotK7a4azX
bEU1PqZuq8cZXIpM3RdqWG3EpL1kHAp+jC9m3kLJ0/Q9GLLkKSl0fHt0wN2N1eNPVfQ+S2HFWk00
+alsQRmFUw/JKx+StRnU3Q4VL4kE6VL+Pw6+TbVc7V8nUAJcQOO2QH1lUWxoYfajZ/EaK4iRdUpp
rER9royzWwaDdutW5+Nv3Vo7/b2byWZpL7NPPk+RsAQnifhXlLTOqrEU/BLaWX+Xcd7N0YN+k2Un
vJpmFa7m5SHK/qD3HLgZG1E0K4M8PIGCkyj62msfmO1bqNX6ZcyChDQmk/WmAZm4Q+Iw7lcmOf8f
sNldWc0JTgBsOsaK43zVNdzksE6UnxBr6bdj0kpH36m6I+Rue6tFpfQYTwi+hXC8vxp9d1HF+DlB
BmqI6r/KHIuK0WoHFFrxHi59J79Y5dTtkbGedrHftNdsklAVxorkjQTRzyzuw1+BvDNUjfuoFPXV
Tu0RNxp+e9JCMovjSvFgBnSHNpxxa+1zYxOh/fkiLw8K3t7H75LZoGVNTAy/yH6XaLK/m6Q6cNtG
1V7zqLV3ZUUQQhQnIGW7REriWxGTU22nOk1yKw4Bv9IM6zNXLmL9NZVHsuVanrO+UmyNeKRoFrfO
FunqXYWR4q3VrIN2ZxERuo0NC4t9XhpiNbiMLU2yJ82kYP+43BX0ngzbOKm/tWYGRNLOllGhXFod
p4x2gSJNt9bU8SUv6BX51jqnse+RYoeMscxcWyRCsATXbq2GgtOzoSI4LqYKI1nz5BYdVVFkbVO8
uWuQLVjG5uMwe6rhY5qyXFfp1dHDvg2q1tTsG7tsd/6Uv+I9NI4rWJbNWRz4ej/PYu1qNfN4+rOH
6BZCeV2RyEs9UWxKTIbz0MA0abGPzHTVPjtzC86o9K8svpqFOIoZbasA8VNRKfqJQ1DE360IZKko
iUZTQn+yy4ZtvIy/d41TYlFpTC7sXifOWlV+UXMsTe9zNzizHu3QODSRz4onuvkxnNsKrRxXTKxk
PHxWEezxDJb18X4xv8B+pJKKh4QX8t+uD4WjQeQojzei7/1ilprsDbspT/f6LpCyA9rVb+LK97mj
XLXXBMaU2xzWs28pUEUXuxVxkCKcVkIHl+xpYZX9XZ2modGuRFnFKuOfU4NUGvotSA5oUubKACxO
t1PRtS1TaRW2+PGJlv8yXZtGnuoHpBaWS07LPGbQ8VYkyvok2UiMOOpGiW32ZujgOoPi7KuA/3JR
NI3E4r0pLM6y4QRvNR5uol4ZbW1f1TLbWMBXX5QGKpjZAHcG5ay/ZkQDRH2SOeN+DkfIgWJybHnI
kYArJAbChlYhFSAOZRs7p3o5iGLbGtVW9iGKi7qhqkhSk+MvV7Iq60SmYuscW611TtLG7RxtPrII
68TGlgbTt/oNgS/WlSRnny06ihYlwrZx6R0uY+/14szxlc9hongbWwfGQS/QXP1epY03Tap0AtKQ
2np2FodJjxCsWg7iTNRFJIxccND1+o8GpMYhIC5jRedY6r1JLovDH/WihxhKmtzf1myXb1f8t4uJ
sUrtfCeAuETmCP2mgz9t5cUecVoO4Lo+D6UwUEyhlezNQN7UonjvM2iBvJYdafDUxopXhmJEGErX
wd4qs9QbwiB9i/zkUVBK5saP+bdof+/hAEb/7z18qWrdaW6Rh3VQEHW6luBVG+QnVbY2uobX7r3K
SmPEEe7l+4haTbqdVlRn6DHZSdTfOluTbLl9hqOd0XXtA1rzMFt0HDtGYicO6b7a2mFLVayqyWgf
bpVl3ngA+hYhV+qK5dDUabThHVt2xTS3BsXCPyZBTXuWFxunxdtplCZ5naZ+t77XxXZoWbdyIbyb
7k2KgpzqSowUlb+1i3LToIXxx3T/2nFc7kC0iIOY0VTsz7p7kV8dC7voY+cVjjDbBAKa65BxGVdl
MJXnETdGMjtFJR8ruCmyFlIULZ3fqJ0btDXcSr7lrag0a3MxBZm02E1qtE+1oXmqIplniRpZe9tJ
CJcMdfKo2l9Em6gBcRrvLCKP63udaeDjEeWw6ZTEqJ9CsAJPxZPoLg6p5rBtl23rdg1Rp4dyjGhI
2OzUwh52SiaDgcmy9EwwLj03xD52ISoQlV8oA/+7NkfRIvqA5WzBY/foOC+9RQPcSWVb9BqSYVmq
Hgoj6ZsXP8Pw16iwwnPs4DkzovFDycCs10bWkoeuMKVLAwASeTMdpgpSPRvH4AEhTQwaJRiYCa/O
qyHTp78g2q8hoQzBKu0GsEaaA2ZJR1AgjboXySeJ12s10h0W0ttymsR7adl3wV0qNto4jS9lA5g8
MlHWV+xkf5sJo1OCKz6Cjx0/vzTLL/6cIaLalkfNUMnjWlNakh36uyzOxKGJmmKnNxpiT0FwNv85
EFqD+z7yWMsiW/Vku/kQjff6P/rOYxUu2LZ/neM+NEzs/oAn30bMfa8XZ/e6ubSjU4Rs9nIHf1zp
XiduJpmRXrZxIfynq53rkVeZOUJbgdGcEYbFqN4KtO1oZ82mjmfw+9mjY0HklIrWfilz9aHEfukq
k0h9aTplXs1Wmx77IXNeZr9rXOIuFp8BrXozmFuN7f9GXYrO4qU7S0BwxExxXyv4xoTfRKOBVNCT
z8+FPfepTowSG7aAnzre6xz9Rc6WDBRYBlEWp8ikDwcQrQvvY3ReMx+f73QcLqIElfM5y+XheiuF
OoEte3y4lUxrl82F/ChKTkKExEQ3INesd/Dn0IaHdr6KgwoQdpP7mgxEgbq80j8bahCVWK7Y9qaV
jc6E4b+0IKqyCnhC7e4zVOgEXOMg9PI0woz+n5khxzubXAN96WDCCd0p0zdoj5kPLaCbB72w4t2k
WzDL+hJoyXLQiIqcM6znVZ+3EXal1HVa4Gn1PLI9pST6xpGurmozgq6Ovc9Dh2lSLI0nOZoGNyOy
9R0Vnkoxv9co7blykqknTSqty9STVhMNFWxzfDvlj34w4HDO7U8IWbY3NW1xyDBrQATwfhoDzz6Q
1m3mdRyoxaFVTLy7RsnfY+lAzBlCpWnU5UvYAwNnha/3BPfKl4wNjldjhe2K1gxy4bkesjeC0Wm7
7oZ5ZXdR81QuSVVUZuaVYeHi2AcOpgAwpLAV6XL50Cj+fDsk+fB78bs0mxlCv1JwJCoEL2U58+ci
/K0oGv6oS5d+pZ1jQSuGKHO74dli7GrgQGMYkvGYsnBjhXINKzaKHxWjhglTNdX3pjdfnFHWXpJu
1HeJpfvbtOz9dwkawQiU5ns1Izma91N7ieVMO49kO9dVPebXMQrlxgsCmGg5KC/0MAZ/rzQJXpGN
6j+oy4G3puoyLES2mHD/Bgwsm/RmwDWGRtGNJfon4ev4IOYQh9CMAIEHW2ip4NJCfcbbHClDXZu+
amWJ0iaJdFyhutiLehDhfm+Elxgdh0tRhWi+Nr5JJILivSFcipneAn3SMGG6N0imUZ0lgJtWlaOc
mzfWFy3w0VoOa+toQix+H7rv5lLt4wG175bgIFmCagWCOdgpcF1RwBok3FFN6QR5WN8MQUbiZ2kQ
daLVUHjNRaydPsBhqzUahCspm62r04IQty09+i5P6VNTVdJLCbRr18y6uk2rXPqSG9JadJhw2Ha7
KtFPYqSfA9UR1ivYjDxlikx+99MKojVSVrtEu8amoV6JSA7bIJNwEPmnTpzVcVitl3DGdnKmHg4h
b0b9NNr8YzJWHIw6VS9O8SIKWsEDYpUB+tuPhfWXVU9dsmHfnW50GHzufVS1jA+0sl81k295okHc
ig/2AQufAJH5xRXbgoovdU34NuH5fu1LJViR0CfgXM+TZ1WNtRHdbJ8Ugak7rLtL6/97lNFH1WuH
+ZKkqf0D4kT9A2wEpD40fJLJJJ3u9V2UkyieZ5vXQbqJhiSV5RMh1r0YJOr5exF9aIclxGVpV7Ld
RNgH23yXDfmLENWJHQ/dAeunFDTI9yt2+WY1kun2Dvg6LQjbfYNj1A5klnY1yuZzNJ/oF9DDv7Sg
+8l0wfmm8ycUAK1FmiY0cHGKfAw979KAoqHtx2ueJrKrpgpg4MY+TwqqakKRKu5VL5Aj+yxKon6p
Er2cOfS9W+JXzQsAf7oZPpeT6j9K2RMgYSgvy2HGksmNqzHaiiJw0cVGuZq8Kp4RtrS7U6O009WY
M4QsybqvoVTNe9EYWeO0xYU534hW/G7HY5bjwyNa6wxFrwkcl2gUVTAtgNrq01WUDJ8Yg9+cfF5v
ctVd/KbTxU6jB1DqpgDS16J496u+Gd2I8rj0aSqpXQtPa9myR7jRyvRs28h2qhJGpmx552cJVg8v
E+PrtJRElayqb8jEpmfRv+Ff1sMmnlVn6WEDI3rsQ50APpM5kCkQ2QAppmKjo0YX7LHYAo48fcr0
cZJNdo96dCYvJbvc0PCIrJ3KxnbFc/NxrPsScKWarKdswm9P6nEJ6L4EreE8JAeTh82jBbc7nSay
rWlmeTrR9a1tOeZWL9IvZVxKgPRNaR2SntyRjt0jBBw9Oj4PdwWO4lebQLfeotCsqLqGxoU+XsSZ
ZAA3qkoEHFWTrzWWhgz79nIRPXbWxJ9YpQnFEjljSR5kH7fjxtddu1CJ4iYLknxnjY+Ts+yIHKR9
A66PBMZUHDS1ntevagTLG/mMA7//cQWM7UeBxN5TKWvBPrCzD6cPvoVx4Hh+pDi7xJeIbfE6zCoZ
8V80vxrRlHrmgmawm3Ef1yV/K/o5doRNsW6sJuSkHkqYiNsQ2YPEB31eKS+dpnx1FNVeySDCXL3z
iXZK1qrWSBDJE8CfIejW/cCvhyhBjudUi20XmiHyg+PIyJ+TJ1ypcwgBiETEBtCzBfG0HBuXTMdm
GDrWZTmNjyOwxVVYtOeOcHxAxP6vxMiRmK20dhMUSrUtWylbDToAUzXt1+hKAnSKPhSzm7+1Vefh
X7hvZuOqlbV8dBqwrSxO/caJ6nylRNMvv/tW56gv8+77EylsPovmA5VBL3by9z4DTKKWHVTc4kkF
rbYaaszlVek9yJO1UVcsK1WL/Viof0vzL+h+bTU+mdzBNG+0mp8y2wTX0N9gA1QHIMe8nWD2stLj
npCBJA1rdc5TAFbGVzVSZwDf7CmdqAjXdPiATLopcxbYKcNsqiqTS2SCrJ4D8nZGgkfBWHQeaNFv
0pDnL53/q0JC14OE9ioRHWWfMF/KkQBSFi2CU2PK4jFbrqyoF/CY/CVzhSoT4QUgksPPNA7qizJp
mKGlL13fK6+adehBUK4lP3xR4IW4BcoG7sgzgIinvsde/KLP46EIZZy4kuwytHg+KVBkNnPCl0Gi
t/ci8KSHKNg7VbuxVMwT/aLGIkcfHjslqtl8tpUXmYgO9n33APTD1etpAIWsH5TCllZyFGUg7bpn
ay5IWE7F7HZ+Xh/CeNjXHdhcpJZIzQJflzp5NwxwzAo9B/gKrgvZerL9kYWFSkmaqO1wi+txZYh8
82JbwJxxzQm7yvTaLkI7M5LXJgjIEOmF3TzDY9CxAFopfq4ceC2310MnsXX36z0x7JVetRMoDvkQ
OyH88KqK1E01Vc2hSxBOv4rTCt5buvqtbVZlKvLC7L1G7vZFSaALdCSjxCyKaL5NEOARFPvqKhvn
wYPskcN21usVVu8jOhpzcwidSN0anXyV1bI6ACSf+YVFNnYpvB+7zQTIpFOnn6xVJjSZ2XlswkVN
np3BitUvOJgq4gp5sPZLCw+q1P7rCT+nj9jmBW6yqmiVq99V03oO/W6lktPbB3BVN1bc/ygbvp7Q
mR9K3UTAt0S7mQx8kS8i2b1zrdMkQj8Y41UzfMmjudqkHUDkuvuZWWiWANS1kE0ty80sRfa1r/19
NtvSs4/Arz9FR0XrXnOjLbYol3y0eSptLL/hy0PYEfWf/iybYU8Kn0S10hTPTdR/DWq9RckwMr3E
JKFSDt3W7+t8zf0mxywbPSfiA8lKNFvUzOjPVcGHpaThSzaQ11crXl380EvibDsTUN6ZYXPKsgJp
n6R4HUp5HS7eMPhUYhOFZxoZzWTbFv6p/h+2zms5dSZdw1ekKuVwKpHB2IDt5fWfqFZUK6dWvPr9
SJ4ZT03tExXdEhgD6vB+b6hwlUi5GVWtf6lC7SPWHaCatjmr7DeCbu77LcpF66ToigCzT81jJjC5
aGT9V2hl6ZNJbajNX1x6En80E6LJ24zA1OgmC0M74NDbRJ21wQG5dNqHmon32lRj3zNGtr5ufo0d
O9o1xoC/cAQ3tfHyo66xSEjd9EM23ux3qTsFTnupZOa79mT7wisIfM8rd1dS7rl2UBabqJXXwupA
c7EjwUwNHZYUKp6UbfcGpp/4orc+jDJCkQXk9CxU7zBkeJ647alUpj+eg/+V5X23hpz4T2M4FlSe
/FhQLmZyHoPJgs5X6p4bAEOPB3ZeGdU13GyyvD4ng2QMdkdzR3iG7ndL0qeRae8Iuke4q83FnFxv
k1Q92Rkp4lQxJOf10AsrOVMdPWd5YyMdtnNovP3DTRFYgCz5ua34nWz+Job1bg3Tr0aX1MBi8wIZ
+1yhQnQmcETTdusNPgjfWsJGt06RvWIrbl1HpntfNllzqKI2f8kneHhK3N1EN/tml2fbnEXdRkeY
hSlWQsKXNsClze2g00hWrnVhYAjkpocmd6MLsTQhbj9GfJ693DqGrNROIk61UzIYKDTjYj6XSToc
CkyQL1DDjb0mxPTUx3nEYhZZK/SYetcPBCNSa9K2VZI6L7mM4m3UPNUdsh5T2BRTCYDEO4MlcVGT
cxhj/hssLMhApip1cxNKvCWE9WobHnGBs6jf2vbQKzZ5A0XivkmK9kHjWB1u+zEewx00IGMikgmL
fPXbXLNz0uq+/FBqaqJeKsdjZZnWBslr60uGy4/RQukTo2v5QFYsISfDfYCnSupfJ4wPJjCSFZFq
fYx215HhK1SyNS3yM8BFPiIMUXyG9eEDPJ0NW1r3H5oX9n4OS+rDs7BCsma3+YhKhgh8DOsPJGQj
ptpYvEWKcSJwUL/iP+kBSDjhZm0mYtavhYKKaIw/ZplWAbokE053JHe1OTLJmuYpttkTh5HZXyUm
rteW//U8us0Owhl7ZSagTeXlSC0zx3pirQ2i5L0oc6O8ypSPbDCD3uZdYjGUYuU9DngkYwrTRcaC
guLmAzUK2m9Egp49mlpgQxnfqarSEpzS/nD7jBIz3iBo/MsHNZ1p1+MnsoEpZAekYRl+rxnZc20N
jj+J1NimQMC+YfV7vUw9MsmTYTdX1z6tp0PXJuF15n9REvsCZ/Eti0PxApDa+XhSMWU1ivqMFTqO
fsX8YpsTE3bZTAFAAuw6nLspTLGTVfukCxAzyJ2xhKB2RRKgiE+f7aErj95M0irWjmSwVPM/ZVeS
M1LO+5pUvu1Uee+QgzddMyQIX7j/wxnG71S7gn/FhhtC4LCcYWs79jZM48gPM4DWtsEHR/BwlyRI
hkSIx5c2ZC+2kl71ZeiOMoArO++aTYd3qIIPGxO3QPgAIIAXa2gFnZc7vpqXFCKZHmQS2veh8gDV
rXzXdkblDyWgRulF7iYlAM5vqSxv27iyN5Pb9CeMOuynRGgJP7oZ3kILXKaZDKgFS+hnp0wuhVFD
0jUuE9Z0296akjPajnrPwt/inT3jm1YfNBwzhNKGZ8mtijlU9ct05o4gNmEdeqxo4jgBQp4cbStl
WO7LSGSBmby1tla/RNOo+yBq/zB6U2EexHQqLL+f+sqP20h5tqu2u472qPgF5fqnVgwiwLOZf1z1
TjHRG0UJzJPK5gW0G3JDB/GnbHCgLCwCtB1Nw5kez0sfU1pX1dIr8sYdP4nxKluqjcQoeqcodElM
zd0njNz3faRkfu+qzyaAztawp8nXpHKSXvkmhO1cCqn8aUa+qNHSjCezqottO6W/WwP+ToOpOMk5
L2XXJJesH0ZfSSbHH0kZkMz7uEIwrah2fiLIO9xOIelBokcp3YUhoWtYdwhH+WOO5nA2Q+hbYxUH
cTdaQSv4nXSVnp8U0SMBNQBGp7E8ulNPMohb1hc8x65qw5bKgCpiEImoE7kBWZYVmcjtczN6JLqM
LJ60pm/3iGy38aggWavFfMitrIVaWb3KtrwpKoQ3DLbbvdO23zWR6YHRaCZ3WMbN55nPczeikpuj
oxuRWrRgol0fp1vsoFnBR9q0Udl9VF4sTmiUVKpX8z9ta8CVY1mw4aZAQ0HOejCPI+lDnfc9CwvT
l04P1oFN05jhDd3az5RKx+sIyRDPonaXudG7g1nNdvR00kxFtp3HyGYz3PMB9b3Y2VGoboWTvRMI
NG5qILMtlqvqNothE5ZKhNGKXl2KET+sNmSKym3T8B0s4XZK0juBzBMZiDDeg8FlpxTrXVvV7TNr
/AthlxIb8+TF0DRlX3Ej+eH0kkHgGPJE3Fr2s5FFodlwqZsIdCWybtmxqo3OSp+dXWVE4z6vbG2T
QLDxhYudbPIcidFiedP2QQ5DcmM56S32xNm23GYrscilbp2rux453mF2VA/FLyYnjOFIafo033UY
v8+dXWLnlZDFgJ/6LpzUbeu4jY9cOduFnsVIEopoi8vTdw3fnW3dtcNDy4GFctQ3ta4T9eV5ZJYa
GH/VYTJuCH988FW5YCzuD+DPbCcUki4mY+NkcGQiQDnY+k5DokmDoZ0e5tB8RvEeg8+gcw0UuIGQ
2mUT9CwpdrWFg3mNEwTs8FLe6wwJl0Eh0KPm34ww6LPRnHyVlbTZEQ3G+PMTm4XhLJLspoT1HPSq
Fj6J1vhum9Th5746JV0qjsXEcG0q0LlKqhmVc3bYZSI9PZO9u9FIoQvqWsMRqQyRzoXwlNL2JPUC
kteY4ekY1X6IwepeVdiz9LXVfB6sGRaEWeZEI9nWLfTSeYdGkzCMFEFqNyvs1Mc8gQjg1UciL7vT
OIj+tD76OkS22Z3yBOoUmhpmage4HX77fioyd8+XW52MTK1ONnjXTs7ldcLs94Ql0nxKcjZtHrqk
YH01V1IM6LJxX1NgxIbmDHrh+kD9V6F5zSmti/fGzQFQCnNoDnOcs0X2UDW72YQtcTedBqPDy9xp
ycK1tTz3LQt3Fr0wj72yBOJV+3GaixOzSMEmaAy3Vle+2zGsANlHJa8P1NKSs5ubZaDEZcxeyg1P
64HlK+vQOL1awO67UFGb09w1+GUN1r5hODw1agp3MWZZ6tdN+Zqk8lcri+7zs1ofrR9TPFt4n0/h
7OL80ol9uKRRrvuM9ZG7NJdoPr7vTVMVI2+agz2Gw8mO3hA1VQx0Ww2rf3YXVGU9J3k3iqjQglat
06OUMwX3eaMN6U1TvIQ0e/4xim8WNpQ4QbCCb9swDBikljdQP/dle00VhgssdIM4ncLcj9Uw3M9Z
fRjaGmOFglTEJD4OEl2iwmINGuxonNZ3gJkHdWFnfqNsV5FXYbhzsD5stbhi+xsafiwhUWIVgvz7
tSw8tlaDCV5DINUJooN+EmjMg8pBx1b/dOfsJ7iLyycb4iHX65bL7pg2GVjEoMbiuH5XlT6Wp2Y5
rM31YGLmwc98+Sr/v9MhQfT/dfXgeO1uGgTgYrHXqiEgbPk7m5MuaE1c4ba2YmIwUqSHvs49ijpc
EFXkf5dugln65DdeAz9TODWUOw49jL/d9FuQKUEFcNQUeQmzLj5mSo6d+3NHTOCui/tbEVaXlHHg
hEs2CWlV/gM7uQigvEWm1ZExO+vPLd7wwOGKu3XSRvEhRlNOiJL5HtZ5wdg95zttiG4OVbEwf5C7
/taorrHvF5hAtaz8NEbYRDaNfp40om32CBGcR9dwD3u9C18yL1+9VQZJ/EARIaTsh6NS2im3jjtd
xYQhm+UoLasmcEYP84a6z06hKvDllgrLKsRYZz6aI14wiuXPVJ19ZYSk5Rq6n3qR+cDxqKiq9OSV
82++bPJpIK0ezaEgW1NP5CamRKYP0rsOYjb2gMoVqrEgYQuxsZq2fFZzRI0926hAZFXid1lUPlsJ
FWeMrDDtL/YI7ecNVRiPqzB8Nkacbcm40d05/YD135zDIjEDIpGLTavM9SXFOMPQSuW9YpjdOWPj
HjNyiW5kZ1KTtmb5a0zF3pkl2fPSfDiOKPfcAsUhBEd/L4sQx4RE+dGFZhVgT9vDGBXZVVHZ97Re
v62yWPyIqvgNJCkggdv83kfihiGq8ycX4GnMC3qh2M9ZyPKliJLab1Ri28zW/gky74IFMEY5quwO
gCV3SoNoXLoaoRVoyaaM2vSo4zi/cXJzPuBiOu9nSgcbWJrGZlZku2X5uCmrIdmr9YJ3eCBSBUir
FJ19hehPXKHo7wV6EiMp4++hUtkowSkm6I+0UstFvBJvVcOe7+2gfpet9lEMssadHMEk1X7qMGS1
JG7i4QM0FBs8l9ObSNIccWs6MUht5ZRn5zqvhrO1oHcTVN/BaOqD1zfKG9HXW+EZQKoo9jZhl23H
KIneYAr+FARNPZmNrrwaqqUQn6EOW7fLYTZaZbzLmtH93oBfN54Lt74NpzPAZ7TJTOyUeirIBxz5
Ny5O7j9abzACJ3W0Z3YAxrGp4nbfoj17xKZE9U4l/E+DfbDlJb8bAolZT2vGzSuzaskeMQ+e0Yub
UYdAG4oofmXVH2wFYmqkceXPje09YBuHuyh2EAzXMxlbczo/AzH8nnR5nCchH0Mr3VuHsUVcwGcm
aLrZ4wTOcLTWvzPe7GmteafU0jL/q/15er1y7Vzb62G9/OvZX33/70usp+05XMd5zMqUYwTyifpj
CTX+fFgOxB2v7fXROt/0scpFa/u/Hn6d/7p87VsP/9O3vs7aN2my2BhqNfrs7TK834qiYlJdHqoO
Sxjg1H/3Gr3JgmA5nylQdrfksf2r/fnUz6OYKAMqlrKLUlGf1kO1TLODWWI+trbNdvp3G/dqVpF9
ciknPbpbmsrt4OZGAIkouq99VW4zuifmsF/71oOKNl2Nh/Dy2ZXb6UvEMPb1JEly49HEzf+zbz1R
tHNDfWfxOl5e/LMvUVpf03r1+NXHjjPAzN54Ls1M28ZuFe2tCqvxUqmtq1qZ6jXMvZipb5Q/Gld7
zyEiP3RVGU9zKPKtTQDRrZxmtk/R5GPxVn6PYVzsEwIgDxRGUC2jTiRkb6PpXr/pmwwsJSye7LJv
L2aS7V3m2DNJniyR5jQ7ohzbp2z5zwWWrXvMXd6KJnOuyA/VrcK2i2Elsp8GOSas8NWndJQnzFDy
M+m9gkgdiNywqOat4Wk2oSc5/nHl/EM42E7yQXsPAP2nQjbqd/zWio0Y7GKrztoL5eaOLWaHTWOZ
jkGLu+HebEoqPSqGTJqOUI6l9ybte/WtdgYIozJd1BQgSRn5UERQRcZHUv022q5lpwyhsYus93kw
q02Odu6exZgUVGP5Eyx/Oq9dTaR3Vy/Lj2trPSAUjnYt0u/Nev3aJzv9zbP65rK2+ricqTCNT1JO
Hjw1KTZlng73QoQFMth42CrRMNzXvrhksQs56rq2PFI5z3Gd/8GG5l8XzCNW1aCScFCW11gPuf43
HixxW1/Gq+b4qBJd6H9d0HfEPZhKkx3Xvpr79iKV8Oq11PCncoNfYvSizblKiGc67Rw3WuAJhu21
L7LiW15QQV27rLKHdZuVv9Zxfe2Kh3kK1ErT92szmdryPoGKf75CQQS2DlFp5byuJFfooC9JlTiH
pGV8xbLl36Tbz0vamfW5Fn776v/f64D4C+iQhr5bX+/rwl6LHyPVOHY2+RDg4FQ+YRloHo1x8c+p
49Ff+9ZDX6rlk1wOUaJA59SnefF8QprznxNfF2vp7BwqXX356lofTVlYPn31uUn+R/UaVj9N7Plu
0yZPpU7JWBDW+/noq89WJCSCxjutVyhUmD4vK6I6Oyg6ZBip4zqeVCZhKGou3yKAoG3ImmG3NjVR
5qQhdOiuHat9E2G4kHwWrHC5OB5EfkiEgFS9NAfRVSQGwzPBqom9l7DfDC+D31aaIMxL06SoftBb
mPty6Oy3sWiGg1BYsa1ns7FND7Kppk1kopXvpe2cwoZFiZ2CzqmKJjBJy+xXpy/YgnnifW1ZuZY+
ljrB2ord0H41TAuXJJnf1q6yi1hN5NV8WZswpsyADMfvNT4PG32svVcr7hUswWJla3me+6qxNDqo
BYu6tVli9YL/Gouc9WKD4eIFBcN5PRnC6Hj9pvOz7oNhMrivqupFXV40lSx3pecVl/VCYolZ000d
yUgEF/pr38DMsxUtLlQe+3svrnpENEx54zqxrXOTqzshcOdSxpE9cpHAsPX54GTtTjh9BvczivcF
biGv0XCrqibfeQrB0Nmw+F4O9gOQwKL4q3XbElbWm5L2oFOZ+q2LUmb3qcjfLG2cWOczyhEak7EW
N5zzHCN3xkc0e+uVkWKLF75jB00Ex4j5s9eZ+7VVV0Pz6hhHRsd4a5Nl6cAKOjm67iHfSrGiLkLx
1o4gWVlNSQoZjX7QisgJBDWBBeVzgh6myzbOzG4HjLVgYy7L+fwxdUYRmHoeHTx9g/mo+2IveTDr
Qc8Ohqk8G0XzrdMVonjcenrmTWPDUY7g1Rl7F8VAFplQPA4iu0JqqOMhiGtW+UMW/UsY1uorSYYr
48ZvTC985OBaac1aXVVqPp9Jg120HNZHYllj2KX5FBVR9tmljWF8Uoz+nrTZr8p2jUNLjMVVWPjD
TSxxz3mdf7D2bn+5prj2Y679IWZjl3qtxWbpuZ1mnwV5QQ1bSugSVup7mCt/ixb+tSgaPyIb481M
2mMMkfeXlmMMp7xkxJjcdbs848xb7EoNnLZQkmLrDklF0Tv+xqKv3vcuQgYhPYE/fSpfzL5sAALs
+FcjfqjRbO+9VlvY+YW7mVQwwiIRJcHZLqCtCjPWnvXbnAzF69Ali7owE6e1mdX4jUKauKC8t1/C
bqIO1Q01Wg1jfIkbc9GXJe0OVnByaGs8QiylOBD3RIhDZjcHQL9may6ycnbmxp2lP39+pgZJgWID
CWqbKBT6KWplfqLLGPDG9k39RurgPZoZgQyG2l0U6iVp3wWsL0Wr3nRH4lmbFzeL3dpbP7vaTbb6
bj2H9al37sjQ9kf7d8fg/GYKx3vkFfb8RGS89ZYxkaJNCPNybsQIDqyZVNOlpeK3eK97kPul1VMs
vhck8a4t/ICre+ulOxFW1pssa8J2i3y/nus8S705YXP4bFVmfZPDfDTVVMXWQj+kdTZf8+Ug1eE8
J1IHrqFVdW2/613FxstIt6+jrjnseafcB9HBM2DtNJYzicUcM035Odcb+6oOGmfDSc5bM457DGuX
9npqPVDAJOapv66Nz5fK69aiqFoCo+aDOAx9DizZCgLTXKsRCIZwDlub5fIHKALYPHuhPVO1gE5E
c5Q6V8+uOh87Mb1+NtczWlP1p9hKr3nWf5hlUh5zEK9r39f/OuCA6WzJlauD/zkxqN74pPNWvq6V
hqMZfjtqtQ+BHGuR5VViCRg06gmGAWYYPRupO+5Ej5hSy9TomTsJkYDdz9NlyTBa+9brXKKBntem
W5svKO5AGZbnf/XPdYt9UWMr+DJGDUu5UNuIKRQoTjkUiSwgGCOxHLKKIvLSF5uMnhgBRdA5bPma
W8VbFdbiurY8bwoXaiWJ5MvJQSbKXhnshI100b2qdqE/2eR+wBiRkF64ooaWyub4sTZEQ40Jv/r5
sjY1CZUDMV62X5vVVCTHcPBgDi/PxMYzf56H+PMPr122NQVxk0X3tWXlAxDrgCfK2ozJft/a5gJE
L08XtlWd0GLY/trMdMd6aZDgrq31/clIP2R23rys7z1feF6jlSjkaS7veyEWTbpWbddmRbg8P82C
tJv1vdk5NkgJRlBLa321OOxfsgqIl8IypTVLK9RAqdvmZFMsAEieasZqs2wPqk1lKCL8880Zy8lP
osj5AYH43PCITDrup9aa/4JbvE8god+rDrkIRXnxIOebqZ6loU9GZ3WFwZEdqtIOT9KYxTkMlfhA
HbI4lJh4Put58p5hz/ZbTs7dnMhrd9zqd5GXNpHL6XjSKkKN3QT2DdhP/PtIIb4FwWdjoEVucs3G
IoGJE0VnSqT7ZJxf7bkwfOw4oW9Umf0k566c/bzW+Hlzp/ZZ/rweFNvOnkFDscgOfzg4PAZ9igLd
HWrqaVHdQ7iCeo6GTsVjs0PF4snxDFl+PjZt/ZPYTOVoafn0anU1P7vxRSMP/p3ctV/F7AYU6HHu
rsKdsMWfusvT5ziJ8a3NHGWHTF99r6xEY9Eqd5qr22/C3lMSy74Z8zzsDCVOtq6SnSPF+8VyXT2Z
TfzHjMuf3ShMyju1c9BgjFJlcwnOwmhsbJIMBybED54w0n8GikTZZLlQkWqKlQ43dlqP3kYXlJdq
iAD3styDyCeU/Ag9l0VC+AvuxFQJtG/1HHkHy6PyCfE929YCe0zTgaw0wIVv2z68WP+4qL6vQ6Hd
DbU9IUSvfapQ0U4tQcQs7C4BXkbwXpW1eeMYz+P4j07iiXErpe0eprzD/nCEoNwE4IzKQVOoq6Fp
qndo53XsQULj9Auqh3rNQMA2+CvZm8IulhzZ+cj0iMWmHX2vc7d5zDqTNl36s0PhHnK3I0BMOSjm
KC6jl/yaCkIXxwHvXKIW/87IYCqpe6QBRm1g9ULeKN5qe6u2xCmyClD5uHI3UaEa7zA/fw5WUv01
ccGkFvQn7roa8bcArC8rzCEG2fkqJnVHkvuGu1pq8UsNS2VtrYfaktoO4Tzg2HLFeggrHabL6J1D
xCp3bFQ0aH/JAW7ENiGL4bnXTPUxUVrdejq17rVpYaR4zRO84JeTPezCx2Agxh7t/rJ2GagP9k5s
15vWTbWH1xsSlicEoqW1dmmGheGbzNLT+oRl9jkazMysXeJDqYWL22fVPaYQSqsZV7e1RSZVtM3c
kAid5eTIzoZ6tTytLU/XukesZDAEHCzp1z6djJBj7xU2KhqesB5YlOy4NYgXXZ4Qucq0TetUhY3A
Fayqk5dOp/qwnFSWwzgA/CmIBo7rFUDdwykscYH6esnIzU6Yr6af7zmPhzKIvekxJcAdk6XpjzYk
Gq1oxCnLBTNdKZO/trTxlWbtdHeEfc+G3xWZuK9gmsFkWCPRJIXxWo3VL5FiNLGeA6JVA8wpvQOM
UfPV1sgzVHpv2K7XFoYenWpiaoL17KBS6SF+3dqH5gvzfQUZppnykydYQSBFi+/rAXOUclunYblN
/9OnT3HuR7WHebetx/cpGmF5hR7e3+Y+E7HxcMvOeKSzwqAPp+W4NhPF647aDD1kvUQbbOPBBDY5
efx5fdFSRh5xaT3Yy9PrqNlBdw8xREfbViudc18PadIy2rXDeHSixLlLvNGvY6IgM9choJVmhDqa
RJr9ejGIoLjhJceeJpRFAOu33fIBjVuIzf96vab7W+ZKuEXZDzGK2JQ7WjqdiLu2+2yufdJsNo3G
fLa2CDEt93MNwe6zqYc8a873IcSN57VrNGbKeV2iEutRR4+1b5rDk1ZwY6ytRir9QVpNyRX80fXQ
29NzBTnk6bMLFSSJVoPnG04Rvzgut7nEO8uedNOntkul2Bii+3rwVLFXS2O+rq0xdNtr3Lj7Us/i
NJjbBQVuasdfz5Yxs3xm6UBnbZrsvvoML/3jqSqTXl+1Ny1GVfbHIVt0bNX7euB3hINHT7X6qy80
h7cmVscLjj7qvY/C5NJo9sfXBSn7FJw32nb/1ecSVybHzxdt+wHDCmyEAmu0p4seJy9y9PIrc2B+
pYR+6hFBnNYWQZm26q8PvUzcNWnK43/1rU+z2vJnI8Noo1V1DsmncG7rwW1ACR0EASjU6atUBZIu
tZhm2KRoVB9NElaPMK2A17wk3q99eVyAVSZQzEVRVsFUh6rPbz88rhebBhmtJS7Fhgn9p1KJw8oY
ZrdRFzePZq7uEqDwCb/X5lGmmNyaQgkDFTkoWQ/D2enMng+AkwL61IZCKkwpzW4e6tQkz23iHteT
axc5YxrgfesdtWmorpM5nu1G9Hyfg/HWmkN18samgxU0RflTE1Xbotoq6lBt2tZpNpoVzRCPwnZn
Kobz1KdINJI+TJf4sS05bt9aIyzRw/eXsOqfrD7CsV1Qk0KX8DPskp0lMDxILXY6JSsAr9Lqwxjb
v2e3gMHWHNU+QjmhCDjdaq9vJGuQoGX1UXjkC+m5P8MSDsZYQUgaMpuv1T74MajrTTjoqjKcYEy8
aY0T7yMmBABuFUo6JOW+18/qjNec1BSD4gLqJFfZZ6P+zr6LwQb2wqYy1GveZUfCqJVL3VXIY/vB
PeY9AjjDeEvaIWH757JPhu2Z98J9zLmlnSYq2uAdEjDRKP28mCSaKV8dSdLFnZjy7UQagFf1qS9n
5kg2w09qf9NE670sJnwTIgZ7qk10j5FxMdtE3SkEo/hl/D7P8ysVoU0stWpX2tI99zlpMAABPPw6
TAMO8LZRnzEt+wbDYiSFTva7yhHkuOp6eO2L37yMOGG3Yvj4Pg+BYxpUbktFu+SsVXNrVG9GxisP
dT6fLQxnIwFJJFeIXEx1NHlTemi1oTk1XdhsiY8cNq3jRJfMbeaNKvVv0Uh+AIypbhvNSDTUubpZ
0D9utW6+KUlcH3LcGi/YJMIrYU7ZZq0jL1VZgpLoA/qtOQyieuovEAkOXYMho2zSoGiqvZeP3rEw
pnqTsW5ga2UK3yBNK2j67mDVCyMw6rStOdjpDoLwT6yafixhogeTKnnAp9UH0OG6AHc2EDx+N3ar
QNdLpTxrHPFJgK6FlwQ79s5gtjds1DbqzzrVJ3R1ZnMeIBoclQXwMNrbuqLWlmU1SxR+Rh11kExg
zFKkWEbEg1Tf9PxHbyvXLEPnizlKkCU32Mt/Z9eoT9TfVGbCtMFzTT1NZa3dTRQeJj97yr12M6Tw
b5w6MAoRX7qijk7RyAoj17h/J0EuT9ZV2O0Ny6+3yoGsnB5PCid+I6iXBWYKhmrXTbMX9vTTNVX3
MrqpDIACpQAK/SQ7kK1Gbcl2jlEvSISIENNoBaFlZbMgJd8QAhTBkMS/27wiJTs2D8zlfQpjBXur
ZscH+rfJiIgZgeGpPhDKIWvrBWBE9xPYZZswaR+e26Ixc1vS31SjPIqGcTBRzGAe+jaoOjCBpnjB
01S99HGsXeRycEwCKx1EmFnhCz0Kt2YHU09oOjsUxekYe612G6WpG0DK2sVl9Fuh8oATQ4yjEFDG
r94aqneJrTmT9qEriLFzXDRNekQNRB2Rp3osj5+iFiLPfGNHIgPqnnVlXok1z33SAN6yRBX8ecda
KNSbCXHx8+gBsDd6N1EVju4YqzB9yhqGUqh28PDN5DLCvPSJzWJVwaawS1U0PKYEvJ6zaGd7i/ts
3f+O3DDHoMyA3ujqGSQGs4B4GO7FTFSjjmDe7zSkTPLPgGgwhva7bT3ofI3tgDo7vllINcBoutyq
ZQdDuVMIYNFUBftI/GKiKKSwULmPqZ7uo7DbC1BjHszdhClaLp9RL99Bmlvfwk/+6E06LFA9tI6O
7Z6UsPdOShq6J2vh6dRJ96N1vUsVM8yarcIwltX1YcZhiQjVfwaIqPu66/4h+8BAE2xHW6VKp6eB
rKKLA3hcLgLiKNMfmeOe4T9MrLLHkE9w+Gdk1w66EUFfSpKtbnSh35aIKPKkBqiQkUnVrbIOtVuX
vpXacg91vYQU51mQbpgMdoiZT05BUUov8dzCOvZRWZ0LylNqmzRJ9tUkzX3f1N5H5r2iZepUGf6a
7WaD5p251FsoMsqv2OiDwsqjkz5G5CPWarthp+4deohnewseKLwTSlJKyOatQ3DvWCWgh2puWDM+
eaM1vGQDHkUOLcxk0q00o9ciV+zz16EeSuezabPyP9oNEjFivq5WyNrRGyx4jG4O0bP2vF0YhV4g
PNzXNIa+gC2zr6sRt2JoGue5SSibsvr4nRX6tojS6aTO2DdhFHXTkuiPtSREIdW54Fu8/hjZnTER
L4fFPMcsRu2imo28Db2crjJZRm5aXhXJWxOz1K2bbF9FjiqCzOFrhBN2VCT7j67PWHlY8Xua6fgc
muWLZYz2bixi9t/LIXT/j7HzWpITWdv1FRGBN6flTVt1q2VOCI1mhPeeq/8fvtIaevWe2bFOMtIB
VZAkaV5zP3sdPLRWi/dN95w6TXIJmR5cUt+JdkYBAQA2dnS1bPNZDwzYG95Ii8LucQBxxfpevB+U
+nnGoJKFPSZn3SJwpmUnwYDZy440VGFgiaa1eF2BwPw7UDr2i3q0TQsPuwwjRFLLL0FqjJnXssyC
X4OD7PmyEaDM+l73sXXFcAuOBGagHhzroAeNNQXDxIzT51iWRu4QlD7TUItrY05PajiPUDt8ezei
SrOdliQyBdO2N3lYZuoCNHPCFF5Jh/TkrIEu8sziCiLjNEwwUoArPXRm96y0+D/lZpzsdEw0561g
5sKFwG+BP9s7w5TDKZjdhzHVNIaCXfbosTV3iZvqbQZu9BmvDdCGxY9wiNLPao5LjNf+6RY+jVtW
CZxlqaCedWY6KQ3K8VztXoKJTxgAK0/Z+VIbDXDs1UoJFcCePkiBqc7Ni5wG18rXqA7ycxaXdNlj
5+ww7AYewpYCILhi3hYopkVOYfNe2FuTLu9+0KD01gAF8F8bDknD9ZAc8e9jFlhPyRy+hUjBIT56
mLCW2znOCMF9wRsB0N4lGk8X/d9U2aZ9/Yt5TXtth+xYjzWfSVCBiYOltZpAEmrhcdb12Qm/FXlp
fEFCHkXO8ZOeBNYpHZRPM4sAC71VPVbmYjwQf1c74xR7Y8hu/c6LZ+8cRtZDzFbaNtWRVWrVHOE/
A8S4fXVNfbrT0vh1VJmlhlWAjGIIZXgxaap8dG2ShusBBXq7KUAEWd0dbDa8wXKV9k04Ip1+dYOj
vQDbdZHGViYmAib9tLbg6vO0b3ZFantPsACcR3V6nUHwPRmAEew8aA5VnHwpGRggXxkBrSzZTJXk
nOoZY74yA6CpKMekc0PGT0YK/MXa5UFnbKuy6E+wI4rXzqyb0whbZCtJPXEa8Ma1hV+o0twzXOb/
tJ2908vgz8lWpmMRp/MV4Y+nfgbsbbp28hgg5fIYNFrNzjBSmE7vpHurtqtjCQ3cCGBnKAkScxk/
b2FquANSwU7IJmMRbJx5zPbMoh8N1jnoxXdZ9tiFgMV+5PYrpmXtOVswM+WCqwtBWJxN5zFacKO1
MalngBHhgiSVYNKjN0Ux/H38d5bkS/Vsee3qSxlwX70WOt0mK1JCAXo2Oshpra6CnX+YcIQ8WeFr
3IAU8F/GJkgPAXReuzXgFg3jC0LlqBvieXfT1RCMkOCGMpMJgxs7KHkvghtS0PkpJMnxj8ltggu4
LGveM1jll0hU3mirgkt2kmgys4IEC4u/N9QFaF+31VEQKpXjtEAKGctml6IHbh00eD34m0TRlnUE
cgOwWHt2Vb45Sr5L1ACH3D/NfgDFvNy4ZjmjxFZ8oq0l6rwXqKJkjnM2ZSepGTktdwZZxOD38e1y
Eqmlheq0sZ0s3cmvTNCaZgMW4bPF1e8YNOpRFEYcbwvJfTiD4fzZLc9vNCPnlKNGLXvAEiRy/yUa
M0VmSwvjO0lmWXUMS0XHf2b5TTm4zwDvjJNcUn4GzsthVA2Ik/TV3ivLP+W4dAzgmC+P8faEJVPw
UrnProu1kEbXvLHUuyNSK3gyAfq4YX+lNUC7ZYd6nNJxr+r1D8EDSzAAo+5q+HWspyI5klWDjRlR
5aT08W6zl03vG84rVIPvPczFvdeEPFEbCdFDmzQv8uztxH0cWPc5zLVBt24NEXp7DN3Z3iouqcP0
rw3RbFsfGthhHQh1E+zkccnTkFiJx2eykai0AivUffaVu41X9PkFX0cP9JlElwAiAm1DOVZ4vdO3
DMkMEAGYM1bDGIG+i8rRDo4UIJFdI7/conPag4ayo5Ncb2wa1qibXdwmX+ZRv8idu90lqKWbwkqn
ndxruStJWzD/bzXEVxYMgDwTOUJikndrDpKWwEhxDGm6EIgmoo9D90ke/K1pyq1ZW4OU1Kx8biow
7Du5FfIj9b7m/rRBoW9ZQWeUa1V/tIttCHKXt/tr5k4/A7wyDhmjAVrdi1blLUzb8JDPEJ1bffqk
L12HfLaz2HaOczCDBMaOb6NC50QJt0FPyEry4v+58LvfIFFsryC766F+q3l7eqjJ4FDaG/pOugD5
vnfIjZ9sAFnjpxQu7+3m3uAU796ad6CKj3fQYBuviGBNzs3BCHNt3sdu+F3pMnW/3mE6wYvuuFC6
185F7Z8yTCwP8lt6v3pM7Vk9oNHYz9smC+/aQVeAeSz90PJay5ES+9c8rytnhAPCZCctoY/TA0MY
pi5LQ9BHpJ1MONZr81kq2NVMBVPfDkiwnaQFj501nKbcYlpS7XNnwPjIXcCV/3pdu0jPfghW2MsN
4AoLIGVte3N87+oLgNEo7HqRt6F7W7plaUmSXPMKVn+WHsnSZ2fvO9UAZiV9cgKFPlLqS7C+re+a
6C0q5XPlDSevMbfSEm6HYCtwVN7ahg0C6QuZsDdHFLrP6xu+tmXJk2SwtEK17w8NIL1j6EQHKTOl
sUuN9fiPTVDS8tQkdjtG0rfoh3JJfsi7Nduysu3fXQ+2cmzwp+Y5gCu3SYHHFCkgt94G4bx8OHQP
ommgM1Gd9AM+FOzTMy6QJz7YOsagzmM+t88OYwPmh3c6KxazWuCxnTzngFKGurtaC1Z1HsvnfHC7
g2nODCUaXd2pQcHaTY/AzIYN3oPwDqZ8sYs056HeBVH56GBevD54uaokb6/TmpbMtZl8OKQY0vbU
Yz8ojVGCeumuJaYn0JfMGM6T3H05SQGecQKzQrPrfWj1W3lLYLWTK9F3uYNrfM0tRJRk3jLhGryH
VPfNFi5FyA3rYiU9sw4ONSRe8A1jon+OeuDuyJjs5R5LII89XoYnCOUyR57SP/JJv3ixkR3Uebwm
ZolAmdedpJPR6LVbOLsl6rm7sAhuXwCj/RNSfnaWE8qTlxg9fbuwYexo+HMevCfM4twbZtlP7Bcf
z7NDLi1i7QxUTXXOHLf+Pr0dtV0/Qbxf72KZOfSkyfKZydzM2vkWdCEhlcAL+Aou2WAk7iE/KlXY
W4NyYqCLMmrW/qZjJoMt8LrVcXKd8wQwh/3cI/RINIoje5vhGHYbXd1mUZEWFOy56dqtE4ZL/VAb
iXGQ88vv8u1oPLf642zk7UE1jWd5quujlVjedT9jY4o2Y1Gg9A+F/PcEbe04FPn2S/o2sGN6WuJI
w/QBjP9ey+wcdn6bD/cIspsnoGnVRVg7Q9RVF9rCrzLMstvzlSex9jHrg+ED/VcKPdOcvHpnQZBG
FsMxcDgpeAlcevAdCoH7klsmT0aadaCy9mgBD/YLfEP+7sylwtqjr0/y1qCX/n69CWupxKTK//9U
jNVG2Ev3a1cvP0aSt7H4mpbYLXOOsP1gQIswgwx0lc4+qXgsShW57G3IJVEcNnnVblH2tX/D6m8f
Svmd70YZt2PL3N0CC7hjQxB7DD70Mn5lc4Sla3lN5gI5mG0wmd/RWmE9OeyTU9GEobqX6reov3xB
I8AgXZDexnHSUmVEtwZr3jRnbDloKEVqwMSWQZj8nTW4oSQl/W4se/v15TzCxLkfC3TdeuIN8PSD
zS7VvEWvt2AT6g9XfohZX3RXV88yLJNBncQkuJ16GRZKko0gNK8DCCBrZamyJiW2ButjXPPWa3w4
Nso/dwh10IfRZ0rH2QEEyE+SljePO54wjV/Kbz9+LrViEymD+m4YKY/w1vLmHwFE+7M01wglXUDT
yzMIuw7JDWkp/xyVo29dFaCc5uSW6e4jFSSAKbJO4T5wQoTgIaVrwToHlAIJ1nqSHPyfg1bn59uv
X1ryjeyxvjO38cytMUuup+cd+yd/v3cSu9WS6Me0HHQ767taHy/w8ShFY2OjtV+1GalZ6VfW0YMc
+095axUpvY2zJboG8jzWpMTkuH8967vpjNSWih8u9U95H8764UrB0uFjNFd3IYy+5RXHw5m9imq+
zVXlhZeApRTImdCImLwvy2xrsObNGZ6g0O+oU7UG0Vsl6W7l5GvVdyUS9c0AhBBb8LcWLS+LvCfr
y7K+VP+atx4m753U+6e8//VU/pwv5P4iBu037lwc2hjWLmNh+XCtwW0mu6bfrVX8U/UPebf5xHLa
2xXkPB/q3K4wJN6dpgy/1M4Lt9I1yBxUYus3WvqQNSmxdUC2Vv6Q9yEp9fwewYD+p1YjiZAUNkQ+
Xk723hneShO+RSVX0jNL2Uyrsyo76F7xsnbvgKmgja9pZV5o5JKWnp+xUMCKkpVZ7m3pyA+sdt5K
98DqP5KsDcrAv+lqt07DVllDkN6lKGdImIi/7f6pu12bgiOT/rXO2gzWvA/NRZJSOgZNypKFC9Nr
UGdz1zl6Om9l/psAMGC5KBlfg3aIDrc3Xm7KGty61TUtt+tfk1KwvrqSDFhI+d19S/rDGSRvzhKw
E1rCa7R29reB9a1cns96ZINXCZO37GyxMGIsKyTvZo5rNTlWAhkYrEmJfagnneia9+6PS8mHQwav
UvazcQ8q8KmGSoFrgNRgpdzQQHIsH64SR7z2RbouP0uy7CR3pkz6PDvNqrNpMsc6ycu+PtHbu/9u
MfPdUGGtKjF5vFHRs6J3q3Rb5ModRE+MOEImRUcre5i9ku0Y1Fy06UFe0ds6pbSAcdbj5qu8yL9X
tWo12GOdzdZJw+ZgnmfnBIlgWOKQ1iSoG3YrN2vatwIF/bPQ2pSL7rAzWxiQ0SGvKx+WrgVHU/ev
wtm22ACIVLRr5K7Kc6kzqEx6VbyWMTwT4ZPrywOeW0R32tt65ofbLzf13SO6TV1vd13mLBK9veYR
m5OzZ057ucty2TWQH7Am5cZ+yLvN6qTkI5lzrSnF61/Sw1Df2ljrbbAxxCouyP23rojHo4EQ4F6H
MUsS6hkCpMUZn0lKLZ29M8NBpmcp9TxgnnqS4N1UBy+Rlh215RxqUmf3ZVC3G6k1d9l4UubS3Kl9
BkhvGIpNE/GqS+Blrrm1PQCeGpiiuzRxD2oUWvkeySAMl5nZ71mVBDU8OedGD5pHOFnsNSMaC/E8
c3AvitW71B9fF0T7pwAZ2E/wb+odqnEjqhwkJS9D8ChL2J6oR1QgYrtKP8Weg7Kg2d1PMVoIDrCF
g87e/tGz/PkprZqf8B1PvamVb2Nu4qqV+t/zkiF5jQ/8xQ9UkOJZ89p7s/XDY7WenV0/YMNBa1HH
GYZN0NT1l3oG08uUvPysq6m9RVEHeFWEbJdaLLYAJkvJc25V6Dep6q5CIhhlqBIcN0aM1cO4lLCU
hJnAgKNAmGjHprDLh3lKqgeJSZAVhYPuWZ4jLMwivFXEwa6skB/yp+GbyebZsVUXKb9MrQzsSFDi
2C0LwBvXZ+YWFzGq1yqET8PHSFRFwXDXZgWYIK8dmA83hXsBqcH2msdie4vq19RP0dOwBBBdoidf
Tb4jq6mcJavMMOlGdxFVrgLhM8Nit8YJnhrUsJ9UdkKfUkXTttM4BswgKIhtD2hVanMvcyxF8ZDd
TMPQPWhJ5z3OS1BnwPZs2hbsamqsBaGepVutdHBFG9idMSfM5sZRRxfG/2tKovnhlgLNgfKvQ5tb
j68iy3tEZSbaVmG7QffU2DuaZe6mqcnReANMXxiaebEdoM7AWrWdbutJu8EKHhkMHMBLLyzvKqh2
d80SrEna5zEpWEMdkDay4aaV+iWfzdTYaqahXSQopuA/mUVfKdvJg+XuhSmLzYgavPY+gFHXHvtv
yZB/NdhKBxcO3Z93y4TPDDIRtEJRoRLTz3+x3fklzBP929QkoBUQxHkNxgzYNTpYj7PGXrI1Jda1
cvP+ovdxe0rTuHjgEWhQ/lv1UzMqNK4sNe9Vo3+tUQ26d6PkcbCrBuqrUn+KezaOHMQe95KUArZC
PyO/nu/rcdNj3LGZluqxlmLKF4PlWo5jB5ssR4F2S5+xe3ewlX930tm8yqnqxtQeHC88QQ7DqTND
Fu3AB6farb+gDZJfYTgnt/PWxtw+Nl27z1VkbbY+Fst9kL1gVDizaF80zJVt8wrRovkE97x/YOn4
LCmMdttPmNZBhspGxJqWGpLnGOXHgxL3VXXR48I1EKA2tB9WLJaoAoPuDv20/q4eWFYuU9ROpMBB
yeKMDGYCmo1boZtKe0RsU9tKUm5PlqrLp8oBE7bcH3scAbpUy0AvPtrjr9vfSZPcP9pFDedsuX+o
ToPIyyYPf3razDiYKKdIVIIqmGG4r2lpbWOLhOS7TCmWkg5yx254BDgDAi8YNuC6sFQoKzolvf5a
10F46u0hQOM9rL6X5UHK4yGsD6mOalM1Kw4L1oqLWzjrgecmiIK7bgmGBN0T1/CP7wr6PsVO5i3w
7XgPhSG+lmOGh+ESSEzyTGbZWDbYKKrFWtTgN/gvFeWQW+316G7EHPB/OSR1B/AVqnb8eJq2KxC5
fR4fSpXVwO2HXye15SJTUerNXdouPAq2HU2rhQGLIuV9tAQ5AhP3kpx8H8XCyB8gr6sxi+tLcami
XL5ZK0kMB70rH76OfWQOjl1WVcKy8vDEmBTl4rxZQPFRlpLSD4dKUi7cojp6chACvx0qV3t3RKab
+64EoPGxYPlVUxlDdnyeC/trij0pyKXZTa/tVKVXd4wAnGgob3YZ+4wquxX7pAi1F7UMhztXr//I
Q019GexCfdHD+qGjg31gbxqmC6KDfP16A/0vp271qw205M3NOBWbOeV9iprBW1QpX+AjB49SaJbB
vV/E9pOUgRTepxDqPuVLzbF+SwbNfNX8qPisJWepwjcne1GbBvrlQ1in010faOn9uASI++nDxkxq
onYzb+izQeMtSakD0ZSNHN/9S00G3Etd1i5hLqVvmVejo60Z7VaSRt8MJwPX1F1pWijib2yr6z9h
Y4V0kTXq+whC5VvTY4ugwtc7LvzKN6Bg5c7OfPM0Ypn5VNrjKxCa7ptV/pjdxv1iKW57ycoI6SRb
7741M0AK1bHyJ0R00NIN+1+BY7ffgGzpuznGRdxu/FcN8Bkatu0A3pNYHLb7GWtY+ML/yYIW+bvw
Q55uOaBis/muHLx6j19bicKcU7xmimVfmrSb0Nzui1cdxvQnrN83UqgAY3sFgfEFJq96L1m237C/
4A7lUZIjahJnzZuSrSTr2DWfZnbpJCVn7Ab1XkXrTYcRfQ2mGVxCYYXGtUYrBlp07aPCZuf3LLrH
3Q4sHrKeSMvuK39wLlLSt763N7XBot3hdjL79DwIxkRvvVr1Wzg+0UWSTqTawBSi/ipJGyMifCB1
/06SszL9cPnmP0hq6rMn+uv8yYjB9/hjcAqjQXlOs1a9j3xoxKGPXdWQV08AffbITvTPpdd+TuJW
vQJWGJ51veVViVGVrxL3TipIPrqIh1KpswfJksBE5SiyITDUnY7haoF7bGYHz1I9ho72lJvPTVMc
3M6tMCys98iYl1d7copr1EGWW8SCy6uiEjRd5SIzq0672OsRHbej5jHUHKzAJ+sVhbD0m2pV3h7d
zPIkSTg6QOr14q00RyQpjR4swVJN6yd/g6YfqJp8xF1ZbQGKV+k3UNTZETq+c9DZ+/hmW8Y1dxXr
xQwz575MLAAWS7V2Uv+aQEue+bRp9wzrNNyIiLlLMGupv2UFrwG/+5+8tYrELKX9q+p17fhPx+st
AJjOjh/rcW4eRqUCLl24SN+B6jL5Ev2Vq/5ncxzst8YZ0QfK9eIuCw0bZeMqBRE3zF/6yn2WqqOR
3tWR4X2tm1zduXVs3aelhwFLXaOWgi7sZ+hIPxXEr/ZxsXWBDd2pJS+VO8Y/Og2AmGW4zaNndsFF
sZ3kGKWh+oKqSr2R0zvzV7X0mp8d+0bAiMwYHcbJOLFmW6K6W1rPno3mOK+7g7Cllm+SrC5QxkWj
6q6kT72zy3DX+3p8qREn/11wqyPF5ZoLjwTwMzL+O3UO1Hgn5SG4xzs5W+y4ZNoVdMLKMc+3pBTr
npaMB17t6FYz0PRny0yso2oPcLfXU1iOebWBl1+c0FL2qVbo2FINzskC73vG66a50wzTOdhJNj1N
+Ljs+lZtPvM2qkB/XOc7Y+dntHmUX4336g4JQ9KxsA7PL3ZbmD/hJCIWadLP0/p4abPEgaQSzPu6
quqHWG/rk2lUwyVyWwt3X7/ElqBz0McCrErHBzNTL5HF8nv/WxyMn5PIVP5SQFreLpTlGlJxhfXn
lA4/QkVxvmp2k6F2rM0voY02OEOU4BEKtXvMFlFxVfHTa5/G1pHlgPTRhQoExrmxWD+jI7P9OfxG
B/wd8qHypx7ggww6iRE2g/AkcM2/MpSR9a5/DbDmaNpPfQdmGZ3i5tVrmRN2faU9gtvogOfgsATv
ytmxuOb7J1038KAanUXSQE1xi9O67Coxx6nZAkQC4b5LkHXBv+aT5gzea556X7UpVu7N3vO4B8j3
1mFaXyTZGSjP5U7cnfW4R5hKY1x27kqgbkXjep8DCOmbagjV+74q/c9RPX/TrUB/kNS8IMAd3XqU
qp7mXCPN8p8kFfbBsU3L9JNZ6P5nf2YvsbCal9JwnM/+cfQz51vMp/LYjmp7dNoh+F7ox3qo7e8l
iCwsc6r6NARD8RWbu21vRe4n5pF3mDwUD7WvIJ4fQN7o+lDb3PKWgqhgxxln3YXJMh4RO5p4iRBe
MyLjL7E7tBBTC52g+7xWaIza2FV2Zx0GLAUfuiWgYUy7Bm/knSSlgA3b4qGZcdvCsvoK2IkrB10F
ugHD0Q1rd8WDsQQ2UrxXVzHuc6eaP7EK8LUro+n7FC1AjxY+BzpQSO6l+td4HqbvYx1Z23HJj5b8
/67vIrm01vddn/MAT9s2gYvg23/Ov+b/2/n/u75cV68GmNueuTdzK94OTNify2Gqn3XH1I/2kodc
Rv0sBTmT31ueVEEosnkul7wPx/LlRM5K8Y6xzjdRAmthW3pVox5oGdnvPBX7aC83D2s1KRxjz9vU
NXyDoHxUstaCMAnna9TqIdg7vOu7Hh2bXTZqxaMEo8nzKvo3faM11V4PE/UuqCDi0UlJAoV29a5d
AknahgLp/pbOql3PdA2tx/+USv6alCMkD227ax4BaFuzbmda0ymd3jy6jyW360eP/QeKZN63BD4T
jarMz54Pl1QfnU+T3Xs/DAToWC30hkfLdTEcTdBbKVI1YvcVNjHE43NTKgdD9+YvKDIMx46ziuDp
G7Sss1wjzIDz9VVr3eOE7T34ncZG13JuzCsede7aZ3AjFq4DhnHQm3a86HWIZvdiuCOOOjdzHSss
IOcy+ZICCXq0uvcuICuY6L1zNlOzRFyn9Z8zJ1GeEYjudvrJw0YsmWc0XQy0YxAhd8wNQxB4MfFY
H5Uq649M/pDFN35VZvsdiZHhSxTjBJ90bf8YNb12UuM2O/tjaj6EgY4nhlLOb2mY/gJ0mP3i4BA7
+ItimqhjYf37jJ/M0Ri74KEqmua5WAJDZXgYFsglLhUMfaEiNUA2rLZ80FJ48Ugmq/vBK7oHqS/V
MHjaYxo5YYCGOE2yeLIDmcdLtk+eA8Q68FVr0idEhzCIsDBGMzp1POCDVj9YQZccK6g190kGqcIY
zfnOcUEWw463r042ROcCKeOrZ0bWmWWP4uJN83DJqnE8K2pUXjOjwNjH76O7pPGReBoc9y4pJ7xe
axZJoi7xD3HbqjgwqPXB9YoRoiuiywhA9U/sT5T7NHa6Zx+1J3SDwQ7S44AGqvr+Ze6w+sHceXyN
LOSRO3PTdyGLUkGhfm7Yg96Go2q8ja6Llje6p1/wnuk3VTSN9z4+VEhQ5+mumsIIJSz04/g2Qfjw
0/mPpHH3Pn5kX9m9btC1iRau/Ry9gCX9Fdnq/IeSGH+w8Au93ApYKA9c/ZC1fJz9wTz2yxncGP8O
cGAlFg8jEyp7QqQTiMkfBbhEvTN/eGANmAJmwxVt1PGpxkh9UeOfEV2r7z1r6pBC5g1gZlSeskZD
SAbxvvEhRq2FQfl4yk0levUVz3lwNNi0YgQfmj2UO8sfTn06TF9Nm7mTpgWvbsGbok15gWyAOn6N
AADug3LoT3KUHifn2hi0S+5ow461xOICIyhmqroggy0PQw6/3dyyzAlBRKkisXeZ9lIimR9L1upj
JvqEXGA9j+RVlQsPjQ28bYZj4INVtlg5tkr31mFgeRl9NUO+gluSobfNuuUA02NJomjn7ae2wOdy
SermBGnJtIqzJP201jawE+MNJg+Q5GyHScES6HmI31NpTuV19JIKBwtiEqx1JCZ5OI1Tu9GBKA05
aKz/4bgZwagSgvp/nVuS7y7t4CNwZiS0eZe3HiLXH6NyvmTp12YKw1f6XH9TxI511n24FX1uvKie
4x+NIVS2c85jdrwifrKr4iQpOcg0vJe2y7x7y1JOSBfND17XQCls8/ZLPzrVxhic4EcbKK8Qirw/
TU075C7dATrg20DL9YgKiPJ2WfyLxYxH1EHiP6qojvnsNO3Xxe5+m1hdec8691VFxP0eokB1n2tV
eEDOdN4kplrdrwVSygDrdz0TS56idbZq9wZEBufm5QxyiFRck709OhtnqNmz/PsiH06tjAl8Id1/
S8GoIpi5XGQ9gSTTQT2x+RVfdu6gOHfdGGBAhHUoji9KH0Ih0Z0nEyXHp9Reel+tAGFghu4tD6Yv
lkqpe3JYKrh3VIxLYhWp/1tyycOpe7iPlkDygGBqe3zR2AVZStcCqSd5Va1mB3PAFUCSrW3k+whZ
mF0XTyzvV/UfEcQFr1Drb1owQX/ry+nNKZm011Pjv+Rz3u+AivXPehejhumM2aNrIKoSI+J2P1n9
cCpA1aLgGIHZx7bqbKUemiBLLz44avSQp2p1yJjrPqlo7bJiwOp1atUKC+tF9plfF25Z83a/JDYK
KNZsmt/xFP3qN6n9s7T8i8pCZoASDrympE4YSn8uytZGvo9FBjY0ul/j5N35eV78NJr4h2KySk1v
CYAe1JBl9bhhmUgtWEh6ZnM2fPbroUHTnAmElI5OWF7DDCqglOZYeN75/dxspDROwwzPSzTlpHRq
7fShVszvyXImdjzyx7SuXqQsNl3WnBBaYkwePZatqjzEOAkRD6w5epSYBGoWfJt1tTqvWRLDDTXc
xfj43I5aS1Unc44xG1EbyXOaELlJt4F3ijjodq23XkcdsvvGLOyLP+vUnWNcqWAivYyJV7JF5LN5
oqXa1XM77arCo4KzHmnHdEYqRgokGF1Ug7bKUqdWlKk6rMdovvKznEuU7f4+zbsqlhPDIZOTr2fr
senY9s5U7m7nlWI/jbnEu5qzrShb7LDMnWF7EMGW0ytDDUUQBuu7A6Xgdkn5gWGm+gfPNN9ueYb8
gvXik5fQBH2nU89N2O7+8T+ttX+fV/szC9BtuP2G5S5I7N2PXX7c7TdJye2iXZk9xgi7QhU/Wq2r
XoulmlTwzZplHolKiQST3H6Jmm6HdMPwh8eO0L3SDQdGG9ipjc19k0TVtsbAIoigmgVN/sMqmgkN
PTCNvXq2Q38+Ol73F7DcaZcirKhGP3s9wTrStPGj8NAH84buHKbtn3XmewfGTFcXCdOo0qOdZk+L
lK3301awyI67jVLTkSM0ayKH73qsMTa4W7l18sY88wQJ77PZ9N6m57VD12N6rf0KcHH3WQtGTgbN
D0Xs5KFXmzsnhn9ZgXpiQWefsrpVmPqPsBjuFHY9pwJLxAkJhnLZ8CsUNh0S+L4neMRMU73kGina
c90mypMaM+Ut8TN6qvyryVgEe7klaxh7aFJpcn/L0zBx2czFkJ3XowJW8nZZjeQSvqnKkxTAQfvR
zjCuqraHyjm/NNVLk5rD08BAqHVqtNBzpuTDDGQE8bKYHxJ8VkpMVnDIwfag6hyUHdpxM0I1NT3w
hlb60GsjDmBLMKX+cz3A48+KqxMMFqh/goLV4i0cs/GgF2iNSV6OAsNxxmWNBdP/5HUzAwkkTfVj
hYte4Vr+Y7YEyFF4pVM9tTZyTWmLLs7IGOZpXoIoNcqTOznTRpL0IMZTjBoFhKHmlrXmN7b5JbJa
4yJZrlLp6JKNM3ahTbGXPAkM3dfZJkKzUaq8K0Axz5ia24Ul29IL9nenIj/LhSXPD4eN7bXGrp1q
dqyXHymFUaLmV8tGgHDJslhWf3AcZTcEYfxclPsCQvBTq2nRM3vmv8ao8s+DZtwjRJ7ejZhVPUng
zmj9I2tlHda8dOpzTNxQ5k9UJVagNPoGntfdJbES64nFfut2bBfZ+7nwcT8K2wYXLZdJm5/iMTRb
pXu8pXFIqg51kZpbcL6Uh6WlX5fBc9y4j7PH6KCfK/aKqs588rxEebSia7AkjCj+HYxW/a1j1fIy
mekyLYTvg/sfwIy13pigcpTOdL1yIkctbLwroicM77qHsph2txY1l1EA1rjdoIrcPBZ1FjybLJI9
63HxUvrBeJVqEjAk0zfYApUnSUpdDZX1nVWBHJejJA9GRQolIblnDjduPTXwntLc8J7Q5Z4vhtF9
D/walZAlX3eyHiepeOPHLsx/qYYC5pmd+/BeajDye1IjzbhGM+2vmKL2pASe/QRZ1HnCQazaa6GL
l8E4O09SoLWIe6olmzOSlAIEU8yHKmXAiPOGgnJs2LKVbBjbPqL/TXrrbq0bsnaKmVnjHFO9ig/u
BGICOcvwuYQNscOeJdkbDspoW6et/IPhGSiHo9/yjNRz9Gy2DdxQI2H9YGQ91DVSTIUWLxMJGLvM
uGXh5qnPI6ONMsAOT8EsxF+U+nyEh3/HliT6el/yFi8/vDU88HeLtYqPOfRFYtg1Z+xfX9qFJdQt
EEaJSTAIUHIJmNQCnJRMpGu7o6ez4z3GCL4U02t4A14tOG+VYXf9VdVnlllaZrEL8WENGCNDdZB0
JqyH3sy+mAvxqFuYNPXyE/AmgnlkC//IqhB2Qw2SRQF0dy8S6FU7zhgc1Yv+xt9RPfV+RomOBkaT
I/soxX0/wxCVaIzsDJL/Scw2B8L5bNqhsne7Y+6EBUmCzkjs2mwhyl28FSP2cl1WZY5on2B3AMMM
+oK5VyZDgWLX/TV15p8+ahFpUR1H7L92lvYS4Ot4Kbr+q8NtvUbYgR1azfweTqa3HxdUbcJpCu9K
j5Pt5f+ud1ti8gTYwwr3ZsC9UnBJu6qdvquTwDy1GLVdbKMozzaThKSK642idsfBtD+n/GvLGmHo
Q+pQecI0Aa1mTO4iSD8r1i6uITEvpLR8QVw7y8OSWIZow75CFoTvbq9d/o+t81iOlOmi7RMRgUkS
mALlVCXvNSHUMnjvEp7+LvTfiO8O7kQhqdWtLgoyT56z99o9ZIu4lQy6rAYSX16oy/9zYbAoc92k
14NQdIxA08qIfj8Ntzaxv0SZaDvLvtRzp676RM7/+2CJVF1F5nblyuWjNMz2Cstve+VVLdDxv08r
15uM3d+nf9Grf5/9fcidqEXt5EHD2LTz9RbH0lgtBh2Kjv/vjdV4TnVKS0AAm0d0e5l/H/5e8H9f
jqUFWcYgNzPaPEzrplH8uxz1n+f079NhpeFVlc4S/vfO/N2n/33595lnzMRbYeBl8a7hBPLB2mR/
/32wR5EcRmGf8017/3cf/H1Ity9nRhz7Ne0vf99qIptwh9ilGvmLNZj+Eg2kNvH+TnX9UBh9R/qo
VeEB21xj//vUGc35lAP5wiTPNd34EK0gxuDvw9+XWQqF2Ei1346Scj4TDDn4a+9MpKJomTo7bh1a
xHQNtVr8uCRaNyGfOtTdllOMqUcHej/fXqGejGYD61KPkBtbEziHlX5hdL4zywnfaH5d1m3iwyhj
ULo2yUWihbmOozFg3t7781LelAZbROW1duhBWT3r7RCwZDSM0OksNu14AjewHW1X/R73vXlcZxKE
pEsmrfM6dEO1FwxhULGPE1ksfbxPB4IoReVrU8l8BJlgyIbLopHdCtOQwWIs2i7SBmJhJnMP+x88
3fpsieJUNQ39OyKJ0l68t3NLZuFS7MEvpTsbo189jJck7nSfzRFnclLXYY8hIxkvgF/Rk2SMdDWd
0Wuc0VTBSxUAZUv3c7tlRA8WKlxaFAyng7UxZ/KN3T5sQFT0Lr3GSf32DhfGnTyiUvj76+Rd4iXP
gpSArajKdLimRJSmBu3qSQd8a2XQ8QnNbKffLMKRraOkCtRqu4cI1o3WDMfBTLgIcOhSIbnSIsEr
3s8CXcz84rlb65IgSOqx/tth697WFsOAHePIU5UfLG3BCKyh9x9n7UBFsQbMHz8onpOdu+DfbzSZ
wyZCpuOu1J4Cb44LHg35Ji88rrzlmLv3CgTSkYmnfkFMS3qGSwKDXvFGN7h08cyPMcBgN3Z1srZG
AXMK11Oi/Q4R2TKdut7uIDOTw3WRrD82fxhUPRtlyyFbc6Kb2hy/2hI6kskjGhjzRFjTMjNvTBwS
c/RMhDREL3Xek4Ar8Ynh4A4L2gmWwBS+5noRyGFDisBa9pU5vEbsFyGUV59cZvJBS0Y4Lr9Ltl4K
E2KdAlQ5C0Qv+3pstX0Z99H9AnF9bd1/TUGqXqzHn8uk7QeXg+BsTOFWAE7SSs5o5fa2l3xrcFj9
WpFNbKj1zWtpWNCANLQfh4hEuEZWerIMOnlept9DXHADaynCKJmeFsPdE4SLfCRBiqUJnWkrJyQt
/8pbY9yvrRrDJSmavea+JFpV+XZWRruuqOjPTNXellp9WRP+wXmgM5gaxm2ssgE05XIa9U9O/kng
Lc60G7vHPieqtSOvi37+TnrNuzFM4FkAJLkWocfD9IIi1wJ2lCUBKZ6lTzVoBCv8Vd8jMNUfFlX6
mZMcbaHp/gSyS2biBZBYKxBJgvkqqI9aPawy0ldciKG6MR4NK7b5s+U19qbPKG47oE71d7a+rWYO
fK1IvhDnlmFvPhOh+Dyhl2TqAi11PnsgU7fZxqBGN6TXppbRoWWGCFhG5i/tGxAm8j2b7ZtaMbQv
vIsw+bHSmK8tneqfNT3bTaQOD01/idaRANlqORDPK0mXrZLj8o/kbPrVT3k1fhgjgfL6sNyJjMp/
XDdcb00jkGh0Bn2CFboCMjmiGQZsGHNPBF09AgTLPicukt81hAJrlnZqFEVWIow2GA5cez0sHBr+
RAqcrWbflXZ0T7bhsGO0kwWqdZ6lKkOrGlkINDC0RfFGxn0RGh4D774bUr/vy1f0opgcB87QKk/J
S0K9KTuChLecWJTRatdrxQsw/3vQaa7fv04SAl2b5vju55Obmt+1ln+XqfnVtxZhgR1kfp0zFB3u
QzWPy94tGRakBlp2t0BHlCzxm0EXVJXA/ualftSz9qbdGlXVsg1if6zeIXph5j+cIJXtJ+HDvet2
SpOb3bm5nZLMT2tJt2QT6raxOtUGm0KJRkgC74P1wqop4yAzTl2Z3joIMfymqG/KvP4tLefUtvKz
Tzl4KXGXuEUZCr04IlShHxQN5LXMEb56d74aSDOLQVWHLQr03WhlEHnmKQ+lRhq9qQ2Lr9mVCiNL
+3IhGyXRhBA9tXaCUClzcORhUd0TMW+MoUtxoAtwsFc6mUn1XCl9L0j13ruJRD+MZiW1uc20+s3T
6+xqCuLE3RhiD5OVQBsvXpZ1KEL4M09Jt37VSr6a9XI/ycAsZbuXsbpeQXPmEvJcT/6kIeV1Dcba
rXs4g7XJRE30pzyKkGnLw5xqoZuSdf++pM2HFxdPshkvSqJp1OeXZCiOPRqcXHFPZEO/B8kGmma6
JIADEbQBRusKO8wbTuBaF1odzydUebs4tn0908RdYMbBhwYaQHZFbH8sg/ogm7r0nUJ77l1ANkNq
vvdl/jWD07Na9Y6/7AfZLrpY67BO6WkU5dOCjTwo9PqhGYGXp3CYphxFNdfjURAidqgZA6D5s+gd
9euBASQwtf4Uj+M9mUZkCLr0x+fB+elFD5qCHZaMbaLeKwHyF4Cyr4mZyEu9AttUXMyhus9B8/jG
Ots74XkHJb3Te9kD6IM2dKqVPcDbzxHLL8gjEnI0SWM/E4pR3+AbRsLngE03eSKbiM4OXeHB/tLL
4ZLr89vIf4qj32uKCAPSZ/HiddqZle8RcVnjj6PDpY9vDJLpa9s8DNl8VHW074/9XO17LguLBCd/
ZofKZ7aXUv/PoICd5ialS3UcyFPTe4LFlHfJa1ifo5UzT6n2c8rTO7vRT1EQoZyjT6tU9yrH4WJ6
w93oFgF5DvfNEH/YJedGLGREN8zFu4OnHj5pPQWMZkh5EER/rtwbTATAxleUDZ0xU9GonWvpCIzH
g+CccfI4LdflDdGjHXVAqtOr4nEZX+VAU3ktXOXD4bktMtX7rQMRUBcIjqwyfqpl8dMMqvPLoZjD
1htJjMR02CX6adK9B8eiiFwSyNlVPJ2tniq7GaOPceC5W0dzL4F5O/10bdG9g5yShyDupFYwDW0j
UKJop0DuvsIgROgU00Kz6B12k8VFdriMRJ6sLOhGGY6m42H4d11/yuYyLB/7EkbUlGv63rRgNvRd
+kAA/BDBtmeDo5K89751NY4XAxAZpzH76EbDkyYWsJve+CEGSOOLlqJ7GT+63tvHE0jRPiWj2Mu9
sKBF0DHgKBDGh5Wu8fBQhLUiC9qYjsCo6yUd6/xYrpN7ImTy1UmB97CDj1PzbQzUxsvM41nD18nS
i9BqEuZmGIoZt0ubPhgsPyHuJFRN5PesaXuJ0/qXkNHEF8bIWMl6jnqXoJLqnwG5zl07XBIGiWBR
6pLPWV2PcXuWFIvxUN1MHkND8kVAXV1jIHqh1n5xGVoEdrxlRZjqa7E5AeTupG5cj61GLmHujlvC
ILu5JEAq6+Gotq+52fJ0zIHsVv3WnkpFMV7kvnCpwWSBbiNOfyf62cPZrjdClq3gvan52a7nnWHa
isKK0IzUge0gxzttVs0p1fI7K6YgJ5O2Mu3qYNGZatt1pqBNpgMmbauXZUhD6Fkm8T/4VrBTczR7
idHyBHDTaL80/T7TOj9F0lIkAw9MK2/KBowZiHvhF6htj6sdd2EPEdObsyBb7etu9NCmjj+2dkXU
8iUlmLWiCQ3wEe1d3uywMt5lkxB7vWrfgSxcjdUK8bneEM0frSC4WnkGZv06eW6EQyWEBsqlSeC3
ekzdWadgJpGgV+4B0ZJNNKQzB5nE3CMXXCH2ZzaCgJzmhcx2ae6FtTyZury0GU9gwhXOBaESTCV/
bCeawmKAOFzuEkMeUqk+VnWFcua5QJHqkwvS7kqD60SU+A1ODGQjK+d1iVdpWLYWvP2qQebbtG0B
9JA3sz9rxl4SeOR7tvYoarGfANxui1Ttw0HFCrUgoD5sdDnSP3IWNs06gw58nxLrnym1ZR+ZE7Bk
LKQQDTmeFgV4OypC2+PurzW8AxQmxCYm+Feo8Yc0gZGUW7+WHCpfKtr9NtQk1k1aiDZ4QVO/T13d
hCrnhDkpp77mcZc4tvlJw+WHDOXmPOVMrU0G9wtRRblpPADsK0OkMhgoLSPU89re/sIupUccmiaD
fTc/CBsuraHU0TEmlzogawJQcz30lOEtM1pw1MNZS7nb6k74fdE8Z0WFHUleAcYM15r6eR48Un1p
UviySA4zieNQO9cbiYS9Ed+L4X015ZqFCNkabtPx3qnmd6efvyCJHtdlCaRpfNQqtaElzyB6MV9E
qrPhk8xVwBxEb8TjlDv3Y+9iy8jK68kdGaC0OoNs7z2zBxLtS+spGh5GoYPqhiFKghiJO7oThSqp
rgtbXIQheXTjgTwn5hid7tw2nDqmuprDJNXvCBx5NidSMb2x2sfJ8pBE9oQW0LlnoEKASxbBbF7f
XO/BlRoiEXNj8ZWDCoYho8CmwARfF4eZWYcLFFtizv2pG5k3JAetqa6r4hlsnsewMzpyTwZdk1g7
lRmcxCaDHzXTaqeZ0grcqz4G2EnTD+0C2eDeiOakcnZzq79pRcGoZTQPkYK5pyLC8AowaK0zBvE0
fCUt0nvbOlFf9FVBgTE7vk1VyelrvtXzE5W0DXW4IKUq9QKjniS/hjyEwtOCCG1u1VpG4LrZ9+Ik
bwlzymUZy0CbYANmnrmcnOW1Fmmxi8xDIRhIV/hQ8aDGO0kOTC3Gt7yKtw41J/8o413zZBewITAr
6Qw6reTVaYcME+ki82el2L1tUr33zUzJMcmBMWHPeDghJNpzPBjK301ERkaeNDdDnOwtgkT23qLO
TW7+KzQMu0kG+X3jDbXDF4qkZwbi9V5Do+K3PPE7T3M4G3o8SvPc31TL3oMCvCy029FztWGUx9DZ
amyBLU6EgqlW1uP9KyJ6IWn6XUfFRXc0oOZZQ7JQZDN6SvtjAmDDR7Tk+F1tfs8W2Kni2ZBOdYhr
48MxtKOzKvonHmoeq/mua1Cn8Lq/4c18UlHP+9ZMblaQw5B98zwgDRYKwXrbJUS43il2Ux5FDIfV
J5IYpN/TL/mWN5FHxHLKGmUQdF5OzotnqPPSASOBM0eWvNXdTp34rHizQKLcp7lnHrQtcjlplkth
61Df02rcpynnNJ3av2nmF55RZCCI6rflUO66eDnw95iCjzHg2+RErNBzbphaSALW4QUjaeTPbYR6
6NtTr61rvdLbfnLKkWoTYaq9ojgjuhrrxLnIPY6pLFGRRcHLs4nIll5v2yGvedel+dEaaKlKNBM0
bB9qLp5fzda9VuS0DIX1NjG3NOJ5Ckn/2XgqXnxJbPEUr/JoFBToIiaUj9WJCgDSHmdY14Td2o4W
QmNIwjSs7rwkvm9+WHgjJj8zzkqVTPeF4KQmO/w02UwsitDfko6ghsWsyYOanwCQFns0XHeZM10Y
K2D004obUcRDyCHwMm/k1sV6ND7jyv10xv6l17kxc/uF7ItHU1ahiMkpJAIYCjhBsstV3/G0YOtC
IX7sLf1tHOx/mjPRV0bp1ltk12U6zZiM/d9ZUwvHxHRqx5u8hQPOAoAMboM3G+/Rdnh1tfiyQioE
qX3JTbnSuOu/mlbtW0d7KYgk9p3EmoO5pvDWbdQMEXcLVcxY1R5WcaH7tiiu6mj4VwksFMm4AqVE
/tSNj04hzlYp+8DURmqqCvm9DqBaZZoWii2fd/SMHVZwouiz+ispkyPgiqsuTfZ6bn8nbkefqmMK
SJIqUYrpwVyam1wSKNq1xamZiEwd9WaHKvwzN3rkoiYJ3Xa6y3IGz9mA/i2qAAfbO/4L5zG5ddIK
kfB8qTQDvpM0Eh/TYzRbD9GAhSKKftdKezKJElKyTp60/ANmYmWvZqDFOmqs2bxZYI+F1mB8OeNw
Mr30sZ6ZrOMA/B6i7WInxcdiTK95ha+atAXoVzWvOZ1vlny+rjPkeVH8SQnxSbBq4jv1tLeb5WNs
Nl+ezkaulR6KwLWGPW6itqM23zqV6sAULwmthdasnpoEwJt0E5IPzyaRIu+rS1kQp1TbD6U7Cybo
2vsazxe9BSHtVdcmS7hw3MNQ125QzkDuqmGXzulbWnQi+G3t5su2in9R06C1NOv7Elrj4JQsLrIj
bckewOOd12reReTHo3LCq200Z3xGj6Y2IU7H+YvL4rjMYAkTskGzTKepN1YTdyOa81VYoc5MFQZX
jBekmgM9GFaVkZSY5vs1ds44KD+laD+Kdb2d4HwxVpPXPCGvMofWpo2hV9VoMN34YHZZ4MwjgmON
tKhsvcG8dAW1dj20trWzwRuw/xjkURaBa/J0Tas+Hcl0gKKPDFy5I5B1XlRjeQ/KoXnj0E/xLSo6
7uLq2ipeRpGHBKjedcnwlkyMwLdbcF2ImEJYou9jyY2Cf+JmLaIDHfG3yBlu6NzeRoDyOSXgQyta
Y0cK0bkQ5eOQmO+lkoKDXkJZi5/K9aA8iYGNsUof/6QCsU5ThuZxc+Q09kio9lszZF+cfp9wgQ4n
sPlkKq9RiO/lzW4uXRO9Ux6gx0goUSIa9ReNQU5nELYyLna+c0vziMqItl62WJQMbUw+pHapnUa7
4az5qkp6u+vo7MnLrsLaljNneuXtyxUUzSqK/Fh111WtMSDgH9i5ufbFuddf8EKINHKPatXwTZYg
KwnJipUbX03pzKERcgKzfS1oMpvY4sU+LH1pXGkFE6wWJwKTCIeDmpvo2DOMw7J47Ql7XOp3CxlM
yrDKB23pgcY7eX/4+/J/3wNDn/Fc9kUUOlg4APE3JnvVQNi4U9ZkGWzpT+rNFSkwbgIspKOWoPWW
U+1gScfk9CHpIxsC/aljjdqR17NfDQrVUUR0+oDYc7R5WYuuP0xU6N3MHjZ1NCDT4ZF84c9xKDZn
F7vPqs0nYUzewYl+HTI7g6UwPtGRsdf0yN0yXcTkHBfv2ghQtbYo7eVs/ESVy0NDhV1G0T8rE2NA
i8gNwQYIzwLirFe8Jsmy5LZX6byVbIl2Thw0fJHzlXjm19Qj315YhKMxOkFiBpBOx2rwzFcvB/pt
75tFu263X5duExhLIp+aId977gv8PLCHFckSaxVMS3ZZdflQNrdNJiY/K+bHKmb6XLjuqWsELU3n
Njdxkzvud6dsIP5xe7fYxX22jQ48raRtqLqz0OM56DuLJ8IjBR5X2RX5GFXYxq1ihj+EFNczj7V1
qiZBoI7N6e1oxYkANoGyQ5cQCQyngYmaWw6ExrjbZXZz22XTmyq3oEWVTYfIKn/ndO2vB0gbMe1t
3eakbMUeG+xiMR+wrJ2X6G/p4lx78a/ZW8xkO/LQXA6cTepWLI/ZYzm/RFYKXcjljJbEVuxjsfbV
AMtB1SpwvYyzs2PPPjPVQ5bqxmvusVrDjuV0S4tFleRDGelZjHRf5CRuOGM/Sb187Uu32GmdSBFa
xG8wRrCwu+YBN5MeIPRgGdxEhw6xQ3QOaVKNwdb23E0mZnWT99jcpq2rRjCknecHgkz5W+bZYha2
1135ueLkL2daldHEcAWEChZ3Ju7zoDjDaeQuuVXhBrmUBo6m6ckoAALqFsiXqW6QVdGwspvvPGth
v1TzsVjoMxuF7Z1McRrKYfSXmMFUv9J8cpz8c6TJx25Ta36F6KEv6uQUZ9NWQJvvNhYXn25lDO5E
dXd6WTJYMe1/9TZ6ij5aOiyBkWvUrsOlp2eJTLa7irEGjhQj95Hkrqxqmp2jju9kupnw1wVoVJqd
V9lQ0hfGHnJLrBlbOn7pOs7My7hhICPkhy6BUkF556suH+9bMtPDnnijDch/pi9/HdttUIz0bRRE
DWOmrUkt1ZyyqYX4wY6QtCIK2jHVr4dZ35fUlP7i4JxOVxLLhX7rNcI6CH1s9xAiT2ubOb7Mq11i
EtiyxmwOcSz680y/PXcRuGe5epEVIlN9eGZqxvtfrUh/6MhGaZ9dFTVtdc6tcGozSfTKtIfFAEWi
rdLL4DA/bTua9o2lNEyx8CALr9ytg8VmPPdvIHp2lb3VnzXWuHU62TkraZHWL5VcraNj1qiZRb1c
iX6bCXXIaYjfQMPn5B11bUGeON6NnUi4LbRZYMDuaQTyoHHMkvZLWXRl4BhVFIBcqdBy4nptsoDI
tgoA1PZI3haKX5EvPMJW0dmBEGLLU2gvtsheB8m1jYxBHrM0R8DEY4/N56WTvOLW5lfiJ6ITE0uW
NUYy0p1ebc9GWJyXF1Cf6hzX9zotFO6oyo94V3ZJ3oP77juOe/xuo1n2BI1MTJ2pshxmPTvpNnWQ
xdNRcHAnXrgkYnUU1YFhsQUjZu9N13VCeAte2U9diuGhNKPdlC2v1ozrcnKm5z7C64kMqDtUBNGw
RA+3Kl35Ie1XkBJEWyf+11hyDB13vIqZodI49EzAKPFC21w23/CbuURLdjfpo0b4tIsDZnKJ3agw
JrQNelqTDp1J2MhIwmbFnWxH4NZ4kHD9N9diGVhuVGWeAJXUK2WFzT0nGuNbxfanbv5Oav0GPUO4
BaBwu71be6lDxonoQ0efwLf428KUe73AQcHIEHpNj8mEvoc2TzczM2ZJik+WTLs+0d69Tri70egI
XEvz+prJn7MrVpd0PMFMh7FXoBtUOpxzMPdSsXKuPQD2EQFMjDxk2z5lVrRcyUhntsHRR1RIcpy4
VnsNFjw65MdBK/R9597BuKAw1JeXSRnHtdfpCqvueZiYiMh5CMy46gM1ewaFYrHyv4+vk354LyQj
MuvXnNI7l9M+h2B2xWlSSI04DoyKAXTiadTsxw7f+G1MHolWE2ZNuFM499p3V0/vVkyuVxFd5yPa
SjF+zy4N/SajBY+68mmgKUDemwf3t5I0P6znKeJ4mEFv2GHQ+dQ291riLGflEF1QZtm9Jhro+fbC
Lbc2tV8jRQmNiTOfszHx+6b60a353zDpVCxyPhqsPYcNuj3XxT+0G6RXQj9l3svJ2HS6B15Rxl2V
ZLRf7OKQgMBFbBjmWnYsdQKdu8i6a3svu6p77m2rDWMusr80HvJAhuBG69m7ZJjnm8bdWahnQ1cJ
0jbGz2Wpb9lhM6pgyxcN9rmurtCBNPsl2wy7A+cOQtsQyK/Nd4bJiqNC9mjqXhQkLa3XpLZTPqNx
UsT1eFtJnLnaF732+UOLj0xfddBO4mbqGbOtqvpynI3NIjgadT3Cuol3xdDXQ+yt/W26fbDpvpUo
aa/+viWLligjOg9NLnm1/RZBE6ljifwRTa7JWkqwuqt5UPy7aQmblnU4aoynbEwz7gP9tQcvERqm
6QSxdXSltEOxeq9xmghcbvS0676cd13EQaac8UFkfqfq9tSq/mlymvVgZla6m7riRiEZY3bMdM7q
ivbAw0OwsTvmcIQVs1omcZRwrLG49MFU0B3eWV0/3kyN+1BUXNBqLfyyMbqbwRsaMrz3Lpu+28Bk
GRhvQB277aKFJj9txiFR/+bRgCLuMJbPRuPFkigLm/6jaSG54OiiFCp3XufclkzEwmYVfUDRuouw
Dk6MWGHmbEEb80/WLWEkp4H4wqu8G9Ue8DfKxejGW+PrWHJW4Vi2z80mCWYtpx9jzFcG+QMUOeqH
JRd4lOPeGVZ33445bRgZvxQL80/BvhRDkO605VeRH5xFlnGT2tYUDlUZ77WCZITWcH8dG41mObyo
YYp8AQY5cBY9cPqF9dlav4Vyj51FTHb260hu0LUsvlqFt1Z3Bmo/jRCjaonPs9U8dzliioGby+yf
8HGcvQ6FTxwluyjtoHiMpu944mtznFCIQyfpPdMKItO5mCivC+YvuymWJw/JzxVGxWdjixmPG41p
e80FcMR3X2C2xEdU03zdq8gFapMVT55kTm06ZBTBArmS9XI7WUwPbBG9J3coUFhVgmhed6OJdH/q
rpcxLw7IMk7LFN0SF4L1hV5EbiikOg7/Zrwsr2Vl/3SruhZivKVKBVucnPOIn+Du1BAE9ftcjNzd
W3XGHOVWZomgnO1LOifWsbWHk6HIQS/Vo7asxvWIFshEB7yv02PZUeIOnvVj5tboV7J/1ephpc+V
sxlw3UycmS2ip85NzgOzNHpun6YYhotBWGyWuMteGwYv7Nc68ETC3ZLeF5AZgpi1vu4OYJVOaCbZ
ynPdxN/ffBSSOLFIWSROaz+xPX7mIv83dMnK3W8e5pb3RaSEF5K3vpdr/xFbNCGzbLPTZ0zQLDKe
zNqNAwGijA4DE1ubyzx10x7hEyvsVTZkz7z/D86/rum8MKZfQJuWpn/v6b42c6yy4x/Vq4fedH6a
Ynh1l/6RKUQUmJkGJ98hOMuDKNVGHAeEsal3mKNqpAZLgSSbyAPXH8u15civM3V2IusMKO2fEc1u
0FboxLZpVjVgz+ekVoTE7pwmJYE/XC3WcnB4gqq4PpQs3JHU3qwx/QVuVtF5btWh1pG1YX9Pup/K
6V/JmaIbXdW3rdgbETsnazp0Ze9Yign6cfXPzF206Wo3uimSOl005DLgO222+BltQWAXGd+O+cNA
090lq3etkKSFlQEaAel12upoer3kStmr4Wdpct3UGqmVVnmRuNXyqi0Pw2LrO2RzNtXFHIyVPBiz
iqGNNS0RLO2DyT8MYY3HPxdXHYfSGEcn6Y4JxmuvHVjhD0uT/SR1u0GnhpNVabxuUjmFpItDecsh
bMtAW+YXY028M52NQPVkj7t2auyUUz0lTXdnjQRBgKnmv5GGc4nW1aVbjt/bvpY5R6GWcXmQLjrB
VVZ+gal3j/wb6J9qmFgphhiKcCeUU4d20Jrd3NwOq26cq3Laz5UWh21OUdb0x7oyqFvpCadVyrun
qp2brNdpyQIUJW2105vhKnYJbo91YhdQHBme1u+8QsOuPL0Vqtt1U08JMMR3mkHRP1f1d8xAr80I
o/RiLQ21xfyUQ3sr9OFYesWyGwzq3WLIJf0gC7NQAZElmu+G2PrXiHNssWqSE+gwDvv10DjUwsbm
Pnk/ZKR80vwSrfvCBOWgiIHD03K2OJQmMWWEis1bDCu3yazfpvOI2sM4NXFR7g3aA7KUd8r0NikP
5WjTEqS4oHVtOvO1V+kTCkvKUThU9jBh1KjkTbVaj5GVPQjWlL3rjIe8Ww9eY1xF7OSYRYOxZkBG
NOUuy+hGktiZpZ1vtsoKkVHylRtT7DToYvqSrjle7rRODstk7J1hoCqh2eiRWeA3WnERqvuOsuk7
75lVZKtvtA9FO448NFj+ovrNTOR3quyfcarh9ZuhpRfNAfg987IFsELLqV0m/2jJMrBvqo7mmXZr
1etTYjsvmaOOummd2oRSVRvMC/gd7B4Cjc7Ihmj37uhffg2h7Vq9YcMADTF5Ym+37LD6/K+rwAbm
/4QlyGHLTzR176VDJ64Y6tc18sJuWcUhGYxnjxzWtvXek3FTxKfJRZsRUiC0IwWiVBe7JPe0Nmlw
l+6zDsVtjOpbgEcTyqvpsZ3oxQwxZtjakdcYxwi0i5qHEiOD763LpRq9MF1tUpT4ESYmFwtOCmNW
d2+73YNll59dT1aZpjuw9hGk6dOTJ2gvWx62Att9nAeDgs0OWXKZQMNIQIYrnnMCOrGbgBezre6z
0sdQQ6XakhqqUvNWGg6ZoXADM3ruYxMdty2PucDrWuW2L5IKbzpWn6i171urv7E75QbMGjl2E1rn
a611V4yy31VoemYX5aMazubINDhmnNJpX5AciHqkt+rPHQRJdKmmw1s7My8vCoNzqXOiBc/amBoN
+9p6GI3xpdRpgUFF2hzpBw1jd+9JihIKxRm3yjYGhCeVgp3Q44XmANVv1H+0rrEfO3EZHQceSkMy
ZM6aDdDCqWlojsP13Ijh2qjT8ZoGxMpYb9aOyEdmv9cadSp70TxkQssfOFZvn/99o+7xP8IpYtuU
ESzIKImNoLP1/vB//5gf1NS0I9awvf37FnIA5hC2eP/vH8nmOGMdd9XOXvvmgT5M+4Bc7LHRgXf8
fcsi3vWm9f4PZ+e1HDeyrelX2dHXg33gzcTpc1HeklU0oqQbBFui4G3CP/18SKpFid3Te2IiGIhK
A8MqIJG51m/U3WuHuVeKgemGqw1XbwcikA5Lv9eVvewH2Hq4DhX29fNR5QZuyS6EUEnamiuTdcIW
zRKEnYWMy591aeQuNUR9bmUPtLtG0C4xAW0r6W/Nofu+YW13dc28P7yrN5kbIKXTk9D6s79W2ahY
mCfypPrNW3WKtdpNAMJIHlTWp8WI9VRoXViLbEq98i8xnp4PlQ9wqij75iCLtlckswfctI6GuH3w
6iA96hWxxDzoW94cjXvFA2GZQr9plrkznHuVwVfuOtaeWAaA9fayGKdevIXYYK5eDxz4/QmvQoJm
82nrFNW5RHvtKk/leuUTWRfzLM/UR1g2Tr4bEJCge99W2Y7ltLKUxQjm6bn39MesUrgOVb01Kk3c
y+No7Ekoo65O8kBWDqivyj1/I1ub2FqOYHph1aTFVW6stKo3Sc2jhVRWGC5bu0Dros/EUjaDaC6u
nDDa1XgwM4rPfbJoCkFdkdR6O04ixoH1QL4lSKFvmsaIbgmxh5uiH9ILKfgZOVCWVyTqnFURRN1d
gqTmSqCqcD/Wlb30Yd88MPeql0Fvpx8aom88d1b/FE7o2Tmp5XzMBytfpEpbfDbr8gVTWeiSdf7k
dnH2ZShzaIOx8TWfALKnbvGtGZhRZORUyHAUy04tGTgm9eIPzGgW9YloFZDcDBUa046BH2BNzHSn
o/dUbENyIS8kIo5GM1Vf09q5OiD8/4j6+JObh/WzypqA2ZvwPunkbhdJnI6bqAywRvG06oqZPLqa
qcMQNBsuy7ogKaFUTgqTn66qrrJBCzSHQcIv17IoG+qI4FAcpArTHQ712q8MhrUNxGwli818gMLR
3XU3uCjq/TgHXs8F8GnyaFZfFeFyqh11oxgaKsRzH3l8j5zgdqis7vVSZUMu/HabC3Jasos8/qCo
4Py7kHx/UYFng5G+m7oEu0hSoLe4BWW7trJiLEHL8MxjpqwbZYjvETGIlrVmNZ+zVLnRrbIPyBFf
J9cPv1WZ9QzA23vqbd3FArmBNts7KVEVrzoqeWEcHb13NyxeO57/TCcvbnQfe7/7aBVIuYTWGvYA
P9CUTNfcKe1Pg60XyyDopztPi4qNZ2fI7WSiO4Dud7e4Nvu32JqKlVEl6gcQhTGCSeGlUpO7fNL1
G6PMEFow7J7UBLnANgmrG24cEkVBkdwkLJ22BloL5yQx021boZKS5iS4sqQfz4llNFsjB1WQmyT/
W1PLzlo76luUbYKz5un2lgfFOSUJRICCAZen7JADOtmWUPt3hhWHV2YjTOk0x/4SpAd0JeyvDevw
hWiC8U52jaxJISrzZ9ehE++6GtCc71Q8vrddYzH6tsk96Kn4hPfZtvfRNkVtmXCGrCPgue2qsg/X
PXahq7JWyfr5/TXTBc7KsT+t9Wjqr3KDvayzNJCT2MiiNvfTOpi4gVFa25KhDePumFg2qj7BXo+q
4XW/MCao7Op+fSAJ/nXCzQ+hKiL9YP0vTekhewNPidWguytwUQFj2UMGhpdwNVAVXgHaGdayri9c
/8rsHow+ipvkhOgn65zeWPUj8kyy1Id+doNE2U6W5IHgp3m7GPc84MwcQ24s0/IxbuYZeqsDz1mT
yrX1ffujH/mPlY603a2sKj03R9Kt3hU1FupDmjYrVe9BVxBAaTZKbPLbYQcZrmEjwsdUpoRYli5u
HV4LAAHmSmKTyfK1LKoaAT7iuK89ZRHhfEJN8+btELKhsILm1ialjua0iwxML241f1R3MnCfKykX
wY35f6kMLFvdKRohfrmj7Cg3sgEeKungeedpKoGPJ569D+YFaBXWxk1H/Oc2yCpgLagGfiZqKEjy
WMVFLxGqsCb4OEVLwtFw8pdcL7xrFEC88Sri6bI+c7x75D7Ue2+e7lYVtBglbOmfF8eiRBXKGnGb
9se8Wsv6NmRF1LflE1kcB3GiAXvVmNRlZmE5q4W9chQOd9NCfmxGnEvzoUPK3FKOsqqOE1pl+fWj
rH1r7zyIa2mmfHtXL4vv6izd1fZZlax7lxgqvlfjMdTH7xtVFdeo5X+dTPDiWehYH7UY8oFaJuVn
knZfLbO0nxUn/9BoWrM3bcPculocrr3MQPUDDfgPZqGRPoPhkesu42mgoctUp9ETjpeYGjNggspQ
1sIYjy4qW/4YGytQ4Yx/+XAzVlX2MpaIerZC/xhYQgVBWris2Hvl0D/tdK1DVlQldb9QeyPY+VnO
0rqB2uXq2XPpaZ/wJ1fuEMwujrmOzGDkTAAShnZTZWX61Kkk0UYl1TYKFK7Ptr/kANm6ferqoDxo
VZ1uVAhi+6INsg/uOO4JRubPWm8UsJ58/5iFXXznm8E3ebpJd/kFq6G4dYqsu/EDsgzDvMN8HSAo
yWnFYANzOzC3yEn+ESNJepYbIx/ac2W2wGstF4kDhVV6BUDybOiROSxkH7ic80dg2nDgzOP34o9D
yO5ZWT5lWVrs3g6dGsCCTaVr1m0FNWAYpj26Ld6NLOUJBDSnQ/ZeFuMaFAvw1H3vihuHhGCzF0RA
QIep0bKolPpp7MirxrlZfXIm8tbRkIrnIs2egHn0X7BoPrfMR19EZ0PJygMc7ItpUbjQBBYKC/k5
HO0F8FuyAYSMG5gz3T6DJ97AU57F5QqnQmFO18pFhLX0VhbfGpJUyfBBBmfZEe6+jT4oHTbiBoLU
J9cOK28jSiC+/WCLfWi0B1mSG9nFmvvJYjWzi8w+IF7WONdoUJV97sLrymCps0rvEFHQIV+torlZ
9qkVX12mKTHR2rLow2v1C0t65fC6i66ly1oPrNvXzvxONxrOElZtOVcIQxzkxzle9+/9rObO4hwC
SMFxKJt+s2zAYd8FSZbf+fOSI1JrsDo/6lzRNquEEBjQHSThYK7ol1p13VOlx/UJLssTa2LrQYVW
hd6YfSmFg6RsDJ7c4UY8yUYLVfsVOJByp5bgBJvOKLe5A941bYzgMfILZ112iCPo8QCPCnon5jkd
VLchsx+mFJSNVwTKy4b8mv+Sd0xJjbqxHjKOtQYgm5wGywhXZZxCIAIpcE80cz1wrIthGdb9VPsE
Th2dFSYkO9bmiLobZhMvZKtjkOkcG8c/kZ5HYDSK0ptS2PWNA2KNFHod/VE52aHOY+tDbZQOnIoA
OZApi55KhQDC3MH5dU9yqYKguhv+AV7kdU+bEWtZjkK/kFsi4u5U6UOfwlBCwDO6xr6PbpTWFKRI
Umfbj7Z+jHlHAIfJWjLacXFifGu2Y6Y6Nybfz9pJEuNapNjfRariPAyzZBF6vIuqMt2taP1pXGSz
B0PrjNqZVGdK4BLVrbkqB8F/LufNa7+mNgu8LZTve8iWZhxxSO5NHwtCyO3kuNcgEts722jD+9JG
syJC6G0ti3JDB9Ox2ztm9jMLCOGhtw6yjg6aSTiQCEi/973WxJm2C452ntbnPuyzdZKlzQc9ir/I
n1ozvkVWH36NuVcJpo8YXcz7uEgVHc15n9QhplDHpvgwGXP6oPdfzPx1n9xLtYXuZt/3qWxwKUma
H6FUeUetGb0jKU/yW71OQqKK82CT8G6occOmKZdN7z8yCTZWShtt0qHKWkwKTHh8uOouBP89Ks/4
qI8BIgwLS3XZ5nPF26ZJIwyAQb0+TBBp1+2A47qIBuNU5HqyjqxYeYIkf9tzF361ou5iit54greQ
kxYXf+nqZ+2tnLqa4XApveh713dHNScVj/WiSggjPut1bjyqfl0+BN1Phah71jpbf23RvJ9a3u9T
emW/FbUPCGWqOpzFhTrwjoXxT0JUNdfyY6IhCBDNm9KLUZh0b1V0u451Mq/X5MccDVoFT9Vfa2UZ
Zfj6MBmErL1ROeRWcIQyYm5TUsUHsvLKQdZDfCd4Kiu1bHDRRZ57k/Tz8oXs1dpaa+1kByFr5Ue5
qVyLXJnTxosS5Yzv/WXLqAWfW68OjyPj/CXg0dilA4E5Lavyi59r+UV+Yhb6oSGZenirH/xA27kG
iXu56699QZt+79ug3btA46BFdtgNznJjIfTJfZSZa6fK0C5pWrjf8uNbHzGS7njfRzbbqoVYS4ex
TATMMHhQEH8/5nmjEp+eP+oKiC/5SW5EwLsLeFK4eKvrdHeszm/lxJ6STZyhYyZ3huKIUtO74xCu
JEkjhM1w5ZIj++kYTJycZT4OKviaEq4Wcn2dF10QMsgvgRrmlyodHTjivrHyRj37uWHXdAj4vdWW
huGsyLQaK7mj3CCtnF/Erp57ygrRgw+zmXJs4WlkOM08TaQbz5ghVAtZhMpUbIWB0pIs6iaUUQWu
5kkWIzta8YLUH0pP1y9JZj7I6j5Cu7Ux8ZCLx3x8EhqpXpYQzl62KpZ6i5PmdMUo27wX+fR6aC81
22MftyV6SuxExmNcoyvEenS+LC1FTbCwFOOmx1fpSfdxJvnr1Zrz1TINCzdkkoant6uVh0y42kwg
0FzB0t9KJfSM18WmKQJw0bNY+qs6+qyn/lasRAgTzQNCI1tlwzSkjOyynKr5p1RL850sjVl1ZKiE
4pNqay9mrgstMIouaLsNK0E8ez0IZwTKFGZLH6GCm4KpENZJvkX6oUY+S/Z+3dExQrDTlTv7ekQX
SxHRBbxZwNKivyb4X5wQkD+2yuA+qTqnH70B1pHnXaoueRRzde7Bs6kT0ulNm7hPQ2PESwLx0Um2
NnaMJ8aYfAg00NONicXO0CvuUw1pbJPX8bCRe+l6TziyjeMbT0m9D1N8kqd0lU49ofRKBnA+lR/H
JHLrXNnK4piMnyZ8Z9GwEuWDCPy1PKXXkBvTJpyv2y7VP5iwxpLIPTepQcZDVSEXY2R1xinbOfeV
Re4l1mwfXKh5P46pidzQj+ZBAcPwtss0TSODKBL7Fq9Ww4J1Enb3Qdh29xgtETpMAYf6AUUkbzCQ
6cfntx5a6z/2sZGeZX9cT8TW6CBaymI9H3DO4s7Hkvv0dWYt0RTxtp5hbZt2rG+HHL49EwCg9rXC
06oiktkadvA1vLZhV3zFwykDJxjMXgMmbNupcSH69/GjZYs/PEPJvya+DvzFrj4aulWtG5QJT0Qj
7XM5aRUeSJ7zOVaqlexaueT59F5176YUb7hRjXiTWHV/N5Vet5DnsyEppp1dPfslUEWlGpiMKYl1
FJAq10Vku08AB86yaxPrnzpXhYOo2xoXRURH/g+F31dLh3XUn/9Dwhrq9X8oMuZU8n+oYQ09Rnn1
B/DdbuNXiblJ1WTaAQ7IVjrCHo+y2NVJvtJDVX80G/G9dfIC46eimujVjqRRtoHtTJ7EUOIPKj7p
K3VU6xvA8P2+0hKxQzYZHVElSlcOunkfx7F7AgJtfnPFUaTK9NJUDBOIkMcQytl78vz6RhDPLFoE
F3ojf+6zKtyil5Uhf5f25YnIHJZR86d3xRaRZ2yGzWbJOoDeVdWPsCOwgfabzL5JNWPtD0p0Im3k
LlPirmtZX7k6WCCIzvnJsIp10fRYRgQtexhehPGLN7ivB+j3hmPiqqXN9nqOo55MEyzoXKriABRP
UY+vjV0dauu67lAkmBtkF9nqdXpxJIGAin5MggolsE1aB9bZJL55tueNLIZpbx8nzCVlSdbLHlpG
/oikj4MydR5DfZ/37Qs8jkIr24S43iylADtM18cSof/7KAAwKTRwFlII3ZnEo+25yT3p9PC1vkyd
Zavp4jNqG7DNu6+ojfMOA/5yDUrT3wVIB23dMM3vk54kR6Oo3VejV5cIQLfPKqpNK2QctRukU3FA
a9NoM1SK+FCr2mNQJz2SOhhljbn3ZMV4qMSak5zasurxADFGVPvH4MIaAzJ2HlyhlfcnQ2/sqzVv
TB3colVcxziyZ0Wx9gwE8wj/D6xlbSb1Xp+YVrz1b4WINmrDkk3Wyd26EBT+GLXZVhZlgxrVL8jW
W4e3bg5IKkcU2S3kTfuaVr64dTtl+dYBZRmmZvH45e0wwnCqbTNB6pM7yYa2jYZVkoY+lAsOJOu0
Jh8wu46yvSx2hW9v8qgEDaHijeMF1pPLku7Ye4AAZFGMY7hGqUbdyaKTFI8N6a4LZCr/Hob6RjSt
9VSOAQQ2704bYvNM6gIJ/kD9BgxL3cZ1yZJG1slNFOXiBOcK2jJ91akwNv5Ul/umyz+BBYZ67vn6
SlPd+K4fc+ti6n+0xBYgzmBXsUfGDMrr3FjURXKnmpG6UskOrWXda4NffjJGXTvKElKK1sXL/5Dd
ZU1kaeqeSevPx4nTQgUV0Sjr2uk6iKSN+BTAoXo9BosL4NrV9Anyi7usPTLTMal/bR6AIvRe799K
vv9akmPVgMrFW1v3S+nHfnKQ+9FT7kfOqb/Xe3LV8wD4o+fr+ea2WXDnb/bzhgD0Y9Dvg35MzjAb
k7OV+HdtNnY75FiS81u9/PRaVw0kzHqQDXR/q85rRvqFLIup+5IGAPPxZzj7mVWc5Se5EdWIpoqe
thiI/dnga2o0/FQ2nWhXqEF2iHt8KF8P83aETijjWotn7b75+HIjj8WkoFv89q//+p///jL87+Cl
uBTpGBT5v2ArXgr0tMTvv9nab/8qX6v3X3//zQHd6Nme6eqGqkIitTSb9i/Pd1Ee0Fv7X7nahH48
lN4XNdYt+/PgD/AV5qVXt6qrRn20wHU/jhDQ+CwXa8TFvOFWtxOY4kAvPvnzlDmcp9HZPKGGZvbg
Efo7JHKunetdxwsGeK3sIjduVrnLvAbvWy2UqPeYqGASkG6CODFv6skyXjfZpN2YDK0HcsN816gl
mTeg8sutogXt4q2fbCDnhoFmESGZXEYERa18V+Vuf7bybDjLT8aPT3MPlFNypnHgTkOWJmdf1/ZN
1BbXMgJK65vjTyUvV/dW6I2bf/7mPeP9N+/YmsrX75iuBhPJNH/95ls3d5lHBfkLC/UeGZMBuw49
K26CzGP9ZaGwAN8MEbcRU7LFW3NfoNYp8vzw2i8ULQRW5C0PoTnVJ6IN0DQTvofMHlu8HOfKzp1h
rfKj75vzR0f/3qu07JeuYjpQBaW3R0rJWHduMz03zWIUhGknfEs2aqa3+zYz3QfL1y6yPWPyTSBX
LyEY+vZNjeruUnTu9OyL5GEg9PnArfnugClZ8TvVM8C/LYcUOc3JGi6d44Snti/PsoR23Xj5Xt9d
sB9GGK4rc3/RGQgSgr4wVr751oVdGzN/3VVXzHo18drcFTHggxBFC5TVo+FO9auHcdA0fMc6Qhxu
M/8vgfLRcdZja6mfVETpd2BY7NeiPaLCDbXy3nDxrokKK8PHk73/7qjz7rUBRf+fbw3L+8utYRq2
bbqeZbiObrjur7dGZI1APIPI+Vrj8HuWd0XfqukNxifzHQKxX5D6mmuqtSXvj2a+feRN8r06rj0U
JSvhnxXy3qvMVC20kAZx9SKnRl2DusG3LZDGahdC+PyzXLb1lyqtW4yJwg8VTI7bCKDEB1X/kCZN
+2jAp7tLgPnLWrdt4rPmwz6VxVQj3zYYCr4K8z4WtJR1kIoaXYfW+gAMJ11OTp4eZWteJD8dfyh/
Or5iqPu+reHg+hqGuL7foOMiujOJCflF/9cvw5+Qw+GXohzrKAibd8X/2b4UN8/Zi/jvea8fvX7d
538eioy/f+xyjr7UhQBJ8L7XL8fl7N+vbvXcPP9SWOdN1IzX9qUe715EmzZ/DuNzz//Xxn+9yKM8
jOXL7789o59FmBVz1uhL89v3pnnY5+ZyGW5+vCjmM3xvnr+L3397isSXIkfy9G/2enkWze+/Ka79
bxeKuaVZ2HQ4rqfy5uhfZJOn/9t1SZd6nmlAurMtmnIk0MLffzOdf6uuoTPk0aI7jsFlCNg6c5P+
b9MzHNWzbFNXXY8r/PMb+P4ie/3p/v7Fpv06vPLseJZjGarOkzTrLBrvXmy6pobMnUL7iEpcDb2w
GW4hzlhaXu+sakBfrOjCGysn5qaRVc6Dcljm6riOHEMlg9+ff/r6/uY9q6m/PNKvl8OoqjKQEGm1
Nf7vn9+zCV9KqZeZBS5Ld1djGZY4Dn3pRqe8VfNngk8o47gsiZSOfLbXp4d/Pv+vI8r305s23y5K
TK6rz5f302veQwaGLJRj4k3qfwKC0N5bg7+zG2CmvQrIpLebbNWV0NqsLtr+87nlHOJtjiFPzq3C
vWJZiCL85U1Xh5gStAkJuiTrrefCH5MtuA5yS0joxXWkPyhxcJyyRVI400GJ468Ezw4YXmfHWJgg
KwSQs4CpwxLl7el1CPhlBPh5AqRZf/1huFdJIbowzj3n/QSoRzN5VCE3HlNfsAAS1SdAUOWmqnyN
dXME9UzAbgzMYIVum7tSomybtkG6Ag5/n6I8A6kMSzJWoP/8pZnzGP/uS+NpABxi2Zpru/Pz+vMv
NhTgypwhMo9h55vboPKJdTUlOoa+901NkuARxcmtoYMNiiezX4m0sw4pqBpCDQ0s+Z2ITX1nYDQM
Y4UUNhH8jaKig4q7SHyragfPw6liaOt7QvFINzjoGtg4G2BYPHy1w9q+tsUnrAydnZeYkAiBaoZR
UHy2G+9RiXXzDnrGhYcsOXsabJIm1q62Gm/SQC8PrccwF/jfRG7WVx+BOri6rrEPY+eTYutzZM07
/fO3pf06jZ1vMVvlsbJVF4iMY+rv3pixhvN3GvjmMSoKeOu+wGPP0ubsIFr5sKlBew0VKXAsgaEI
118KINfL/98L0TRGHo0nnQfq3YMG6ExNw3E0EW5u+kOrhmfsFoy7qR22pd7cj1OyRQJBHE0fdipQ
ZcQ7h4d//jL+eufYqma6gLUd1XJVS//1zomasgZu25pHgrrfFH1nOjkMYKTI0ai7mBGS2Xr5n4a3
v462nNPWtfl3ILyjv7tb1S42nUaf5S9UazfUAIAVod8XgXsp/Az7E0+djpkV3+iNli6SyTmrZrqo
Z/kSYPb/4dHR56H910fHVo0Zwwuygh/i/fTJhfzTTQpC60XSoIvVM2EGVYCM5FIFiXmnuuMXywEv
n+UOypNR322mLj9rQ4Hd8wSFwQhLaCwNZBkxWtahR6F77dnpnYGW7L4YY3igdeLv3QaTzlqMGwLH
S0vrZm591/6HBZr+15HbVk3eY+o8eJr6+zublQlKHXZiHntzBLAxlf4tJtaIyw1hth1iFSaJ555K
BQYt7FRznwqrXfuj/dkoyupOTCgalmqP/l2Sg4VHMcLocdwsMIPct71xhMum3KTE0H2oJ2QtyF2q
bTLCmQicTepAIm/shLB8STonBkHzH4Zf529+Ksi1ngm/wCIi9+5xSVIPrdEEMgKaRNVuUEo41SqX
2+dtcQRt3zKvXf/z46HN9//728O2DdfSHKYh+vvnYyiBgNZOhQ6/5Q0g34PxUkY1rrikJD2LQD2W
1eE2TA33KDeuvjTtryC5s//wUn737uFFb5qqp0IEY4aCm+n7KynDpsBakjxi46PTgNjyPRo9KSye
YPZJi4at3sfqhpyVvWDFYpx1QQo3QI1g5+oCDfwUjHtQB/c5RM7/8NK2fh1R52tzXGZjTBV5pE1j
nsP9/P4pkwlKoYZ6VOVlszgiWfIZ5pF0mcWLwsN0oY2zJdd2Vh303bSmXZWImdzO75WgT/W1Xjnq
IugM5dhbEF7sIZqlSYyNBsAz8S0PlWdu4zy3nN3Qu2uPWRk2cWLGR7BjPFrmQh/940Da9DRUMGu9
uNJu3MgmqN24Hv4F/lVFxa8MXA/sv4XyahlsBO4LyMeoOBbM874kzCKSXYj71DAUmR5B/50ifRXH
xRogh7czg1K99LtIK4rjP99n/IS/3mkWU1+HdzgPrqcahs3s79fvMMdy12RJbeIPChxGWPYjpqsT
xDhb2dh5dmsMfs9LuyUzqTQEWbn2ZWHjYsgMDdlGnwDtIY55j1QqdKEIBu4C/afxkBkj+A6IYGkz
6oeo6WM4yubnzMz2U4yAcYgZJYpVg3EYY9s4eI59HXo12qZJEgF8QgBSw3o3gRJxyF0Rb3tgrxUm
0sss6HR+bEcQTYDXQOAxXk6wuRE5JfJyeHUxMGcrBFke4tRYCaQfF2qNasuydFwi8VO9NKYy3COG
0kGHMvB8Dg10l6LaO/TDzm+xPMz7aeOneMXqfZAjxA1fi+kBt1CPDCrMnuU0ujvGjehqN4ayrYwY
85j8KS2Tbk++9Q63lzvGtXA3T4vqtMPSdFiPaSjuQx0+TUdiZO1VyrAsbSj3ieVgo52Zl4Yx9BbT
tWKFfGy4ttWy3zP/31ZxKE4ZyN9FaQXOOsHzCl608E5NgKBn4aH6KSx9OMBhRmRhwu/EAWO+UjOF
AI3QlnGlf3RUhBkihJKXRjc8C17C92n6Oc7jjwZ5/0mL1hrqKiuni4aTMPtiOfXqE8YVwb7VrOe2
adN1KWJEkGZqXaH5pIidNEd1HvmDJuuMw6ZAVQ5KNIRuq7vB3cg+Q7CGglZ0x7wWSKt7zn0fTB66
mf6mQk5n6xGcOYzT+Agzrz9BE9/plhru1cx+yQkmbkToVeuU0PrCIHa2MbU2XjkhDLOuQ7dDbaOd
kYrwc5KPtybKKrhhdXcELFbAQJjIN8Buki45+WmO4L0FKqQC6MQ0PnwwyYFcUUfC/TZg4pFlNd7q
drOP3CqFAJd+gxIS3IGk+uarQKV6K8nWXZiioQuOYSWsdCJe/iEpMZEoGGvASoY3ALnHhT657se+
RL8rzs9VjOKSH5rllokqNqC+g+ZnCiAGNlf90GK96BEvbBV/abiAo90sJEMdDrh02ksDtZP1VKo4
2nNb7xFYrZcNKnVrt7zRqwk+XmpNO+41Y1XULfMZjd/GIDezCHUUNrG7QHg2QNtD3uF1rq4xC+NO
JVy41ir/mxfV4ogYyFcPGtLC86bi0rvFDSOZvipJ72wDHFwghanjAZFFbSXEHwqPxqNvfIrz/s5L
Iv2Eoi4yMKykt2WIsmefd0g1pkj8j9W9wIg5MHv/0tgNkACBLk+c4bhsv0QEFtdWVtcbRLO0pZd0
BTHwiWSeg+hwHIcwX2PMl+Lq2TQGkAvCK3ciSIndxQsGDO+mI2924R8sFi3mSHtf959Nzx+PTVZ8
U8A5nwPgr4ggG+5S5VeFSd1GDwHZoSGPDkJDzNP073G8565AcvNrA8OoC+8KXaiL0mXibcIMvMUn
ZTXZWXYg228s7eqb12sK8pLiWaQzidHB4aGd/gjAox7ydhRrKzGQJIjqj5G6T1HFexJF/TnSfMyR
EVGAqYLivx+YqxG46NlHtqfvHeNgCU44AHdbNhVD4FQRAEjaFIn5eoTZx6+lwiVdeGqoLnNHiU+A
Oj8QjwbMgDjSsk7FkoGg+JIxpVjMQh4o/5aXEsnDfecmJ5z8/DOsQVjZU36vDqG/gVS375Tpc2gh
KBVXiKFoipPuKxDlftV9rpFpaDOx9XLhLFkb1QEM5H7JV2qfIlfb4SN4jj0idQaQAajFG7tBUce0
6pjHrhDrWjQsQwtde8idXdA4wUOrGd3CSrPH2oyHE2Jv/ofKNF8CbE4hsIwJy2iupMtb45qWMELR
d/A+QB4kkugzIsVOCgI3hG7MyzrfRXDcgOjCjfSrp4EZGlosQb2r23Y4ZZ33EKLOxPPWYTurmbdK
iPyEmeGSAOl5YSDr8hCcBrVjdm2qAlENTGQLD2m5oILeEAcbsHbKAs+XvRCVsu8aDacy0rkgfU++
INqpTOe6c/uNXJzlrIw3OiSWRVzXSLpqblRs6zZ3kOWZUuaL95NAhXAYzGrvMTpd0VZsinxYk4i1
jqjSXuAN8JXpeTeTx1Eei8UDwTEH/yi3WFeJ99nP7OIOMyCErJHRXtt9j6CJPhhPnal1G7j5hE0Z
nIwp4Q2hi5dpFMEKlcVun4ONXCishhAgqtp1XqDXgj5XGJrjuoAiyk2iXwMFjXrbYi3h4a/Go5tY
a8duzHWZpw+OMqQE809jBw3EK6p2hRBHMB7bqWS1WA4X4SJQZZbBMhS+dSp15dGrNXPhK90AiTOw
tgOe4CuSrbzzaweL+5Yxxa5RGMMZ5zCojnGr9wmypw6S7FXvfazE+LFLo3o3ZGa7xUznk1IxzQ5G
c1r6WmavVdC2q7xS/V0yofBRzosL1+zF1zHWAwbISD0mmH4hYkLUqALYmAkArq5iGacqdK6NXeF4
KTRY2k05bGBcnTrAw1fm4WhXQMRce761SUsgbakwUQXR6uKAxErpDPlBCVm/GOPaUidjgyQhgsc5
IsAbsifrPkzsfT8OrC6NBjcmBSn6SVM3AyoRygB5S2+G4dTVMUaSMRBom9Qq86CC1b9J/AbIDywv
VzlYw1Aeo04HnTx1/YFxWM1ZEntEulmPd/3KLuCVa559WxfIPgPqQo/aDJv9SDbnqHcpSYX6a6Ub
4+cIRcy0AXFLXv88CNzLk7i9ET6IKF9LPOja3k1c4bAQI7gCidpAX7Mh5KUTS+Xlr8ebZoBCnKAD
xzw5cXdooQ/Q4RGudoVerxTP1BexkfmbDLu0M2gdTQcyoRC0n88YV2G7BfEaYdP9KQVwdIp9T10S
yTNXkx5baO93qFdmtX76P+ydx5bb2LJtvwg14E3zEaAD06dMSR0MSSnBe4+vv3NvqooqvXPeHWfc
zm28DhKOTBoQO3bEirngVRrlgOFJtVqQ9CqslEc7p2NgGI+G3Xv83kHSdIVyYGTU9vNGC/jg/kjq
aT73rvl5quy3pkHry296X0XZgBeE+jVXKJDoWHcFszI9TeVgHSAbcP3r3qHpjG4fddsdNjEPlU3X
e2wOn3TFOwNIAhNB55RG156lfTY8nV+XDiw+WrKjtqSMHSZ5epppzKn8c6zz5DTl4EtVwOQoJV6W
clkOEXpuWhmTz7Z9EcmwJTGSo4N3ELOUH0sFjXrSy680k3+0+vzsqPbBThcvaOoyJoizDoBDY2qI
/evCT3aPdUTqz83n3m3yI/qKbb+WE0z0ZTjDTAWcZ1ZBt0K+iRLt3mw7YD5Zf6/oLg3f1aEaNdrM
300zyKFuMT64/F01vrZ5WD9bS24f0mQ5u1Yb72jtWPmu6y9quX7BJ/00rto3mq01NOmJWrxO6xwH
9DrTAt6Y0DM+oOyFpZd7np9avUHb75uOtNrvc2BS8KTpCYaFvvBl1GZPiO1RUkXFBjB9sR7WKakh
cg0NgXFu+UbT4yaVYUbUtZuPhYZJM3/1PKktVA+qp5qBCNVQtMBtaNVeQRVu2S7p0nyfOO1du+CA
lGfo2/oZrHlVtES/No3BY43JjdkHc1o/1Bnq42E6ODjk8FEMr2Oz5buiBccaeF4aBaoJKqnXBA6Q
LrB4mIrDtC0nzV6Je6eGuUcMFshqhOluf1p1DHInUGnKBOmxEQYa1PKjHZ1I5k7Lhs5vFzrFUgiY
TPrqIZ2JZYsEwjIQEHt7bPMHxcg/jbn6uUxK92Da8IQH8FaGVT0qTnccIxVesscNnZlaQIwIx75P
x8A1tR0g2O/MeE9mlQz7zoyqYOrMDwwMT8Sib+Zm19yTGLljpwmIO+cACNWzq6RQW3vzYHRWi44c
ugAi3b1R0eSE8dqBCB0gX34ua+QeI5gSMvZYG7XfV4sphlHnR26bH7toxoSUVJJllISVMejkOtZf
qbF3AbJ7b7c59cXM6MotjfyVWUW4CUtKp8EKiRdKsQztDsDwE77LaZD1BrDmHkZCMWKuEuVviJG+
z4vFmGGozqFfs+O6OO/SqEUc2iYMBFm0p7XXCOw4vlM1oz0Yg463joteijn+c9nkD6k7vzQEwdw/
BpM5pfdtUrhVTkLuT9knPnjLznaVb0trB8ZkvRqzSb879JG5M95otsR6ZiRxXuLA1LXpFLT6YfFy
mAs25j41BVy8fbjWBpxOtPGrUT1tRYKXhYeRXO7sY8X25w2/Rlov66BEmLSr66+FssIvoVR4yvW3
fJqhZ9R0dBcABR3oEdit93fAXXbzoH2adJqLUR3cxQSCfl5Mp8oBVGdajcOddkk+bseh7R9cyOUA
dbzYL8z+Gd0moOuowfHUowE+4l30Kg6BEzQhhafbpkNuNt1DaRfM1p3naqLh1AaasFO1IrTsT1an
CXxwvTwiQIkyHXhTRoE5m3C+nB0+Yy5dl88/f9CnmC4Cjem4SbJqb5Zm6Aq04KR9TeG7e/3OXJYv
yPcZ6pEowmNkdBkNb4dlx9AT51t4CKudibAbfjRyjxe0FB0GsgbClDUBqBvbd1nH6ArIH5c956Oh
UZZvsYSgHK5DI3fs6Utn/YlDyZvi5YQnQyiGMB3HoyDuzUtvpHhapJ2BrYp2l3bj5icqTjjKmIfm
nODKHX+o1OaHFnN7HmE5ZrPHdNhy/cEtHmJGuUgvE5+mwydlQDNjFDlA1jQ70Y5Jo7HqvSB5Dgqh
LSUFOr/GXq1hILfSm+qRJTK2tttbriCUKXmG2qk4wVnKMcZcPT/yzM9kPFWgMaAJKRfQ8zlhEKLF
ELZwP1MPo1IpQQH6zG+pcuPLlupHQFvfIV1o97Zd3wHKykL86mo98JyDOnX2Tldre+/SMPvA82QP
cq1YquwhicsnY022821/P+AVo2zYL5p2nTKjUt2dpvO7kJtywaSkoYVEcC0b7Lj90cyQC/fQsVDP
AxgzjBzEVI0HWBvNOGCzr5P7VtDhSQU9ul66+IHGqFOs9mrotEn8IBfW32s2fTX+Eq9wOWP3vTHb
f5qFMZ1G2v1wgUKpfk5i5Y6aD5vO3ALasLiEwF16GnWCNtX3TVqAVTrUzdjssHQqT5iVgZbMVojP
zgQ1R8lhG5XqZ2bFNA1hhnPwmgpcJ18hbltp2bz1VVZitoG7Xx9NtHmfvIr5j1Ob+aFRcO6lYRs2
PcyctWf8Vm0n5C1NVX8YkYP4pLbvBWMVtVsGU57OmJHgNXBs5Q2JLk2YCW7IMfkxi2Emt8bXLIsf
xyJRj2adACjRHknKxD7Nrq3v4WG121GlzQ9ppkONmdZ3fWt8WdPexj4t+zEK+KtttvyARI5RGAso
LbbIFllqn5QoiXS03Ofe3JIXV5vuet1InmjcyDUARzPIxiUlI2r09nQn7pQz6BtGbkRoRpUZFyXG
UceNewRFObPBeutLn6SHe1kaLHZcDPJAYFePqHW3B3g69ZFBChM+gx9PlKXKizVqJ1OfARQlrX6m
08W6FOX2tho1XYz1du/oQ3Lnuq1yQmJIXLBG3iPUysrqO1gLjnfqCC2AeGrOq2YxmNAjMtGUm5eX
3iofe8tisI6L+ZSVa3nKc0yrVSisR6fyiGgAsxlJG4dY2GZn+JmYb7p4WAwbniJ9kh47faqfIJrg
0eXUvlN6+JshYHf0+SO+nJiT0hlyh3Dp1W7bRyvN8ru6AzzYgqGZGxDors5LxvUAb2HoKke7farU
3tnjIqc9W8lLXrgtDmVp/HHqywe30ehha6BnLSTd7NQJmtaiEUqHC8qv5RMe2cWJvq1tR1+U4jtr
Qe+28z5zBm7v87Ld87/getcH0L9AJsa0ey2yc6Gb9QWN8rdOdGiboMbAHLgNqUBGV91aPnuT8wFa
APiuTisvvPXk2JT6tF+WOKxnIyRQheTqmjYzFNO+LFV1cJjc5lhN3c/rk74ZDr/GOaaVIfKQ99l4
NPVa5FMRhAFjdetLQ3g/xGN7qeMav64SRDQNwSfItcqd21av3pofPKVuD64tqBxDUd7VJfkT2Cl7
uNbxR0AVXxRXT4HDuS/rbHZ3CC7eA8RFurnocDTJ0YXNhjsHoNAXzTDOTLfdoG4hQ8jJJ4iHGO2p
fU+mKH4ae1pWyyriRm3E7bEkf3jfqJN6X5gZfXpqUe+ox9Jn2qt09smd8py5sqZ797WiQ1Ix7f45
MdXkdUa4dEipAYtOnJLgFDDvivPHMxwk6F0ZTsc14rE2GEFR3dVw3JCxGesOyXg14aJOJQCtHNmR
Kj467jutUboQkv6DsWEbVldQXWigHk7zbL/zcOE4tUg2A6fGbpe06LGZW08ACUimZBp1LfT+5yZj
+lxEusDOOOI6fkk27U91+TOboxHWVNr7JtCvXgWsjlJNUH0WBbkUVulGRejJDUtlHoqWHIIRv0Ze
LTc5vcSUMyKyc9PTnNEoX9bJW2pAQsTLlUa7e8r5AAlT0K6l6QVj9+gxIdvNy1pg5pMn3wwbffqm
KCskGgyxEtvD1lLRQ1Mf7bMaf2imEW6gWPA7eoFd8g2luvBAX1puu6RaNpcc/TiTs5dr9SJy+E2G
PzHsOHKnQ1xfVCb9tD9EuLM79kpcbvGpFC4pTYj8czjREEc0Fm5an16mSRTlmPeDPbLGWgkmF43i
jMmgHePEiNVtxgSD/Ilr3NkVvw2VW7MaK8sBMSPdnYkDWK4ozn3HJERf7dd1tr/1sWP58NTE/VV7
N7eLdZy05nnuoI0v3K73i7U8pllMTmraJVHPx2xMGWQLVE/gRDFXMmZm/2MWJkZPjGdga5aM38vW
XM4OMGMFYzZu5psd2KV1zsEDYJRV/7C6XLlw9z+RhcNDZzSFd+gxbZjyrbYxH4HB4g3TeO+bzUmf
U0i+Lky/0WztsF55xYulYOFIS+aOKdkO+SCMDxu4aVN69FkpGVFWldW7so6Mk0BC4KACUYHZX5MC
nU3aBUhpV9yTaMr30MoIDklF7NTc+2BMin6ZC+WVrlmRAaG/NLaxcCG578ZDTJ3Mw3yGBJVXdJ/x
A1nPkNCOs1Zwi5q4uLM1olvFpI/TandbD+NwLATGC1j+OuctohbSYKu+hkw7dzR0bE+GdsYSqz+S
5T/GtvnSUNICtTLCZBgRloz1zhpSbz+CeycNYifHUqGOYTWQjIhJVDgBvuZsJDYV41Oq6epRoQN2
MLvyXCxaQPEWPGgDHnaIXT8pG3uP8RepOTAoTJ06mzCU/KITM9+BHvumkiQqC4cUbitSPks57JPm
i5ODWwUztWFifcJH9UmLm+GIcgaX2cp9SEvIzrWe4OagjLguzDje04yCz2e2b/De3JMMgdmUlkGy
qfVlskfem5sQ1VWMN439vTXL8eB4+bPBPJuJT0YbZ/3RZmA4gI7jQjdPkRV9Kj0Vn2oNDx6SAzGd
fJsg5gnbB2BCwATxNGFezZNRTKHzJrCa+nnCPvGgNV97kuEn25tPdYKTdGm/xOZUBIMevXW28t2K
4WtPEU3nBH6fU/Q8O8UjuDYLSmmtwzwoTZxQbRvzwA3ifaKVr6ruxvvYjj7NJU472eTSRNmRJZh7
dA05t/1jB/k6GErnVKjA4yvjQxTHgJNxNmmMtfEr241pgkq1oPZS7grMVpMUUHceUUw18F9QWvDy
1VLsN+btfW/oD3R7fxgSg4pH3r1k3fhtWwYuRcj1RAstZSc9nZsLDCBAa9vBzUiKpON+U//cupQU
ftq2PD0Ovw3ors3D5Vip7cCJy/zCBN5e5m9eI1IcVKSDGVZK1kGIxESDMF0AZtQjFWFGvGJBnKWt
dxopCoEHek/DXAE1ufhg2VinpERWIEMImr1G0Biwugzywn7eFPPzqmLThOxWD1HLgwo36z1U1s4n
7zwHawQB0TbE5a38sLJVDTpcV/b2alpHktOkPLQLMG/jSPGVe/zaviER4+fh9m9q1OvBMizzbshA
U0JDPOSCP43xCE1zBOCwkvozNmftvL1XyvrZ29wjPu/DqR9mNWybqd035ooYWr1kIpAk+YXbbppS
IyWrTSFuwTko1rLXhSn8ZcYpG+1csBJ6YySXEZPa2KigrMkCbquWr9itGVppxxVEi4YTD8N7+JvW
o51MAq0cP+s9zlnWnGNK6FJYhUIAI6LgnhApTXbUFerJs0oQX5rrBBKelAZw7MNYnhFa0tTVHivP
el+57hcbWu3JXZ1Tmw/OY1OPO488PWbiXQYMm4lFqTN90vriMd2mSzkay2tJyRAA7vBuw8f2kpiV
ewddlvjKDGbDi47baHrHxiFQamBkkHIymAfrzI5gKnAttvu6tynnr7hfUzfg+hu190U0L/se6HiV
N6EymfGrtaXfRwWjTybNFZ7gy4MFjOm46thMqU35jRZ/phhZ358MxcWdJtGh7xrqBz3GsHTAQkiv
8v7UpJhm5lhVlMbyVBFwhQnwGtP0Ptai2BHp8WdjqT+Wc6ftKK7FJ6LSb3rNu6mncfLdsqRktG09
Bp1ORd/aQBebrT2pcaMCmaCVlwhwOKVQkrVpj3ddeqg8nMShgGBr23i+R6oJGz96hui3G3YT/+id
FVdvtTN+M0FXHXHhob/Wdu/oPTxh5FCcOxdacg1JtsDw/AiFY95DO2EeOZF5RrRPM1nSxCdwJSrO
t9DEqxEKLJ2PPTmrUTuii/lKPRpP86x9drkXHw0XZstqt42v9h36Q1Ayu8xeH2B64YuHef2+I3uZ
Wg0VrsV8jrXyaBvMRMHnIF7oAivl7jaaBD9rVBJtma2+jz2sfZpVO46p9zICMwyjmDaQeHHtPcJU
v29LaBAzeNcVfySnjfeTguEh+BfKktTDtaTUd17MoBslq3MwUv1TNPHNJYgjCsCs6AzyM451GWZE
FEVJ6ObWUJy3ias9ohNi6chCEkOTEQz6rD9FrZKExr7G5g6nvl22wOhpRlgjKqFITeXGV9Gl7qcN
o7FWdKONim2crSrWDrrajf60IY/yNru5eEl2yR3YRFP3Z+eUEPBEbdBUwfdaUfZjTbH6bGbj62Ll
6ml0t9DEsIK8SxwHQ78esRUp7jqB9oaHjgt9msRnRcmV16jFWhmsZgpZknR0+WjD5/Cr78IZKF4a
864eFjtAomLuKgX9Jx4sADoPFd/SIwbdAcxsBm/UM76ZdCdlpANpAbS/T2YP4gwE0p7+2sRuuEKT
gbAQRgFGBAP6CuwUkeZgMULbsFG74znLmVApTItinZK4gk7JJzfOBMFJ0gOw9VMXO+Ze73IvdEkY
PyGieqeiStvVqf5QzKZycAciuAzu4lHDPsj+U19KfLGIVe5gwPKM2Sdm2S6jq6ceos760bqVts9c
JIMaTOkUm7wuScWwgUlf480hA+jDVEBWZloKr32iPqr1d3rXdX4BWeiSjM3dZHf3UxsNB6NeL+ZU
0zsB3xNfEM0hcwB9e0BLjj3PMgX2BN7VifuEwWvVsCVp3zsrPxU8mt436tgckmgmX672l61P9KBG
lxFYk7U9jHxy6GmG0HT4100/ge7w3C2I1piiWjoCL2tOsT6cDK+ll6NVNJ+EBLYZDXPXrMO70sGq
jAsb2ZVQzdOXSAVlxT8808p6v2bO+jRbKkEnRqx7d2zvUC0M+8rcnhS76vcGszBfB74N03SofK83
y4eu0dbjhMXDrtOdJRiygSkovS1hPn3IfLtXddBMSkY3iNofnAUFSTI5OGW2xkE3SbuvC5WcZqJm
4pbTC+0c8Wvp6Ze843Nrcb4LQVb4zTLSjT59TPn4fDWGVdps2JnE3mVevPfWln3VxuREXDgy9Ga/
LuS+6Z8H5D4MGFpGBGPB5CZX9mZDMRqKf5jGeh3CIUsKxDasyp1yARo+8yFAQJLuqu5YI9GMIJ+E
mZ51obJpeMnJ7dtOGNtd2DJ2FUTarMoz+4jrLBkospeOw/x75m6xi3JBrhfPVlbbJaoZJnN8WEW+
jtcEAuyvVRVY1pneAwaQqglvi3ZaQRXftp2VODS1s29KlrRhy9sLN0t96ea1PZhWbR0VvT/KY7cT
1DaymbY2rt9Tkrm+Wi3eehDI4i3KRSLWnJF+/DbNCOvtISz1hYX42Gd+/kWZrzgrRnVIWfW1zTFu
sMSWl6Pds+GhymNy1+ziAtnH5ivedWBwLFCZOC3W55QM60ASfiuPtbGmpymizNqW8Rd7s97kw3Px
zTSm2x216l2PuYqjLwTHiofkQars/qMWnv9Jd84/mn7+XS/Q/8IWHkd2tPz7Dh6/Luruy1v9awPP
9TE/+3c0Vf8DXafokzFsyu8uAtCf/Tua6v2hoqd30MjqliFbe/7q39H+oOCDzh5JsqfSR4IQ/Gf/
jmH/4Xma7rk2ikc6F1TvP+nf4WX8Q6Zr4VWGhTPtKg7NqRbpst8k/WqZNGqkbMql6AB7OOTEQqJ8
UMN/r133YVvGDwCEUoHSWazLs/6vY0vEzblbGX5/OS6eT27KhXDdDZlYzcz7vKchH81t38/FMzfE
4YAHVRXmfSLMUmBTIpV0cYYXOylJ/Fw0q/BSuZ7UVZCDwcZzTJ5V/PPUX57uds7tmeTawlxh143z
p2lMmAP+/W9++6+zmZHNvB2Wa7+dc31lvYKytgSaHdzOqbT+o5pBV1GK4dw43XTsowo86TZ3oWra
OTfAHJXQTu6VC8fu/7ENxq8L5ZENiramWPFZPlruwhCvDLV3cv12otyUi9uZ19PFv/3lH/yrw7/t
w2YT8kduY6MMc95Wm/PtmeSa4Tn3jtrahyRtGC+MnDuRXJWLTOy8beoLbe0+JLWfO0cDB/tN3Lfk
R3b7Fn/7UuVmJb9/N9a3YLUdgiq7wUulM90mpJuWO7YJYaXGkmdPapUrVV6kWGwmUHIb9Xqi3Ccf
cn2cvKR1S0E4DcZBXqfkIHmwPIwY7QLDkKSz+CdQKSjIpIN9PfjLefpsPtmjMyNl4Lzrj0O8Irl5
fVKxSQy+aMoDWeMxNFPd5sckVuUinTVaBoovyGXGEB87CiWAfwZ+EyxQTDHGiDVk5UweFKP2U83o
Qxx7iTfl6iCMAmOSy0TvVTCQXMBqzOBHJRZjT+O5yrcfaBGyU8elFi32p3+foebRUa86lULDUuMT
YxMGeMCWiWv+2ja62tgXdvVJF2pluaDz6+eaUajIlsVCHii29eNGj/reFWe4cUbNq8LEG+ZZzjxY
ZYntBQ7YnXOiN6MMJ9olwxhdDHCp26qRPi8WZWeA1yQa6kLoQ7OoDEu56mplFZLYxOKsfEI1bx1a
8ufyjVWAG7hXiLfnWjSU7QDPzMw1mLOA6dZLBAqx72QZNmQmsK397eU70EZx4lIpVIlrtxFvH+v4
OpSbcmGKA3ItL9t7F98X4JNkhAenEVGIVHSTVGjCEhjLAUnbs/wUspFrQK7J/4YT2HpiGkL02S3h
KqBqGSCQXVKt5GZnh1DVHJc5jNOWVSiQedDkFQV3ISwnn8cUnrkttUKKRP71dWnSSznjCq11j0yj
lJKL78Skfj6SRznJXfIbun1X0QE+bRUW0cZNPi/KD00PG++6WYjXDIdQwXKqph6FqXuZRvE5Fldf
5FgfPCZXB9QH56ytp+OmjH0oj8k1JFV7HROJE984QaKK3liueUszYQovAr42wYZDM8Y3d5g79AUi
9DJypeXCE6tyu9qyV83Nm4M1mSIDYeAQJ1cjEd3JNRdzCi6m+I4WuTrURHQI3G/hg5GxmFjA16Ca
gs3PzvLiP1Ul6cNVLOTabdPdvGZPAfKH3DWO8ScXC5h9Uo9cEo4Q77sF6iMj3u5HLR9CuSuJUaql
dn1aoFY1tJnsb2/WrQSo6ra9CFqFTjMOLg5/vcPr20SNx1VH8itsBk1HR36HFUob3t6l3JTvtxEh
rTlNh8XtomNaaKuvmlPqy3fuirfrKBNFCUsu5Y6aHIPtzPopEx/RuGBZPupZvv/lepVXR533XmDY
wrQJIH1Bel78gsXCGxVQ24Z2vO0ymQO1Cb88vcOFMjMY4m8L2F+p71gpIB/xL2u3xVZcnZ6wZa4J
DAjtTTFsy03QWwT5cttCEburySbsPRkQjErLHUwsVJd8u5BUHigdkbacDERn+tAEjrjmbdHvAakU
s79ymv2uqZZQ7ouq9TNQ+eygj1aGeQULu4AkNNSqFswJ5W5js4bdqDE6LjE8QrnmuDEXaZV3y7mj
ojtTkndQzIKl3fqwKcuFy0Ft+9ATi4kaJSrnBX84VUyFcjkrEhf4ddts8Sii0MvPO9YCu+n4qcmv
H/2pGCfEBGV12dmus7vT8W/z441yv69DaAhROHF3UVQ02DVAW0gcjHh8fPLilmu3zaFD8VCrTKFd
Cv/OummhXNAk85HuYxLqlJNCVdw65cIhxxTe9slNsnqYn8hVeY48fNuU+wxApUdqTRe5BZuTe7M8
77oq9/7yPNdVV5t9e+C+Z6+Tcuj69g4tTB8uK3cG8HfWWe2fa92eAoTtZmBq+GVNShz7tQUQca7K
PNDRc4WFCCUHEUj1dJxz2Yid11V5nJvKY1QisKN8hJ+TGE9mMch0GB/k6IlZlTvlgt47gkixgMPv
MGiIK+32GLk5PRujlV6fRB6Se+UTrbYYs3KdIlPT2w2hidhOxZPcngkKTEsC36pQUokfnjxcy3hG
riYy+hSPycSa3KSdmy/hti1PvG1eD5cybpZnygdRaSJGvj2nPP+2eT3823/Lbo+xvKwGENdcX4F8
3C+v8nri9TkcdJo0BNC91+UMMNcSaC9KonI70k0a1SLaruQ+uZAF09umLJ3Kk+Xa7bHX6urWJiGE
Xrlh4lxWXFdVy8Z3Rp6M5yJ75ep17+15bv+KEVH14wLdojwq/598yL86+ZdnvB3+7SXKB//y/C4D
v9y3pNwpKEnLLIQmfrZysf299tumsZaezwBv7eQBXYxtrYg2bgtkZuh8rfVN7qJhKMU7WYRmt1N+
25QH/u2+uk5yun0QPsnzDBkv/PZc1//yL4+Pk0V/FuWPn69Y3JVur12u9fImJVevR2SeRry1zsi4
ff12utykMG6dp/bkkbk9zSk1dvkgsZAfHh1lfOWONpcHJbdfmwYmwFSMEwofEeSV03SPRAyppYjS
LBGbOTLkk9u3xXVnV2nRzmtbnYFJxIW344Z45PUp5ZPIbXn4ulNuq6gX91pF26/rKLvEVSj4zSow
+Zn2uwG3RNK64Gbbjmqf22Xxns4SYwOb5DhIHRSaQOSwt5jb/KotfeCsbX9CvpYFwnCV+5UI1kTY
NspYEo9sAuok4f27XZcifFZxzho9M/Q21QzlWiKwBHLNTCfnyFQf9wLSVDKL5cmoKqvsxvcMvQMr
GaeqD9Nf5/5fyohvSZn7J0iOSfmJ8TsWC7nTFm3PE4LbXe1oL3riQfhXEST4aeKG6jKQ+RxdK1zE
ghJEc04HGiooH4eZmKvItXLqz1lGzNCplRoOYjE70Rb2kH3wc7C+mqM6hjJFeVvIfTYRQmBoCFSA
wwNYRLZEdcpQGCi2hCIypTitzSh/ui5lZTEcu2Iklot+s6ZzXX8kt8nbkp+EJeIq+cHINbmQB4om
nnwQshVWpvYcXhd6kZz6jXZLeW+kXMudGQ8PBg9xf76uyr30NzysZuYdVjK7IZYvSOCKlPcbd+vp
95Mxy6kYx3kyeUSu0XXaGHwZgCWGXxblPzflUbkvbbWaAvZiUStqpzDy1im0M5N8tAH1Ve67HZBr
i/iovAXPWjqzfn6/cu22mMQ1IL9zuU9uDppI+ty2r2vb+Jxs63jIr7MF8YTygHywfFwaOw+DDalv
E+PsKAZWYsOKBOxfm4ocIhM52QNbWIWtJgbe26lJWtGGo5II/eWkwkiPaYpmgbI/1aA66k+IZafQ
pcEqhL7iEhxpDbNeO+0DJhjCTwxnsMloxju5GNvZd2gROTnqQiY/1gg65AKlykwQYbrBRP3hegO/
ZpRv97BSUxcS9WO6GyuXMhieu5gyzKEhpmiaWNw2R1ST5e62LdfkOfJsuQmLurh2+///ZO27/zdv
SVNFnvTfJ2v/T/Hl65fyy6+52utD/mItmX/ApzFV0J86qADXIVf6M1frun+YkC7It7qiHV/CLn7m
ag3rD3K4luO5qmHatKIDX/grV6v+oUNGIulq4zCsGp72n+Rqtd9YASZP4xriZWBvSEr4d+BGpjW6
2RumchrKwTvQFoMYbPMuwP3qEz35WtlUp76NaXPqheUkgigkEVEe/PKZ/SvG0r96GaLhHm60QW76
d1QGQjWUY6Kw3za14J7r7gUk6VenV988egXilnJl2jfKnpq+4w+UdIOEho7/BmnxO9VBfBqehnDS
1Mks2hBI/tn1T/NI1nuTEZ2Q39MbUpjFftUU/SzakCfnPM/1n7kdPdmp9ydIPMbomlq4RkF7q2A9
98aE4TkA4P8Oe2Ga/+SikEO3HIP7uyXoMBpsB/H5/QKBwqbYajWni05UsLH2UMf6aGbto1Yn7l3p
IPymj3IJJK2+22hGcADfBQuwn2bX9iNpr4mmF+hd9jEa43Bqau9OW4ruznGOOQ7FiKGrjfxN+TTX
unm3/r0oSCsHCXqToFnJ61VzbQGRTJZH/FJQMCrrx6gtm8sSdYgqUNzfxytRk12r35XWtUPz2Ypf
WtL+DBFIOOwBSek2K2R4qh9e5C6ELdwsMdDa9zQNOW1xH2lFT3O/kfhgkod7tezfpgW53oZckLdd
3avZ9uri5XRQ1m9RPABuyerDMuwdDImmeThyx66RUU2XOD9rLnjniQHYLo1Dq7QPTvaGCvfJzGaa
GOmPPSJm2HYGFPlLpc/vIqS4B3cc7X3vXVTsWTIdcDE9UvZB82DHwLtwbXe+q9M8O3cJqPiJpEq+
uuYBe746Ks5uAuY/42Xl5Y+1Vcuz0tjtzki874P4QqoEq8H0Y2nZK+3yYxls8YR3dxYH+dYWSMCI
vVyaJNPBPaLQjI7tmn7H8yEWOs89zc4/AAI91R5oXwMDYDPSd8vUPmevRFhfZ6dEGzFVnZ/VeI5S
hH7M+5WWq3TmLKyYY2v1LaMZfEoFd3FpHmkyx/R1RP2rmKLxSX/aou6EuI6uS896FdUkdCjZWRQx
jvHUIVdK1sAq5/eurm07ZaV3VlliRMlL+9WmpTNynrTN+Rw7m3KgMI7EIIk+UrQoggZGjw8d8HlY
hgcnL75r5moCR8CcoSs3x+8NNFjqPCVB5XzSGhjjJXTVak0fM/VrPDWGj4TCcWlESkrCcnVRj0Y+
f19qGvGhelPY8bRjRYJmlzFxOzju6JdRtdwjl6QLNR6NJ5Pyb0BBiqtixTqvgw6Rlfa3NdYAouOT
4tfr/KOwddPPMUqj40qh7QMERdCPqNm0IkZ/QPgRZGZj3VdRh7XLHAVpi012o+Ev5hVGWI+GFSS2
OdIYy4K+MnTRclXN5jG8LcohsYKWAsZO7lOs9uuaFtteFnybhZ74uLcO1yBX5Odp7SFpL7flYhir
98gosd8WEbF8lFzLZTJfLG4H5L7bplzrrGU7Zop1knFRpU/k0ebF/Ig62t7LfaOIReWaqW90Ma3F
Rz2pkONcQ8zUrPvL7URNpD7pdrKF+vBnGEpzCB1p1zhUJhH4SNG9KBqmViIw4zoiB3FdyrNSCtm7
bcZFV27KwO72dJs9usZ8DeR+eSWrKlAiq7YfeopIJrqG6yu8vTZXJmau/0fuXeWLl0/vyNcgV1v5
crmF0E4OdMy0C/q9Mu/7aJhcXgqXpxJrX+cc/J1OT9cxRsTrd3F7GZLYPUxZ9NRH6nGGybenxBJ0
S4fz6TK9S83+DXeVCSuwD7at31WlHVbwIJ6ddvtgGiMGl3PYFHXpexZt07SoDXuQuOXJ2HpcBI1F
PSvc2Hc0Y7mg37tTpNIRhhJ/b6XUFicne8mwAoYW8xjlqnda2+FZB6xzhBrwuSBb7IyJQea3M4PE
K6qdFTf2UXPNB2oB0V1VfdZUHMgaN0dgwhST+/e8i7zm+zA5ZCjt7lQZ2K5HeoeFvJUVdIppr5Ay
0mM9NQ/KEiXhlhRnc1q3dzqUh0jpv/XOit4PynhXzZRbrTrn9tw+V4D+d0vUL1A06G5LjcajpJlZ
geqsClXQBlnrBmYFom80CBHTrPZ7OCcq6q6STvil97t0dfdUL3Ruv9ujYv0Xe2e23DaWdeknQgVw
MN8SJDhLsixLtm4QtmzjYJ6n8/T9AVnVrsr4q6P7viMykJwsUSRwhr3X+pbxq+H6/dYMKCSxsyaa
qcL+Z+bikCNQiCq4U6aw9tG4DFAkYeBXwYCs/NB6MZnTA8Fp1Mz0Pix8WA9+nSw0guYvGMZXIIJo
w3E1yjDBdTORs66KTxNgI3wAth0mw892Kn5ZSv0Y9faLrbUlVBS3OWGVhrzHVBfjgnssc73YmTFd
SH1IUSD+Zr2Hkg0zcdUjvhvlkgeADL93MwZdFx1fYLpJdXAc5lG9FVdQmAzGOmKZtV+Gv2vEALAb
CWbXcAMhSKb414xi3GF66PInT6/KnTCQmtW1/J1U46VojKvdNj8Nr57CJfYOdfPYzPJrgoB2L9xU
nt1moLQ9HNwpMd+c4Xs5JuJqeHgfk7yZTwRc4VQlEHy0SJQ1QIOUhvNDFM0vZ54FjaKmOZBVQFK9
T7hiVV8NZ77nHlgCq1IPSqMzqWxS3oVW4pNoESOmVEl0zgCBUqlzzbOR2qfFFrcsX44sMU469Yc9
J/ajI+QS6jHrTcuJ2TxVoSHEtRnG+RAv0gWrmGlPFauZ8zj/Qjjl7bIoViEpmGHcT+/IL9XeiiEC
xfJTnhQfXOLn0XY+JZkLUqq2b6otMKWWX6IenKis2heHyO/xGULfwZv75yLCIKa14ns71icT495B
g4JCnJv8SsUmgGmYBXqpCMytH1MFRKgZcccKJiiUkJkPLBtbQI7DMn7SJawlWz2PjvmMCp08VBAs
Lh6oK/XbUBtjNxDOEys/jHBxF4AGOmkJXQtMGs+AI4rQWdPXNWX+BmTDuUVARmUC/8CtdRjr+ujh
45ubrthJv/6wSgRpMFB6OCy4ZptVB54lnyefbHF/hLJDTqx7d8z6cYbTyQzVSKx5/sGIB2030xzq
L6Lwnjy3eeocKv2zhqt5yb7RBAH/5762GUOTj8SB0LjGG2tG7eVpTmI+6MX7FMHtAKr3Agor5vSQ
FsMk0GhP85/dCN1vJCVh0TFpnK7NJNwuHVkyaB7d8S3VSUCkows8AV8OWCFJJEPYl0CxGjO5OU5B
B3wfO2NykvNyc3o6I7am30poVrMah2urnoXCI+tBp6KEXL/XiAYwVhivGGfYN1vmi6uuXoLGO4nk
XdfzF7g5v7xZ/77MAVyEL2BRLpnVrlnl9IMrzKsFIrJ0uVm+97OcireqNhGbJif/ugzwuMivw1EU
+/kDdWRQnMQVFQ9545iHpFzYTa3PbI/99bSRO6ylHHrkVf3SMMmQuCS+bq+Kaiqy9QDfa2H6f9BY
xByFzmnTCwD/cWRAYyRQ74EGynITeFGULJaHVTPYC604UGQjwtjxCwWch3pbW3M1ChXv3cZHd0j0
wg7cSBB5+m/3NAIju2ELw6WXlM+Y5M8FGXt33OKEzRis9HAGz6GL75hCDeZ+xZQW6fV8N7SXBHHd
Q76+E0vv1cHpooJR1eXjG/Xs4JsUsrDF7OvBtvmcfse9Kh9ns+Iwt+mOxuJ3RPJjIDI/54tf6n3m
zdF9cBfzTpBipvh/RfZPL/oChL74JfwJzrU2v2u1uc8Fph7DjG5pP3vnglCdLkmcY1kSuW1n+0ao
4cErsuSgm/VvTXMeM9ecL6qPHydhmkx6vYkHeCRHMM/vP3SM7/yT6ow/+CyQftOGae/WZHQP1CI/
2bnQz4RoFLd6wYTiaR3/1u12cv0SadNhtCWSYqeLqgI1ZCwHrxmxBFIfXHB+xwWFWm12rhiQoGc0
9fCQdVP5MK/+gih76Ogwn4yl+ZFU8cW0ov6KIyC7+LN63khr1uyRD0QbF6PFb4l7DBrPEVAlv6bg
zMLFUj2A37obCBRZgttvTcm4D5fqRAtrX/XuN8/mW8nbuWbvR0a8aPXziHiZeQk3k1c+4qOMyGJF
8WrZZQSDvYHl4WuoQ5eFbKiqufqLPJe9Nz3k68EX0y8KplZY6JzojnrN/QX5wImMejZDPSsXy8X3
q8P9fvDM5IcfzwD6ImBLbovZnwI0RCr106vmJ9v/AW2F02JC18NhXA9aRbRgsN3sBkMZyF151IwH
j0mKHR0N6605vd1KpUMH+c/97UE8/BQWt5tye35rf273/8cHO0x8GSbEHdTKKdha5VuTfLuVrKXu
/3p3e8nf2uzbi7d/9l9/lGctjFV5g15grRpvP4Dx29Z67/w3KcN29//82F8CgP/pNQ0DP6qBDOy+
woS8iiS2g0s8jh78uV80NEm3u38XEyRAhv75Sktei2i0zlDset0lLnz9cf/2fGwNvnHYHs08h9b2
n5+/iROGYXhvvUUcWCr1kBLX35k1hCYftps5hXza+F9ypbMqiNJHqZU5C08zf3Ps4kgimQH7D9pN
D3InEGzxzmnc9UGZjfjDXBgBDVR2YjvJs4CPlqxt0BYHFuKIYSedgoBbXAz3ZXAJ7yJaPGy8KL+T
5NqGqDRQwK53R0iP90SjuqpJew6nerJuRme+prptHZXJVjq3I3Gw8smGPOcMp6RsjbPn4Zt0ie9R
evvZpZ8gLdgwJOveUpnkt1q2MtDhcPSGXNFB3Xj2Wv0xdX1yGpS9tLeFt7eLdSHDxT+5vapgSl2+
sBFXt7HU1G275eGjCbXKZ6Zdn4DOp26l6dGHidJz1yT/fFmsDHVDXtGuLqYYBNOxqXknyv5G56G8
p0lFH31hT9BlOmYGzGIkRhgHvY8DzFsC42gU3/r1YFC76FJ6Z2nTGDs54YvOHyxNuwt2KpcYnOFV
xE85ExufET+Q7TzTi6rmG6PpfLPj4qURtsu4zCtojU+3TMP9uCAvxjgIeENz64Jtek6FAXCQK9r6
Dh8wZ+1GIwQrzQfCDxFGA+gCv2tOniQkWOn2lexfPB9ryT/HnVH5KZ6VOfkeNTPJdWnytfWd5Bh7
lX7Tc0+/bbe2gzktZFwDqApETixFaichtR/N5CvAHCKq/faqevFLkt7WbqLn29emKJ0roOJT2Xru
fjHcDzAm1s21W3SWcX/Q1nvDeqawv6BOaTkjM9W/HpMupRUCVLtxeq4JldqlqrBu24m13fLGKQ5T
GwwaMVELC8eePI3BOdmFMm/+1JvHLE3fFDCpeh8Hc2YbN3d9anvemWrz5pFoJ3EeS+zh1GwnFCKg
kO2aHeVS9VcNpdjOtTWSVrlIbgLq5W27lcekKSYmXjq/qO9JcXP7pDslg02smmlr5QFK35saxKV1
JqgdzbSAloAX6Yg8u5lu/w12iG/NRrg9Ss5rCywFW7hWeenN/d+v3F6+HVzvmjrDC4VOnK0L0iZz
LPy9tTATE46s3xDK9IG3fob9etJvB2NIQG0aRs3cWrMRRFqj5PTPg5YAY2IFxP2/bmpauqy79pII
PvW6PTGs/6RKB7yw//bC7eb207bnt7uunki8n7QN//bEn9+6vfjPXb9vzD1iU+Ja//ONba+rza64
LMObmYKaRoyD5WX7Pduhjh22ADjv/+39/Xkrf95es73zfKRyFtELCLZnJk4u38JT+ed1262/vb2/
3d1e8re38ecvHfvkIx+ae4v8ETIlooYZerRm19nnbHBv3iSJIaFnuLdIrXiqKDifzNr8WuWW9pC2
AhsTlR9i+qwkAJVk332ZhZPbqYeo8sGKzx96q9WBIld1R5LysC/t3LhUuRA3io9koyrnxKpeLr16
jNO3ztXh9MPvwIf0AbHBOngO7l5A9c3OqsDqmVydVkw9ttZNsBs2mFOvPCYVAFPCAL3DBCVi1cDq
x6JHG+AI42gNxB2Vi04QXP5Vsq85Ut1gO2rOScBdceZNYOHpWA4iU/FCzSBcconvKirfC33x3kb5
ve4lcLTZeMQUXrQjVqx2hBO08gj6ZAgIfB3QgYztISuzbxLaJ7siNd2shkLSNJgfg9V90M60MGHU
uOLSPtn1AGl6a/zWRd5TYYM60yyiFbMOL+kb+zSoBPDLFd/lgfE8OkTI3HeaN8HX9ibc89L/HNm6
CKp0YSSC5AghtVktS1fW/ShonDpUEYTYxrd+2GSrB40+nTGAZs+iymwq6KjzweSCrtLBvtdT9ziv
gv2SmD6qwXNgQCY7KnhzAfzPH1PTvfe6DRZnYWOhLDNM6q8qtXEVddkRgJkTcpLcp4npv7LSp5Hw
wRAKyiOs2IdxoaDDpWxd8pMCacAWjHyG3oFu4gPpypL6MIwgLCMMoVd7RZ8nj1rvdEfCmuHIWs5t
9haFYUtICtBD/dC/pxHuyWlc6pfeTy495ctzBcyeHmrUBRS/7FBCfg2MunIeEbsiNIBFsbM6FY5j
bT+vRMuyRdo3VmBMtMm4R3p0TOvCvOQlIdp5JL1rk0y/RBkvyJdjOJxLjqq2R/5G7QwNm6/UMSqE
hsIeItZox9qZBQkiCqkdMrbEB72AUpaCpg2lNTY7amTap3qRDxhahzMYaaocg1MG9lCLE3T635b0
skfdqoBdcEZRaTMp8k1HApkG0CEjJJ0cyMiQTz/Y9eF1dHBHerY4N4V3zgxosv/fofN/FbJj6oI+
7X/v+r78KstfXffr17/3fc2//tW/Gr/GP5wVi0+10jJt23JIB/hn49fX/2Eatuk6OHcw6mz+nX81
fp1/OB6cJBJ2yBvUjZXd/q/Gr/UPej+MdHSFbQ9c8f9TyA793f+MJ7AxyxP5QNYFZxHYJEJU/rOn
6C6tqcnJLs/ScDUKTqiBNjQ4NZL+3OuvQ4M5pCL8Bhe8vo43TQUJfX1we2Y7aMTxIaxexa3b/XkV
Pf95entie6wcSCKchzzauS4cklUOtcmf9JjAyL/u/3XTM4mfzH1yo5zIOeVWtCsnfCjuqindbm2H
IdFXUceQLqHWmI/pqsU3uo6a6XZzYuJR2E55tFmFWxnIPRUYZi3IItVaamnJcJE0IhvqioGY4+yA
ffXVzkuKqQU6D9uRu15dJzM7zAU2CuLg8pG1N0vYWeBodZ3ymhBGi4+igXENhTi1fBFmMv4Onx00
zlx/aQ3aFX3mfmiPpqV/KxZHPiwivdhy1oDNqegk0QQGBfNCWNf5Y496ebJkRvUfxPiCmYJifIuk
rqUZhdNbjrFOqHB61EWcnGyLDVg8J9eeeBh/GiA0lvIr8M7rMsdpaHkmnJAVLBXnyRU7/ac5746J
1duBdcTQp0IxfcnkKMOCGtzA4Em5vQ5FYb3pTv7STWthB9ARqkAoluXsBkZRfFq6JAs615GBpdXY
Sv3PHhwqKKmCqc/wvpZKUHdu5wOGaXO/6D57GSoFIH21k75U6SHpOjzu7BVDcoNZYjR0a/pjSp2W
utvz1KffoLIdyoQJwCL+pYkQUWfmaIS+GqY9cQxBSlg8oi3AinhibiK2PxcumA+iR3fCSx6zaLBC
18i1XZysNNi82wuPYPZUenerq+eTZRm/Acg5mHoFCQl5/WRmbfNJZGj9qdkQub6W33BI666Fb5a0
53gRFggJY4Bnpp5dkjRC2ZXEbHga4nj/GvdwZuYWHwWQhG8igfmbkZkdEvbakPnj/JjWn+Is9yyd
v5ZR0wMnYNtqeuo9iZgiDY8u2XoFqc8dm6v9IuYnvaxXYz5IbJlMJsZv6yPunQXMs5vtsfbXkAbr
c5mU4rgAaO+GKA964VwMCz9RkfuBpgMi1ylhztT9YBfj+WYaO4D8DWfZExeSedmJiIeDxxx8Afoc
2u10Vjhw69aZb4nmFfvoky+ys+1RZfboojut/Vkk4w/aeNAqVPWpR3EXGGreaQPbYoY1lkdiOUtT
7Y0MlHpUg/TTBDL9pHsu2wnuBcutas5a1pY2wQkdF2J/KvE/w9UmIXxGXZDV9Cu0OHuBowNLVDOu
ujo1lvUzEUMDT7WwT8gLbkYfl7sOMtVuTkZY2Wb1g7ODuvgwUfpLAH6Tr0kzuVko4MM3AS244yze
J0DIR8SZVys/0pvHzoHqPyJ5/WqASRr6ZcKsNRgwKXEvQ9PB0WPhCPYyTNIx3GL/hFQMVA3ReI6e
+yEn0KeqXXa49L7C5Cuwb5nisKxvrCnhtA5m3O+VBDleWC+F4bxnblSHRpjY+n5qincQvkZQGhIa
RjR6OzOc7qbp/hpstz85Hha0uoVfakE321N0f8s5zU6uOXZBPOExUKv5o9SvkS+nAy6VXe3fjVXw
SVXOH3s66HbJCqqqj9L3OxhrcHr9Fj2aOxk/m+UcF+3XLAa3bNRmChBXHlnSE6xJDaSRJU1ofgkF
mqMaJ+0ogV9TA77rBsoIk4X806BbP3ObMZXlyZDMT/OY9A/AjhfEG2187liewjV77Vw74gNK5pMy
yjM7SlphixOqfKnZuGrNbqFzcBxTd6daeiR+5u+nUf8QGfcKPf4eYxBKrHUDDJ65LYFzQD2P5PMS
Q+0XkpFzBMtc226y7/ND3EEbsSTSziZKAlaOr7RQuQ4S2k9zHOfB7JViH6PsRxZQBFpJHrZL4fSg
pubsUGoPligHP9NMME7EbiwnF1zW4hzGyftF7JYVjs6Snxaf67w+D8uYvVPPONcRM5XXFl9t67dW
wMgwNPijfZ6coyrBZFD/9qqSbNVoZN9gDCeCVl7mAkDQrLXtkUIWNPdcOk82C/C07OjXaNFZGYyb
w8+6idUpUuYrXcpxP2cwutdC8r4qfXHgrB5xyOzi2kL0mi9n131OPXyJZBIEnmF0ATVieoLIic/l
wm60MIrxhq9f1SY/x+ztK8a1whHv49i8m21KUIUxdFTUAKLpGQoRPy1/zP70nei9GoQD3Mj5sRhr
IGu6f6GG3V1N/1F3kY4uZZafXRF9azGJIIYZmGWAiEVreoONssLq4b/npspPGgDPY4sQlv2sHhC0
UDxpNYoLam2IM8mVKNyqO0us9nvZt9TEr53BJWnOCDJamX5a5nQMute2GGP2MXx4tepH9nPoavx5
vkR2U0Dl808Iw4nkaCiWk1tQygngWSZfmoK5SJFKfKQ72wUZAfOgkX7bMTGjxQSCBZwl3jl9ANX4
hsD85I/LvR5qBpplOToqf/N0C90H2Pfcok1uJ+Xv0icKnBCi9lBKwIElk0rcLY+Q7F9abLdh5tBD
GqFVsGyA22yY1nNMskiqKfuaSXVlnH6gZR2Httm8tsjsj4vuPGhpiMZoPmqdDk+NWmJP/MnBhK0U
dJhFjki6nik4wQQiAqmsRLguX4CdRRCACeEz9Ae3tD9z5XzVvRwcaV3PxzaTBMuswtb1QK8LI2hK
W1081zb8DQJA9racWD6MNh1NWXX7tMGa10yEUSha0UjWdfym4r1gSt/rUDNnuP6EPDCoqwzTdV1z
5kn/nSSc4lBnONdi2zxGpBow1lkNlafCftHHEnJ2tHzTPdxYE3V4jdoBBX0yaw+xV34n0He4gPhF
wZ1ptNzgrT3rWTqGC8TVOHXic1LbJ8JSVqhyA2/pZ7R0pKoaNLoSwKQB2UQeEMnyNGnaD8b8jj1U
8wi62oaPytDvaBbpFZMP/wRNwB519UKwmVcF8NU4TYlLFslyTO3uU5lQRi+0/NzvWt0eSSNbx28i
oFc0B64KQgpAtHXtM7E3EGwwaOGwHYnrjRKXuFeTpXVmPjvslfea45pMEniydInXseR3dqtwveir
icozV97RsafHREe/b+bGabOZ6mX5YqYGCIg2uU+rm9M1xXhEE3CJHWmHE4qhrVWyWOjwjaUHCJPm
7Cmx5W2NCArhTShy77nE0Hk2k8+LfI3bNNnrw1jhXubtONQHOE+QA/hFEuZj1IDehwk/R8CAWgF2
TIhLucgkKDSDNeGqPtL6+uUvJ+/CSjocZu2u/Mw+F4OYGPfYcq9r97hGvqIvRXYwUgQbdDoOWeHI
c8PWt3GbdO80+CbAatq7PhmhkyeduycVECHoZh9YPQNF9G510RcAa10IGyXec5EgZ30uerMF1ae/
wqHvwj6mZ4wbEFs0TDlENMQnWP0pNYCZjZRv8K99XSGul650J+Qw1gg6P1aXStedg+sV7wRNdEeV
U11ezaYu66i+4JSKy/dm/Fyk3q8pYbyQevVQpgYoPJFf/Mb8Msc1fersJWk0ESBWG1FO0QY1U+e7
n2iKGpWMUPbxzetL1OyBrbE253Iy4vxVgcHijVP4KfyvrANl6AuiTEonIZ1OD3Mx/kKUrh2QY0Ux
CVGLLpEM5VdjqMxLrb/UQBjOcW8uFyxLj+TZa6F0EKXlXo0vt4KCxI9x8QdWzY7TCF1afCh11mB6
Xbv7cs4+aY3dHO1iPNj4G05/mUnzCnAhdZIAQ8xyLvznFls8RWUOU/yRY/I+q0gVRFOUr6ZpwETX
leEfZRafEOFQCI4lAUKN3R1X/wFQaTN08/obKwrEnAWDDRa8HlrMrql1tUoAPZCD5ReSVurQMfey
RsGZJM3ncZL5sRrc8aohF12UZ5yXAQhKrl26pP/O6uGVVlrCZdVdyYSDu5XSncxCfZLLRZDutcug
ye0poVmgE+1j0uTzqbOH+VC6aDvqIhcXjfTSs1u9gTedDzlj+V8XtTUVn0RDdRN7A5iK9SzcjKjA
57IjSuhlF8WVEbrju5s2nO5UjpCoInGLh/yWrw6W1NF8hhXq+3Exc3V7aUkgFB9RBMEUQUXinVo/
3hcD/mJ2VvckmjBfUgnMCftEGwkXM36pltihs9HL61Ao59yrdcmXgt1y0gJEp/sau6aBl0Ex4K2a
Pbu5OpiaL00J4yJZews1QsthSc9xxJ656vzXJjFYL6wu6+00X6Re7hh46N0739xEvMusrgIKazcw
51fHNIeD2aprHtsshGwDRcBKCFLKvrQ6S2rXpslQT7cGFPtZWu9FCeIc/i1keO93MQzaZTug02MF
Ftnmp6lAHirXvasVV/885PXwOoJmCyfN/udDjbMqp+RYH7ZD5NC8K/N4uOm62BbpB2UanzY+gdHE
dBSywThoffPdRsG+81EFAFifwXPiv90Xq58lWZWZuZK4OTL81BMlCWd10UtkTph+sP72b4TUGZdo
NUAlm/dpvZVNThBn4A9K5qGS0I6uPcRI4OB10VowZ6nt+3gaEMpbBzxRbCut5gnSrTzqTuOeFCB9
NBj+ZVyf+3PYHstTfIbQVmtCz3hJUxXRxUnTZzRWbjgvFZzA5BOCw4XfGC0fFsUVmF2YotIqYwKt
HP+hwcV6lFBhKJS68B8bUeyobAJ0WO1LVlZ9nVYz+WL56W7CpRcYif6rPtXkVdUDtYKCon25QxrL
yex5n/6gBDYrdrTOkgbkOaLSenXZDlBH1KkcxN7snIJhA+PwvBqvtoOmPjWm5gC5Zlr787BAKm9z
DS0Uui/6elBD/VL2lk8Nc2j2qDK/E0GP5yAS01W5nFQ0yZqD4hw9xUV1ViqbrqVDyko4lGl5qGmi
s1XPQ78cz7GmoVH0YSXMOrOLdDhzCutpOxSa/gPF/Ge7d6FQ+sYX9DADE2d0SFqflmSaXKsWtduI
2/vYduIysyg9orc7kj2g7pIzL7AMFA5mZlg3PUUAkqevCEHjbzOavxTtAEmbrL7oYbhG8t0aB53k
Wru7Rir6JMvWxVfI0kD3AsKjudTLyH6K/IRxVeY/+1Y7Rv7oXRKkP0BIVbV3Zgr6DrymoGcV8UIv
5Gq7cbTLLDYGs6jiayveFR1aL/OHb2UHJLXivzo13zpIwTtLRPpuNpPqSpuXD4tMyintgGt5+ny2
LftXP+QvUi/8kz3oSzib7lFObM8iWc3PKknO2Bm+R0VhfJRNdaEo8LaIwnxuIbLt7bS09iIW8jJ5
a+89nh9QAP7UV1haothaVj3YCQo74CfR5dmroGjU+4pozmXeFd7k35L6hzHl5hX1WV5Yz+xABHL1
AsJJQktQMiJWxMycU8HON66NIlDxMB7imPXE4pQibCd3OLK7JX6ibE6wgdvbFM3RLbbSZ3tCxyWz
d2ERs6T3ziGdzRdyMr97bwTt+A/MivG+7W3jRdqEWfW+OBMHyMaZij6db9WFSvPt45YgKKsMdG7X
G0FbmHsfG+hxlPOlrm1jP9bZcnTN37gA1Nmx0+moWI6wAfGIcuqil0ohdojBJuxS15rvTQdu2uwx
n0tvIu0i6R7tsnuTlUeUy+oV2/QSA/i4PVVL1oErzmJjWCxJVqwhAWFkog2NfEzu/jr8Z6OjLl47
9CEIuJftIdZCy+Wpyf2BuhaHZXWwpZMJvFUofb+BB8a1ftuvB1q1sALpLHk+AEnSjYMKG1mQ4wIN
Uyv+kq0jdztCvo1NifYAY7+/HhbRPrGrn/56SGxF11o4X/oV1rERBbaDvlqTPacJkbnmQbLOOI1E
q1Ut5+15k5n+0m2+3VKyVkDSj6BSdCyuN/LARnXYDgIr6xJx+kLy7nYDCddIjqggXLZFT9TxR2+3
ciPNw6w0XredTsW2xi2kcZxnozzNnCiOYfw0GvJh66Q4FyNgbs2pfWQMHdThkYKhT1klMgTllqVM
cT/x5Y1zTlOu94cTfx5FkeHIBVPuHFTPsaM9zUAEgjHqjT14U4IHZufXiPPmulje1fNSg/Lfyj2h
YZRXzzKGdm1M44WfPuzSKHtxFPYH5VI9TkSRQiU18NlUzSOaC0ajhigbvq6nWMQRjGGnC+xliu6c
rWRrECjMrkfs5UFD69Z6Sj56/aFGVw7YDamUl1eBR5Gd8tEEq3QdauKnwXSf0tHKcFHFe7J9xNlN
3ecsTn9T1MqOfN8ZAU211NtDrsgnWerxS5aSG2GB8Vw8fES0NbRdy1ewa7UlOyRLidQS4VvYpl9w
pv4alrJkc5RVuymW39nHPxIDfMz8jEpPB8Gx9dNAUFxkeAQv0jBFu90c7fiWMsM8AdZN6d6nI+DT
aP6LUAO3jLHcW8p9nfBhu6op9m6XIQUykyE0beKIvFuGAW8/KPdHmSG08/NbAeqClgZ/vq/eSAO8
wCLBdp49Nj5qCSgWtDs72ZDJuq8p8u75zSxuEE+e+2Edw5S64hzJju6gPs8GihQWr+khTahek964
yxuzvomsoLSppcZjBWqSNiAnqJfcTD4cx7AYyh0xEYDGSgsl8N2hVppr6a8ZabOc/OY20w8IzLZ4
TybfPokiWnBo53vVqwej066L6Zm7ptc+U+j/vAYjBFptfB07yr7rMracvuOEKcAH6h0ZeMnXmFXR
c1fzZ3dNSvW8Lyg4sxxM8vgzG4HUvPdLMVEVl587VWukDTHjYZsNyrp4cUR8d1kTYyCX93n9opvF
am5uGswVUWmWIz7cxlOh27+Wfk52WuFCQ15ebQuyuxws6+j2YNFdSiG+g1qbcjOptLTqh0krmDIM
7HqRe+6kIU4l4FssUlTL1viRQQ+9dn4b0sQ9a8byskqAyJQCvcKYxazW3prRhs89TKfMRB1CM60O
B0MGUkujU247z0LQEEhGPyIAbzoow7k7lOLAadI2KeoWtBWpgEUeETB4HxY440q0q+SJZJhoGkFq
kBC2aA2FAJiqGnqWQMcMZMW0egofBowwf2l+/9OEZC5KQj1jrULbJb7F8kkOcXReJSxUDeOdzvJg
R+GEApaNEgHFZcDvvhmFKQKjmw54TZIdC+mGD0tnUIkunta+2631e/4o6RIS4FHetYWojSKWb2X6
wU4VnzFspgN4pkGR96g7+MzK+mlJTBO0GVUrkKwzLPwXYmkDzVWfgVR57JeQpoDZvw4EDg2kes2T
EwXK+Zoa00R5wAx7YiV3aYaod8idS505e72ulnCcKAlYktyrWDfBp1JmaRv+lCLdt+JrlRK5kGbm
F6sXPxKzrMls0AFuquq1LCiVo9cBD2LIazu0iLHmmaUy1cRyMV5IGmnaJcRehOxssF6ixMfI4o6E
cGYvmTVYgQ+fau+MLH4K3yNReJEMFOX3GCcG3XqHilSryCmAMWM0zy6FkYlVT9ebE3HMJFkkTFiQ
CIOkPqkSVbbnas+6HvWfpSXeqsX/Bl8aA4sh/WPPkN5J50FEaJNTC0LyFJs7ryY4yUvJqYH6EhSS
FRQSQ5w/sFO5+lc+1SIvXU5P4SAyjQR26sY+xrGDQwAvwie73U2GH++Y2FJc+tqPTuuOdhRhfetQ
eSV1fXBnAzFLa4HOGY+sPz642Pey1fkaS/LNSD5mcy1B9IpHs7iOSMV3TfqlYX+2c1qCCCudZkUX
G69u3idH9sxn5dW3mGh7K5nXAl5W7cmcumW+6o9THrKmeeyEd2gh1SBCJG3Hae+K3R0fRPa5qc3f
oiUol5YJ5870bSJiBXG+P5wLnJjyJcvYN05Xxy7pADUOH4PPjxhl3dwjjdATLX/Xs4zFStK/0USw
g8YU2CB8/QzT69oQP4AikJwh02IFkvePsySFgwm+wB1ZuaE61DYC6doS2p6rvm0RSPZuSW5PadIZ
bKpwzP2PPqr4ZFTt3ONUncf1guqoEUUa/j0fcRuGYcKGai4R5onOodRbMl/iNomNXQcRuFmGjj2Q
7qIi8vborocD23LOQlxouftOdfOjqco2hLu2m6ezi9fmJalc2kHIicx1kRibH8nSX7Ol0s+MNXs1
F2dHp0fku/HB++kCSoU1m5euu9PStWSELu1/sXce23UjWbp+lV53jlrwZnAnx9NIpChKSmmCJQvv
PZ7+frFPZoLFVvWtmvcEjAi4Q7iI2Ps3xQSdRNcfcjP9SoatOSU9jB+i987B1tL3bZW5sEmzpxFx
wZ0+k7AreaUP/boAvatxNwBDNBzcbn62vQqpN0TZ/WaeD3NMBjKudcDZfcvbFfNR9fzq5Cw7OKP7
lbwRWmTeKfdCkK4L40qd4XozFxdGv380ucOjaUI0akbjDW6xpykvv9rfcW+x4BGMn7UBHZDWqbCp
bhC1mUB1AUlwd3GJSZ2DxPdu8LtffGO8faN7/r6cx7s+Irsw8804GyOR13hFHKoIvuEGc+etpILT
qSXa478llwuNVoUOq9FGYu/cj3Z8FmHebbFp+b5q26pXOWCmY9G+KTHwxjagugXVH0F5UMVExL6I
IjR7UjhgB4uCVfRs1a0lQp7b9m0I6rYokIaW3WWbF8Xr4dTmOGy7DE55PURlw7eGB9DpK1k8dUK1
kH236vVHbOd7cehXm1/Pt0y1fowMXOjmEEdh2VFkPCJ18EmUDeXUBvYyF4CwA36KJp706FZg1Fue
7Kj/TlBsuQx9nZ2byq8uJaPrY52635Fbu4zjp6RBfQw/0n2MfdBbz2vxry8/p+CUvsQ5n+nYA+qH
gNlFA8JLeIgZSDAFjIZeF0uF3m4UmrsH1o2INBsqPLgsUoF/SxHUAaBwKcYCJZdip/DjBVKDIXjy
qrh7vV6O54munazK1dmkJAtX4OtbPVDodpD+jJzpg7f27Wddj7XVf7fN79pshcj3ujPmuAgBKqz+
pFD7nsLvS3VTwpFqp7bbRGCkKgs5wFb93b6/O1ShGAmp4ia0Kjnyt9h0JLyGVwLTLxotoUBs6ysV
3U+2naQuq92G2Q/cChENaYVwMSjCRSg0DCnKKlk4yYEQmXaz7f7qFFK19Mna/S8K7d9BoZkg7u3/
CYX2FmGe+L8OX7Oq/ycBkj93/BOIFrj/cFwLAYn/DkQzdBshadcPgLv5Hn9Am/2lFo2ONEkPaJiu
bup80EGH/QlEs51/BJahI9aBVY0SDfnPFEjw/wBoVoFZrMqbH//3/9h+4NmA4SykUQ0HiQ3L/Gcg
Gry6GmMQz7yHWa00qmTBCMcCF2OtZ6BeJgbUJNYEsDFKdm2rS2OvR8yYtdI9CKoMaFu57glyjIVt
3FwltvI2hJM5Me4lBTKvzMiVqqDgyoCfzsBitIcraVyR06fJ14tLYo3BDYQm+R5HSAriZ6U+yFJ3
zPDOwm7iPERFdNMEwEf2xVM5YrYNMe9jXvlf4sV60iM4fuX4dq6N9RZg0BHDLucmHB8yDZRpma5M
F5v6QxetzwXKivfThGrEZB4DnJNBDaFMCnbJwG3HB2dt+++mJL2zw3jYeatV7YjU3zUBgFxwvhAq
Q/vSGwYeZktT7atCmW+VzXerIvBvut5jbbl/NH72hKLLu0XvP+UODqOmQ5bQyvHI8HHv9AoD9fok
MXeuE97Tw5JBTIJfuG0UAIt2s5MSlcTsHv+l/g3ZlgPT5zfAyrQjiexPTbE8gDZ4Z1jJF6d280NO
EgVboUNphgB/9SdX1yokNr6MgcNQ2TanA6Z60GXT9awO2Mfdp9mJQW9nYOjKmFxRgUck9mqMe4Pl
VCR1cCbhsO5QhLWh0T1VWkVYrCK8RDrHTq37uC+/1BFXFRIQI00XyCFadHdx0n6uff85XJr3RtM+
+p33IYiNjx1gcJja6SUo3DcBIGuEiU2Gle9MDZhSxyDLRtYS5/FpapnFRpgH9TgbVFb5w7d3cwVG
JV9DJV1800/T92nqvvtWSPqXyFyUnWMC1cj834adcztEyQlp1pOFSOshYJKaee5NqxOp7IwYjZbS
CY+V3fwyyVvtFh1wcTwsWKu8C5gQ5L3x08m5W3n9jAKpcsvF9SeOnV8Mb/ZO6t5BcIXp6oH6gRrC
3J5/WoNcH+R4ZSzewIPXxgQbmmWHdBURG7MnJ8fMqcm9/TQF32qH8EM7AZMo/5h0gpDw4Ukm8zwQ
J6jeG5/QBm52gVEEu5Fkrz6G99YMAornqdarS6X77yIDFlCuM2011/wxyW/KSXvAe/MwInqgee6D
yYAXgSFn3NmJdp7AKey6bPkB1/Rt7tK5Rn36QJRaP/cZEjCDw55G8a5l/r9r9Oxja4SfrDJ42w9g
LYjEHaME2bupGMCg1eYPu9cfteHW65GYaDIETjGCvSBDku1R7654IIyTX9cfnMn9MYDgOmQo9wBO
n5Sp23sQHSt0lvQmWOcHhJLwrJnwMzStBFXgCa9Z10N8wn4sAXDtmjx86+TNpYiyT01QElrPLq3V
2Xt9sc6Gmbxp/f55yqZsnwcFszueZIaPK5zJ/GONo9oOA2gXcGdeMdrr6/TSvp9Gn5vMJMIG5jkt
zhtnbcrDkLn4CzsRuinW3ZrrGKLsHS6qXpr63s/MepfXyy9O8LlI7EcthvKdtck3u4DFPRbHsGvf
kyj8RjlBzdK9+BpoOESehuyGuXR2ssL0PmmiJzzYxuE8jRVBF/X/dIqEjvXAxEuazXsSUM0e74BD
oRxnsjJ96AxwgVHzK+3xsA3elkH73Lf6UxDVys+Kd3pMrcchfpO3HgPzvHvnWsnHyR5PWgestOmH
GzD3LgG46dEslyci+jm9BI9X+mW0/BRgrfur83v4aj3BQxJkyOrq74OUh9kEIXPw+umn7rxFog50
if/Q5cnP0JiNXZ1PT2AC4BGX/bNR4ZlsY0Z+CNYyPsYd85mVLiUewvdjPH7vrOpJr8cvc82PtFYI
zSb58l4LzvznxBDsxzgob6Z0Ko/eUHzV5vaDMSEba9ofKsTp8JL199DLG6OECp/rTyGdgDcuvwgi
P09Tc8YT+dcclXfpvJ40s+6PQ0RvQt7b3TNJ9Eh3eDleMQZYgbSpj2b1ViMmyj8ItgmFF53Dm76X
HvXQIGVpwRUv3GMbDmeE7oPvSD/8Mof4MfWd7+tiz8c59jlIkrwJwPoc8TgidbKWPjhB+20y2ndR
Xl6y1P4Ukv/zQrzUKlvDMdKGz2B796E5Yv093UHBDfdjsT4m4XA3Ewu2FXfBdBBuKGYkG/Ov8XTS
ESHRwyzfF/29Zd3MWfFoF2Gl4i70g1DS2yG4TQBAmr1xzvPyXT7mPyOikCtKJKdgnL/6wPIwb6/g
iTCJU2/XvGJXrhESN+L45+qsIO6Y14Z9GGOu3R6mJT9YGojJFJmHDotQH5eniBBelpUD4Q3vrV+G
30d8S3GIqvE4Xr/1ZvRxnpOnyMdkdMTKuB8a65K4StrV0wHj9qirW3EPqWa5mRtwC5433phNez9r
2eMSM5yYwr3j8ZEvNYyo3emso+FgFAPownS8VGGzBy7LcTP7jV7O/iHts/OE8ns9GafG8T5BeY/3
6mkPzNo4d35o4S9KIGwmgDiBC4w661thte9gAhKbBZ1Z/FHG+gX9rp8BqlZa4b3JJ+tDbTjvyxmq
kTcPn1Mv7M+rP912q7VHrYossNY9NShiqE8D8e+L0QEAnOfqnVWZT+iN3/lBj4IM6XSzwYS2dR8N
s8X7mY388pnE86mrs6/2ZJLaSNKP9cqDqBO6q138hTV9IMdf872bHZCvcKfwa0XiYgUwWzo8NyPx
rzbsx/2wEufz8+YPZyqIrTu019in70hch/cMKfZTpdO78YRYdnuOoPi6EIJcMuyjyw+uk/VDMBd3
7YRsWRp8TowxuUlX90ecYbmEOhiIK+1bgE0BmeQHJ42Dmykjrg1sctc1+Zceg6UzWdCz31nnMZt8
AvKZfpow5jrbQWneJSQahwFIRJ2Uz27NK+4WzVfLTp/LhU9O2zY/raXLCLV8sJDSOaa4+QE5gMXb
Mx4KCWrNuvWhGnld49r/iACkU/sfklEF8r3wU5a58ZE45WfTzx8Wt4K0WaVPbhHCJmn1I/IodEGp
sjL5hEjlbZjY4T7RE743WLNaxfzNggawNyMdA/FvawUAD4yoEWDs5X0u8CFXNmsGyPE254tY2N2z
bxO9zAv9k6YRh7VGngTEgQAMsote+Z9mqE8MfrydPvb4jPbTrW3PaJEPE9lit9gX1vgeWZjvTvBI
dvrL5Pg/urji9SHKlnU+Pm12+gaS2AF9gw9gjOfdEOuPnVcTG10xWVCpDrN3lXCXfdCyGTUyP3ow
48tg5zeDnjA+yqLPuZV9S5voa5Otb2MrfepNXNjBEeOjRNir0O+szsDErDi0a8WDiODYzo3nj0sZ
IF+yNu9X3/oCYP+ucpyA+Ev+npD1PWqcFvG9EK8K7VSkE8J10SenmtGoy+I7p7H47qbljs/fQSvt
Z80khqq59pEEVAf0f/7DSTGdK/r6MWRgzb8y4JPttv1hAoaMlPpD5QDRmYtzYF6cPPsB/h8JjhUp
Bo9Oy1++p4DX9MgjG+aV+Qlu2m7pnDtG5JpdAHB0qpN6z4lAPYNmU9RWHZx5nLzRg4gUROyQyhrf
VRa4r7TjA7fE+VOokTcIehIuuoMKcDaGXyM7fnb9lWFKGVrk/7DNs7vqU2ZUEdj572VnP6Ua4Ew0
qL/O/vSHF48/lqH/aa5E9LXqWwIKBUQl1wqi+NOggWXPB7TKgxE1nz69QDJ5MswCg07iqm1455qo
MCNf9QW0JNlsfFST6gwOoe7S9EKO5g8zLe6gX/8ClMuPNvIvk+kfHMMnP8qAfjWzd8aA/aHf+t/j
Xkt2ejm9MfTsITCwJvNi9xvR930I9uq4ZqrDm/f049UANCKaWnCbLqAGV4PVoDd0/8N7CJ/frBTP
ZsCLZz64c7EqeSNs23Wb8f/QebvFn7/zwXkiWAuI/t1Um/ssQq22TyFMQqfBtiw7eFnzbkrLYG8F
VXuJDWTj0g+zXT4vUUT3vw8BXe2RTomYbIDIj3WN5yW17xgQnFpi27vGmW8Sf7Vhr5gPa+w9TKH+
YNY1uemmQ9xjZhLUufvEL06jOdw31fTebJVuyVhdsKY/+Hrw3Y6Wp87CE7wdmsdlIlNdQ0ut03st
dfm+6LxgPg54btnvsP/i4Z2K/YT8JHpMWLBl7g80Rt5lmn9uYVIhlJLcxyVfqCb4aBphdKo6Pz1a
ia7v4a48tET6st74iLff0fWdcxOOpFKm4pJ6BYKNz+mkXFNzNapFimlycYaH7YiaTvJm6HACTax5
2FvVfLEWvlFBgLhS+DmcjP5mgLljRHF5jJ813SXJ7aFl0C0Y07nFvTUVJBHID1p2/NEP8WCcvLc1
1zUCFIzN5c8BXq7RjPel+ckG25jE4Y9onf4IPOcbbtkfI5vxduCDLtEf7dr71WT1u9D354OX1Oc5
rnGYZIQUB1BFDOd7apY3hjHft8nDDPHqGIXV2a8CbEoxKLSGS2MyWJgLRQqfcIJPkAPbRQjvdA2e
Bymc6ozUIGJUTbtfvfxr0TCJXOFnMeOLP8ftg43w5j6q6eYDLb7vkwx1Ias7ooryE1PD0xA9O/R7
pnv8Piik62wnHglOXKKVkYwsXhjLpH0Y7Vz0lI5Xn5miOcc1z/q8FtjwlvW0j8JlvQxKQU98aoLo
IQZXcNMDL0Ziqv4h++VzBMuqbaJDQN7xT9MaAdqWYZAe8dLFCEKdX9rm2hxQ+ptjSBlKe1+tEG+b
cTS0BcggmuO62X4NFcFOFhNv2tCWHUkfNyWV0YB+89fGAxUf+91RU54OUZAQUsC26cuoItdXLw0X
lt2pz7r38FzLWxhGDxNKXaf1GoyZErhEEyklRcgDPdnjxwJFq/v7vy3V/+U4XXTQlZpzr8IwUqpF
wVmKQTEXEOhM/Cx5aAWPEjg2MoIbPqXSQGpl2rkxyPKU+YSVl/xbeach/PaiKHvjDon0oVgVXYtr
Ph5dwLdX56BZ+YWFAOD77NM6m9crd71KiVZDJsyXg1xSuSrYuNZokhlEXf6+/nKt5U5I2/VxkLos
rDyAVInDYkOMF2bxk9z4BCkzzMrUpdmeBlnTzmCHATHg86kuhVwUE+Ia1zWqTEbbhDsWp/nWzx3A
DLKVchC79Mb1CJAPobvQ4akjBFL2NwrYU67Vip318sQHFqCuWhSp651XdNQizO5RoWMOdMGrcCBl
lZXVfzvxi98gRS+3gJOa2GvKT7zevURhTMvRwm1ZPRyxiqINrVZd3A41nKc8z5LrxZ2F2fnirfFN
L1yAs//zC3W9eE38tkrOvgZsC3U2xCkhvnzRhgLFQPU6yoJX5BYB75I+jqdKflKlj49FO5FsUb8F
pPtD7q6w1wTa3xW86JOpAVjjAsshZE8p/cu2YKhXBOSwQJAnYQSKxL+Ihbr63ebsehcl1ioPgzw+
agO3WdnAZlhcRwsye4Cr5sGZLkuJ1gM+7mDU00voqzftX54XCaSbMIYPiE84fEr1bm7P3pq+8Rm6
MTSs3Pbm+iTJf6xeLalubRXGrwVfJMdE7TP0cNOJvfzRE+1MefJksb2tLx7Ra1HWr4RBL5iX7uVJ
uO6C1OlZ+9h3JXh2FXItm6g7m1F7s73h8u/JLtImVRge3lnHhQiRPy6TlwBa4Gfb8rDLFtv+rx9B
qctdk9J1H6lfi6/WS/VV2/WxrRsXZKeswuyN0DHyDVHdDWRRLwYx7r0+kh6V/9MM8MmNTKDPi3lK
O2yAEaa43vEJ2MbR9R4QwHznpRnhSv/eRJlo1atdP2XvSh9vina4cxQmjljju7K4AwuthB9NSKxV
prcXS9MPdQMUVltQd5VFFVTovBqti+mCavRyH5HYGhjMwatgWa9maOz9ErH6zG1YI9v/vlj6sBIn
33yf5fV6k7vP2A7Ed9gTxndhMtELSD00XZLxUhzMFm+4FsFThHsBQjhuBOqNzaOIjsL1hxPIapKU
6jWURaAeza26tc1wunjA1eprUVb58thv2/8P67cjo/tUXWykkhAgmtv1tO3+4nDXohgOvWi9nvpF
w/YDt6P8rm07u6ydXecL4sB+dLbAVr5aue1/PZ2p+txXh4cCGZ3qpP9wPdx2cV5t9+KnbofBVHze
TSZzqe1U4EkvRq5/vrpwiJ/Ci6JYK5gF0lNDiFrf3+kXUQKQhbRJSfIyUu1mVHxCXTtfDV1eecIs
4iUTZRBlOxiXR4LmdCOxYuMLJf9FPStqd0+gikGofPc3hn8gD0CkPp9BW7enCqy/pGcckewVXWCd
Du7odExqWhlFrCkxDcWvkg39qUlv52tO52oC0WdjdLEzH7EUZRJYdnGsHyWhI2l2TPMwui5d6CV4
nCE9AItL7HClDgcLFpfyGsNQ6ktB7uBoKIyrqV5aKTGSOE/x2hKpTNBe09fkFDG1Qba11AES12ME
jGbtri4i9d+lV21tq3vMQif4i4LVVcxwaEEt0CDy99e2VAdUidySvkLtUOtGsE/nGGdquZ9itSIl
gwtzu7Ulk4lliYOi57Kk5U3Xdox+HQf7tXkNKModlrrbmh/DqgoRPIUpJ9k25Jm5IKAo/6zLmqVu
sz2zayLGalwnagtSkjv9qs1S40fmPt9T6QiuGbhrWW70WBJT6/0A7iojH7nFW0bOla7oWpfx5crQ
q+ybiyTjXgAuXgA+sqT5OQrySt1RW/zqtjsqtzUtK2KzjFUHTVmgrTEEMJevvGSzbXVvQ/EElHq0
pCkMy/yD5PDzEc7eXV2l/c3ifv53AQZEYFB27YxzbEDAAZD456IvCQN0HooTW9uieC0pNqlMUUL7
INLda/INtdAajt3iHNGT+8MRpyW5G5HcIikOfEJCM4pPhiC0tzshN2a7O3ELmFLzlgWsH+/atpDM
6FaVNzPosRHIluyn3Aa5Qb+7VaIdPlUmjumEu+T+1G5wsuvCRTabkd/1Fsmb56covpbKmE4QEqOK
qC/eAqwf5WQE+FFgVKPzGweeBb6IwKWSrP4ekkk4TuraRQqnkgvoROrXIkB6cJwx82e5hLq6jtfr
rUpSNeyRuSMANHlbkhScXIfB4mY4EyxzsO7l5bm+S5Wb3LgV8bPaJzXtFv4MILEC0Ky+DGgNmXsw
YyGzIjMDcD4dyV8SaJa14jUVlrN2dNf6ozxLYhy+gSmkKiukzdE0Eg8MIDa0iKa+Nv8Lrfj3oBWC
MvjXAj9vf07/9ebnnHz/JxduEyIj4IQ/gRVAIMBI2C422zgJu0DM/1b4MZQNt2N5Npwe2/ZMdwNW
WJ7aCZFk9kLJB1zv38AKy/iHZQYGFihG4OnANfz/xNrFD14J/KDpo9sgKiD0OIbLNFj/Z1xFk9r5
ijBreo9A5B7GcwhXrR7Wc5bP9y9gWldslht0BAk9A/nCgmc4gUndxM53u0DLynLuqwkfWVCzJB3U
wgJwehuavk2GYvlSoDd7a9V0NUHZ8IZKsfSD0ThKcVBuilKSBRIYzV7LAnK/qs+oVI9SW81jUwzT
afs8XT9cUq8Dr7xJCoRjFQtFjZpkIZ+orToUFjQFQ4uhXfMpE08o+WxVEkCQIqkwlFAKb7kaFWwu
B9feRnUsUlI8G8jp6xXvIR8t+Y5tC2cAvjjYkPfVmGBW+EJZJKoKi1E7rUl3L0116MBdVa7jzbjw
SRjlw+BKdzRW1VOO/c3p2s286HE8RaLO5idH8FzojzbwCoFyyUKqaQK6wEi0X63mA9SNEgKHa4dE
xMLXcr4DGHpAntjfKRTyWo8/4ASQH7dIe0DwQlezAG8xPLQpOYOlG88+37GdpwHnbOk9zvk8Podx
ekZsFEVhv4CHhmo2gqZvoRM658VrjnqdRo/xHhWX9m7FzfTOViXig9V5NIyvYYbwv6XBT1GJXyvL
tJ2WrQWTc8xbLXOX5l11I12M3JvUbVCA7ZtwfYPqyke5f9HKKCrrbL/tH6FMuwdUzphDTgNqmiEW
IvtKd3/2VYlpTIimEzDE4VZKiN/8WdraLIQ6lVvuX2tkm6267SdtehBajHeIB7XLUMOL/mu3/89h
Xq+Ww0KYQ9tAitf1GVLl9G3bORHt5Mdt9e18/3lbW+PxmpVoAMq+sihavPC26tY25oBvNCc4gcmW
1u2yXC/BVn+1WqpzmZIAGvDTkyrCEYpEGd5ufuubY72UMkRrGXwLFle9b9LYlimBOtlH1lw32va0
GVsvvQfvw+yhe/y936vDbDtsp0eah/P9bpdtm+0wjChJB+OgcvjdsbbttuNp0RCc2gxe49+/att1
a9v+t60t68yH1nUXnnB1TZi7fABQFJ1iNejWKhZ1V5E6HHDPuW1NbVj3r4uIXgGMW6KHdDCMk+k2
nX7UjcjYu8rbVo6xHe1VVY6VeWpYL2vQM8QEVDZfwhQoGapSss3v9pO2686yjfyQ6xG2+rb3q7aq
mM2brNUrTLXi8bZG3uE4FYyj4EjWt0mQQ+OVepK7OG2/LjqLmqHlanz1elU9XAA5nyU4dI1MLeUU
wEDE9m8LX7XSJbzYKJKQq0RyJNyzbSrVwcV0cMmct8KOFufyzai6EzdDQ2uH028M2Z1OOV1vrGrZ
eatuh5mU2oVUY51UJxlr4oDq6gh5XUqycEhw7KFjlQizwWq/rug755DAUdiJcbgQvrfF79qIqinT
4p2EACUQKiUJA0sJIX6eSVkDC+dS2yM0vR7RfrJ08OgXlK9PBg6Vrze+7ietmjzWPV6XqTK9xG9p
upXFoCwxCzHHjEFNu6pzk8UryXVDPDZrzDbbebzZ3NRNTwcCV6pBuzJcn9WlspR1Z91ZGrbY2HnO
ytgTtClwt4mPE0zn4XZSajLbQtriyvkGdMM4ohj7J4N9VFz20uH/LREm7yIsljJlOiolsjjg3zAk
FRb+pKj4ZJ5QBRrcWzjVE4rpI84xkb0+ia29GNzLPZf7K5ImudBCpXGQZ8dRc68cgJdyUA0tRFwy
ZasaisNqry6RXJgQ/1XbKL2zCBQEyqtVSjEssmsJwSRmaEOFRG1RLjCmFG7WXG3s2kXzBkFo6nGF
JK3SCfOVRawi2DriGsuFwuVWWcm2NaayjqP8ZQNlNZsUiDdksd4fZ6V50K1JcIspj3ZMfGxqZ2A/
THTWnT9r07FVozpbpp2iXiN1SftcG6Uua2RRitNubSI0SLoRXqDUt/UvNpKDSD3Ho/Vkmv2b6yFX
RoZAKlOgipr13ld2vrM4+woNWSzOZTHDCgnriYhYAR8YeXPhIm+EZCldWclCUJadtm16iRG82nzb
pnWxL4ZqHe5dJXApi1WCYVLkKUPrslbD3d+ux/UDeSoUtA+vtpGt/4022eR6FtmF0O2PKIja43Y6
Kcm/Jv/FiNQBADnMoqUqV2v7d19V5R8ls+as73rVIW0LQ3VCWxWHqQoSAQujD5WSMLaD0rVU0ptt
G0ppBgO3kmT9a59t9fWwCfkkUM1/nVAaPUw/lET7P51WtvmXbS6BB2DO1snVMVAyW550WSCAzKFe
F6WOV9mfG71e3TkOt/Jfr39x0Nebvqhfiy+OPZsIbToamTY59H9bL5uuSVXddMaPF+f4ffH3Z9p+
dAYxExm79PTiF0hx2+TFIWTN67o0vtj9uv7Fz7GAXnXkAFItM18s8r+rBUpsdgNxSbbY2rcdPBtL
tXrNv2xNod2bt6aTI5EjRVkz5L5xPUW1qLh6cl4YuRKtZTETs71d1QL8I9gJKUqjrM77GhnbbUsp
YT5kHBYlCZtuq90hwBND1r84nFnCUTKnGqlcKcr665mknrbr81oH+QnLMShR2+5SenHM7SfJ0WU1
t/sJ07z+hCWidhwJzMq7sr0RUrUjF52D63vhjqmik6k3SraCNuodQgTSd3SncBskhRbLCGhSSdFt
4Zd9TCpx0Pfe3CDMh94EAcgKLRlZaONKHkmKxZo5xOfUquBnOzjJ7RyM9DK5emdsNTyb1XBuqxbz
KUX81leZWBW4A6L4hcEOEYTF0shVDz+Xwf4R0pHnVYMeAGoqjvEe4RdEiIfxDy/eFXdJt6CVZdgQ
K5CNkbk12jVfUJkPeqs4brFImcNvU/o1aeOjHRHz15COuUPXDzXNiAFunFm38HdrhB89kLwpkH8d
GLTtfsAelMg4soPoAyFdhFhee2vAgIBGitathnxpm6FWT7ctc1cJRUipmJ3p2Lg2ZDQsPP83YPfz
3wnYGa5h4nn7rwN2d1/L7mv3Uo77z13+YkHZ/3AgGnnQ3x0bKWZjk+M2dJNgnW0q1W3fsMX19y8W
lK5YUFgxuyZUf9bwG/5kQVnuPwKie4aPcTKS3Qz//5Ng3dUj+gULytE5gQXNyjIIKPpEDF9H68Ai
I4uAW5QRhjdWmuv3E1b1GHNM2FchERyhansul/psLEODOJpyR7dlauGpBM7g+WSk6BsgQUO8kDaJ
ZUtJzNO3amUW+7FvnYusLEOEiO36RginwjKVkoS62mGwbkZsqtR0XZq3ddKWyyxhW91XmAFgunbX
ema+Yq4AkiCxo6PT5MdCSz4j32SccigkIVxCCfFketbvLbct9r5MFyS3cLUkTav4uMKOQiaNvCMa
Mc9lNM8Xw9YOU6zh4WsmM1aJ7q8RYPfZM8bYvm+L7uIPuF2uojGlFl2Iidri55+MgkTcIjlVtAH8
G7SA5Dp6YYkgA3rOr/Kcr6pzbX1ZO+gZHRQRL8emzonBVefr8Aa8Xo8CeXhbu/Cnmrqcb2WRO4gS
lz6QUNvu7/PQc2DRO8E1sSHZjSufWYqo2tSXnP+5KqLuEI7Qt7bsq/yWTaVdqvyO/tTp07tXGVhJ
0klbD4VlnnJUltMmvCi3Y9FeTwHWAx1pbvy965BEtTXLRmXFR1zO1bwOaUwWOpFCo0pHLA+gU/VM
146IUBDXHOP3sxKhrGY++wBnEoPgsJsomiygUDVjDUOlx93UBroVVn6cEZXa2c6obCI6FLTwwk2w
ZJ48C23Qh0gbA2QUVxI8BtovJTI1IFYgE+gw/QF6rkixxRCREk/NDXR0Ds0UTdcAoXAw1LeT4SDN
3RjfAmAVEi4OVZhYFiZYoAsCo0AuaKIn9SGfxW9e5BzlEy7xYilVizPeGGBxV/sTSTHtAN/6mIhk
XEPk/sZyb5BWOvlxmFxKxAcu+EIfg7BCwdoFCyY921QHEPMq2zpoOim+2E/bY28Gv4KG8UqaQNcq
1tW4ra9b10W0qKAkW9rdz7n7jPJN0unWBS+LkKs7vLOH0D4ZeA0cjdH8rinBIxNTt0NleOgIpcC6
G9eYbpEHXA41eo0Ylqb1oQhx8ZOkuysYN0nNymVwMjRUUH98evW/S/eFSGB87kOgWchZQB1RA4at
X5V385qBl2KIPgKu3PgIewpNHiBEof1oxwbBqOLe7QhAmiqfO3VINTRxgAl1M2MOtuiw4kJC7Lk2
Iac5EnJzkWg8oPn5rMTPeMQ899Zrxw9M84iOYTmOmEVzzrLk0lZwNc2wuHT9pN9Oaqru5udObzDw
U4k4SbVdY+umgsT5SCyohxyY1aw8hpA04weE7TEckMhP0rg9NCOoK08Hga5y6TaCFMg58KWQ1Hpd
EBtYiujr5rJstgzlML7+Fi08oNWI10DeAxkcEXTMxgTWiBKR1MbOQWxkPksS3uIi3kqqUUrS5k/G
eEQXGBgroWAfAdnbpslws16rqDiOTFAJxmGJjckLaOCywy5W91rCeyQ//baBJCVOz+RzLs0IUEh9
g6TJC6x+Z2tGexjzr6h6kbBRi8xXer8wGpUbQklo8eI1zsHBTzLbybNwLdqNB8rZHS+SWjGy6kuA
OsUxs0LiIMHjskTmzWCqkSCq0Mh4OjDwzSyYyVSPb+OaL4Sp5LmyyDgklv8YGAhyy6W0ITmiUHs3
JeCBFyf64Jrv1oIYQpUtfF/i4KDnaKkLCkG+b1Bh7mYbr0Wp+THa/AqovfPapLzoRq2dQXq/05De
n2LSFnaNl1WF4nWdoChThJgVMCSAvovexgE4Bspvs4e4cdreayZcHglYb3F2FHYXBJ36SzFgtIbB
NSM+mTyoR2gXmsOPRodkG6NvvF/UafoEQ0LHs34uyjmqSor8Dina7K4+VQMhEHzvAV+k+HJiukxR
Ft5WMjsQ6i6fzDYCzTy7fbCLF+w2d7aF8k5uVzeWiQ7MqufF3WIMxd0wufURwiuy6D2DTHDieLwt
fDhmcMs3oXJMj9THBMYU+p/YdlhFcItqWnAb8QSd7Ax6cjccILBWxwalx3JqL+2am+dCDeOtlGyM
SDiZqh+QNpwQgHHmmMXhYUAC0PeWs6E7N16pz7dOMwKV73nbETBUTseTdwO36s2I3vplUiZMg4Ym
95LifBPa4SHtYEmEloNqSoZxnunt19COzg1b3aW1Od5BRNo18zELzIMx1+HJjSpN38tdepW9iBkE
nS1vvrUDSBzrdO6i4WmGfJq69ltEhKPL0Nio2Pe9hUJvh9gZj78sSp8Jr1WXHweEMa+5B4nMb+F5
vy7SG4cEmQfCKYNawcgHcW8+Ccgx5j9B4D4UHnqnppHw7cI6LzPhTXWt8ZRWExQYb/xqxhk5NI1g
T47uRlR9XToGbtYEVgaQglIB1s8zcu3+4r0vapzrYRXqBzTHb5OwPobz9DF3YmMXugM2n6gvZjmO
ukN4j43WqDJwx9wgklqa09mILe3SOs0nBO2es3AGZ6V169mPl29OjmkaROCJF5EJb/KmD50cvXwA
DNjPnHPF7nWS4GNhJABe1+WC0uupXqxfnem+RYHRuRmwO5xHsoi9kaxokkdQYFQiD5wVH+fmIza8
zj7JP8I5LmAuHh24XbsyyXF1T/EcL1bvLUaD93pSjackir94aAHu1jQ4Woydjrju4S9SKkICbrHu
jEAao8UL2moF+jW4jSEhcyBipPqAr3XVkc2oG+emr+Dz9s3RuMxZbz42sfuBSCdAGuglRf1AzAuv
6V71PAHdyjoSSwlnuLJ24J4IaA9H7OnQ1ibtsJvt4hkXEKRDkmk9zesMHZz+yB/1X64N0STIte+9
brkIETWHtk3dXbhiwrGGjPxm94cx8jcJoJkaOO/2wxid/x97Z7LdqJZu63e57csZlAto3MYRoMKS
bLkM2x1GRDiCuq55+vuBd25FRu59Rmb/dDQQICTLAtb6/znnF8COQa2vEI9LlxKSq/AIZ/OKot0F
fcNJpwTHEQhqTIZhGuDXiuTsfWy01zhMlXt1GefAqOlGcB1g85BUju+VUYRH1agP5AWT/WjC8zJM
805tEMXoC9OQJt1XqzBu8POEWLtjMn6zCKvkRWRd/JAQWA3+IiU1LTMPBOkBQDCWMi4pQMKwNuUY
n0dB+iA+lHILl4PU7TZ4VquKr1EjCp9zBVCZFUOOTbe53pPfkwttm47k2M1mtIvC/K0ndDqKYm53
cYhsuVZwRRmpm4VySt5R/251rU5WsfwyGPbMOfowGGW2x9vzlkyQ3U1Dv81DIMXNWah95+haEnvm
WAznToBQ6XrXLDG7E7BJEWS231JrOJPSWW7IRg3uExEdQ9GihgMeDWuvVjfaFD5DwHHSspHJAyOI
KoqKS6th+ykWCp0+sPs4xrprRM07eJL3IS7hvtSeUWLCmWPzmRDKEqhAfGpx3W+0pgzdUgLnPGjz
vlD7e1NKYzchNzeuVYNYBPujCWouhPoQwz03k53ofXkHgFG4xbAffXHXx4XNWdwN5NLpFgIIf9Oa
VbQj9pVYSxtZsGKA+irISvfRJ4SBfwmGYhPjDB2y/rHIjA9JKndYQcuN3FjbJbIhsIsv5GZ/C0Is
8PNgdU41Y/AmCjHaqGb4rTBHeWP23RtRIOk3pRVf+wrhFFPlraV0QMhNEq91KGltHgOHN0yXFPxw
KrODUjDIXmXW5aqBXtXT/Yj+Tee2wfTKgHjxqZFf91of1p2uTwkNQ9p7Fc7/tvmvXvJvrCOj/WxL
ZTTid21R5uCbpdiuLXdcZfRxRq/P14do2XJ9Cs7pH5sF48Wtaptn8CoUBWfGfetSK2AUBzL42ESc
pYz5wrp6fciWva67XtetS0I0jNz+dvP1MDFRcZ9vNj0mPbXR64FkyQgOS9zbuuq64y9vcD0OqfDL
UFEXCTPjP/+AglHzzk/bwxz3tjeX1Zd4bUsv4/jObyI3qYGUp+tMO1pWrg/Xfa7ris+++d/tY/b+
EoDdvsHCRkT3526/HS9Z5bq/HT9cPtJ1Xd6V8Uwo3MA49C8/WWcvZjYrH//YaX0peFeoGkN8X+pL
mwqf2UWxyKXNFzUS0IxfH8Qy6lrXVdMEP8oneC9ax1p9uXRnr9s/n//1Nv3Po6z7JwsssYU7OxBm
7zMe59MJmSxKmUiSdRqcomoY7tbFWTeZUIyV5KxlS2MRpK5L14dVOXR9Kle9S6pcvb+uWpdy6EgO
0XADNsd/VR791TrOGFoc18Nf90FDdl+WKGBlSVNuwoyCZVjnPyRB3nhX4jT8X73hv1W+pHb4P1Uv
/7uO5iL/pxAnwHy85E+pIXpCQH06MU06BUedXKg/YIKKov8XVUshG6YCyYwE0D8znFapoUVZExGi
qQjTJnjpH9XLRWpo4Tk1NUsxbOU/UhoqQuOj/XPxEpI8qkXkjDIfSNfQO5bfvz5EedD8v/+j/N+s
MjHKJWI4WVraedESFL8+jGMy3yhLY12dwdjmS8d/zVr7zPNbouOuyX7RnH7JWxFsh1Vl8FlIsqFh
r0vMkzK8WX/IwpcLyLXIv9YkVy0fIatcRNYtUpV02LfDg7zctYJiegqLPiA4Y9EPyrkS1K+yOp8Y
EPu/qA7XAtIv0kOIN0wCej3DrYozaq16rPWQcBWMfKrSDVAmePMl1dVtWpLrg1q1CFfWgh2quH8s
gjb8HiVq4wUNrKTNurnv5+GPPeO1aZ8m8eTGfUcylBozj1u/MUZuhJ1TSf1Fuvm5GY7YscE7RtTB
0nJZtTGrjOb69FMqk0vLvBCL8zLdy9cGzroI5ovJ/Lq4PkhL18ca1wbQ0guaCzxExeK+uj586vCC
tYmULP8NqgB0ZJdO0yr1WVVE5tqIQojB5cdYG1Tr6nWH615Drb4YA02gmbDa7VRVD9PSqdOWptq6
RMDmH0tRp9W03/55M3FKPkpTssQpyihPvkV3Kfls2S07rs/Vfvkif9l0Pfovx8w1sfQB24rA0imj
+7e8/vruxGctm/9cuR7j853Wxeue6z4Zg7WlE5kszc5+6U6uS9LSvNTW5uW6uK5cHyqanNbS7byu
Wpey5QDrkrF0SnNapr+tv77AWLqtAN+A9HCDyS2+eQamPH4ur6uvD+bSqPvcvq78y+e/HGpdxJIc
bxNDe7q+ZF36PM7vh/jlff9lMbY/tGzBSl0/7O9HSsUkNtQ9TeeXV//1O/1773z90L/83b8c+7p9
XVofftn8y+K6KVpGPzqyAnPRF6wiuOvPe13623Wf58Xvm1e5w28rr/q7aRVL/PYOVPKWfJFVYqEv
aguVS9r1Nde9fzvsukHM9yEgrYO1jEjWwP11SVlqqdenv60rVnPUGtT/L4vrruumdWl9WA+0HvL6
1Fj1z+vzbD3cumgAAeU68j+++7rj+rC+jUFIhtSRd7yuUhOiil/XxT4Oe9mLm1nZyYO50xZ3G3Pe
8mZa3U6rBm9duT5YqarPIIYWI9S617q2jQZjXmLnG/xY8eDqLfn0x3XTLMdiflwXZYNG9d0vh1EX
LQ+Rf4mbJcHiwF3eu126LPGxriN/m0Qgt6dUYSpD5m4pxm9Rrb+hCyP0hDC7PMxUZ6y7b0lKxktN
mLbXpx8T6rKsCEM6aQ3WljKnqG1FxzItSg/QWbRhUk+8h2YG37UZ62zOfYf6DwgNhqem98un/Pwz
4BTQsFma46tcb/XtrxLI9enfrlu1kb/sstwZ1td+vuIvnn4GBPx26H/jMJpldDsd1dt6ZPvTjbzc
bT4X17XrYUgh5L6/vsHffpJMjjBHT8Xu109DB3VbYn//9PuuWs91DrouXR3G67rf97luvr7uuu5z
3nx9/leH/bTur6++HuI/e5v1sNd3uR5mXWfHyRt8H7Adf8pgVkXKVWiyPuUOflHihQWz3NzWffuw
QWL5y+K66VMKs77mtyOuT7P1Drlu/txzfdGqZVmXPrdfn38eM6SfO0kUjGaFwDezkG4NtTSI4H4n
iiM7hnOG/0TuGV1MwWbshpF2DzGzGiPSbaI0bmElsjsDSHFSHdVkHJbfFjwK6kZ7yUAhd02E5rjB
xWFDx81OjW0X+55gMruUwaMl1rumB0sVEJnnu5Csg5JQARmsiloXEdGObj5MOULSAAEqmZD4F+ee
ZEI0Q16k3VoimC9YXHfgha2bpE4V4t+rJ9mUsGQWzStZ8N/jDFYjNXzbK2bjNhjIu4lVKhXGl8bO
7Z0d2ZSGBrRfSbjTu4JocsK1+jTvN6KdvKYKvyd+QbIDCX5aQxfE8Acy25ItsMfGA1LCrNfU92VS
XXwp+gnP0t8w4yCmSYiTbAGj9QebkKwk+TqlxKYZVrLwq0fy2gC6par8JdOS8ZZ0zZM8NXQyqhYw
ggl9raAUXlG6qzWnouXqZbY0eno7JU4/RA9CmemQBhR8v/Y56OKwg7k7SbKy1UndOVFVfS3S6KvZ
zpqnDG9y89gF5aUCnRlU+yKToUOay3XOCHekhHRAYnvaU5GcuIblw1P2Y9rl8+iY97pI95Xo6htV
hUWo4fhwOqt4L4Zx2FgtNMys8GH+htq9qn2kva1BDAxpH5KnaCXh9JC14pRH1ZsBWMTtFjLFdE9s
602slvQexp9lpuQAd2qS46F68r8oKTW2DVhCahUbPw+jQzuxNZnqcz4lN0PLRbUCUbxFgArD2yZu
I4OCDdPre6xQw1Mb1TpNWubagqQWwy6iQ2iqb314D68oo0MVUasD0OWWZYvFRt7pVN88eJRpztif
Jj1EXf4sMQ8HOJZvOQnRdwS4zPfdq/Uoj12/M6OJuJ5G+iGFe7/Ky21KgRXuebGrCX9PCehxCIi7
aGlLxXYbGCUJezbZTC1aX0ehzNqXIaCQHKJui1d6kxMPgjO8OVSAaGmMRiEcjxoSI3UIAmFRkPkB
pcMMx63dvgVJ97PMp9HVqhaff3IH5CnzJkKw7gzlGMKPw+BFkFkrjlZAppSdwqcrPyQR+NuB9ils
DoJMCplQoE6hRVP+zCv9QpND2ZYlPwcvrAOC++eo3NnJhbC9njxflU5uQ4Eb8SUIYjondLmjyG0K
btEiZWaji0yB69tz8szKQznTC9AVwXEwB1FJfWvn8V60ovaaCLlBp3Y36ysmCJVuKE/nvGguuR+U
b5aR7iMSVAnk3GacH02S1a5PA5MgrPuO0f6mbFLrKCA3uz5ZoYncZRdb1QG4TcpRjXGi8/cEiM6U
76NRpx6OVWJag6m8jLk4YC2d9nVqk+lAmXoc044qVgtxNMp67vYFSX5KlF2miP+EjjLJySbreR56
7uG1DHe4g6UDHFDZVYb+pHZjdari9rHGYL2f5xtaDjE6l7qcHKWgpgtteVMlQXOWrZuMyNjdqKUX
lL8y/yR9ojthPIcI47Y1TaB+SIoDYvBN3xGuj5Kz8UrK7lQTv+o1ModxIFGs4cR3CgnKB2mNWatS
N5f8XWcE41ZdqHT8UJ/R+AFObjX95Fd97NjTu8ZgRGhNzvWUnDsJyTY8Cg4Q9bUB3guch15tFeuY
8Gs8GPW86YzFysYlwahLYuu79Esh080dEKATolq7mt6cq8HWN6KnsSQTR0SXXMk3sjK+tm2fOXC5
9iX/3I3akyjZE8RXhOcIdp2Ix0c/ry6NXxo7q7WPRJub25LIIHyBII7Gon0qVIkfhV9AypRSNBGa
9thrCrqiyIa8buUk24/TBbAasYqE2RI4iG8yTJNtmy19lULHGGeW25bG8bbI5l2Qtl5Vjbc+IcwZ
QaYODUhk+jDDi2J+c6dcfajM8oWzj+5S3ZWbwZZzN+VZa/vbYtCZjyYRIdBzcIxVJJKg6ugk5r0z
ZsEzreh+12lflUIBokih0VEq0n0pPD2OPi0usw8hW7fhoY8XjIEkTrQFn5QOi0dr9yfZeLdTP9+V
JI3ZrU6StZ9aGwSPj5pPJyxALulIeQJXVk53oGKNx7R0+t5Sj92dqCqJnj5xJYT57Ko4ApNsQ4iY
ym7TZPaRTFWCnUALeoG47+myuVHJOTn4TUMYjASBzbjQIbqtIMO7lclvb0g6axM0ySFpv+CPomtq
OrLP5a5tk3cmCIUzgQKzWxvTmg+tyBBl4uqJVu9aoLZg/XRylWO3U6fmkliRN4F5uU8C4Bt5TcDX
NOnHqCDylhPP7QJTdobKGhzSWs+EwxZzaztd341OZ+q7qfdfaPoBBR7tl0mVZ09PQS3j3XDayf9a
d8axR3fiDkseQ56IH1mdSq45TpHDmZLvyUxZss/Ux3yMlE2CLspLzaMqKPLrFUm47WgjaQ2rxIuV
qCKjUH2rLEhvdk3Kmmmxqi5laz+ZxE2NefFGRS07zD0jog5CrGSI57GftkLJnvN5pMJs5aA++A+b
TYr8x55PlYWCFWTlU96BW+20WXVsLbxNrGLw+skA9aREhKpZ5MTiFvY0sn3rB7lVx1sLap8ZEyxT
cG6YiT9suZC0btt/7UmTDnx9dCPhXzSUcNxuEO6CWblBv5J7NfWKIYmmPTqMZNfE0YufxenNHEu3
Zqd/00kFC5U5uJGtcPll2BvUmTXeKfrOtYRiPCKFWEwnf/mmS6W/LXKTyRLJNmBRYdW3gwdq3UKw
Fn2USgTBR2eg0ERLF1bWC2CCZb2xJFty1L7cdXH+ZFEgQhEQ3IjA3oaNMpzzGHWdb6idpw/5LbmW
wgs0ogMnuXhsGDmQ91y7bdtebK0C4dXTTGzV8s4Q6otay0einUbREZKOq3VjxsQAwnzMquSxS5QT
O/Fv0+5HQ0mdOQtOkdp/K6HAYbmxtsB3kZkAaqnRQJ4IynrQR0ymU9xuhzj8SMYXMSRg9saf6UBC
W2VK6iYPlEOTDwQO6Im5ifWs8zKCdJ3xpzZxAZErEEiqqT9bAGEdTQ5v/d6SaKdLyqYikHiT5zFd
wVyKnCjJ/UPFEFqui1NZzrlH/mqzL3oHqC+ZxJJ26EKyibrkZPKOBFHVMbigtHH1SpMPlUmgG9K2
Pdc4L1Ns/yzy+MHS+++dGfEDIJ45svjiwjTaxh0J14bdHenRC+q84oheDuB1dEAJ6wbNITEG5dja
c77It5w0HjHHJEDUi1LbMX0gdfqdCG6NrOnl0pnmNFVh4GRd/z2XBy4mocM3jrU5sJ6I6iqZ1u2K
ptxNgS6YuGQP5DvCM8/Lc6DJDyox4a4m54+0YD+CBvarTI5paYavaYzcxxpD9STpeJojtduH2ejN
YHM2RUimkWwatwll6HGWNpauvNZRaG+4GEKXTMoT90GGW8Li6y4J1i5sVA0MFEo9LOlkN/quqmyy
ChvQTSDU3UB+79vpXTL6baCt4c/FA8iraJe2me/mBtIVNLUumXwELvvzkowTz57cg1YS9SUNuBmj
+Th0iRmfy7i/NaKP2lJv60EVZKPDLY9uSonxNtGrFJXjHxOYAEQ6OP102wg9y5j5jZI+LZk6FZMU
2We7RIxbPt5aCJBuBfmdpItNLyGfGsd7RR0KJ/bVW6nkGEVLFjIpi2ITS0Ij5NtH2gXLL6eBvunQ
PkVtF+zMevaGYDr7dShv8yD9EnZzsMtrQmM75j8q9YrntiBcU08cTi9GB0pnwAqg3IHW1G2S8Gs3
RU8YdQQIxeGn2ionkziBgzL1P0XwTDk+2Q7N9HPIRu3FCKvOSSQEQ4M9at6gmGgMiqY7CzdWVHsf
6P5RagJSfAnBszs5IDHunNnDN5uw3zOVIzg+mk7zuDk3JMY49RwcAqrCe2r0X42imTZDOxto7w4i
9OedaXc/Squc3NT3Qjn63qvAtCtdULSxiby1h+4Qpu1HnfmE44/j0ZoMQvbVCOs6N4XSJLgbKF4B
A1Kq7bMBYUavBXfMlBBNP7i36uSlIOAQ9eWz3vQopZkkbzRzeqr9iv9q96yATnYVv8esLye3vdwA
6hvJFsDRZNWxl6rFS6GrX8NiOBHXvJmKnuhGQm7LJJpvCykFqNAq4Z4Uc3VX2/zLJOW+bhPpIseG
fynnKr1U/lGXbEx966oB72U9psn5c51iBiUSRTgV11cFKhmtWT2G23I50rqhn7WvLSBfBGe9q4Xz
Y1M9NqlOVq8y7FoTnQYT1XAzzAkqMRHHfJDgGYVTIKGzWUjDnen1PTwDSNGEPNJjNtLbXhmDxX4G
wAKmXz0g6MyKoxkMBmF1PFCOnB36w4xEC/OPdbmYqt3cQT6W/1zXzSQ+q3g+d5VF7JNl+HfZ8oDi
yi7N6sJJoXLJb2v4eqp6mZcHSrPlHs0WEqDlKbBE7RLXZkTOJcbDP3db1zdC/xIx/L1Z11uE9F7S
cpwJ5gKldd1XU30VhynZuesuv2wASUcY9ecbr6sNmNrY2KGqrG+wrvPDYcNoDHIYo30U7//4VFEi
50dDTI+fr8zKCOATovkgjO+pFaJPmS6AQqL7oRp/Yor0D4OineUpTk/jaOiX9YHQz84pWmFsr+vS
qc93foMuKJGlWNqUlF1OGtCFxEiMC4k+xudru0jQzvEJMwrbxslztJsbH8UTKInS2n0+rwsC3+si
1YHML9tD+NCMjMZL3Fh3s801pJ+rgXOn0y+2nUh3kMGD5YnG9ObzganVWxeHM3DrlCOkBAS54OO4
Ofy535j09j6dkTCuBzLlQhyDLLpkZdbdAj10P39Rc0ka+4g4DkBoc1cw+rrXJSu4V+PisfSDERwf
v7n1AVAFab1WXu7Xp+u+Cs4p14CHiJSeV63rCAJMXalIzmk3QqaXA/uS5pp9CRI+MFT198Cv7cu6
XjWz/k4MqLBiS+bvWHbzu+lQmmp4XvdgFniRgZ1TtuH3V0wRKVKBLS7w78xLmYcI4kIQzMyxzMu6
QWnj5iAD9disT9cNAanJtxXYbC1OWlD0doh9INNg2EYTI7feOF33DauKNOqkMXepWoGfm+LAnSU/
vC9zw3JHHfwroedQ2EwSO7aYWzrIo1V03y0PZCG3B2pK+SYcUSD9r4rg31ERgEdS6O7/vQnqHDX0
9+voVxvUHy/6Q0hgoSPAXrJEEjEIpYv/h4rANv7LNG3VFpbJyqv7SSiKImTiUVfOE2/+D/2AWFKM
VIxRiiJbmm3p/4n7SVURHPwmIDAXPhXFacvSTA2X1j8LCGpFcLmvgvBGbTu0msF9ieMRdTcCl5TI
jxsksMbOIAh0fbY+CJwZtSzHexlI0qFXPlZny/pgFVMD/2lRf8m1xTgKqC5CSAo4VLwiIsj3McXD
VmbMYwd5fVJmww217IdoCtRjeX2WaffAlB22WKNHp5bBAEVZfPLHwAXd4PaiU+78jFilUQTVSQbv
ktdD6eQAkUggYk5tAQ7uF4JwuaCEaU5tRAJdGMw3UeILcVgp3KqBhkopxXDxE0AlXvjEJOYIcMXV
wi1GYp0vHOPOTk/IFg9+7n9rSiHACvin2d40CwFZLCxkMUNFLhY+smpBSrZWZvKi+CfOfdz4ftlj
26fS0ga2tqcEAEdnM0AacRZ3lipFjC/kxIkWQnNqAxfoA1wLwJtHIM7KQnNmEpBTvpN/aOqT3cB7
jilXeM3CgG4WGjRIFmkzL+BgAEaBlwKNJnDouZQzNHq+UXsWOepdcSw16IQxwGmxgKcXAnULiho2
CYxb4NQpkGpGVodWiUdgt+VNkMCx0qvmqKhUPK3ZaxbSdZAyx/dkE/51Bgi7WojYYmFjDwslO1x4
2XFlXkzJBFPVtpCMkuaulkTiRkoZb/qETww9ixB5P3maFxp3tHC5owAwYfEQK938tVHBUw8/sDn5
h8wnpxW9AwSSOnWbVDYWeNijMUAptlAVkD6kM8aBIGAHTOsTu2DyAKNjw2jM32Zt3TN0GcZDKDEF
Hu8ZioX7tGS4l5j6k53VSBRa6aD31jmrS+nAV3M0q0I5Bob2A1rqQB0cwjhpHppDrNQl6hd+ImWu
iTwOiq7wINJ+b9aN2Nqd2YOb7okN1s3cDUq5ceYgnw6QliIvqZV7jEeYO2I1fLIk08unvHHUCp5V
lco0HtsWspDKl5kkwcGQ+7exMyYmTUxuUmvc5IrIvWFy1YFwcEsn5jmQUqKeqjG8wZ3yEaX3cAxs
PoE83c3YF51QMp77wubTq8YNvq/MKTQ5cPuxPUgq5UVNqx8EWBj+aZSWWs4zqx74xg1jeihFS41f
/0gJTH4PyeGojGOnZ5iLLUpNfXLSFcAIpvUUzPmbknfwiqNI34eRP2+b4iEop2hbMLW1tVzekJwL
eF4Qz6BNuziMsq2B93eXma5t4WGpQgnhtozXxg7ps0hE+Cphd+wjqNxRWt4WCKTbCuRBOzULt8rp
6x1TmgtWwq1qiC2BKLOTATRF/U2sPu4peWeZ4Z77NyBwaFthKRPoLJLcGWryXSlf9x3dZlWzD/jv
kjNmgjsVXocHwjjShttsem4bad4R/pVRKt2rmRQ8Ygexz7EV38qy9Wb21qEZuspVJPNUZIzZMn7I
WWb3x1Il0sSWXFpA5U40/I9PUUkNNmKZWGLZZnrzHA3EGHdoGLdB1tz7zPxaQUcqCAcP5mTryHkP
sRwTw87PEn4bxmXq5/mub5pXqQ+/xDr65UYvJvBmVXGofWu7zB5Lo/i2COUVWaTbObU8NZjBdOWC
2Y4tfw2UYSMRwZHBttN9yk1Nm/0McSXhuPnwk8m/xXvCtalf6kLJYo0ZTeGU0wwAQpYgEEygk6q6
JcoH4lKXV46uS7HbllZN/WI4g5zYG8i3t3qqHOdZ3GkYKnaFAL6cdM03PYM+xwT9R1Tprx12byxj
Eb0OCjvKtJBRR/i+oSqvXg1kHXoMuA7q1RSJQ0g5YztN09cJAKhjlvPe781mL2dFT80gPGuBdhz6
QONONJ6KqFPB0w7t1krI/677PYAq9VKrXq35GB7kYkcFm4rAFGxV0r9vl5CB+cVcHGp+I+MMma2P
ARZVQSWpgdJxCgcC8kzaZngXP6o++h7nVnz0+7CD/pP323D6YrZE29aQbOiejSwQVKMb89c6qjlf
avwIDTGBu1Kik0qdhV9plEJVl4ef01gUngLCCJ/eBKpYdqnFVA4oJcnLx7o6cGu5l/XHik7Bhzm8
YDB+bc0keRwiG+aGwV1TH0ibomn5o7Wz/p4c1wffgLds2ZD7GMwemxlTnU5HN6pPg5Wc49y/kQuA
xi01aqAeLo2fG0UETlumMM38ADSWoskw6PiW2r7/nhlf6NcFj3KY74um4aqS3U62qu3keVKc0ZZf
tIbGDJ0WQfgftoyu9MaA3p39TbFmkrQn0wmsod9NkfYoF1lyq4YhF+Yq2bflSH0TTpE+Bg2nX6V4
QVG9S9M041RRBfCLwd/KPWSz1C80LxTjswjn1wi/GUkvkasASiHyv3svLFXzCrl9a4UFjVkw32kV
E8JbGm8bhWqqNuac/AJrBeVPRwnpHUxR01L/iF41U42Zs0kfhgXynXQFsnLBv7q6RZapYVfVbTQR
gjoEfnSmg0aPsj9YWatdCoWpeJDzbzXpWHe5gEkSm4kr8N2JpOlvDH3GT9HDw0lKQ+wyBhtUVrlT
NLK/4157Z1ThjVXWYEeAJ9/IanrApbSgGe3yVOL0gWfT7Ks6yB085AJqoPzSyf0rrBFuIU3uychb
YP3AYSoS7Xs4YeepjVupKfWNpSaQHamDqoLreZmbB7OTHoTVXwZ+Ro7RHOW64TSOGum7jb9CH6Qn
W47vAq0PznPT3soYG9uZlIkomrwwonWLjew1KTl54YdQ3QniCZp388pdx9jmNGndEWU4phJa6LVM
ya5dyk4aohoum4B9AmKp6Uz4lDdvpHok9bpQAEjTQ5elvNn2oqTY0bz784K1mszopjaUHxHlKoIJ
c2JKqnhnwH6HFobKu7HkA9qf2TMyamKVlYMQ0xXloshY6KhXPI9IIrezmSiOqco+Zbp89lrbYtpk
zskpIbnEzRgrOOGrpGivfMrJaex5KblKwUtj1JNn2vSGTW3XoT0UNY3v0pRDL8mM+IbTC123TFa0
UcwHOc2BlXG3dpssw21maSeYbBEN8Ii7YEk3uYsSRqQDlJ6iVG+gOZArTDBvkinbbFawR9qCjAEw
dY1i7Bu6XXumJLexHalHefRTdzB0io2IJ/A6uFAcrXNnPPH7VFHfyzEAJTr3epEBTMwsJxs65cDN
m1+G1rqVGrSeZdM2i2kg93J4tLU5A5NZMYCR1B/EhTcUlMW73upY1utlHp8MhyoY3SDH1xMP+rQt
k2LLPSd0RykwPASfjRfxfU70JbtguXSm9BIkubnTSv19VPmtRDrJlHYWI8MimN2ijjyZTf/U0ix0
1Y7b4/q06nOFWiZnY1vJ3EFs+xJ3DE4xrBxaTg63i7vcidPiUa71fJuZ0Xwa5OX6ndrAyPSSbjzY
Fa6CxUOlGZtWxSuV9H31gpH/ZhTw8IwKADzDEdJH5PwctwzYyRBqyCd2q+pekodyEfuHUCNmbRMx
TWlEFR9FjqmBOYbjoxIjh5WRX8yVm3qOz4+weOmrTJxnP7rTsvlLKekNN2FJPyqDG6h073H4WoM6
eKYwJAdn2K7xO0bDBdBHUE3foK76ThrSUBfjkLmprR51PEInBiJ3dohfTbEz4QqbnmtHrZh4urNA
y33XVCeCKiovod1H8DjzD7PfMudovszpyKgaHyzKGwYF9FKKUfMpTeBHbof82CqFOIFkGclarne6
ycHpQKmW+jCq3VtDZ1UNzbepoAEuJyF0u8LQNgVE3XjgMjoqthPYsbZFueCCPg/5pOdampNbGWRh
as10fIOZn1lDx5/yylhON3VL8ZoZDBOH19rS412zIB7Vtt9xafwe1Zl+nyow5+jILpKZg4aX0anL
XNzoBvnVN2FjQp8I+u9LA/OscGN3cNdu4kn3H1ECfqR2U23JQSAvUnrog7p9CQ2R4Yr7aCQU2V1V
j6d5jmkwU9uabmZ9JNKge7MNCj5MZeTZjs5mNYAnBIvH2JXw1bq3sHG9YoE3vk5Q+OiL5j8DT457
qsXF5AhZQdhezXdla3JOY5qkv62qWPLmyJ3tbTd4/JQw6crYx9JaDQ415vTS6tCOzz50scD6rgqJ
YZak6phMuTJWffMM1wJaKtA6allemNe2q078jmb7wQy7Ux5A84oJrd9XpgUEXJl2utU8gAksHHu0
9a9ZbHhFDGMplvIPNY4c0QMcrMuKXj7WWf45nMnMgb1gSG7HaTwFQXRXt2r6hHWeC7TB308DHt33
SL1aUv1DKmlwJHOZsTLfiwNB2HRnuYw2c6pAJUMthVjprhTDYxeF3CKjMtjhATz5yajtm4zb6lS0
d+Mwv2lldhllsFw9/sVtpMKryoCUpEW+DKxQJPh6zukIQIaUlXETNtO92mswxOT0JTNrfSuY3I+6
Kra1MbU4HPvD2JeCYBNj3BF3ixdbqF9aLUq80B+Gg5QCj7OV741lpZyn2c84qbYhremz0vd3KpNt
Rpmk4Xax2hx6v3+yE0Uca53eR5hwjx810w0YFwDJGhiMZRU2TM1naFkE57JsfpRCEl4Rth7exMeo
48uONSn1EkuRaZNSAbDzsjpXMXzHoX6pzSDybK4DW7z02laRe+Vs1Zu6hRTWVzbdoRxXUgoAxsYa
FjURPfc6IuRIj7mYqo9hi4uv6U08tubgzkiqwlhiiGVKzSbgsy0t2h9NpDxDe9APZrDR6uBIXj1k
QzpRO5KoCN4M3RQIsFvanbHr1OSB7N6jqk/V9v+zd6Y7jivZdn4VvwAbJIOjYRiwRFFTKufKqsw/
RE3JeSaDw9P7C1Z3n3bbuLj+f4EGW9KpqlRKJGPH3mt9a0r78kAPYsDoTdqxwZD7quf9xV1GfUd+
I5vz2lC86IWVb1Cx1NUXs05/ryb/XCkQBYzY5Yu5+EHl+900bcyM0XAXT5zbVc3Vppc+UYpdY937
5JZxOzo5i4srmOKtdUGt6SRLMmCFjt20+lcUtDJpYor7pdnbbfegea/plNuHDPPAHgnfY+WY5qXV
NfPCfcotyfTl+TrW4rI92g7YrqOxGi+e08vdoj21XZ0FRIihdFKH1m6NS60O21Nu3sZeN6diTxqZ
eWnUISkmi+WoS+4dBwCCaSU2VZv/6ER5dN5+Wq/ewnZoRNtfJHb6f74JnUB0wmrwmcwKkLEBLbdH
/6+n/dTt6krrz656b/pGzHG/11hkztuT7WXQdDjzZfdb74wqoARh672sFE7qzW6PhEwfCsr8cJwj
0qO31zTCtTjtYyJl+JDKeDT/fEgiq9CgmfhxrTHzLg7maWoR4WaXMXkkH5f+zGBaSko4nMgiQzdD
bkatDtsjAtv+/qjja9r+BGNHyzyQapoGzmSpgDQ8LhsBVcAGYHhXT4GGRdtgJgp+Rqi/NyOe7Ae+
Jivy9RNYyqD+C6iqMDbzZkT660UJS5izxKh37HUftS6fLhGQRMpIHvnq8NdrFdX6qUK87czRdBkU
oWU7FJrsQkQpr7Oj2m2u8Ry3gNro/tUXmTB8bUaZBubcwen858EokI9vGvLWH0gm1uN+N6k8AsMn
knvQ8ub0ByyqqFAuNTonNFI/qwM6UpVVtafwwletnmq5bgQ+XfqdpTqEG44150o8G877GMfTBXpw
dWyT9G4W9XSR6rC97tV5jNAtlWpcttpMhipVAS8jbDSXLXwLGIfzOR8OML7fjey2gVbz2S76U5Nm
wLldL9tPE16nDaT616FQGJPcWeawnqun7XV+fnbx4STpK5r3WEVlrIoa11R6QhcP9e+yAJqOaxcr
TY7mt0nQLG0AlH8eKvVD4bdB8d7+yyNzqv5iqAQIBimcQHEzXMalIKFle95py7ivCrdDLV+/4tKl
VrVQV2iMW2OX26Q7pTRK2SZVFbZjL0Y6ngxv/sTYn3AU7umQ6eQMdQDXJ32R1flJ3K6PPEScp1y7
RcBkEVQiIY4W3NoIZXY2PHRScdt+L+3o3XPrpzjpjlKXdjhmxksr/K84iKZDhLUJVM2xbrPHdJEz
W+l2uCUDiL7ScX5l2gvMM6bDMFT2eBfegKvcCfj/4Ui1Tp7p5Ifl8qtM5+LocR2Xki5dZhb3hWbZ
YRbv9NNUyTxgcuadwA6ZgeNdNLPMDrUo3mJvhq3CZCwvyPcb/ZH9BWo9qyte6sYj0LgcPinpxvNo
U5Vq+VuaWy1WBO6X+lEWC7IrcBp7R7XLTVNndByRNO2540NW8896KAHpUtY3MWtAgdspD7OucnbF
BP5qcBB8i1+DwDU/+OwnHGT+mam9WzrnRY1Imauq2otojpAKlojCJ/+7Vrz1pbsGdudozPPYcJkA
FUYn15DRuefez+yLl0EpyIvOublVd84z+eZX8ia7mkFYzfbM4jfDjNyOj6Tz7XtNfGlLQqRHiuVy
0r7WosJzUkPaGNQus5JHQyNAyUJTtNrVoX6XfkmoL+rRAnxzxyi4GC/07ultIHhzDeN9FKyqgOfc
Q13Bwo6ntwza7yudLFx/0zH313HvF5PadhZPc4yMs8ejn1uY9aWy7bvG+E3aGPlHHP18Tt8Z2BQ/
HDm+V8r0b+D+Z/iOtUQBAchXGfeAyuedNlU/+MC/mtADvMINyZBERyBq+BTmL1nKlxTeAKGluxj+
wKpABPNI39OHTTDAKChoS8C+mNNjR9RJrkAGlkIajApuQPv9oZpOkYIe2Ap/IBQIwVdIhE7BEUiu
/C1yx94xpNg5CqAA5u1pbbX1ZAD1YNzMzk5Hp0y02h2arjYQvf+FHcK8W2a2mAM1AqwGegUfk4I3
xDae0okOI6MQlpIExsOiYA95A/ZBIKw14UDIrjLJ1eloVNFf3fdVci2Nx+55NfnFkZreKMHfV4WW
cBRkAnURjdAWHkk93YQCUdgKSdHduLQExYd1nylkRWzb71aZEts5Ptels1KyzW+6UVphLIePSBuZ
/NrQL6geDTTDZM8rPMYIJyNJqveYL4Z9uB3UcWKF2aDTtmHHSH7r2VS4DUuBNwyF4EjL6HVdeKeR
7dUhwbeko9vJjYtrp0YZhTsOB0tBPaSiewgwH4UCfrgK/WE9NhsIxI1z1doijM4UZN9432Ov1u8U
Coztuf3QmA1IkYyo1pFW3wI3/tpmH1iDtAvq2GZnLMQ+M8cR0tafUKp/c7L8g8Y2YdMxioSpOTcK
a8K99VDBOaGIQ7s9OAdtZmuXODDgEqgoo8Kj2AN6xsXsXhMGK2xNAFrw/1GCt0LOUKdZvQLQZw66
JO2nrRAsLiyWDibLpOAstcK0EFeSB9RGr45CuDgK5jJvWBcFeCkV6mWB+cK6CAFLYWB8Gt0ESoOG
mdVgfbk0EGMmhY7RT4Sc9AonEzWAZWqFmMlhzVQwZyqUobkLhCZXOJoYLg1K6wqBJ5LkdKmI9OXG
DqElO1SxdxAxy2k6cQcfExl6w3JnCvueGxYZFymbm0KAp0G94yhQTlK82Qqc40DQMRVKRxMybBVc
B478+jZtwB3IO+C77XO3sXgELVozbES3nApoPRbUnlzhewYF8jEQLdAPIcQZxo9UsJ+O8tOC/uNC
AYoVDihTYKACQhCF51ddIYNKdYtREKEampAcBhJzy/iWpsi9df/rGC3Z3h5wsviwiBKYRDTCLnhu
2IwoXJELtwg98mGFY0RCsthlzGPY8NkNW+X6ew31CKoTNr6EqA54SKkCI3Wd8dzPa0V3REMqGXV4
NuLpTurjAzFkv2kGWtLZb2gIadEXY25JBlodkQGvHF/bf9gOG2GiVFimLAY+JHF3J8iRLtuhbSlO
R266XpnQFluq+ASu/n6CDYXb/Lks+4kMqn3XwoOS3Xgk0XC4bIdoC/hQT5doiPR9gi427CMjaOaD
B5kqbUBUNaMmr4vCVnkMJjxjPRNcBx5doa3A9EUB4892FzHyi616vbgQOk9FlN9KBcfyoWQlM8s4
6m/P2MNRmS8NWWO5ri9U+BAVAaq13F6BbhXKo80i2VOh5LxDF0a1AnRtr2MUBtoFvauB4tXSvj+s
I+NJ4okhWzihrrhfwiFF2UEcPgBpbPAIUAWt7EoZZZ1dZZF2egwTxQBIrFJIMVPXm8OiWGNi9UDR
K+CYBYCGuwo0skVxySaFKGsVrMx3mM04JgAzK4asseEwtkfbYdqYZ9vDSmFZ6lAqLFqlAGlzDiqt
yIzfzUi22uJxbRcWBdxipGha4/5XsSbQ1pDddXD8weKxzQOGBJWtWyZ6H+r7cXFz/PnOiLWdjhY8
t1aB3TwTye/aEfftKexbsQHg2PiR78uPseaKvnlMKDwfRRZPT3qJbF9gADllkX0oF0rC3gRCsBMV
JeL2fDv89XRx2jAy2SvkeYIvbUBhKUlAqJLmPVfn46LPAGZyADVaNbnhv7w2OP1NGmvGRcquz1mH
GIghJB51Zv8FT2UWPZzH6m3KHHHhromLScZcBXCLlZbhL7jAxsNbV4X1T6Ih8AXQ01btIP4NBGpn
s7kzJhVLPPXp1ZTaMavoUadZR6mkuAxaf6yiPiZyo6OPJ+CPm03r0WlWJb2lEqtNt+P8UmX+dnBT
4k7M2L0v1ZZuSL3f9UKHVGAbcRnLjyK5lD3lG8jAaI8LbLy4ce+yZZlpGSg9B8M6ZUdXUQOjShlA
Fun8SUnb+I3bwff04mRgAPqTocbnWsK21T4tyUmzpaRtBz9L2NCog2hJvBEu56c9JF5IYNv9xiv8
oxQhTLfIneYULCCrUPsjeTkNjrWXBpdWqXaKvi3Yy8T0cLevZAt8+oO27TvXCTxG13Q9hokBPuV4
U8+spl1lX1uBgpnxD81J6NzHVeG0VehdwbV++oOIiJsaZ8ZinTZ2RNlEz5HvV+H2c6ayjLmubHW7
63swn5GYngZvZZTjjtTpUU3T1xp4s9I6efjLtoy7RsMqJvP6W6+SFsQmc0ltalbfRfuocjY3zudG
/NyeYnsYjri2zoPa4En+RBAJnQyIVUHyhNoH+kmbsmqM7D7Adh7JnJCA0GgIi/GHYy7P2Zr14UZm
3JjBxeZq3p7PsaTf2aV8FrIer27RpueGlsImv5m3zIPt4Zbz1fWiOzE5CLa3nrTfFqfozts7rbes
bmEON7fnK5S5iRF8yzJsi4DBrB/CMbjiABLnxDlt/+SfpNHt4XbQ8/TPz2ZM1V62g7khkv96LqVA
j2itT9qYfySxODpT4h37LZfLVGcXZwjmpmTVTtGsbi7qtc5y2p3LBCLYfmPLHSsglMpJnmn9t9Uy
vCCb5z+w3gSfIVRxfPoOGeb9vp5y8efa3N6iXNpxhx6VGZ3aknel9yNaYNyp1kjfLjHcMNoo6lm0
pL/kXMrDllMZMTrcW0nU7/9KHd0ule3pdtjIp9OYjAH+R6of9c7nRWtDIcw7v8d3ahUoS/h2M1fF
F9gAtBqBE50NoES1LMsyvziCS74cmYU3yzdWLw0PaVkcm7x70nDttc2LGEmU9fPx3qgMtg4xiR3s
Z4KZPguKwu4mU/2R6oFGJHcusxiKoJOFyaQ1XnbCoXXdGgnXoHYxaz5Vs5E/G3qapBOXz15jfssG
590pvPu2MfyA3aSFS5foHte27wiqWo9NRsqHrg8Xu6mvvdu82yOp4q2tP2u2BfvWRZGzJOgL+vIj
9jHZjtIsD9AO91WCgzalqyiFlx/b1PoyLlfRRrcatnRt2lOA9P8+m4qPui+42Vq3EYLKzs3rn7Ti
+2dJn1IWM/NqDKVFpBNKkd55cTvsqQjPbqsNgevpUdAVzo0W/aOXYUl1nww3mg+NBeJ0dtKHuaAq
ThtMMt5iHYTJppgClSJlmM5NV//kisRvqlGQmSnRbabez+wfCITxeqQPTAqq69Lazm4C/7dU7fij
1h9tN7J+JhHoVPYmrPA19aks48Cb9LfY0h6wW3TYi/L87EzDp4HbwWgT+TS3vdj3teaH28VIw3k8
ZVnG4E3lOjvecbuL+OQpr3/4yfkcm+d2Of/BJy+D8WAUK0HpSeVD+3f183/pPP8zOk8kkP8h6z74
XXyfvne//1Xm+efv/F3l6drQonwhDMexdfGHCfV3oSf/yaUytT3HR265SUD/rvYU/t88wQuwgS3b
1YWSmv5D7en9zWJoDSPWsc1NCvr/o/a0XLhT/0qLIhXTRjfqWbrBwJe392+oe5otSQbHsT2xhrG2
SqDNhmxDj6bTZCcRbHAbQJK10G3DtAJQSZPOYUrb6mTICQNQS7h5DI0DFUXJaJAxxJKhuqInW2OR
dNurDdpjF+ouE5KmH+IrgYsHXflNm1yawVSbw7UvUQzlyd3IBRBq8Yfn4OEa7MHZ944zXlMPPYvQ
kMJwqXzXEc4ee9e5n+ylPLMRQEqlkh9xpyS6tbNXjy3AUv/Olc/T6m3k0vyKe5TnB4kywZrt+5pU
s9IQYGGLD0vD9x1Z43GmWQhkCHkdvq23BWncIU+iew9E9IHteX7okOAecNE0oHJ1QvNsxFi2/VJn
xVWPO7RUoz3QDkrWq8PSUa3WsXHT9tYZdnRYPH/nlfPZG/UVuvXQYlXPH804/nCiwnhhnAul3LuL
srLDMYyIRl9exxq9qObiOh4SZB8CC8DeyijSZlw6uzXW31f6P6gc/P1q2i/TZKKysVACRbH7jme9
K26iQ0AxDX1y6Czj91oxt83c5t4o0Pv5i7+fl7EPSBwHctinH6RVYXM3MVJ1iltqkJOZDvAaJkgD
QxOWZamDQAg5hz7zqSbAp7G5AeN1RhdEO8bguw91c3grzRh8xNx74KzjK36zvfTiXywfKHOjkrFS
Yj510nyykYGh58mTgIUS+Q+NrvAhyfFP5dMU6HH+Sd8pKNzLKnXBuKgub/ivdqXlvEZQALBVOu2+
75ar3aRr6GftLxzW9s5uFzfIae9hOS4fE34QpTSzNHe4QeAnkNw0n+D2kT3g3kVyvBmRr6Tx1YtM
BxaACB4EVSjTOtXTycE+LMoep+wHHk7Ppbyz9R/s6h+bNr/MoBaxYOGtyDK+lHyJP3wnOi+Nc9+w
/anzcyHEEynNH60tM3AaNYav8uB6VfGWy2hP67kcZlZ+PO9Rrnf0qLTTqDMVJyNv30QP7Oge1NQ+
chHy5RG/uRzp59qDuSe/ZgcqAbmINLGQtasyfcXMxYqTiLXmQKrfvkNWsZdDXLPfZDrRyPlUTxMz
1NY9jU3ngzNDDCuZgcLMges/i+ooKuzEbou3rNGXMwXJq2MowemAr5tQtc/Me/aH5NrD5DggJ32I
LO0yxBETVKrz2+K9jF0/PZAhcVfqztFdmxdHW4ZnLSpCH0R7ZXTJm2gIIpjST8MMIsLRzsVknyJ0
digih/ahd/xTtrws7AJB6Rh01XLvdUxubgEtoMjZyswdqYJFQ9ilr/qIyMGZxbm4RnM4GyX0Yhej
X+D0aBNzbjV5J6lFf3QFnir7XhQJmwyB/5WbTtioexuzMSYpsISDyPi6TAwTYl0+k3KgBSYbMOlm
EDAW09sRPFcJyr4OAoHDVs7SJtzTTsvOnyRfsc6wXgd/2KEwiQ+JqLoDgmgLqDd7XZp39iqLZxoY
1gnVJbKKpQ+jnH46rcM1tBL9wZeIBrAiTy3kkShNXuqkhWifVC8YjZQwsfwsssg4DkiJwyUxfqKJ
0hhZXqaXCMmApP+jU6EZ2i72jUe3NYrAX6Z7yRBdZNdBOfKFSJBx4m/0Iv0nzts0KE37bTWrlzQe
8RqaFtP8MXKujlW512zG6odp6yC9Mg5hKo+7YmZr0ZhrGU68AZgTHQkoZnc1pwzpuLb+kvmMWX8J
xTK/ZQYGfMegVU+D/CjiYTixU3hy534++kYtgzqiw5+5nXNlXhyfmzEO3PKtUzd+05jHqw5+/FAX
KkqBSvOEEuxqpYWxz6PMpy/W5nd2QYM2XpJz4cljnU/2cfSw50qP+yjalzXw66rbV5Epd6XoP00X
bVETrdq1XzDLpwXRADTcH7XKtq+VTBsajwzhkwKUH+5bfU8mJ1HMjpudqmm9HzKyncAtMCJZ9Ktn
lHbARxFMMdvQpPWx6lbiqz/SXhCW618X2TZAOpxbnWE3yKoloyNrOUE6YIzd3kWn3sr2qF0/Ezdz
SeDklXKY5hMn2p93WSX5fM3HIYWuzrWMYozNC1PoPw+xD5y94Q2yyXqJHfFa65Th2picFsMxw84y
n2YB/A4XutxSltxeMN9kZ1SZhrhYGg25IbP1oF7lZ2m3cUgbge1A9k0yY+BEL45Fi6i6Mwls1hfr
Ma4wCSz+eiuGxbzEhNGR0xHvx9Gdj5O23tpZF/9lNPrPpS359n9YgP6vLv+/45a2v/OXzYj6h8LP
RP1lwoD8F6eR9TcHmTF6GIstm4cX6Z9+IyKVMP4Qe25Qu9pM+/lb/6hAiVqnYrQpF/+Rmv4//8fP
+b/Hv+vHulhiLBb/9vy/VQBXahKvAZCaKAn+zxIU1xL/EwqaatgEpDu8i38FlrYYci2aotbZLlDq
itLyWY36a5Lab4XlpuRbpMBuHAuOWuj2e4da++z43TuxaMTxwhk7xbgrPad87wFmE6jN2K5WKz2y
zS++IW51OaVnsdLEMUVKMihEdi++sczOh8wsZZBFcEvk6H6Nl4y7ksYlavVBE+ceCxvTbdtdbwHR
MTNJKgjfC2OxQ9MU+SGNxL7JjR/evI8yvL96lcp9UuozNPEMaaAhJFwd9zOXwnnpQcZPCClMTJIP
rESnoh8wmY+sto2/AKObdfuIa3TH1zLvHcqsg7skj1blm+dCh+NQfpy7JvkCKACOT+stwdgyTpGr
dV969fpIArkR5P1KeMETufDDneZlK4oa2BU1lqVTXVyWNM/OaZ2ljysixHTyG/ba2fxg1w9waetw
yPBM+XppYPd3IEEwwtnHY/27st3fkUt+INqZb/5ict+Zquo6rddlRX2Q1BWLWSGj3b0h++lcM171
I/OadP1NxQaBRhVHN1veptJ8KfGqB1WZfPXXNjug6rAwdjFsdgT+3nX6jIr5YeiixyIDJ9AiOqLt
k2hUh41Dh6Y85WNqXZ2J8KRW9x9c38JWg59/GhnMScv4GtV5ehgqHeVAHoVRnIasJbSK8fiXLZYD
y5f6sZ7sm214odfGx4zevKxFGzaQjHYzyyuiqTk+GrkHzQFueuAtyQIfzH9t7ArLWNd1x1TRA5wm
O61T9VHr+TM98rPbNx+dxxralv56H2mos/pBX9EBdul58ft7M24vUOCsveMklMh69dFqJ79t4i99
dnSrNTDj6mdGE2NM5meEcRVOz9NYlYzZ7fkjYVS4LxyDBGYLWI1u4HUGUc5Uj56k903v7DEsOska
7Bu/tDb9AgiLMJDXrvBqemAlv5fhfrfm7J0pJZrAkW+XRIPvLqnjO5SANCI9lIipprmnMjZvZQ1a
DKpjdIXfkjcUuWbuAAAbsJYBpH1H/ofyqysDJGByh8w3nACjDACSiqIhdYG+SYZKnrcbf5dmbJ/z
6FEjVu3gl8u3TJgYaZzjYjIsaW1iDfoYdWMpT0L7ba+JznzK/inTwjrmzI2yqv8VJQCe8mJBb+qb
T9SfL0UixeGtzrwmrHjXhGk4EPsLGsCj89jh0cIdZPR+GmhuW+3bPLtK4gZw3NZ1EMFxM7DdKKIh
3+Swb03xAbuEMAz4UPuaCabRdHuXzJ2gs5Fu4+nfTdVz7WBccFbpHCGvvCUjg3MHcd7MBZ2YxVuj
W+914e4Zu17jlOBB2ks78rOZYPM70YC8Gan3nHHFDZ53Z6fmfdS5uN9tHD4V1oPdLEFjFFN3NHNC
qzztLAuQa5rPdGdCoTxmp9mibTn3BvG24CopyX+aErvyUpa4UgbvsBTpa6wlEt3xdEOjS/EPh52t
uj8rrxaN62r61KhVd1oBhW3Uk/0Ks1frELFr1kdfJMm91XXn6L1Fi0w0R4IANxshvaXjKZ2XfGcM
9iesH1pixRxdY3qFEcxiUuReLARopvsL2LoXlllmHZgzcekMmM1ii41/3JIDpEt8fMXFpBN+mImM
3lKEWQM4zS3P29UwqPZYq9+nanmeZ5wnXJR05CihsykSuK60it8GWbrgBBVyvsXmYIPghDBoImg5
ucAzqIwUg1Mi0VDTvB16m49pQeGvQwBjW/3DSm+d3f2CexLvY8Axq9tURJwgq+kSkwK7gtC2FiHD
+weiCgoCx/FsOHHPHi3KtJOXsyPtsW9lVQesvQZMkeNm6GaNBJeV4Rh3n1NesD0sftWzm+8Z3+3q
2Hs0U6dGNavrgZ+biIsLmvvNKA8aM0JSheJnc6i1oM81GUL62Ot2IBvttugLhnLYzfsUvETcGERy
lc2AzL8vjqRcIq+d78qovyVebB5WPWkCr+jScBaZdhyWBfm4ZXFCJ9reSDBTFFMShwjf3yK70lnM
5v2Q9KjaowkEmnScnbZmJjZWfkLSFaFZmtr3mb7BCUkoSywcw4M/VA9ybt7B0Xl3/jTcz1AJCQKd
v6G40M/z+E0bsLsRDVCj5aOg1qt1D9zN29tG7uzS/KGLY+vKzYCbcoXxPWUObkPko+vDHc/f1d2M
QXXpaNx0M84TYb95dfzWOrglW9lpoPlorBp2xcw7qpswXTz2yOM9+kZxnJiKBBPClp0Z598JlfmS
1d36tnqn3vK9YBQgBsz8IMV0quJsPJken88A8oVzBq4E6hzU4Q+VXDH3kNkk+hZglXtzao0V0Ukh
WYtTV3Fg+H+a0ikNUMS/SSf5kvoehD+MA45/1FGP7LxG3inhZWCMMd/sasMHEsqlxG3XjVhV0Zvx
U4E2sQIxh2zfIGDVgRP5Eakn/MFm1VzwcOD0IjSbOVEVlfmATpMLmBsJjaNUO+HbDaQ2dDcHsQV7
5OVpKZ0PUJgr5+R0XlPDv9oxPqIa0VYHuo0WNV0eCGJGw9Y6ypy7dCmHu96W+0GvTw15fkyx2+9L
GZSZea0ilwi0xvr0RcOZv4Sgb/svSdtdGroLOnIicHR+HYwpIL1RSx5Mtro3Axh6zMVnz+IWreLE
YJmdClWTV/OBMr086Wv02x++oli39p1Nt0Kf8lMyECY8FySfAHI7aO7yaD+MpLEEudF+YGyBzTWx
QINkYhJUTUHWNetuIHMrH/P0aHLCTdHYcW+xfnRciEGho8/SahweBSZMJJnB+o0u3MdSW+WdHnmP
bM76a1GyHZ9mK74CJ/0wsrYJW9OlApry1wx1zN5Vq/YYR0Q16rpPaAaisYj8N4aqUcDY99uqCf2Y
WM3NNWaQZ/Erzq4k1MvfaA/Jw1rsY43uMJqK7+R/1QHWJ/qIOXRizeVm1afs4F19PXuW/2SamN3t
gkowtZavGOXawO3hr1QgYXZIbgl30lEPcoXBQh3Mc9bBl4pGvBdR4uWBmRjx3m/n8zrZ6SFjDkuI
WnT23DXd1+tKzeRz76IKRI7rnWfBt54vGqeogEIsSxH4Mh3vGrLlg4HObtDRlwviyD+NPkrQUjQQ
YEXynQYK0Rd1Fxard8+6hBSuFgsKTWfgjOQExQb1FfG3s46vcpY+hspJvxX0UROMobLK6sCKzW+2
2zY4chGjeYxYtpor19IApRwfddZz1kaXXiNIEXWUgXrvVHrOXYNE+Tyhjt8teouUOKGy6AgBIhQB
vqQt0kAfc8JAmgOkjAcfPygrGGLPotWf16I5Eaz4nKQi3tur4e0gUweY12mEMvU3xNd+HJDhZk0T
Yo8scNU5lBKTG2iydelX+vKEXONo+zb6TL7MfTljp1hEXJwdS0d1+62gdjmihxmUflje3NX9MMr2
xxjF5FdV8Y90HRlhRf3OyIhhxlbC6lbM12WMfYS8NhmOpvw0+tjdxYigDq7gprxMrnOwCKaibEPd
31NqQn4j8mkS99PnJJrvS+KEbS1upYl4Pi3g6iSj+IYX7jTmgxVY2YDKJYXEOXshJaKHwBIKKaK8
jsSpfmrcs0nuIpuhUSfWdX12oSZheujIaXNJ0evn11w2YzDT/GS6b4GXm1Gd5j1YrU5Xpjg3f+5r
bu+2lr0wBCWbecBs5SPjg92ZfU91HVmiKjdRNeauT2SZDwvVYVDI2O6X58YHklcxgGkV10kXIArU
z04hr3X5a018bWdLNIk4Oum8+PrrMp2Z5O5w4nVhWvc/qZU+qPSqGR9OXVvEgWJ8tXMa9x2t7sMw
44Y0UWVhYyLxyakxuoPt25kYqKQjoU+jGS2BOelsWwKgrnfxop+BEDi3Ec4Wguno5+pMdQiCeDfS
6DlUaLb3fR8Wg6fBgQL9xhA3kS6RTgIqeJJQfBXDg4UIl94fnWVkd6Q7aNecC/DcCfMhGW0QvNnw
1UuY/+cy+0AWhU5ZawAgAo8tW0eSfl0xph+nK300/2lcspuW+ON5dqEL4qR918cp3YtuPXWN+CxE
8SJbbqUO3pIExJT0EXMpUWiR6w9xH+r0wo9W1N9VTsM2phPeAWLZWS7dHemrZ1Tp6dFrxVvsKi7s
ONVHp8BUyhq6sgtDB3h1zAcZU0vEOvEJ1ezs404H7YhnJra1nyhYdeaxu6qXFuaykv4dJ3JoRcxj
0bjkqfYjm4wMRzQ8xghx984W1CRsdiADukkSmnp8sQ4Dm/lhwQ1b1PRx21buKGpZzw3i+BIKMTJ3
UBf1mBbbKmc6VSJpZzn99Dz3HqtYmBmJTz+wob+++O+pZX41SBp+8V3tWa/oPGYE/DJZ3mfxF7fi
m8tTsIp4XclxZG/SPlsNu3l/lSDnnQjSR0Mcpt58N3Iw1NikfHgfVFnZWgXk2CsHU/7qu/IOgHR3
qkfrVUPHgfdhoU+LmEN/zfCP9TP67XaE1poYyVXHBLorS6Uu9to3+t0q0WJoDnFq/9B6+wvzdb52
85tv45pMMqZAqowSRkAiIfSHKcPvDDYpbJl+ycK5gIrogrGnCZzYVihyUl1l/T70mlL/6DI0p48p
Teprza0grTwP+oL5gggdt7jVvFolancT3ZADTa7TH3UiJgNJzHAw5sFsY4T2457wkexnFQMd8Fr7
jlHjbdUWb8d6ORuf8PM/4jG6eIMeWt3aHqGr0BDvp4NZCpNQtfHOh4QFOoNrOJnoU/MeGch4wGJR
sdOCiM5x/1gpsOhS3JlTz7Btyu5xz/0aq09zIrW2nlDO6SPWPzvHaDZNNjyVFvgLtrE1mmSwDm5Y
OQTFlnEGx7a+d50peoqUpc+dCQ0zBR47GuTa6N1wmB3YvWlA/DH3A8RBS9BFSh1ElCW7SpAiCjUy
TjStCY8rhrsBGz/3VHpUfVKFaAxezal1z55Yv5ZuWJMkty8zbi51ZNzyckDbRMXjZEYWyAnUXBdj
hO285j5SdQmTIxVHUN0MG0D5QMOa+6n+1kj/Sye40pzhzWm9NWRW/HOqcbA7Geey1WLbp3IYGQnc
HLpathnfQGi9Sp1bVIpLQpcj12aZvcwJ0K4qoS2DYzZ+KVQ2zFAut6GlNTQ0AG0SXTefqzX9liNv
eDaSsqRJPX1f7ePUZ83ZFeIb47P9jaHGC9nLr6izBd8oNzAs97AMET31I9/1n4fb86z8BTO2PuMj
y04Iyg+b/2c7GMxuHa654/9m78yW21ayLPpFqMCMxCsJzhQ1WLJlvyAsWcI8JWZ8fa+Eb11XVUR3
dL/3w0WAvJYEgkAi85y9115frUkUjYILCTt8MHVMgkq5ECoNA4Hl2j7s9XskLB43SX9qC9s4wR/h
I8wCL9O6O+aChOSUWZeBMURm/XFdTApp+/s8moCZ4Pp6BNiwmZvxs7Tg2MYGXaTIjB9az/zatzIK
ajGUR2xQrI6HmW5r77yP2oMbO/3bmNcnzDQucQZOecFi7G713kUum48Toj1UIUU/MTA1Oeczku+u
N51cbaFg4aDbEYaz40yXO6MA+YCu/l7drpvYz+ad9oWeuI16ZnywQu9OG13mkHPWB0lUn/SupwiE
pAXeDZT5bn4KtYpmK4B5PaeX5jTvDEW0Hi33zhbFOUMogwb7VkXaGKigVhjBN9O7SIQ1o1LYLEpr
A2ZX2ZW3RS2KXaz0ODoQCPxMSmmvc4UIuvf4fzFSm0GHnIfHA+T/7twonU+hFD8C6U+oNECuUgNJ
pQvyEAhlCIV8BEM1wqGmRkHEBPG9n2g5YppIoMtvbaU2SpXuqFUKJEjoFMCUKskNQAojU+qRK4GU
BLRbeQb1WUJDlaapbtqbNxPBjXH1CwwMpmSPA73kA5pccALe8FpY8dZTSikEfMDgEU/lSkXVWHtZ
xttslVcJpbSCjX+hnHCzkWARJ97sHaXKGpU+a1JKLdxj+Lz+3tDVwOel/sn6HmKIdqsp5deaZzIq
NZgptPfVIegu0X3LpXRYX4VN8dIiJoMOBFi+hde65GUPOoObxV3Fo7owGWSIN1XKNAWLOndnXTnM
Sh8hQT4K4HHN62oyG9cQFOaQNblFwEiRHjFSqcPSlCaOxuWRWgkyufVQu1U85ykdXYKgLhqyHxUC
O5ky5RdKJLdufueg/HmtnGt66san9RDXzbyKBX/fzybxoI2F0Ti6dFbq74Horxa51Kc1hlvA9Uhm
lHdRq9RJCYpGPF1+c+rEt/VmtDwqWuYgj7b67OuvNGDbkI2sToj625bSCs6RKPoLYGD82WVxWD+x
s6r71vOwviaZVO49c35ykEL6A8RrpY0clUrSQS4Z/iWcREM5rXJK1mMoKzkiFmOoLW1klyizu4O2
RtCrI11HkfVlRXLhVqh1k1THtR66tPLXRik8J2VX8xF9ksVtH+m3dMcSQSjGqWkX97ijIIs/klFg
4z9XAtJpFZNOSlKsKYVpU/pPdCpUNgtYJKVCZQ7GmFCs2lREquDYivOsdKsWMOERVbB+0ZMQfoAE
ZjVMoIBWU6MedcqKig4WnQhws5ioI5SF/J1FKWadHPtqr6S0ELfas6NZ20przaOrEVu3pbiI1VLN
MNbxN1M0N79sbx3eLb7CmpK/0u4CRWzOoZLyrnvrZr3idGS/i9L/zmWcq8oKBWalDv59q6z3i9qY
SkXMPN2DybEqi5XIOFV6Y58fxqyHBnl1IVZKlwytCoKt0ipDB4fDfqqVhnmqnY/Vo1rkzg19jL/X
lex53VhKBe0oPTQR2cPZWkXSntJLp0o5XSkNtZcz2qjoO/r1sE3RWfd5eMimNLlMPNgCo1P+ZXVB
rptaCbbXvTjR5LGLukCTKhXO8dE8ra7QdbOoS+O9d3ueskicrDMdcevcuy+6kouv34Op1Oe/vxGq
OcLU3rXBYSnoJm8A8ucrS73lihUS8EyUykOkLy8TUrDASYr7WRPWHXAl665J4n2vQWpr2/ir7rCk
m8T81/8jsP7gpK44eVOFElM1thdN3wmUvghIQvvqCipdeYL6Qv0DWNUtLE989ur/GcV4bd3wc8SR
A/BXg3g7zgc9G7qNOUaDjY1cDgeLGw3vSlncBgDTWBTbY0s11MCUxwAVOvFd41CDcCZiVEZifK8T
YgiqV1+oLVDBlUySTHXQuqTHVWvLsKV7b97FKupYG3ip2QvM357Ho9VfO8++DG15xKx6B2GP8gVC
hbtw/qx6I77ibaCGRMFts8RzdkpkehSRq+PVYvU8jrM9EwRjGjTkGxPXYO+h2aChgCD/GhMye+wb
LduiFt13LLGAlGnfmwgHX4+iRquKiwhLYNs9RF/cJc6j7rf4uqbiRw0/LcA39to3y7hzai4GYxQK
U/FQqLSAuR3SQ98wx9aviahJyXCTq+GY9aWH5bkx59oJXKNFOdLEEX3NGR+/bhIi/2fjTaa7Qdhl
QFa+moPn7mPhP1K4BXJHfz/HHad8jkvHHCTCE5bwqIMEHzgzcn/R4jlf9+zU3GmG6R71vy0jq28E
ZD1FINIbtr33MYHPCTCu7xIfREs1R+bZsAkaXfcQO5u/9/78j7hFZTCF5FpldEzxd/JP9Nhm9lc7
EA7//gXrb1n/sW0kX1vq6/tG19zzYJsuuuIUztm663uGdpxt4AOaM56JDlzf/bORIwbi9WUpsWNW
TpERjWIxRZs8mECdvhGLepIoL02ESouQRRPydKEfZQgAmhnh3HJxjg12+0F2bxRXVLYKZsRiPECN
ii/QDD1iVyywF2e+F4bHyNLOOg/OU82oOipzT6GRDdLkI/reKBsvxgyKKkXo2EK33hrhCOiIcQ2X
d7V3GAU2lmO8OzHeWrf9Bs3yg+rKFl/Mq4VDfqucjH3VPicZa9xM+N/GTMBHsOoN5/FIubW/lWH8
K6/tcDOh9NtaY03rTe7MFqCCqmGerSz/ASI/Bf/hYA3fDC56Rc3M3ye9aXaYOs+5bN99j5636Hb+
ZD2n/qs9UxhPHAzvnT2/8MgGEIC5lCBcKl2V/OIJGl/CTamcdKyzC8gJFWz0OHmO9XwBtSycLcuj
3VQV3/I2xQlhUnm0eh6yjHhODOC/rTkLDuW2Mn0QbXwO0SjRYYufh+IHwSmCce0ep121FXpxX5ka
6SpF+BJ26mavdthjwWeX9ckogZL5cEm6BflZirNKemV9E5S1DekqXuZwFgjXL6osq2b9llV/kr9A
88s7QuV5sGYbAY7Ho3TJuzeeDONemPe5NmF/Tx+mCkFKGr8iCSRBG7wJjVMuLNpZ7gb80zPG2XiD
NSlCq8cVwEh58P0Jv3MEc80K0/uFXzZQXQS9xjlS8pu6omKMKFPu9Na+eAyKEZpD08HLVM+3IgMX
nj+3XSKDwYJVzQDIHRzuAJmDumlIidYX/a4Jw++dQZkyQUPXFKdJTJyf5GdNJ8Ar4j2Yg1te0c3R
HjSzPof0SVw/f2zCoOtxAnZheXMNf2Mk3gn75q/BK28NQfabeEh+ItzYTT2RwdbAE+0xFCLbZq21
QwVFWg3UYs2XW430roJkoBHIfE/NAOWUQcmvSjVUvvXOsc0rhUB4cEKH5IlnZmT6aek4XYor5XOb
SIr8UzOHI6DSF6Ci71O93KFqDLIxurRm9FW6xhfDvYae80tat6xoKISZLEhHims0kE/N5KeXWXOn
wHEte7MAuLpwt0MK/HvTW5F5mQVjaRGnP+pFYTY9pmyZvcR7RAjfIKqSyU5KE5X+OKazHgMXYAig
59Bwj/dwH1sSgpqjL5i9rflmuoovdaUPBHZ93bZ405OKWfeIbm+TTUSNpFQY+9EG7+cw8o5RZn2P
mXvgz0PsxHIusNQ6k1oFX2ZHtfQs1caM4UVg1Ei5O1uJkta79eAQE2wFMBsqskt91rGJSwzCb7uR
mrN5nvfYFouE1E7peJOoydwsrBosw/TmLnq6zQsWMavrZBgAnmMCP8Q1PswZlkC+RjWu/3O6h5gF
0lStXgy1+W3WKvSh2xaUmvHyY9I2EZWmKfcKEVYznHyDx2HJPZwZuB814tZ5zPGIROWggINYNovM
3w6xM5JTsiTJZpz0ko4uVtVIbQqWPGf9x+pZ6hbtiyj5JMBLeOSt/0hh948xSIDYxDzYxl5zZrGG
o3DdndI6PE0S2CHw/lZE38w1bvJ3QPafTO6eU4OvHVWGlntWf5kiBJlmDy30t9msnUkTtytyHf+8
Lg3npI9RdwDQQbf3z59P1YHQ2KPTzdiiIo+LDNu824BiWpN91/fWvXWjmdUVsWnB/MifzkxVvOPk
xbswh2Nktx0r1xIDsZHACoR5OuQUmchHoUlXWVhx+v5VbxNKwri8jpLpr9vrAE7UBojcggHGoQmk
aCTrJlq4YSNtQjvu62QCs3FibydCLT126ydsSa4mmmGcqQSk5raLNMpYRprsk9p6yTWGxd2Uk8Jm
eJUMaongsO0H8tiU84+pLsuNxIXz2TKissubuQJ0jJ3/5f/dIv8bt4hB6xiDxX9PBT9V478ni//+
gb+ker7+D8PxPFR39iq4+ycQ3P2Hy1wJqabHGGG6Done/8SCW8j0kF97tiV8l59DO/eXTM/W/2GR
M+4IiMBkjquf+g9Z3v8k0zMQTv27TE9XQkDSxEk896GQW5b17zI9ZivdUHqqZWRl36aOp5CMnV1L
Z79X4Co9TL9ClsaFpbVXIt0Q8NV0Fb3Z/KmlVrLTUEgfwrq6w5I5XGvxI4anfbKClJyPl4TBpq/z
Twg2yZHA5l+T96Ojo3mxkdL086AdvSwxny0inyZgIJdal9dkmPVbP76EUs9ORZlJYGv5s6nr1uPs
1Vetnc5zPVKLiBLETqU2Htwy9CmViS92LVCzdh6dKwoNkRTXSHrKKT6dmOdHe6tHyOSEhDXRHNkR
3EFIoIESscy8lhQw91vspzqzmsIEJ5Dv6jRabsgbg9QNx01Y29ZjU7ofnpv7W/KLPsieyHeLdK6J
300nUG0vzbREey9nFkakF92BytIutj0f+7H7PiZI0xMeysNIo8EZw0NYGtMLLDJ8AvadaffFG4Li
C/nfx6ha5kfm6PrJ6DuK0MQJeEW2BGFlptAfxNnoBh0MhseT3KFK3dQ50+8QJEl9Py5o05kiIgtK
goG2rzUT6iBrHohiRIZYgfq9IKI62vlp7qJgaowWqckRe0y7A/i3g06eBCKe31BZUFHrfQSLIyRi
amQ3e+ghYrv5dpLlD1u2L7OJpxxX/gF5UUHIovOrKQtiCgCwgrZIc6SRMxkHgwc7YczcU5U9dK00
WVqTIGEsT31hNGf6oKk746J2RHrIE+9ixTvTpHQJGkHsPOpJKBTsT8sqLyhZukupyWs6af41HMXe
/QrlJzos/nSXTwgqljx+s0cCFaWpn20srog9nZvtVMW+dJLpmFQfGoe37SM922dToR30VAFd8KYk
y1xAahgDowydk2kaF1YdZIF4Ub5LLUIcpzhXUM7W2icuz9LB+1VWKMs826R3EYW/DDcZj1YG9y6L
RBIQz0Wf3YC7VmveI72+iEhPdBxO5BhYsYYfkJZgF9jdHUFC1SWEbmOBYCGruzrBP/Uvi+mS97gR
VRV+q+b7OmqjRzeF7ekHRiwpZnGB4fW0A6cWrxSFEG6yjBgU2a8w60cwh9YdXeThmhqfNvEyTDyZ
szo4qrZSC3lIIb+vPVteeFiVF+64Cc2Ffinsuj/VviyDrku+9W5NPmuGlzv2CveqV+/a1MqDPxTf
oxk0jydyFI4EI55bf2v6BDnpZniVWp0C2GNqK8b5uyUKQfoSi2rw6vdjYXvc2nCJaIylsX4qBOKS
wf5S5nZ5V+A4YxXjouBBrOfWOE5hTIAxE3SADIIu4UARaTm3zhGfwJ4F1ltJ9e5AXlyE+DWPYD9k
rx2xS6E33KLJwTvzI8kTPJglbdZYPMmRgcvAFLZZGh00Js/5FqNLQ4pikJY/iCpA+4OicROjmEC6
i06gah9zc/m0Qz0AN40EcNj1/iRYjekfwo1OCIgc8Il1GIRzc5zS4p3jFtAYvVNdJQCaGyaPgpqV
g1noshCmWY0ke1Y9gVpd8n2iNZeFrbZrWWPRnGOqr8cvBYP2xp1R2Tk589+8A8w4+mRYniQZAJsF
rR7T7Cm7aQDOur1XlsnJrPN7ux2Hfe+470Mcs+wz0mgXuk25d/ra2dCLIA6nq2jt5CaEifRBtu6w
ozxTk9OGw42efkD0GBZ+oOipfY8mG8BnZsQ0HSN9S5whAQxavAePGW674rVeZLbnQdXQIUsQRdI3
sRtKYSYKnhxRyk6bfzkRyQBTpty2UbQv7FkQfit/uBPXjz3xKRv6EmSpet+KDwAdOeJQuZxkVwSZ
zqo6qWb6r+CS+6R8ryafpZqX3bIeoVBndFqg489DJXNKYg65GsAr2bIiQrIwvU1jOgS9ah+IS6FJ
0jnbVBOOLGv8yLwRTcbkEzuOXuQrz9x9N6GhlihLaXTLIJ3na5rGjEll8Wa72oumh4Bf28CIKIS5
kYmmSoPDwrJM01FKGJBmcmkA/QfzSoc++gKp+wnyrbNfJkvucIUiTetpYUxoCTZi8r7Mod7uRcWK
wmt18x7604BJUYTnngzJbYtOiWUFdI62hgYatnZx070OGBfFmp3dtnDbvJI0YXt5CDNkl0DnrkbY
cvngWt1AaZ8fiCaHPD5TRCbk7NpV5KHhJPTPwgZGgCWQLkkNf930c1SxjUZmpt+YB0rIR3upj8BY
Tywqi0D3ib5p2kHlpvdySzWtOw8IAyDSLDfLrZtgcAsTJQ/GzpAcvl5M9d7X8hcxC1ijQ/MCgUU1
gHAtehDcQEyj2uh1pSIykSd3pCawmibczhmq/Ab1nsEXeh9KoLukr6+Fy2LZQqO9jcz2SvcPAchU
pfdj3h3cyLottU8Wh9bSv01WDkq0M5MjGC/EK1rHBNqHJ8CTvTkTr3qw60nyRMeXKgD5Til1IWdc
YF9V8SONyZJ2TBlkWtNcvK5Ayp2MmwkI6E5IUNFGnxy0nKA/vzS4ctO6O+H1p1RFPCXaNC4EMXas
TkA317Z5lF8gi2jHmBIHS4PoOfRQcfKEbw4uqSHbMZ6qo+wHHrkAhHD1Xh2ihiFhpM4d1GMkEujV
ag0ZqENHLx8ccukqB/umRENgl8V9mzAN8DMn0JpDFOWs15I4otUovI1GFvDG7ZccD+58mJsoCpx8
1rfN1BBRMRoFYe1hgRIjT/sv3cIFENXmEXQWfachJ3MvikDLhTW48zDukBzaNateKX6Z3awFA0g1
1VJY3133bLVq81RGsz6Vu7wdvqwwTNGjz8IwMXKVUUGsTdfcOjCRt4XqVLi19SPNZkmDeqD5iudU
Mogd4Wse0QzN53Wz5L1B+cL/mRU48yJneNeWkFLc2mvS6crswEZQHFaV/8JZ+mPoEJs9GVj54ijf
eolPh6Inkjs1RX3o1qVSY3coMzKP50AGLgr+KZEMkYaotuveOubgSJnQha4HCZIEASvVduLKE/s8
9Q7g1wFbotW+yMLFkNDq50iTL2HWAddTbIy1D2f47TWlqEqHlS5dVIsrAkptj0y+wbbRNyw+2TMV
NXLd+7MpKB5adeIfe1WGWDeEav61N5vkE2KfId8yucSCJkflP1mhnoKyC7PTwHhS9vCPnDJLt2XK
6rBydIXeLpG/2/XDerijZ4lDnEVHzABkAK1BQGpjrQv2P6/diOVqFLrf1u6HrfogQx3lBK+q235K
5LCRrGV4tsoBwWIpDy3+WeZekvfW3dbm9GaoSbfr9aYb3yjgogFUXf9hMIjgXHdzpyUrdWlEsH6t
a6tOOD0VlN/b9Q3Drh4WVwfkak7f1+YN12f1L72c9T1L9XfWbqatF4jDFsTZC3Cjtee7tlTXztf6
EsXsh14DKvvzVlbjlbb9nnmW6nyt58JZT8t6rlrTuTrAI/bmM2L35Rw70j6HC9Y/saQ0JRMzvqyb
Vu214rPpSyR7RMTwPMNsl1En+A1CnQBNCiY7EP284TfpdN373RTMvWoPpfCl0GoNqFqs4fVT1xyx
2dsGX/bK61w3YvCoXLrtR77SPJexWQ6IpY4a844zkUh/bcSfvdLGwK8vpk0TtPsOjKY5rxsP4Qbh
GAj7mDgy9vUoemsyzzdr382F+oOWOzpM9gLnPGzlk++NhBWpptzKwLWIqtl2DS5lm6i4HODc1G1I
g2BCrkYPVw0RUv21dc+YBdSr9TV+5q9QpEjrUIWu9btYv6ghAw8Hpf1La6VFTnwbQ04DUt9LDPew
fjP/cf22KKi2dZvitvr7wkaSSOEU9nnfIFdfL+TfvVz4yO2R9KlArCeE5/i/ni94hkjTSH2JTywn
fp+C9VOun5doQ5Wh+M9PzrBd7oWMTwXpDPUg0Xbp1q8K+6ryodtHrzMeDVbEHtKOwDElc2/LB8C5
2N9bUAjCBMHQdel+BlajlehMUJAqNwiODl90HyqyBOw6rolxfpVZxgArIkJSyxzpofStgDiS7O7P
ZvIliQgUsVqHWryd9zt3USLx6kis07Q1E+eJwGrA+/5dozWYmMIH6bJ202Ie9Da1LNKSNxoCQru1
n6qu+tLYe56YuNPthcZDxuTdICN08cu7aSBtpHw3POOrHhmUVLWMld+YfCv0r2kMliUX9Ws0lK+m
FyJZtLgFjCK9IevNj5U9PeLqcuCuotIurkmEqqegmcbUwvrWt6w8SVFhaEeO2XvILPXFyfYRauEx
nJn6eMNzWtOdgwt/11nAVaM8fmkMYAFqoqqTl4shm4K6ofN8jXRkwMIrDwa6NWOeHvxCPKcWQhYK
ERfxplEn2OG4QRcmxienV0VdMZxb277LKYabj2J5qnOCd8NYQ/BXZNfYmd5YkBRb/FU3rY9A7dsk
GUU2q3UhGioRBU65kDSLCOJELuSXNHLuy/xhFtkv+EPLhoYkA2ge/Wx7JivarE9okbKrcCaxnbzh
6KT1k5AE+rLUM4G0GwLNslN1D5kHOieeqDjaRb4LR5qsFRYicuTv9Olr6IHw6CKs+0wyOkkCLFNI
1OgyiJkzB2hAX0TOs85CbQAETm7lnMLOTYsA04id/cQx8Ny64sfASVhIKqR2jgESKt0XmWdnUehP
TQ46wJotVAfLe2ayph5SmAvp2D7aIRHKuOH4XDSpCBP72k9WMA3myxxS3I98uoeF8yGlRZPCavCC
xqSotj2RkcMurvaLPZFanB644T/bBNOO3/lxgAApMyfnSn77rnUqGjAxrcAm8XYpXk64Bu1TUWvo
qY8oVqItpb83MhieUp80oSlz7/IZCbnIyiu4IMQN8xnN3CWz+30G05Fu5vROxNUtLuTLIr0vmeF/
93HTbU3uo6WCFKlDYEO5JB7yujgArr+N2QiaFt+gdPvXqiqeOErUZj7afeTfhzJm4WXnOXYdTICz
Hip+IQFSFSt38i0CRTOKxocpt5k4Zjsd9spCvWZAtZGg1rbsYd46NppxYIMPyYQRYQ7PnhPi8mjb
Vxmh+xpRvnUmkWyFAD+7SHTlHXGcFzNpEgrO2nfUDj70g4pHwYnAmQ+vQkIbCnpwpNn/1AlilrrW
ozX0cbcuDAdUvIGb5t1DD1qfUAxw+arWHimGS54Ql2E8k2QOuawZc8SrRQA5iTa4HCR/3gOtSFlO
FsN4QQg1B6KLjjPxHhuUEaT8jTri0QEpS1p+5tgDt4Nbv0LYxCsLyKUyjI8OQ2UQV8OtZoq1WXS0
AHnu59u+Ju8+Qr492rg2s+RpzuL50hdDQnL4wYKbBDUjxniSufCkPO2cjo121c3oikEpRpiupw/4
MmZS361D63hPPgaobTWYQ+BZwOtzAorS2f1kZkFCez80YKofPETlYJe+zm3yyLp4uRp2coWixcza
7T+t3m8wY1CQkNZPYlL1wyL17yCxYfkt9qUnjnGbNtpmEjHZ5dYvO5febklJ5hARjkeIjKRnbxJL
3DnQRKcQFqu9YOyHyrvxU353rZcaVpTyhVyeh7akGltk1oAI2zZU9/QrTw1SWUIKgXN5bemMnTRv
JLVef/LT5c3VrfLORH+0XTzNvXW5c09wJUxYDAI0cgin6gbwQEN0Kuj8UmWwaMuKzxS7wo5liAOR
OemD1EMkUDjGLnbqV5TD9pVhLUgmvk0nkp+UPea9nOqA1PT6qIchCVZNj96tIXOMVCYLJWxRyI+Y
KsoGqaZI54q88Cvyog7+UP5IrEQWZIOLJKfQr53s7+0m/8Uj5toykO2LVVvXvfaD+OCRPmytCaSa
79hno0DCn2L0A2IxLv14dXFNT6QBYjkHS9wKWEPdPm3tnE9MGcSxW4C5cI5rj4ZiVi2SsqQWnSFm
VMJ/MLB9Bg7abrgIlFksneZYZwv8oYv25vXSCWo6eFvd7RkPkieZOcWNSiDq5gQZNnxmb8tfMnIS
FllYb1EZ14Fmj1aAVl72d0B/toZt/yBsrWSe2Y+HqnBwSX1I0hZxlPt7Hzs7Tl4cj4JDq1D8gScj
bmVse9wc8fdKxwGxAKJscGYPY3lvLe38GDq0uMjaJUZrinQAjhOOIOuerDyQH43HB8bVXelGvh9M
9wmFlIduLkO/6xwtqyG92hVvse/caazCcLwU9aa0n8sMO1GZZh7FUga0qB8ewoGkGFljiQtxXhbT
bUZTdGdxVSeoFeH9z1fbGh0V69fv43NW5DKY2vySMEoA2aiIB8tR+i9VBKd7V3T02Cl443jEqesY
T/CliZPbW9CyHW98z6zsuerv2lKQCU4nIch7qOtDTx4EqWNwIBcqcK6Jkbo7JKGWPMzDYTIW/UyZ
DFkK9BgMlo4fJNJ9TAiFi4u5D3L7W0Z9G6Eq19S68fBPNFkZHo0SmTwD2xiM3lypYAQqXhSHwora
CSvC5JBKaE/AX+s8+iymsL5gJtYPntJotf0a8jkdNSu/4zGHrqb3b8S2oTeYyi/p8JZ0l9BsnF3H
lGjj1aGDn8F6URF7Ho1loPfZTz8Ek0QvQh7nfPi+GNMb86adEeU/9IwmNpjTxxBXlYX4YCuTRyvn
eFpv/DXF9olK5VUrhL0rkC3gHPrpOHN97sraZaF8WnSWV0rC0tveU9UAPupIlnKs9K027beFikdQ
dxpgJJulZs9VJ4huz1093TE7kViuK+SHHvcW0KSCAgGzd62H/pyjctYipAYz4hNKpk9W0wAhb4od
jPhdZxCm6lYjPMu02S+LKiWN8F8Ms8ILgrE/76yTayFLz53+Mk+EAcWufe8ZpCxj+IDaU/huQJe1
vu/ybK9ncItYDZA5NuTMUGTWXGNQBple1AEFlXafOD/LYSgDXX9vasRpPt9jUcfmvncN2IC6/3Os
CRtQCuJiS9UJyYkOcFSognlvzFevuQHALlFjVs+FCihoVFRBrEIM8CyQXwANqzuvr3UVb2Aq5ejX
tdEq1zrCn8br+ua6SVRkgqnCE7TSQ6lgAG9WwQqAFWKSN/gNms4fSNY1m2CJEifpWao/VJLSQE9k
2jPh6X6/tb6/bgYV8BCqqIcV/pqu+Q+DLfuznt6lJEMIFRFRq7AIoZSUk5JYlmuWRKliJaAD8VxZ
syZWWmlP1+E8qg0HcCWlrDys7+vu91TFVqxd/1UOIFSoxTI7pI0q7QN4Q/iaHZ2R9SX2QH+rVTgc
KJY151UjEetNUR+RMG6iJklPtLsgrpfLGKxsT/Al6EpV8safTd7pZCyZi/GbTLrS6Yg7eTK6nJla
kj+jW5B7R0V+rJumLidYYhkfy4UoqiJCsOfBqlabde/PexWy/G60aZt5YJtKFUUShTPpGshuSKhR
r/+8Wco4qJzcOJKqSk+d1CupCLcwMHsYtXXM0z2kWSRB4W0qCeF2JeE2pSC6HGk9pbbUMXfQ73Za
ys/hbyZco1kQqqg9W23WPfUvGlN08IQ8O2g7olm6+EGoqBan60ltsVSAi66iXFJX4qfVUQiuaOBa
7Q3I708enc+hFcY5zEYbhcfoa3tPZmSJ8l6qWKfrnkHCEi4blwJn2X8YljXtSgdaslCxNHY4GKes
eVtfrG/bXdmdMr6xTi/187qRf+/9x0smvO0uqyG6rceHr8Hiug2Mlg+sK0ntulnfnrsOiUj12GOa
xingxiTm5enNsNcAHnWw6xFnTBLwaEENrtUx2ioLx1Wb9eW6cZsuDRr5lNVotTFv9GePdC91Vv7l
INRLV5ARtZnVcaz/Z+ZCwObBHa6Ch0LxbJND5COjhtFBNJGTbqpG/1aoyKJFhRclsUTNTBaCo4KN
dBVxhLvJkkQeLSr8qFAxSBqQrQ0Jz1fDJCJpIispm/I35kBoAwlRQtvkBsSbfWD7e6nQKZPGiohG
RS8tKoTJVXFMC7lMFE+rC9N81hKYbbZDQnyToYKcUMVdCL576iYwhZkKe5KkPn3qxEjay2FReVAm
wVAUfSGd2CdJYFRFcBQ8CKrgAzaQKNU4CwBM6JRy5Q7eOVLJU0QAfNFQnGwafLfb/xeN/G9EI57n
k7D+32tGyKwuP9675L3v/pUy+vvH/kkZNUCJ+rrheqblWqZQwNB/Ukatf3jIx5E9eMJG1uH6f9Qj
5j+Y3RgWt4ZSrVr/rh6B7+Q6wnIQLpjCN/4v6hGhcFH/hhkVCEZ8k8elMDxH183/wIw65gyHCkzM
UeY69v4QWBhh7XbiATdeSgVy61477TOT1pPQISXWFaNo2U8+9DUiWkmLtAHTtGI7iPJbXdn3tC2e
xSCyc1TW4WVoPqc+vw6CHrBawyQArDd6AjeJ6ouXYjyfe5uiRETZwRvgamIpPZTYyLali8e2XKA2
9CBUjOVmxNpj7dO0wV/+s52yFw/YTK7yb/VovAMXSl3uQd856AsC4oI3RuNNrOI5SOhE13FELGv8
hBEHRr+CNjK9wDVkJpzYj/78hJD+WZI1oi1oT5f4k8Hi5jrpWz/6UA/ju1GG16lD4qjLW2Ygk687
Fnt9j3eDOuHrEtfPcVg9DWHzvc3lgRLQrkVOCZLE+2pb8UPvZZ+QMdC7sAjLq+SzijprM1WcZuJt
Ht3auUjHuJol5ymLOObIk692tatxG1iFeQjDdpeO5Q129E43bJoR9m3wU8zs2KcMVjrZ0uqEgP6y
YDdJKU6JzmkL2yrdWPwI7H4gTH64w6QCbjnPdpY735mZNjF4863a2REJ0wZgf7PVG44hH+ji6ClN
HNpo4GoUa0YwCRMne3J/hF73jigHI/sA3DJPNVpRxSUpCxY2oUmSyHqlaC11s+WH4S74cGWN/Zr2
F8v8k9u41A0y+3HxEDXXAIfULyZSSahIYnXY2i+7BvrFeahzq9s1k/hG1igWtZSOfVTl5F81Z6eZ
cC+oxG6gU1ldOidnpLpAC6q1IQkm7XjrWcZuLHx+RExCpanpYetL9JK11EpCj7oY2tvP1lpwYKdE
JifRLfG4dPjv0ImWrBWvJYC98r7JTgwXP4/ewxycQyf9Z8iIJZbAu8giN5O+CPmPCFz1NIUzlsKM
hCLEcmB+0Abj3ZTvBubqJxMchZGvC7JaD6w4aICSbp3wbC9IWaTnJUfUjKOQ5A60HOuINIgG6CmG
QbTeLEDx/4u981qOHMm27K+03XfUQDjggNnceQgtqGUyX2BkkoTWGl8/y8GqZlXNnba+8zxmmWGh
GBLh4py916a2GPbbGc3IetY/Swb+DbHct6gOqNro3kM1skGb06sk4vvFXprp9m0f1ebaNILbqs2j
HQni6UZkcC8qlomYaYNYhOvJL8ejkq9DPy1LXO1ObsITbVn23ekDrkfdk1cmW1zqRqon4H34LYE9
2V1JnLORT/tU6J/YsSGn0vNmrQhiNaSmA4qXJMvkc/SwgpsmnwqCy2d7OIQ4u32R8EvQnw36Pxyj
44pWUr4R9YUYOERkj1eesHYeLa+Zxofgh1GgyWgLIjtAbdCnbeofQ+yw0DxmgcvGUTV1NX50qNv3
VZld+FCIKNA8SA8KLOHUh8CYT3PylsBSBCO2Nis+645XQaAbAhtj0w07MUcP0TzujMS4wZhSrl3J
j6buCeihskjhITtWYtS44GO7kwkUUG533PjNMiTlnNFzMTv4P1h9IhzjK5RCPpi1pa1dwAfcAsAV
Lzqw95F9scN4asF0WQfKDGsP6daTzQ+Z8LyOhJXHWEsfaEK951wlsC7XQ3mTl8q3w8JwVxFwArA5
e9MYyNYk5h6BD/FHMvPWcGMJN7S3ZaA0MrpFeRUIRZ0ad8DpU9z1FbwOCgprswT8MNTAbT1T/Wa7
ElduJK/GmMGyqOtXs/A+zTFN1uiuaM9X48avCOoFPbYvhHbG8DKy37BuknCmM2SZW4DxNNfDpwYA
9TaRhXI4WBfRgJU3x3eBDAHvnNeKHfgdILN6cmnxQVBAci8DqGbwfokksu41AYeq1QQFFbESCvil
x8mnVWT+muq9SkyxrwaNb7AXNoEFgQM0Jc+J3pzcR72zD4WL5sWADHepZzUKYAK4SLrsmo0HDYVz
lDtk0G0DCox7QmEENdx+2xu5vukT8tYGQVXJopxnXWsZX4Xm5xdm6VMpp5BpGGTZlTH29/TeGvi2
EvvH0LIhJcd63hUwfPfVVL6Vic57buyHnsl37VjIDOi/YowirxcOKQtzxhIMmrdTnSC38to77CYk
KHfvKN4fawdLrovFBndNcCOT9+UoH71DmyAHj+nbts5+EEPI0UBroJTFdWRFO9z9DLe5qI+VhZ56
mbCwyaq4Ul4ovkOfrQYSBd+z8J/b0ZvVk/w0ta+4Oj9DcAPx3L0UFYeBYaTveIawJlvsDAMz22fC
tLdAjY5+o1ND9kikSgmqrih3YuDD7jna0AjL3YSaRwsQTvmmczUP8nIgiw5DOCOw35vrKvS3HYUk
FkcM+LP+oeOpd2dIXWE63c5WNq3mvHqJulmqjTsfvgFdyBoNfSUdhdnu65rJKSVAHbrYnLM0hgX8
CqTouS71k0GEUjQyTxLfXer6hy1Ajbv++LP1zWCVCIRmTvAqhOjXfXlhDy9hW5DBUNvNyjcqhWZq
VQQKg42H5tHr+GvZtvnOwAxHsU7f1ITlaGnAIBXAQe5KBp9Bag9NPzNUuMAp/c687dHZVN047rBI
THtnpJ2CXR2jhcW+CHZKNfpEBeH493vexKDq9nGIgmsSEpjllSX5XlO93WUytVbLdMiPh+IDK45U
rb5iECujZuz7iAFRCzRS0NofYzLDvy4AX+Q1g60tbnXoahHds53XMVOG1qXdApdJYpYNtMvutYH3
EnqXVmOQVkfOwyZENHnRGFtaBuGVWrpEpXkpG3yFVMSvpln/sRw5ngVs3MW04mrTKcyJ25WjhmOP
KW4ncieBtsNOGLLI9dD7z1GcoZS0q1Vw5Ukr4UAiK8weZbsZQyAD8wBUhFo13Dx/FQNE2xbwaeoo
/3AHFKaR7aCi0f3XtrPtbd+Tn9b5YLrY5cmnrGCplGgss5xkZ3tYdYo2XjllH+9aQ9zxkecH03Fa
tl7j7ycVscfneuiVNJEMy7reOmCQThZSWrcF3MgK/CWsHGYJHKdNg5mNxTHuuNozYAamzylKy1Br
1KPdYQZ4DaQC2pclxVofEdQpaDj5uqxj0NzkPc4ms5z9U1ik1wD4RhoK+j09H0oK8LRPhjLAFBIv
JHlpUUcPdlD1ILvDlLB4cpeLywlYh+7k78Cfk/Ak3pYA18VVzGa6WDsTtaVFu5Bk7rVwYKImyk3g
uVhw69hwMMs3Z4+ez04jzw9J8WEmlGhsxJWRhcZeRxm7ChM/3AhRxZRIks7bZ2a+pwGE2mYJDEW5
0dJWSR/t2kt3XzKcKuGQw16lsfKmvDa3RnDCRxpV4EdjfOX8kvz5GDUA97s6OYf5FbY+fZubAX7f
yQguKD5dgDyjHpX6FYv2JrjAyXOhFSYhiaHloHLClO8JC0OnGKnGtKs6z+99+8MZc/++meF1N17/
qyjq/iKUen8x36ahc1Wii4dr4NonnuXRCX+WuFRPFlrdKOjTY9rSjKxqDhi30Uds8D4SuuVsIk2W
OA7gGnUD4V6gPTralERU3YMXojal7DnLuVRizpHBWTqyPMdo7kiuki+5NmPj4mBdz50D2Mwhet40
rNOwwJ51C6/y92WT4JCtk4fvmbIzAUCh3PF1VgAmnSTUVThGNK5q7J8EaTpUXkPvjJoqIqiox8I0
ujNNCfOiIif9XMeQCAIb75+6ZFL2p10S4PkZ3b7c9IQHnpeTRt38dXEonyBn+DunaOWWjQqWPGDX
tHGRk5gDKg9dOv0Z6xJ7Q/hTmySPaNr4NH4t0xYrFIpX2azbZxItCH3KcufrnC9quRGtRki7um65
S1f5p7yZT4YDinK5Bh+FTW8y58dbQwbqGv3SsOxLf4h7vJuAuNF8viS1n29cnBdXgwq+672uR2Q4
0CLXtAv6chiyxHAfAda5ajOg4QP2yMoa0nMlO+NBowO3MQsn2C8XgZleWVlIBODA2qwcdPMBQIVB
22oMV0OfFuStZWRFem6wadGu4nQLMG7L5DaxyUOsk/El62T2VHaevU1zFghJbrM8d7CLdnzaoXQe
/lRf+J3R/Gcms6F241/o5uP7f/6HLditkz7ughTjYAHzTDXhz0Tm1NPMWRR1d2iJD9ubyr0YfkYJ
Ylwrh8Rfs6qxdLYlPbVzEkDdzf/L8wvD1U3H1SWMhr8+PzRkc/Lasjs0cny05+qqliwm2QiS6v7O
Yt9s8Gh3Dq5TY97/6+em9PJ/vnWpzDYCgBjZZn99ahb/mojmvDukE/tEtWFsOu9hTIkjJQVlPQv9
oIeEUy7P+j/+Cyz2L3wTdRSE7Zf95p8X/9dDkfHvf6q/+b5SgbW/L11Gv+qiKT7bf3mv/Udx9Zp9
NH+/018emWf//dVtXtvXv1zYLlWr2+6jnu4+mi5t//ANqXv+uzf+49+im5vC9PAR/d+LX9dJ+hoW
2V9MU7//0R+mKfEbNnWqSqb1xSrHt/R76cvQQZXrHMS2pPSkbFX/LH1ZUt0iDem4xmKPwlP1u3HK
sqCi2zQUOARM9bfuf6f0ZRo6BbY/H1JcYVEj8ojlZdli8XR/PaQgMrsg0lhcaDhW0gL/ykDbTUr0
FqkfPg3488txZmhIRhN05n3iGlA7OoOZP8GTrMbGieSeda6s6exx4fHgVdZjIY6er2FgF0zuQpxy
gn2tLaL9cMijc2ftS91WfFxs8AN++FEZ4+cGfwBdYKzp80ZMBm4eL9kJ5alnMeyd8GFibQjJS2EA
I4nAsZ9w+zMKNUoRxhKd9gB2/OXc9wlbp9EkMnOiIWNLT1NSEbz/AcvYrz+qlLc/IVJSEbKevJSZ
p1QAgeUkUKABsFto+G3JAlRdRA3F0nVuMJ7+887LDctJpO6ynPt+gClvmpVH3rMxEuOR1Z9hwwJF
I7WCAgZJmsuJrpI069knsw5mAlYi8+QpjMLXOcgKWcJieJohiwWGbI8+qQdgj9Kzm3kwGTxPw04c
wfnyL4TCNvQNVEbXCvLz9wn5q9TfnMRdT2RUsE6LoCD2CxLCRn4WQYmo/H7eNqQ22gN8IKxauQJK
xJAlTAgTjkJN9Ao6gcbkRzpnyGei8qerBkBvkrfMVfWGPTbUCoR/56aAn4KeZ0M/9qVTiAsL1kWv
oBeGN86HwskuLAXEGBQaA/OreRm04DLGhZyRKIgGEzY4DbgaugJsgB9hAa6YG6XCb2jTp6VwHL0C
c/BqLgc2Jx3Ejho/7IXP2ituzbdgoFYQjU4MlxTQB9ivfm0o+IelMCClAoJo/UDlDUbIBCtkVNAQ
ZwQfwmaItBLNDi9hBHF0tljqBwUcGWAkNApBIhSMhJoI8p2FUGIoWAk5j9NewC8ZFcjE1UOmBdAm
uWKcWE67KhT1BMGzfaEvJBSQKMttHi3GjQ4uJVM9+eUOTgxLBWn13lDklUlxVgz1qlvQK3ik0K1Q
Hl1um9UdHAVqoeSOanN+dBTDpVU0l0lxXWpFeKGoxOcB88UD/iJn8kVnlTQ6qMxRe+pgttX85htY
N7QdLblrnOYv1w31C7zVq0hlmkJYzc6ayjmdtHpnqjTU2iuIoeHJ0cOqs8uV3yc5ImwND8CKAbBd
L/waQ/DMcTudl0umYklRLyAEb5YummegXFrkszi9ne3gcYzmgBFKmGequqPq3tojP5bKcm7SwNhY
SmrPIlVjy9JfWcoX3dmUZ722xmBeRch3nBxSmztSp0G1X8auuSU85uei6Mbl1x9gq6/BUeBDX6wF
X2exl21qai9og0rKtb9SV4WeqjhMU50oZq7NN8dqBS6+2hdkardR92ybknQ8LFd5NUFkhgGSt7aM
GkoR408HWY2Qv56UKQeCsV4E2bauErz7npI8JyaO8NSJfyVjj6JQiewXaf235n65jtXsPk5Se98Y
NMYa37U3s+EcstaJDijS5q0oKWlJ33u11FalWVrz6lXOwO+NqMZXsnyScAVWhTtqa7Ql9SkXKYCA
EbqgJ6uNCYgWuqWot14OLmHkwIZEEsIAp2iwtgLKW1LrGRt0pXtemEutXkEX9HeLwLhZOq6IVA9W
NOx0myDDvMLt5oU7QhemXR+3j9Y8OafKdcedWeQPyE0BQfY4DTNyjLDwKt/dhMefqZKvsbU8ENBO
DcvGgn4MZYsK6QVo1HBnR9p7rnTSkb02utym2a1RdABw5WQDU8VytlPq/kXXv5wbKhfYTcTWHUJd
uPeyMTstB8Ck2FfLuaYo7lq9K3cLlityoT04dsR05Slgl9+pySvFj+j59Joz2U6bSDXvNdXLF+iy
2X/V44aex3Qye/MXTS86NWgpd2igblE4+CciMyzkK2hIX+zmI1CyjSoLoLws6ngSd1UHOQfVsB6N
EHyg63xGbgwwUN2TrhHi1NKjSKw0GYmTThtkqhRz4m4rsxhAw4CZyLbaXT0dKxpMSCIGxLqKgujC
nKPxI57N9G6gp4BXHF/N93tfLn7RDpM5uJwagleXj0Gp2Uzdnw/LpeVkAZbZo3ORmtPbkBsoOlVM
segtRGOlSVNa0QNMAqyovlOf1edTA6QXMTbEgXmi2FWbXrfFGIPbQKMgMV+N0irY7Bq7ps2Rg+T1
xWAXyT41tZCl9phiYyRfxDc00tUdhA01/YsIdf6yOdX1Heyk6ETc0njSeyqLLQNEl5XB1otV6XiU
3UEnarZSsoblZB5rBjAELipPNMVNvHZir6QHgVVPCa/obqxikKyH1GEuKGvgz/9kdDl/5XY1c3dL
BF9LTQYzx3Ky2Dq+Ly5sPSKmO4xKEmFzETC3duVh+fUHOooRBMMMBMsJO0QQ15BLVmDeLuIgVvsA
4COOUpIsJ6Bbmj1dlq8xCH7rpRO2pNvlHrpps7/WSmfetkL/uTzvMt4ur+VvF8kR1Pa5g2lBqVtw
Hhh+6x79hP4R8z+RMIR/Pzdk3a/wGuu46DhptBTpBxHTZaEH0LwIOtuTfvCZsf7ajqEWnk2hbea8
HA9m/sD2PYGsrI7MUODtMXt+S8tv02tC9NzCqTOIUmgHFv7cQITDEesnoZDGDhrYS1qRbMcfRoh4
d/AyGZipcpwpDyb7b9jZF4lu4Z4tpp8v14TimyzXGdmh6Trr+H3bNyIt9gWQ0f7ngviTQ2wj1mes
U0KfxQi1GKS+L36ds5zkaKHf6yicEVyh7oxGCQLI8jmWtlP057gq9gD77b3FO85NlD8iTvWLuJfz
hd15x77UYBTJbNpGdf4Bscig2GEZp4rO887wvNsFXbe4RpZzC74uj3AYfJHsliu/77Pc/LfrZDMO
VMGD5AuD931rlsv6YOAh/r7qb3+/3LCYUpZz3Vhpa03D/rr89EpQQcP1craq0Vmv3RHPCU0ztCQM
6B3xdZWvp4dRKbW+p9Dvi8u5fhahSplmcl0uL9Ps98UM4nzWz2jfCdtb5Qat5mXKMdXkUy+YyeXy
oH5HlBQ2Pdxq9N8GvpjlhJRxbKdu27mHviL6yCq7i+VklJJsUGZkwmwicpYMOl4+CCdmZIboEwwI
DE7keDQg5BN/T/2RvupBTHjPnDIY5/VydvTUVEiblCz2v930p3vhxRz07ZjhzVruRYtWL8rjDAkY
/IEagBs1aS3nlpMuo476dUuZOHNNcYc7sWupMuLfODurycoInSIjO5uzkzXyc/1+FFphRDnLsU/P
QREmm6JiL4DWX3ncvh78z9d8PyTk7d8ffLlubEz32EkyALn6b/cKp9BF2q9u+Tq7PPvXC1nuulyO
Ksm9lstfz/j9UHqcVzjwnTY/S+CqX3da3s3fXsXXy/5++u9H/zeug60Xy0qve7JT/OPsTzjxk3UU
iLXpbKptU1rzQR+mByxP43qOBpMIjepKxCQmtcRLkWyVP8WRS0SgVz4hGIP27M32jkRkAUBC3jTJ
WP5gK/zJEv21lQhC59BE5TVrOfVP7m5ALAWjj7A9asLHkaSTTUeq1MnBpCbCblplPobmpkEYjuu/
3bVF+wCInJnGhcwBT7NFDNU/zIOLoRyVl4N9Gh85ZqlenoM8PmthhBvVRL+CYKPfiZFdwNBBg9eY
+DBntCDlthXr0/XYxvQv2raBdwLQqa9Lcrzz9sN3QjDB40CnUe9fzHaMto7zw8XTjTqAOMVJ9mtR
17tpNH5ayLNW/a4vxo6FNn342dGso6RYnfFzOSRNcqJdSeAMmumiaDuGvugldNv8Kgzfh+kt9Ugb
pweMUppwmSAPn4GDoIexwqOo2JDmxUjQibW32hJOcUCUdoApoQm6d0JqNyhjbUqBVCRiJ8ejxM6t
q9tnTTrvOGhrRxUwsom5lT/FQDvdJaMPgnxn1xQJmzLTkL072zC13hI/vfUoTTz12ZtO8k3Hkut6
6tLXDPmAXtXJxoIHDLKN3i/S0BXnyAcecnYcoivXgfNzpm63IRitAROSYoxLRXCMrZE02bDdjzVN
48wBth3IlCK/8Pa44l71uYEqWgdPjSKPJVqSrymctJuS7eM2N/q9BrpiNWbgxGuR7lDk4qCy3Fdo
2AgjmanXdPHmnR5GD/NoPPrSBGxpapezwwKUDNNTjhdiP7b+adDzYBXCBT0MgXHvDrXYW2lxRPQi
7iLh3mNkvBrIvmQiIXeI/sV1R/xXW40DalZNQdaRKvOR7yMSZLSBaIwg60iyj/13rW8u+F9RFcZJ
1gx1sQ4jBrhGGER6hAyTEQssLNSbuIjnvS3Skz2TKhrV+pEOE7QuGV/o/TRde2QhwQ9JaVsIwqQ4
Xg3DL9aiJNeqqlAfpg2Uh4mDs5vBEJgSHrU33JixwK4pQLG0EBbVcosC7ngcymdNuAyrfaHwhhAR
oGrZWSBYE7X2pTsXkHL6sFqZIIPPwuytfdXLO/gE8aRjFzL8fW4nPyrLfrMb+06Qr/KjbIrnkiFq
PfVYWd2KJM5hnMnFmgd8a/pl1FCPlSO7SGEWNffC80n/0vfr8QpMlnAQkwyJcevAzriZ8k99ju6L
qXHOjKwIM0PGvgd5UelecleXxbEKRkEBS3ufDeMpx7JLDNbBK1HROAhW11ngtPskRTEwJdDh817l
kaV43oV3b0usodW5w0OyF4C6UEdWiJe7kRgxYM4rR2C9yW0EIVnGMo+0BZgnq6z3L5qU6F44jx8s
cpFHjZArfAYnTLCEVaTxPuqkTs/dO2VuOO5AyID5ow/sBGCdExXi40GmDAEyWAB/NrJiEQqaEqUF
eRikVz9nfo/U3sFBb6eHcNDvS6mBnsB5Hkrb27aVOBOOUd1qo7Dong3wOZLmfWi9Zu8zRhFDndFa
a9njosda0fC4yuPhJugtB7n8fijch6FLqEo5ebtxTf0dr8XZnrAe0Ah6nXF0CBeEDL1w3BQcX7vc
6y99s36yahuZqz6RYdvzQZtPfZ9+llETrejzSsgcxGvDuBXlK2UK3lOv8+kYyYuHHw8nwoMRIt8l
Z+S9K2RAoE0I7VdgHw6Fld1njrsjpWbjGkZ3k8qLxiJnrinSu34yUJkJR2xhw6VbKCnFDsvfpoTM
sA2NudxG42sXDD9HF7/WPDy2QXqifgUrsEnvvah/1OiPrTJyo8YmhF44Xuem89bnuzZlqInQYZO0
YW2Jo1gVEoj3qH8i2SBJxeg/XWJjSQbRKcrJfpfPHH4RJhtKmWgO1QeUw3WAWZ/h1CRA2E0EyUcG
+poOzdmmtHJz47E+2oxd9FYOW0Ixqm3c9fshAdShdGergK2ny1RFWqvXXaaW7m4tD6VDGQnkdrnx
PuVBSTP/Bw3XfGMjqVkVTf9GjADOV6/kd0FCdxQaoDH6YGP+7GVFZkOJu4c6FMjqdeN04iogJszX
8XPoE7kPk1w7LcgQL3MSJft4EfblnPlXULooXw9FRM5I9yKs5FSwG96hfTx3juNcGXl4WesFBHtP
9DtcK2i++NrijIijAJXmpqM8vIqm8rZCV88sXJE3JnY07q0tns3nIgReWsWtQ26LmW9CFo2rAR0X
ISXJrRMVkO+osVvh+CpMoQPrUUu09KkO8UinmvlhFjeBTRkKfAhYD6wLmfbkJOa5eS3D+FHM2mvr
RSBAQLCu0WEmR7arVxMwXJYF4bXVG5eCCI69XV6TrXeDEavd5B4Gll4bt7NHezxoA+M4CQbj0K92
XW89thVhMF3IvEwB4U5o1qOE60nqSKnfkm3X7es8tijzaHeiMOZtBlwW5CNC2TajEVqIHtPauDJD
D/tg29wkNRfw3HFAzBeRnsE61SlW85VlUgJTnxgdRCq2hpRnjcCOY1GU9kEQ5oYxy/PT5JqVXwsW
Rj6WSX3u8vBGRlVzLnrxJjBCEn54KgQezYg+8XZEBDGGsbt1OrLZfEPPD1Hr/zLC8aGb+Ry1uKrW
ZGcUoCNoa9Zek2FAYwXbm3eGbUHaja9metqmhs5SD2W3xaSH6D+m/d/nb9ix4OlWcM9DMjso/pIn
abuvftxHFFFZAlpec61PaG/H0lr3ltzHbo9pqQg+2HNQxRdB5z3XWn7nlQFWOxFBitDLGz06DXmx
H3JJ3CCwVSxfurclAmRXdgOudgqCIb+6GjJxKWz0dDCfV6OAXmQa0wObvfvCbJKLIUKNgbWcnFKU
rMK7JGtqXs/Znc2uE1JDvzHcZL6crPLWiHTjrLX9qswJmI5hihp12a11aUKonavy1utras2usZ0D
a1jP8MPxQhHJAj678hNWt/I0NdoPTVKBa9h7rRMx4WBOAJilU34TRJ68ngj2Q1vzk+EIsRKL+V2J
j2qbdqNx1SN6qHX95HnM4JERjMy0+bjtwKXBvtvKyYbkb053pcDVTu812+oaCCNq4BFyjlLQDCjq
g3DieGd0B+B42yDPivPUJJ/SxizYMSdt9A68UizeI6h+q1R22i5gabUakKtcD+OwTQZ4F868N/H4
bJ20O9L2JjkmN+aDxdDAgOjpt0M7KkC3CWTXPjqC2m46eFuWSdra7hMkTT5zn91cJSKs2XvBtSx6
CpSeJAVMA6y579toE0fIzwajJm7bwafbpmVE83zjpBYqETNydvjDdOaOt86hyT6raIUIz+cGkNdF
XACDQljwGTVgCYxdxvzKMtI/2Fl5Zzn30jOMBx+15hAMzQ70Y7m2AGlViK97Cuddaz4Jk8U9OqPb
LLCfS6vZUMC7xXgPILvKURUaM+C8hiA/vZjvwCD3eBItbaXziU8hZjrDJ/0tptNN9FffJR3YLxiH
YrzrHHRsGnrnjRxPUgnDRGbetDQ6iecbf9lEw6KuIPUp7bhK8yEj6eQbujC/17NvbgeLMDPhh7R9
tOYnDLtoY5S4QmUJ/YYEHjcySf2AwJHTaV8NbfowZTXChih7t3JQhllGxMBoYI7Ft0p0SGVStvsw
w6zdVbY/btoEpOhEqnDt2BtgRwmq7qI8GH6F5BNmwDb1UIiXyPbjLt7RW1RWQTzFhV0qJhRzg3Wt
d0xaI1HiZTSTMBuBo42j7mfH2I+0IQJMkjgvKGY6Bjx36xfI1Yy6e3XG9gGx0K2oqKpXMzUGow7X
/rytG0AU1jS+TgC9mKa95x7SGOVy3DJl5ay6uWS7Fk4ZR/awpZB2lq4V8kvFXdhQAMpc75jUmnqX
sAjs+Nov95K04AHY2qk491H0Zke4evraQodjPg3x8FnPzEqIEXdO0H/gPIIArb5ApzzynbFtQ3xG
fNq0Ixvx0a2YP6bMe05mY1/K/qPLxkcTBhPZqHuW9a8+VvVj4LFYhmh3pzc5HD4S12DfOqnWnlq7
28MRnDb5vCPUDPeWyw+yGAX8Rmu8LMCaF75PFpJ8NWd0K+UQeNu5RIkYBTSagwwxNnUy4wKaFrJf
pxrPLbakeB8Qmo2CMZyzRx2MBuH10KwtmHZTOl2zd1GcN+3csiZlFPYo1+A5eJpzq7hil2ImPt7W
mY+snHzShmoCncP2F33bz7Cb1U0UHgOTQ9sRj4wS7xXNs12ZWXujDyp+GKG5aj1Gbd92N8zPwUWv
oTz3AncT01kn3ZDWgmdDntOqJycgxmoTa4F7x69nUBQOMSCCmQgkzdLoXZ/DGYK2/VJM62aaEScm
hE140ZusbYp+HJONxI0w0q7GVSCpj5BwqAE1hHdRfIYz8bQhcuowmt7A26Af7eMjuEVegE5GECzF
DjHYOqm0H10wdijvkS/73bPVWve12d9YuXbrGtG1F/MtkQNFKTUbflnevK9a5ic28lVHmlIUhY+B
9A1sLt7OChKXOo5SEmohO+QwuPHMwtiHWci6LwTa3SmmVe8B8YgUwLxhVJsMcz3m4BRSGBKGyeq9
G3M+EJ8pUqjMqsLGqRvQuwmnCiffVHSrCH/QRUKFIbJJKEnl8GpVzYtLVFQ2o6ePyiZcpUP8NBmv
oWm8BOT3YgFGR5pPzM7IlqPeaK4w8coUfKY5OpcmGNtzCR5uFB15PcJE0aqfqT4lxC156SFt9Oqq
x7Uguu4xmmz/sh5OKcigVW+ab2hHkbl3fbfT2MZzbribSsiNra4448mnV6tkh0o/+TIPdo0FJCOU
KGo9CwAyeweAAa1BJRGCS6oVBSDDu7HQHrvh0wupejvG42BX3ZpQ+Z+a/Silwyxn9RlrPnnwU3aL
yhsjCR5Bnc3z12kcrWl+HcNSXtmljtmuCIyLfOq5EytVANqsHJJoPRZkKBkNI4gOei9zm5tQoylY
JYLhIb7xFLWt098gUOLQ4SXAU2Hk4zWHlouBk565wXK09vRLtUdFleyvDNTA/CB5S6M+Pncd6kZH
N3axZprrAIbgunTQfZXuTYTndasB1Oi8oISL6mEyqT/brPhUmhI7i677nPBjdio+33FTkVA9EHdr
Ri4ojJTVufYDa7u36mD9XMrol0izGzsDWVLNtVhlrDtRFgMUqKxLvdEem8mgS4xcbtMraOxT5mOq
ZyvAYEzsndGGZJuQsF4lh5HdPZDHEgsESRzlfCsDDs9sa6nvyUhibz30Fu8x5QPsK7NmHc3Roocq
+zQy0cZjHNJBkw3GSxEj7PWQv1jOsYyJPAsteR9SgF654hKMQ7xKfYX1DW+oxw0re0hupE37FJlF
1QwPzhQ/YBi6G8foFmH4MWrLq7Yh1rm+shPzpeAt+ABWZfWrDNlskPTV2DOHl3YxRuA18lkSNZPv
5g5wtwcOjIU8CdDBq+lbj7PZGRh9un0XV59xKGvkb9WpJytuZ2uPrjcdSlu/7DuMnnXU90TR8Hbt
yvkp5v7W5NuyfAGcH2+NuHfn+QGDR3wwXmgqWCkLRHalyoCT7dqMI6YWpNa4dr1pMQ5Fev1zlvKn
kwHO4yPWjeyza7yfVte95fnb0ADSyWlwZLr/SBvpFlLTOnPIzOPFpnP5GYTJfWoXD3lPyhEVS+Jr
cvnmcTzvmwSsLQvs1RwxJMXVhIy1LV7TuD7WtbzPoVS4IqVQMB7FBH/cLO9tOz7Xjf4sjeZ+kNkO
uBDJfK5/644zleW+/kzc5NYLngbRXZuNdhG28bHT018lWPaXWmpkPHU7JCNyrQch/owes73deOXG
NKpnOA3lHL0kbUME0JXVAGIpSyIfgta9LJBagvO59g0EC5p1ScToJwG1zRp1HsUq07rqe7NY00Oj
isRKG91lK6OT3z5bojmEwQ8Mr7h42ulWUzZAqaNAi+7m6EtG+P8FfQ9T+fGf//H6nkXoO5u2jn61
f3alehgh/5We74+/+Ufx+Y91kXbZW/QXbd/X3//hanV+Q4KJ9ky4X6ZWXKV/uFrlb2j+XE/qFoEv
htC/meiW+5sHPBP7qtLaQT7/k7TP/c1FjYcWz3UQ46HF/29J+/5uavV03dYRH9qmsC3HUu/8zzJZ
qknAbqdRP2iwq4hKzYJPez6TNLbTMQYaYFp0EW9iMDi+8WEzuzb9faeHgMneTXypje5TcAqgssSH
Ybgh+kWPrtvqhwGyt41u/vQx/xeaXiKO/ipDhNqu8yodvPp8PKZn/E2GWNiOU7puwKsdMa6EOFma
jB2yZBj2xY/JK1F2JNsA7pwNAwpslwpVoTgF1+xQaVR7WT32YErnTCdcg3VX6l9GhbsbGKYnXJ3D
gBmSHRWVhJV3La2PhsBUuNkUQK55mAqEdOL7a/y6N+rhJidb++o67pGQ2iKq4pe6D2rJVQsSWj1d
YXuHwfPX+qzx0FB3A6By1oXbM4JylbqLesiqNPCyiBUBWDv1UCwLETJ2W738JXj0P15UhcdUvSb1
ApcXTE+70CGkgndX94l4uID9rD84oEy5b6FhXUL9Eplrdb7ifEOnBgcXT50g8klojOvX6j5h5iBk
I0KHP+VmcKuroORP1F0DriOtYfrf7J3HetvMuqXvpcdd+0EqhEFPmCkmyQoOEzyyZCFnoBCuvl/Q
u89vyz722fOe0BRlEQQIFKq+b613UXRz24uV4H+EaFMxE6lqNBj8tQW9U8v8L3ZT4RHgPSIK2FVI
8IsAQ8LfVhaM0RGrYb7qM4+0diqs8aFTzc4y1Wb+H0nUM+YH8IDGZDlvtm+1N4NUoAAGtmldZHOw
ik3DXyQ5b8A2rp+LjVc6CrR/7+q8PVx2C+4wWwKXgMDs5l9hLb7+OwBa/doQamhUJHfNO8D7WKB5
QOts58Mz7/u88evrIp4roZv5+XwI/fk5v2uKbEFQfJw8aHy00cyfLG7tRh02CyNliWcE2jaDDtFZ
XBqM9jbPVXEbGw94EVZk4qGHuolw39iSUhI/zv+50bktNO5u1OqFJhDcpMzzwEJ1cbbsuvwwv+6D
S1LKX8XTl4htzO/bJGoT0UlJeLv5LQyee/TeZqji/KlsQ2dK+P1PXVg/zAEXSY9xJgIazvP5d8yc
FmpdWuwZ75ZYUbuI9PZeS4FS8efzJ5j/rE83tvdZN8U6sX064uixPHI0Y1U8Z7FOCZ2UE5vpZOVx
+h+hXy81nLvPasiWdZd8GIT/4AV4UWivfEngPKQ6kSWjeetn6VNf2iTNSAyZrtwGjXNoRudU1dDo
AgDoVP+d0Dh1sFZWucsEZqy2fYvkBZfsQwJrsUkJZYtYOCYxlkGIFy+5FaxYfrAkmVOPhR7e4oBf
UxbmPOvWcF/vEF0wKaUzj1yC/MoLg9j/F8X/z0TxOrp1HBf/vSh+kxZ19PrTffPff/PvG6er/Uvj
5ge4TerSNv65bbrOv7iT2hIx+ixUv6aM/DtKxNRRxON+Qfau2ZpE8v1finjD+hfqeu7DLpJ527A9
+R/dNlHd/6iHtziVpWVaaOyJqTA1/Z27JCBFaHLhf+8k/bRVldXRRdCuPDRldSGhXad4F4bbKBPJ
MfI1riCjogBaJau4vLXKCYVT151FmzQM+FSMHVnnRzmv1VO6KF6XN/tWV6dGVi46dBSQXggD/Ifj
/Zu76TtJv5xBFlA2TEMDdWFjJ//5zl9VweSpaWi3Gl/VsulwuwsKIMKnaJsb4N4nFt2d57w6NAD/
su337pzvG/ewH2mORSfUfrfx2oyVrmey3dYIMV1VbKsUtGc9huuUzC44f8GltLn5JHDgfDPqvntV
frKq/MkddN0+X5tHvAznmGUyv/px2gNzLCGE2mq389LXtPpkpffUZecYz8wJBL3pPRx0RuqsWbuS
MuSfj73+7vz5vn323uL0NmgDvNv/QZEflkoOvpRtuIxr9SEg6XeOL9GZcIWITE3iSiiEvtQYzpb9
iJIuw6OLCTAz52jiWvzlkPz+E+Gjni8u3ZsDen48Ii3OUt8s25ZcWdDOejyEKAqs6viXHX83g2PH
pcHl4jCrtQ3Tdd5tpglcE/Gt322Haa57uAUVVhT3T6XfLxO7DW60IPfPU8Oq0VD6rutFf+vUVHVT
OnnH0rTCbTrY9oGaufuf2aauH43ZtoYJx+CUtOYj9PL8IcqD5v/8L/1/y0oZZqjT22qqV9pacApE
+GKZHnn2/kNkaZRjfDp2fz4gvx52aRiGh+nP1S2dUevnjfoh3mLXLMiVRr24JNwnhYTpFes/b+V3
R322HFHf1zwm+vPvf9g1zcWgoZMkssURAeHWZTfqwoZdYlKz+fOm5jP3B9/d9Sj+uKl3X7BtaUEV
yLTbuuALgV8oCknxKzqgcmE64FJGZgRROJ7+vFWTiKpfNktjwJamaxNu8X5AHimzu33PBW040KVo
S+Q7L9MObcTKnvIxoZPeJYwxLpRl/9A6FrEeldoxNHiLUjgJuWfSXPexQKxiG7skdXw+t7FRkKRW
bqfo9A/JsZKDtqAyQu1IRG91YE5b4RuEvEJXwbn01gBw2Y3Jbe1Sug0SwFo6mUFHd5EG7Z3eiS9W
RdrKX/Z8PqDvDripWY6mowx1jF9OW7cJbIMg8RaZM5oInYqR2ZK9EgbslQjVXTvP73olSKLwHpoU
cGdsjbd9rpzVMFCStvP7tAFurAkqPp1DQdct+pU5xg2RNkzHFCeLoZRGdZm6CPWXs+tMu5IOaVUB
VJkMEzy8FZ+G5iXKSNIK3F7b+Z8g0sQLI+6Owog//nmXdf3Xe5ek9X+lPhmSAevdpRp7qZ1MkjQM
LO3ZuuumQ1/F34Zilmn1j1Nc0MjvXEFxXWKrGDkcQr4B2z1rbbQpp1gcg+KVuACgudpnOmzFihj4
z6E/6esI9RzMVX1jd1CXzdbeBGbqPHidv/O0r7FwiaoZ6I32c3NTVB2rGEazVmXjksAcCEttdsi8
Bj2D4HdWnN0Nyr3zivKR3FCKiKyrxgq/lXMyWk3fE1MI/hmCs7c0Qwe5QF/d9J26C8r+EY5OAth8
WWTgWgvrnsXxoyvT+zqWRFjZgv5H3q1bRR5rkd+ArAyXNaS9zeTANy0McM2dFT3BunEJoXdb2Apu
8GjGEYgldakJWklJd4cK2b+MJc0UUeYgsgOqWFNHVSm5Mdxbh+iaTOxU2T1YGuX4XrSXoI8OxD5l
m6F8xEhGBqCFZqlQ6Y2lYcOIp5bSuaxntZT4AIzZWxTeS1jLl8Kpb6X1YBfggrJKfjF0+8GarE+k
hQYL4Q37TMeK5jumvWhd3qRWHd4kOuexrCPs2qAtGK8Q8tbtJQ3Hv5xVvw5crpTMWhmKmd45zrsp
3dAEspOsKbYdmWllNsBuTsRSj4YHf4CbCflk6adIE/98Lv92q5K7rtTmao73bqtezdnhTXOcu/bU
mP1dV6RvHUQtzJSPtZV8TDz705+3+Ju5F/w/7gS6hwbctox3t5wm8FQu0o65l6XwIaGGHIf4vhb0
xupn6aCi9Mhtb1mBlnL6Swnn1wsXyTuRJ5rteXPZ692FG3RSxWhc2F2n+FTWBhhqQ+ytKRG0/7Hy
tztHvArKsX85zDqO3HejJBu2bJd5LrF/HGp+/8MdkJKywITKcbY65+xxha3NLFPLNBiHPeb8ZxCT
xOKolsVpOJ0bBs+FmafPtnqKJcvNv3wFv971+TRot1wsdrrDlOjnTwPgCudViUJtGJgFafOwEdAG
RDaJQMMduTL7Rj83gBlwbBcXCkRE9rnxOgv7hwKx0JZ4nNWfP5Pxu6+G+TC5c4hZMJi9Oy2qik4E
7URMIabhLtNUrEvb0jcqUk9lML6pBg9aUxU0enDbcd9LP2Zm8WF0fA0JoP45GRCi7ABf3IQwTuiE
ERfk2GgE+V5XrRY86LFxaskbOjMVgWBMyGDrZ6dqJshZPhTuhLf+8y5dpzU/3xpd6QEFZEVoYl1+
P6cNLCGEH5rN1rEmb0vCW9CddcfP1jmgf7AxSQHFP6oQ44ARBQWe7KaGwmUq5ws/Y7XWaDZtaKYu
tsqbZdKs+rJsV5h56EnTWnZ6ePfarMlOAt/cd5b7oBkF+TE2sRIosuYO2dGD27KTBTsMpTIwua0O
aboDtIwyOMz+Mvuy9N+c56yMqZDCP2A4m3//w3nu67WXjW7fbFXSLFvkn7QbF04oxh0ctKNqqyXZ
1xb2agFmPkcKVIRvcSRWMmTCrzpL7JieUy7xB3vFArBfcGwmEEKjsezj4lM2ELoQz4vZFkBWm34V
bv9Yh6l7k+Y6lZR+nv/YBMmVoKYMJDBoDFA72YoUhaAP1qXfgNWJxuepAcqeJhaqaL8hkUujCVPY
r38+Aa6zvl9OgB+OxrvrDElIbwUIZrdBB1AWJUC9hLULcdzJ+lUJ1WzNuFDSck4Wto7M1DNwazuO
fMRnePnzZ5G/G+mZgHOTZhTCtP9u6HNHhRZZYroCqY/k0XJHRMTJx8731jYRHsdI0kkqI5rQdYCg
Rkv1SzYUSNxwlJFospv44Ee/0DikpdeyVB0PjgdNrZ7EtMjmOc7siECK8lUavElUFc94vNTeC0gg
8SvbJXXXeuBtH2q3i1eTg0kpVDSF0X3lcKijtzRvEdw5BhRq6W9kZn/KSkLfXVL4aBj6wxYsIfN3
bU/yMhMKcg5XUnO9zeCRjhNpdKf8Z2J7H+0u5t5eemunrT52bbM0iWU/RhXVQaQTrh6nN385tr+e
9LYGy9FiDkxP+T3rQxoEMvkxw6lLlkfg44EXEz0KYizMvyykfjNI2ixhLY+FMu+qzV/yD5dXk5K4
UBeQj1A7vsUl/Umn3DF03rp9SJegRAKbQQjEx/nw5138zZSXWhgQU8OzqKGCj/l5y5UfdKXjS4bn
XK47QPELUuesPQ3GFyQMoARdf0UaGXaPHA+ARCy1zkZW8qj+sXakxap03FdLEuc2lYO9HMM6Xhdk
u9golv78UX9zotvajJ0wQbJShXt3jFqCMA3oZc0cCeIt+oqU1/hZaentQGxkFkVvjVP8rZh1nbS8
u9Kp+Bke2FhKc/b7O6qnyMqNIq4uXXVnoGErxv4VlMjVZDvHwPVbDDuEywnP3FFl+GD4uOUb0I0Y
fYkeK6zbwUT/Goat2tQ+E80pGh8iHaKP+NsU6Nf1Gl8kOiHu+yx4tffTr6hrlcQh2mx7t2hXWokY
K4XYgFhi7rOH8dufv43fnrFz65FumdSo9P183qDJT7BeDM3WzE99a5wQ97crI7fPDM7mIuX8RSY+
pCvxtxP21xW5S6OOyTQYHnZ3Bpf8eKnEjY5MC0v5Npvaj3jx73SH1SEIJORJQ31hubIkWlKtExyf
EOZa0FeSNBQlWIf7Af16zPFw69VGg5A7TXb5l1ul/mtRhA/osHjUuJhd+X7U6Ec8/yGW4q0hrGdG
FcVChkSqpGxOrBu/hRGzY2WhWTVYrznjfUlDwScncu3U9BsZxd7MkUP456/L+t33xQyZb8oE7GK9
P5HbQPmGmWvIbrog3mjZGO4FvNaUhJAVbHvn3LSeB/49mDORtWDFxHFfGhQR4aZntyNZPYaM7s1h
+NYByLvvQJmGftOc4Xt4c2hu5YZnIuVAX3lVt7J9mW8jJppnEiFq3NGnFpE/bFkgd1PJbSJXTOEi
bUTUZXvqY1Od8pIVQjRQ4dljoHlOB/lp6vAGCTN2nowqeJ2qaJ0oPUSyHJJTrHNbM+upPCIPbirm
AH8+YL85XkCebZvB2GEurb87vwlBRZSV29VWBXJpTlG87hCqrPu8Q6zbyYco7O5sUb/FCI7+vGX9
N3MteNWW42mOrhFc926gA4BFuZ8YIHCFqbOLtc7akY/i4zAzk6Vb2Pq+r+sbpTIEYz71TdOsJCo5
8z9fU7GWkugH5m7EL3eGEsRpW7pWtSWC+VJbmULGhfwsQjVO00x/HkhWO49Ffowto/nL6fq7xSQb
p5rLIsahlv/uKkejGcSI4Kptiyp70QXh1nCLr3EZBMcsqIx1JLx8GUzTPlbBpgwx8v/5S/jNKONp
lPwscFe6hd3h51GGmVJODpWcGRFTtiy9PQB6vE5Yl2ISWmvtr3vMUug3a0nmlBpWFQ9xLeP4z9vE
1lJ0waSzTZV5XwvjSppt7duBos0mauv7NFfpSh8q70GQbc9p6L8CqAwPzuATWzr43m0snvNYC9dd
NiI5R0u5THozuO2MFpgkbragQNKIHzRapY6JKstvliC5JGxapPwE+zjwYttZfVHeGyEG+5H0LKep
4+d2QI05NmCf0zlixyyAfNgay958iB7zFtcNArFglxmD+TGxrK/KDuUa9lvOld6BlNXnN7J0/zlx
xBZog25o2geqOeLB8plGOr18ivC/7Sl/+Sc/SunWY8K5lZqCvGIQgNT15h2NjeqxhT7rotgclP3R
NZ+6SY+/Ker6dW8s6i56cFhB3BW9FDMxHEo4jvJk4Ya+9yF25lCxYDyEHQnF06g/NbkeIXgwvU9+
E+db0ykoERmWdcm99ImZTLev5/x6LOQHCfDnpm29LyyCklOpD/HRnaBpc4fMn4YxftDqANh4P836
vHb8HDJvy8YWkw3xF4wdRoJWTZAyqBHphCWnuI8j5wUN1vSi4cSD4v4ZM4vY5IYVnUani2hKt6/l
2OD76Pp0WrhZ0a0z5OCs97CCI4NgBdamU72KknrEoZYNNlRYdOopOI4J/O2RltvHVqAR1+efri85
4eQigrcyYDVOdObOHp1bHLE3I2WS60u6W8qb1jUIbIYtGM8PhWYRfz4/u77mJzjrVO1vwR1u4sSU
CEEr+3h99s9DnwW0/ntqci7RXBtoxtz2jCKCJzhGp8Ai4roPxopQ1KQ4QNWCfeKJtjhUTv1lsAtW
L5OPmCEgj+L6bAJ7tU5T3PzEbU0XUdTTpSMpsPCry/UVOn/jJUpja+dOyQ7x/bElgv72n4cq78g2
b42zk+F3JSd1gHPP4rwZ84E5bokEO0HN0ToZGoAOO3Pvkx9LFoiLd616GvkG8AY6AfoC6d9bbrHR
x1z/KELSyJuQtYxgmqyVpfjQlrpAcFvdqdRpT0Wci1u9pnbsRe3WH4S5koH0H9AdVjdhAzHv+mPG
FP80AirtmmFfK5GReuYk+EohcfZjKhYtDgCc3SuHiFoDRgX+L/J10aSkIBuIUNMru9jEmh3fWYWK
7ygwqfVAOiJUE/jcpa3Cg6lF6uBPJYFJgNme0jHGa12UzrrNDf/JjhuxzK0WxPDkbht7mJ5GS6eE
EajplAt/ekIEciOgA95lWl0/ZV/S+UULm+V+6HIuhtLZkuVcPQa+N95jUF2QEVM9VmNdgSIKcmrk
ZrzGdUqLjiXxxW4iE14Uz5i69qw1Fo7bRBu9b5kjxaNZEymE5tSpEigY0EMdt8XRHaY25zdKotYv
zohAgiXttXor9XCVsS+Pc40SuYoLhVoGahPnpn6vZeiKhbrtirJZexO77Snfe1Rhbq+0wXVIv2PD
Kuowjel9eSKDazoMZbNpjINe90QbUqm/a5XqvmDL+ET42AHAcX6xe2SVRcN5UhjY+kSdtaemB/1o
l+FraMNQNqxAUoPQyIINZLZWkGxZUbfZ/ZR1d6M72J8zUGUISMphLwbRfJLDE8ETGSBQa22WgsJx
Hqutn1Xu5y68qYiL+EL/d9iAaWh3DQyNT9Kec5V53TaZ5aYl0C9FvhZEoaJ5tC2yq4zaAISO44WY
yfgpH6MvDCTpl9z0+e/JfYxL+NbVE/sJY4YZRNnT0PXdHUSiUzg+lValP4CuLS4upoygq/1HGU3J
OW7Fy/WnFC/cKW9S8ij9wlhhR+fboPZ6x00GAbnt30NR8+9HIjGpCxHrl9ICxVpq1CRI4jOfKC7t
Smxlj55vQ12KSpN+WzE+AiuG7e5oXwdSTcGoxs09vhz95FmkxyHYum/nB32YnWmFO+vBiZ8ulKTs
nBNl3ueIqav5x7hr4/soL1dYh754Gbi0iuT4XW97n8iVTFiv2VyLBp5zYTk7PUiirxCQBqvfKdF3
3Hxc69a3HdbjOHrSRp5py6GHHhJ361YtbYq+JnMrUPZRCrdcyzbCUB8F4yVwq/FyfaZCJjKI+Zdy
ErP7xaSfNzTJ7UDC1sVOnzySxTeZklgbzcA4aMrUD/hTgG1XDhHxwgbFN+smvcqbdt6YOQeT+lpS
hmdndIpDoCflwSoRIAIA9bY9mWhdIsnSbYzmzoiAfpuD5RwqorsPmW1xljpTeLne7AqL34Zxz0Lf
16bz9UHSN9AT/JRaUwdH4uzJW9SNveX7zxNRbDB9snVcfSuEerF9qA8pdTZ24OCpZt+lYY0lTEf2
7AzryGqDg67Nsek56Th5kd0Y47SrWUYspIViX3lbYt1foyT5kCQ+bo103ART9E2MZIJiqJGit9Z5
Y/EpmPepYc6rdXcTGNaF8uNjEzYfW9hmeKdfY3W0uI+zgIEqYX0Gyv1BEyOAhqi7Yzq/ygckKU5i
cM9XMlhVzCFFZh3drv1ojO0t7nm6s+UldYL5rktnybdQkmBocpKPruHvrEm+GEa4tXDYDYAZlcew
Jt5yFZ1Hw32d2mFYYP0BBO7PyRVuD2NBXw5aWy5phUbo9/AHON1UgxKrblgMxTd6MT11o31b2Woi
maLEZTXtzTG9I7PK6lgypWW/H2JAR/FAuF8+bZtIrEdlbAkpIR6LlqMzfmPFeVeCtFnBg7CWWWlR
gcxIlQX8CF6b3Spz5spaclCtAhhcPiZJpaBKyQ+xhTW2aywsDArMpCmp1/qZtmoi98Ulb3ARRRkZ
oml7l3v+B6KjqpUghG3bxMxMBBZJiozOsqcaVxXuJY07l+DOvl0io9+3TX6TmbaiNyku0TA8R5O9
kQVwSK0e2SFT/5KX2plSCRh7ol41Y+VMrD29ZnoN+wgPtjL20KD1JfckRZrcjPWroWaPoiJaQ4tX
KEIKNK7mrVYDN25kGi+VHi9T45PRueexQfijJKcqWYrl2iCFCwkpIXUOGBRt0OsNrSrMVZDjiDQx
zlKwjsjrMkIManiH0WZIsJxvWFZLFPzmm8hNHHWyMBfJ5J0TNd1pjccKGRU0Zkl7bRkCeX1OXGvi
Q0Og8K+RKVGh0QSvBa+EpoU9nZxQdTdDCNxkMuEg98XR0KPHdpoAN0JCoBL4llNKxlpKLGL2zY3j
NxM//6KHxr/omFksHAXCIOM7tlTzRMLzl0ovERjU9QI+xCUSNKMDj/iQvh/w2aM9jQySL9xSQ8Ag
YZHE7cFzN0UCTEPru/SkfDCMhv2MiiPApEw0dG1L1LXdDJ/SyduKoVNWY3s0Y6h8sTZ8kroQW6fv
L3WpzFVE53OhV8TVFtyXSuXsQW7VWx97ixlo076pupecG2BcjtFdO9YXFaeIoaPQWeVVORySfhwO
12fNzPUPvG4PiOtEOcfa9tiAIU+bxSFyWOZSZ5R6WR5S1xJIQcLDlQdYaSS3E+iRrwqNmrFLfrzK
gvrgdkGNyqAJ1LKQlOCvL3axWR3KNjhCF3QJzeiqgy4As/f4mlYgL6qDwfoGyXpfGlvY7ydn3mBl
jeV3tnimD5Kr1MVdWFMYL8B5XD97mA35hsC5F1oD0YFAyehgs3YH1950K1Urg+Eq0FZEbTQHiewV
ed8s+6gHjEWRey6SZLYUi3XjZ19VQNAi1itSvFVXHLr5ICT45VboYgkI9UV3CKUz7opRbkOa7dlg
9PsMbj1NoPk/sAi8cWtSfE27EYAhu91YIhvpe3zDJgDTw/WBvuDGaQxvVwvQLk0W7etWWkjUshRr
Zkj/v6qhqOKJwz/uQzmbf7q+xBL8GOVOvJ5qUofw8x4mNLEwRacvrmSyZHYIyyhElesOLyVen6mF
6TIf5appitlumx/4eDnoI655EpH2scuNP9TSQxvUGGrmZ3ofbicZtsiyu0+u8om0JkIDyhQPxeS0
JBzoTzlYCIYT6Syur+OPYqi8Pu1lvKZM5+yADQaHMUmIyJifeeG0E5HNKqi3NtBh+h0IzK1TV0Qa
qrr6GJbNQO7f/KMIvfTAKdUtLROnmRmyynORRIgoxqXDwyhkdBiKjynozO8vuwTeLnIbDG0/lSn4
CwvnM45qBIBdJ27Aa37VWZgCCyCP0OxUyjj+b1Zo6DQnEqfhC7r00DTSF92Z2elw+pD0KXZAlMcF
fLNkp7OCgwdvOcspFSuE9u4ppWJ1SocyWcSeRk6DKA0u8gTBRuPUmyD8Nrm6f6DIV6/TZE4qz/ex
XWkb6UsW16Z7MwpvAgpDOpBF70FUrFXTRHvpgYQudYAriL2919FoNwO8lXXiY9vrIdCQxkAw8JVk
SeYJXufr0ymyiubARfz/oJfos7FMqBl8d331Sr0EbhSvTZ9ShRgx/WtauLu+boa44Zkp89eaTVIO
gpMZl3l9uL799ZnW42OPPTwR1x+/wzV/QGwWQs+XWSfq5fcXr/+rvH7c69PvP9d4uY0+hir8X59t
uH7466+/fxI5ph+lMTnfP9I//zHEK7CGRfrxB3hgIuSukQO36aAkgnTmnF6fpfOzf368Pru+9u7/
IeVIN8jyH6+vXx/6oIYc+8/fOkEjN6AkIKzMFNUoxd6dFV+vcErbJW0x80DdXX/854F44Y6rpuLb
vj5lTO9uLG+QoAXMm0JnLh5WjVx6pCOt6qI6Kk1YJzSU9qoko3mTtHG2HTIdstPgAAmae4FDPFpE
9LRvQ6zPllryrok5feFGRMAKg/M2qcO9mZHbTsaPeduOOvwvPx9ONqGRcHLTDVZ6mtkNlgqrRHXf
I7Aykv4brARIHiE4DdsFdUkoXEe3N9K+uixdLiGlDtbZ95nzmRlbuKoZyBdVNjnLJjNjdK6MPXaS
fmuG9lxL4w7BCrLPAR6ID/enoGJP9PgkNtrkfPGcW6lrG5Inv/pDkN74I/YNWOWs/v32MY1Z0nXk
FsXKjrZZEe3DerK34L7u8xZxUT5VO5ZWt9NobiKSLyGC+eTJUzwx9faY1mkLIwoWkYfaz7Txgick
7Zk9TWBCoYmOzOulcrKaiJnqa3Tfq+ousnz8UqbJ/Cm4NYsBqhTMe4u45wz/CffPb0pBhApbFh6u
2ULZtm7iCbCABBniDygsWNhRLJrxVHVfM0NqWZRiGteLwj1mZvl56C6dln/wk6rf1gEGLIqR3q2j
CmA9cbhO3Oq1DLoH0VYjQMC+XEb5cAjiECvGRmS1wzc7yxI7iMZ1WK+zqts6Re4dghptQsTcSM97
seuMb3bu67tQPYbItz4EhKssysgnLLv0Dvq4H1WBGsnUjp7XluvEw2AcdUW00kioWHVRpHN7Psfl
K5w6gvxYAm90GZAbBHIIIB4GD6UpZ+sFNbBbGFjpCHZHB+NqNHVCWUtPzkLUwa7xp29oHJOzY5XQ
EGv3kKkByoNU/Z2J8CzKwHOlZXNwwDvS6+iY7WC3OqUR5EZlafsxibB1ZU+Cj3CQlD4WpU/gG0l5
0GyAyGwKJ/Z3jVE+s7pVK3o4BexMQKcREacdU75c0JYvuzZY5gN8VUV7E0F6RUcxA6NaFKzdKYEB
XqY6wC+iBxY04zaiTbQgj605+OoOHZPHzIS5AVKDg13bj8rAo5ZgSBFz0DwQny4T+wlBPZzx3Nrj
bi2hopXcibKSeTDx16Zv4mKlkogqKvzsAKqDIW9GKzOu62NLfahxUWZZmVuTFAtW0u3dT4Nepjfu
16To6ksFIM+v4+UkjXMXUGFoBhHtEq04azrqDyV1hv4wHJYxtDGorY23Rfvqwem3vsA+gZBkkcoR
QvQhEpBLB3rOpEcfzQFxaZR3EiobCyc4GRo6hRzAfZVuhEgbqh9QB52ihwA3EuFUlN2tNNJ6hgHg
lYJB0IHKsLQGDmGUuoCtIQmlrnGGzithD1pM7W2btPCCgTnVnmcNWClgXQiODus6Kvrp9JbTShZF
9Jng5beuh3bW6ZjomMnb28xGrpVNZPRJjwhZJB4Lb2gNAFThSwgLbSDld82Uu4BE7zmnsIcyn5rw
dICcKFDs9KSp+x3RObmrEsE2t06YZ1Y9jLu6KCbY41Gy8o3+NYqK8Y4RECGM6mApVAMYkQRw0tgT
zFxPmb0XrObIctBJcAkvgQ0bBwplRlUP2gqZe5sMX8u+0DvJFEh4u1H5hwrKJ6FmcXjfDuarL09F
eW5i+jhCSXOuBMe3U6GD7SlMWAcgkPU649Ker6LerPp9NegXJ6hZxHkqo0fpbG1zRJbJRPlUzQ/9
Mg4tSnN569y0jgeto6qP2JWT0/cHg7GxNb03vwqZUdGEWGteT+tvAajM2TpVeIR9Mx7BAywd2oEO
LUCKg0SjYV7vDg3C+QMLymFluPQvCBOGowS/heI6I9U8mzS2sg72Xk1lxYgy9AgixyUZ9OvccXb2
CBqxjqp9C61qMeTPlk6eUmlCwund0Fg9NSq3NykiLEpbPrnFbriB8RMgc2W0FmNMYcjrd5bWAU6Z
wr3jK94rAyrjNWvuK8aaV9duGZXrsiNPzp2j0DSnTQ+RmRSLPIw2dhQ0L32mXgwNukXCZCfXMLXX
Q64zTxy/gePcj7a5HZPRphbqLoZalEdUzlvFDPYW/hmgjKAGYsEZaXTEBnIP+hQZAXCVKP84tfEp
9GlqBH0Wb+nlQDj2MHpkXbELqHptUF7V4wOJynBnwpYsQiuA0VPKJZNbtDtGvhDDZNDN8QC6Jluv
NrbQPRijOq5Mj/c0GR4vFYdvDC8g7ftN2ZGWgRsqXmbJbJCMHyl5Yz7yNl1uXrzJ9VDWgmNzjAjP
ftmfCTZvmDHMdL9sXmO56XjjpWLpiG64DZtDOxKVaLTuJWEGGKSivqvN8iVKPE46SyWnIWk+JVUc
bUeKL5uiUxtJ1WzNPDnADoowrh5LF9KCfgotViEFmXB90ScHh2b6OmXQXgVkO2/6Wt2ocDDWI5V6
EIxddCGFdN2Y6gMsIvRz8MC5xTJ7UCVUq/Ezlo7sg6KBhCMzt5ZOnufLgpLXprAQsLnt5jigEd+r
IHnt9QACkm5bC64JGjywPNPUM7ZWXzPGUuva6WRr4LfvYYM39Z66zLiXHUCqpnaWqi39vcgm7JLu
8FVIzzwQyu0dB88LNimaStRYBs22Abw68UftmVKAdkzSCsC8H99WFmtYfzQuulcM7kJ0RXx7R3wV
may0V3fgeub8K10j3tEejB3OrfrW9D/A6snuyzRYpSCWb9Eo5Pdo45ONm7ftSu8+151fPsg47k5D
CHLAraqH1u2Y1sswX3j+m6Hi7FPUqeqglYLUpflHlHHZqrWN5MYExroPU2oMlRNsQFTpbyIiLQSe
YA2aUVXS+ZSNDbkrtAaDGVpojsVwcfHkYW9oWRNQSpJ+HO8MoyLqXu+nCwiMYCFjK9unuDWXI2+0
9US6GavwiwQbn4I+uyvtMDjTMz23Q5k9RGm3owSlI0dL31rZKvBJdbCxMu3t/7J3JjtyI213vhfv
aXAKDgtvMpM5jzVXbYiSVOJMBmcGr94P5d/w74VheG90o4Dv61ZLVUlGvMM5z8m6W4qI/1yPvxhI
tJcsxabV5Ugr49InVKy316InSjNNpoNutD1vl459Q+tBaLPMGlHA7ApEPey2KDtVrUNpHkaWJDQv
ZRQme2tJuw0pUwQPLuHzvxOc10INBF8SFxHYSUiDG3ZfJrQgxyyqqzAYF4aA/g6inQ9kdW6nBLNS
puatJmPnPqRiZ6uF/aGa/dCNT8IW3VWljc4NYgxbWZGgExXcriGhp2j34p2l6/45r6lhx/KjMcF6
mAwvUVX6+0Kav9xOtw5+al0mizGCNVmBM/bNTl9A00BfSA1owUT0nn0upugHax0DUdeFYpbODolb
4y7XK+fQxQnc27yDtd87PYGMNhduqHLmCZO9t6otwdJg85oxvQ2cukZiiEeSCLHSw8JdFTK1ie9g
IqKxAkNoogInsa21Prb9fiaK7oCU5wDI0tyQfIGsipNibJytxagKVqMuD00m1MoJ1VtcG+Jk4VgA
cbWkKE6Fvy094GdTm8hnIy+C1mGkDB9e7qRTpCsWVQmgxYJzi/E4cJdWbVwWb4beHjiRJqQfzsDg
Y4ifPBs8AbLqVvg/hh0OB1h7K9FaYtWphKJvTEF00GWvpZ1QLXhco3pha4Fp9xcj09S2AJS8WvrP
00w7i9yVgD+SAb5MRqwH2/O/ojEcLo0IjDiN79GEWSTv/7GM9YLiwmWiIunu6GibvY5Y25rq8jyq
I8JpdqRpSwZ9LJoFbbxDhIni3Jkg5gMOrlsXylbpE2ec3dO0dq9N7awRn0yveksiaKO9GxNbGbd5
pKoOt5o1/VbUiueyovFkuHb2UhhiGXKcHR9MuG/s97ASQDiTUPtyxj9QiJx3I/0tVREGvpgUEUCD
d2hKqIZImLnUs/gSlzhgDLt8LcqpvYRdZjwN44vMYLSFyBIuIBSza9FxkjDK32UITh5F3DMeIqPm
MuRX4dHLRR6qaY+0JCrbtnuEVDB/Vd64V42cU2MQiFcdC9Wop/H8SsYLgwCB5RYzbqLlS2tHHTHP
s7uibPSvvg6TKjsXSt9HTZXtG8AzEiDLmRWFempsUpJmjV7jn1Nd2B91O3uPf18Y2+3TzPyRFbkS
rZ67iFCJEqd2xwwUqZc5TKcL98HwZA/6MTbjr5ExMVPrgQ0NQZYrV/Pby9yHBX2B1mxQA/FjtcpH
ZWXGGsThyGi4Z8c+5yRe5WifQTh4ByoGyVQubIjr3PRi66NdDOzSUoHr6OW2J/n6bMVt0GXefCoZ
FAeJqRNzrjPz1LWBdY5g3VyLeGdAJHtk6EZGlpQ1qd5nvKPT0Y8Qbydy/ElqorytabYD0ArTUdCw
VglMemBG2GoL4m762Iy2BuGxo3HK8kg+lyJZ16ilMC2dVY7/wyrjbSMk/KtEUL+Hsb/utDA6J15J
Ao6VkEAN74pSmFhe+cHynVPEJh97StNi40DXvFmVgq6snHRr5mFP7D2s8FixDDLEL7So2kHE0ttN
BjDLZeD774tG0tBaTvxgZJUUj0JVAZwU42XgjT+mA/zyrNeB6SfeZxlGPxrmzXtuwbqiazogpqpW
KrRGSsZSBguXeENycr+pGpPNMbEKEHIiwJRFTRThDFZayDFh/M/kTqmJ2Wu87PgJURVi26Vhu+tG
qsM68T7mdr7kQAHgx43NaXITyVKk/MAY2/FI+EkQa8YvZevUvyofjx098S41vHqTOsUDWFFzLYZk
upGqclLKMDeqsEC+cwrtyjEjMBn6E+qh+B1GJiSmDsalpSHgC72UUigdSfFlInET0bdv/q3dwXr3
qxFdn5N/Vhr+0Ang0idzdQnYdl2PtnOgsXY4vTH8jTGAqs6ymm1cjC+FkTYXsq1noFq73unI+eIc
PWCBYTqwy7oh2eOxfyljcF+hb1rr0SX1VnSeAw+h6w9pRn555wNA60964f54PWGOID7FxhTqxXYK
+9B3/crTW8QKS5R5QXzIWnYwySoPnUCP4A2pTUd8qOZErGvnP46NChcSI3m1EQxMswXkUIHBYz+B
8B0zSBdVROekeYNhASgafMJN1mWIchDhMdeaSUAtyTy1mr5ccIvfdRi0hkmlr7H266S/yyXAjdCv
oKEqwtCquF9LdKa7nPSZoZTEdklE75ncjF7E9lPuHLuy/476Af8IJBd9JcLEumuGQYJDre0rPQ8I
ZxpX5sT8xwn7S1Non1Mx/Y6gsTK3BE9RzmoCM2Mbh0pTN4hQ/kVqWXM2qs7boKYqWGiyRK0NY1ta
ZhJw3y+vLhC+qWi21vSRgkscU/dIEgDnvV3Doq9rrno3Wtk+wScW5VSixqAay2nfWTjkndBEcslI
hloCfZ0c113FNreoUm+VpfFH3WtMapnx06Si55GKVm7yrnlDGobUs10WKvj/YmsYLdpx4j43bsnw
yxR+BwoIsGZXldZuSbRjG5J3R1h8f5iH6zvPgguOUXoMRpZseVZ9syZzdiqyGGtpWGuogoLIjK1V
4uinQsBknMj4fKoZLqmJfW2Pe+GkDWC+p7J7qgnYArUfIYfoNfu5K79dE+I7MlgCuwtlLAgZse+X
vl5jsAYu1dr/o45qCa4FwhTWeG5Txug1lWPhvsea7zFelOWu1uNpU8sZ2HU4uVtOwxMf1oSvoaE3
0WsLzJxxxH4Ho9bWR2pZROINTKIVRigbhGJrneFxzYdiLO6+21XnsiQKr2mBsLkuNacD+5VDeF5N
Yebf8oQ5SMJsLUlrsZra7oUKquFhtRDLxO3B8qCb23j5WX5GQdQ1/m7WC+QUIOHqyt0Qm94QID2/
GGzKlomUezTMvNjYfaXoqfnBjVLR/jtQUrvQeKmzuTtywpEJ4mSYbsbvfjSJIE4rbd1ajPfiwA79
ODBryreoMn7FeZez5Sj/tDTtu0mWIWzWH9iS8RmJnbd1RfpnFMuoy4zyfYrlXnhjtYHCRES1F/4y
zfIWpv/mtgyyFdlUzJEw//Y81b6mOwd42GI9+exfCsj70KMl9GCRUshiLQTjUtqcs8UPe16arILy
JZxT7u2BYZGnpQwW5HSxui9mGNBXk+zdHQ+qAyWcGcC9DZHy6XhwdSV03QAD/9Gfre/GTfVtosfE
eMPZR8hP/G4y9ORWpT0NOkcJdeSjDP8ablM9dFso1BBeE5QyTXck74Cm9UEF2ZwbPt2G9LGNRNZy
sRZwVPPxs8ub5BSBWpMlSfZNLc85zoJ16lRsCGf6Ya9FhjXCrYkq6oEkZxikMvt3SPrexs46PuVR
7CGpDytHTBAiBx+StKf9yjES63hat4wcl4x25Z0mi2/PnjyQ3mXdbQrSgDcRK0eCDuK95SLpYkIb
bew6tHYuy5Ysdo5RQYTiqIzq4GkOBHnGftvB/tSV5pGZThC9kYzJwbWvACNRHXHiaNojMgRMCRMq
lWbCgBzz5t1yQ4Kh0D3s5ExOZ8X6abIdFvpWLVGRSM59u/NP/77ko/gjma0x+0vqLcOL5MBO5h56
0j7HjfWLmlL/nTf2Q4R6fAXe6W2NOAFzB3WoBsAZMBICHx/S/+A44wNuw5xe04EdlifvqV9d57EH
bMcQLJXLeqyLXjrkrBRMeUpUYHGoszY/RuRlHcpJPID9Trsltm81E3Fz5FvbZDEw1hydx++Ocq1v
vPcwbyjOR9LUp8zO1oWvTdQB1mvqlvuib79N8qBeJCOhHesyFB6DVV+LvnmhqFKHCVBtNpf5W0mN
BBnWAsNKsgpG8CB0wQ/mMibjPhnt9ZAxMCV+8c56BlpmZ8bHRucW7aeQ3rAWGMzbjFZgxoVhROmx
BmhwRjK3XYTsQTlF3qON4dRrk9S3SvlfLsK1tU5EI9EKeA+wboEDrbp9bVbWaVKRWPn0Yl3K+C0D
i8CgYTS2jUVPM1f6xZ8N7kFX7oqIXYzKNHLgaXQvjp8RJ+DT6uAv5zMOn655mDvb1O/NwK55y1tp
MqGJy/BS6NNen2z/mFNLH4Ycl7kjW/ROZn6Nh1zbT9GWPwd9uZY+qcol5G5Q8dXHMhiTobE1IyPf
QcRm2EO6zGGWNq2ydkmr1lrDpks3FrEFh67sxq2HxWvjkWqPHWRgpOl85Lwr98JQDaVCfChRUN0K
qV0L1QwHIuzbqx9FoA9knF9G3svYmgwQohVikykEhIAWjhTKuLP7dZuL5JyFcE/V0JmQ6nNOq1JP
1/8Ofm+gm3Q1krurzjQP3B3XRFEq6rW8V1F6s0yGvrM9gGlNhxMfJpgrnssgklLfy6y/MJUn0qRu
nOfQYTkRN+ZzVVKjhCPioyFjMzQkxq8yleU9cdtgqGr702PQssYKxB8Jf0dQ1oX1pg/7bvjpZGe/
1Jbe3cnReSlb9FP0wyDSrCh/E3n8UznO8FNVzPeE8ldzgx5WaLTCyaxgDzvWoTWn7OKZ9m72J/nJ
NViiQTRTyF1VfOwtGLt+r9wr6fXRNoyqYj0N/SYy6vygsUoPE/OlTfynuJh5iHS6c1VZco1BWiFZ
LKxr13B/hGknboOch3UMiKBilHerly9KJ/k2a5vpbk8jeTijbr/OqMZX8fiGT85felywGmN+V9Ka
9u0k/xYyq9ceWUsOTT+CooXsPvpGdIUDX7BueCpDOl9GN+5JMOfceJgZGN/DFDf1Mg60CKI7rTUQ
2LZJMAHgbZshX88NWtqUohYdXAVDoaOpM0cNHy/xI4YwbriTtR22zXhrNojcOO6/XGMWVORVd0iq
cckzb7JgNjMHB1UMrA6v03NWzH8lzzfJTuWL7ffWvqaPXmW8y7M+6PDjOX5SN0OzOhNKaSVZdSma
Rdhiez2r1Tk8FUSTxMmcnDE0ZlfTOEcNy+2qswoEJP6jy6PqNjoVeX4DTx2OofbkOSFgVrtsr+DO
DnpdPVtCY/yMM+fgNQ0FTSfWpkvFZfiR9Top/4lhf3ccPBIKsAisVBWFz2iE32zioFZ6VmenmpCe
h9nywlfkDW5cK2FCxjTv4qcVwz8Tg+4Um8WZHS09lhz2hW+obU9c7qOa/pmCIdb2uXOenKi99jpR
9JwZm7avzCBfbhEtZ3TrRAnKO7RNIwsskc8Vc8G+e4q0Sn/48bF1dpit8t8Z46m1M+ntvR3uVZfn
Z9IqyeRsMuMDYSIGbuJ48YLN4zv94jBeQml7n1baVWx/uBQNxj9Uhy7bJdhzzCz773JKkS460j4W
RvtFR6CfzIY7wSeEQ8cO7o6qOnXoyflUOJyIYorv42S9VB61ng0a8/zvi8eCCuRG/0i5v+/YIB6G
lawcGCFHO21REaVGchqU7667Gr9RSzQMLevIU8uXqKPf1uZx3Od9vxuGzDjUvkifQoRxjl4HLuci
BMBhPjkMMPbKiUZGMsVx1LAFSt+K3pqEsWtUwPvnUy9xMNYMoO2s/MpDChFgHcmjKHtz17IdfWO3
jUzvwWTPsbObWSC4K8iw9Vz5ViykaPyGTNj3GrahCzERryELzb+VVXMFuuJOOIZL9KnOfzX0rCtb
oUcGr/HgdaEKFJSoTdUX12om1YJPvEcpK/WLzqx/oTQ+dwiU+bmWyXtcM96pPfxio2q2tqEsOlpj
LShCh2KQFwKim02BKpM9lM8hnIrw3hTOtxc51S52hmdTi25NjOC2z8ppFzrk4GYhvw3JVg+hPO/E
nr5iEzymzEnycA85uMevp4bHiLtkxHfw4TQMPrMseRi4DVmUmA7poQ4uj/CA+2/rtKbzp8en4IRB
VjGb+vclFYZ7JR9Kv0Bj2kQbjX3QR27XzYnwCu7XrNQ/ugZ851DE3skakff1bezucm0oLjIB1i+F
6F9jHm6GvdkbYqp0x/iQlmqO3INsI0iJoy9/KVZEKjH0c5yCPpBEdh5NawZ2WMGItFpW9VZh/faQ
Cr22jHCoBuBwuy48TF2O05NSTkVKR/gzMQ56SsJ03soSoYL/b15VojEtJemv/8ZXTtMWZ0/9dQHH
w6S2UHYClTHWEO56sO6L6yBJrVcxj/E6Idnq2IaD9VobBF78+5+O5L6DFkeMdD6QglohC8/LqTio
Ecw0hqIv1VvJay7JLvGrt8EMo6fRGtFcpOnDH2PtBvhgJ+PwhamOIs3Ij08FIUKPrATqb/zbRfST
PA5hSQxP67zE+XzufOEyTsnUS1YxacNkdmrIIaBwNazT6GKJighL/pjDJVGoiOQRb+awaxpmDj5q
NsACvb/NelpogQi7XOTls2imXVuMHv6SvLwKhQ+ytNjkEhwxBANgwS3bXRSVoq1I8yn+MmrwdrWp
o2AwR+tARc4rQbFByBoL/lBpHDNUumu9m+YtKcVM9Q2hLg4FP3FD40B9pxFQb9jdbZhpeWUWmW+K
3QORkv0Tf7C/qmn8zYw8JOizeNyXyNBWTZeFZ2TfXcBWkwVr2Dg3krl3Xrbuhj48DREFb9H2f/k4
GRBGbcuD1FvbssiWq9iw7nS69p22ksw1JU6FJqagmyqAt+9KFNlLHWnNC/VbtAI0GhMBRH00lvTY
49zNVzExKOuU+94TlP2KxJYWl5TRB6sd4zoTXdxnbnrBwiHYQKqvxumMy78v2kCKr8IDyfyC/481
2b6p/WHnJfOJzyo/otYznkJxTPo+e8g2tE5hMXGmGbQ1jmu9zMZz52vmu/E7b/urN0HfjjUzukEU
eZ8c0Nq5cCv8bfF465t2vBXefMYBG/pHkDcASmfmBttSUaLOGF9ZE5f6tq2b9h/R4KRnRDmkVkui
uEzMe2/n3ymxX8ijpPWOTopI6PC5G+hIUmK2t5U1NJe4LW+uPWg3GgZEQPHAjGdOm5MRacdW8skD
TXl3ZmJm7MEFoegOn3QWxCb1lOeM7KL9NBnFlhB7Dzr/XAY+OlAGJ5ntTLSq5JybUVhvKrxzuM2a
t5ip+Jpl93dum/Hr3N+dLi4CjP9jMLf9zyC7JyUNbzPZ1XiBVHEcKksAj4teI7/WT33R2SuhtHnD
PeHtRtMe/ofh8v9Twf8vVPDF6Ii59f9MNN39oDf430ng//Fr/hfR1LNhTsJqMxF/2BZ+4f9AgXvi
vzqA+ThH2HosSEr+0f9kmmJbb6u+i//bf7H0/wq5CKqpgPQGp8f8f0KYwobDp/qfmAk2/lWHv4SO
c9aGo7YY5P8TzIKEjhIVopfvmZf9VGldoDsC7F3/hQ55nDQThpmfvSZFfdYRwKtFCe8tmvh8Noj2
XrZYOQFWAOhohFHQ54uW3jP1aD9qqVzSp4Ow8c2VsWjv29F4ENNxxZW5jEp4AyRC/UbpcoM7/2dG
wq87mn9KrSEhTY89ONlMSMNQ/LeL9t9YXADT4gdoMAZYi0OA+AsZjItrYF78AxZGgsL8GLEVdIu/
oE05EJxK3KWG2h+PDcWW1V408DjbZnEo8CuJY00BT4/Ae/Dyaqs4M/8wUYjgKxOqmu1jPcEakpnX
srK/jMUL4SyuCHaqW5Xq33Ye38N8iY5ZDBQYKdTiqMgWb4XEZDEw9koygMiuUQZg1uC8usJgM8eA
N43jZ+qgRx1C7fb8Cu8gRg6QhYxgcXboi8ejW9we7N9n/pQYQBYniJCv/eIMmbNTtThFbCwjxeId
mRcXSb74SZgT22s/6scNArKHhnLFxnySYkKBrrzLiogV7owl1NiOi1slXnwrFgYW/jaxs2QOk/C5
RltuzBt+VndSn968xQGD5PLoLJ4YwA5D0Cw+mXFxzJBut+4bFGWuE6OeRh2GnZZ8Gow27EGuDcYb
E2R1px0rHZUKthyBPcfHpgNO7b2MPJ4HB0KP+J25jDm1Tt5QUm1AXd9dDD8hxh+JAYisNi6JxROE
v7uhv3fYc/WPefENpYX3NHb2p9brrPeqnWWfza7/I5H1sceAsZOe8Qki8ceQ5LQWCxcsSgXbKXvx
LGFtWIWq2WmoNjtMTZ4b2zwK2ZOJ3Qnv0M6mMxxq7DUWhqgKY1RX2mTJTUgyEAxEp9FXAbgvf9Mt
jioPa9WweKwczFZiMcXo6rclflSPhn6KCW8DU7AyqDCRmPFTzzN8IK6B00vaEgw9r0w45hcwjCzT
+pBMr5KhXiscf+VV6imN02KbtGF86fX0YGeqh98IlT2r9xwsxQPgSofeGPTl9DINjHK1VK2tlh0L
Q5rwIPzwY+4Q9XgKN8yE0LdGoOelmn3yzOkyDBbiYIJnRdpGQIIQ5lgRYlhWihrubPxuGnBeEjqP
NSiPXduToav3PL4qbF9ar48PcVyT7tSPX2DHw6gMsq721mnNlJXA6Uub6V+lFvkHNmOv6WQZq8R1
mFcxCRvn+ZxqybmqeHYnxvqwXObPmNCgIB6ac9nZatuG09rRRrXuMH8TKIdLbBwzhH79PgzxW4Wc
UtvebR+Dl+h744+mQAJ0WSRwIE2kZyU1gSYxu28oVaeyW75pOd09EkHxCA8D6XH1PmI2vdccD8ha
7O9Gw9A2pHx5azMeo7Wd1XJNhTW/MIzkMYp/JYj92GLWz5PyshucIsZ+fn5sXCGpmAaicyacBSm7
PRZh2opav9467kcGbpOIHiwD7ExpvcW5EdHvtsuwkFbkcjWJsydRsF6RiIt+LsKgwlsBJdJmo+gh
UtySbr5WRYWsfqhHlHRetZlM+Zn3rtjamt2fcnZdTWWu5+m3PRfJi5iyDRApjL3jQN6RQRtMJGod
QIRbJNnuedSgdqG45vtZDJpadtLc01DjCi9mtANNE9SGg1l88C9pN7j8ahM/37KrY8KzZmPOaDBz
3rBSuISvRdth2fMRybmdurh5IonoECFMC3SZt7RATo7WGs57jYoU1Ux9cxpj30blK1KWcEsvvbOc
iVRB1R7sOPniAsVINYdPyVisAGxND2iThG1ZhCE6U3Me7RZvyYycV5vL4q0rWSXp0yXFHHozPC4U
zw9/FynhljrxzJg3YkYVv7QUTeHQMll1RCPWnmG8mm36VmBT27ZlcqKORnlGquvO18c8KHR583gM
TIBw0D1g54Av34tkUJBrSjNoBTwsU/U4bCLsAWHYMfTVifSMPzXYhHeFmSRWur3FqN6vmDsVsO6n
z5h0Jsh00duguuPoJySGNax9QqYAvMzak5jblIWpjnCsfsJx1699px0/bLOdr8gZnoZKlMep409p
xOTfWO4YE+e4GBTbZH6tNP3uYWI6YYNFZTvVBfGd84Z05Zjp1jB9xNK4cJe19GtWclTyXlZzHrDG
MPCXhO3JobdoF0lSNrMnZ+bV3uLqYJKGwCGaQdbD352n4rs3+wR3Ew221TWfAln70o3owGT56Ejg
OvdRS+xNpK5mJOegE4wcW1H94ppx3mfXflXmS94N04mlSxmUpv88lKgziYAgbi7/PVgU+kh53Q2P
0X725q2D0QopD8j0Quwa3f3TVg12TOLH09jE6iZTUqp1eWS10c3DLrYASygbKHvUkmss1XySSxSA
NjyBuWVRlfs3L5ZLVOeU7nyDZYLHPZwXfXZl4Hhh8+RT9dsmRQjykWWIichHe9F5l6neu8/UdTNS
QPRyh0gFuJOnLH6wWGoxpNKV4pAmnATckZtZCEUlMlohS39TOA0z2ZT0iKw7qBT5ydSMO6fSdiEP
1KGZuf4GLU+uDuTAemhIulo0E9wkJoTt05SEFCaf/1bdWSU/dT/vr+byRen1t8dggNhitt6SeV6G
6Zn3VaIpWzs2mYNmoxGdC1aDrYVEclMV/GR8c1rPsiCF10i/Mm3gDHGq5UqCbjB5vbOWvpsFVhY3
tEpOAFyAgxKM5Y7vIX6Pmrc+/tt2X8QyQrf0W7pyt36JXBO2B5bG2GK51EBvqKrFaxsbUdBkcwvl
PO/2kmDom13slOOioikjarjJgjxCFaLrTBgHoCSFmrQjOrwLfKl53bhdc8oq9zuO2I0Y8fIZZzlO
QJzkTX4KI2wHtonGyox4NF1dGoEj8x8qIZ89c21v5jTSgOqBz51Tg/tyNt8bsxyCzhLdxtJIeeo6
XhUbnkwDo7+T4oBg5QiXf/hrEshiuPuhLeMPu5iMnVMk9gpEEuVV5aA3CQeMX2KYAkrKcJ/YlNhm
OMptbxIxnpXt79Szor0lhdyb6IQQ+ewTJCB1L8ZLPl49w1En1HfeY3lkGJoJeMJPY82mvZ6zZqM5
SNwd/C0BOr4jnECuqD5xjr7ZcCcP+VNvOQRDU9huwQpeJpcq35zC3SgdAJAGkBeVVYhgPHcrVVne
CfDdZF77YBHW3guzqW4dfjD6W7FHlvXiWf1LhlIaA4Rkp2uQmGvH7rQ38kVj56fkfuedH7BttVAQ
ETfuOOjV295xeQTkL8Qd2YlGnpVlwr+Gw0cP7JjwTAIHbr7zVcSdS26Nme/dAvJ/3E4fyEHOqjA/
xaLT7kYS7dMhw6CDuNvTIw+DNvfz0M/G2gtLO5CSW4B13dHwpltVgOYclPvFZHZtyCLbzXN6i7p8
Mxisr0XTW2u/PExULVqRBiULj6wcvgEUH7SYiOFehReoyD/IA/d1/VYb/i+3YfFF0HHPkigbvV/h
WP3EBD6L5NP3elJtAW0OdBpvjS8ws34PiThobKimyDokwgf63N803SaQ0VkPYXebpnHfxPomclHD
dJl2sagferIQPOYAjWrJoRx3HdF3tdbutLnZdlq365z5TUztSqtSc6OjxkLM7IPinve2JZ6sFn2M
57q/RD9vvKg7T62EHLHBdDLEW2nKh1c4L1yyhLxgU6LmxpXTvoPh3DZ93GGoD0+L6QhZpctPHJdo
2RsXuZGiflv+JZOBJNzV/aSqY5eOT7Udnr1CJJvSNp4royGEGwVmQsYAEEouWcs/5QrUj/KOPNl/
e0LboyjB88HuexmlIQVZD3q/laQT10SReo187qrofWwekc8Opy5euuguWPSjAMO0Hp1qy/5x7Htr
WXAq+A1rq90bAy2HDwuEfy4G9oVYoN9qG8AMvy+99Coz4Lq5XO+awjZgPzcK8udglNtRi80Avgea
qJHwPNcKV5oXBsWI4wf59vKCsC8tFnHUxlEJmecJQdRs/uOoXCuZ7EHybOg6DggHOlSYDCtn298J
5FazmVwKu+1+Q0FJPKQlZea/DSjbu9L4nNr2Y2xatOnbyai/0a6+ajj8sydSNc2r1ORWiem35qvD
7H3ZrvsexjFz4uKFZJ8ndBtfrT1dNQrrpJjZu8udPcV72Va/LKXfCae8OA21Cn4Az4lBsUOwKyfv
BaeFtdMi8wPX8sVR1j41+kMxPBMnh41M3qjlAw/v3Wq0FKmPbiDK/EUM+T6+yYbLdQ5R4hSWwq2G
bVwrDzRj+TrS2CynFa5WzEy8DWm3RfqomcW9DXlSpEllqEv6BlfUq3byb8VRUE66FeN3mryTHRn+
GtmBGLWV9jTI5YU073W/sDT0FQAeQnoyGCdzII18hQriiSkuP4xueoaX/OLNxdltk6OT9VtWU1vR
i+tYdstE+KYD9mhMt2Brru07r77Wbr0y6MCcJAHXIc5MBd4HfMmQO1hQCgS/tnUs2uSzz/QHKbKu
WmQiTndMhf3kaP0HGUknDqH1MLQ/sAVPtlZefKKn03m68p2ebW7pSSwi5OJLudZVU95V2PVPNr00
RnGvERNghzlG82unt7uGmTv13cr2PAx9SDkt4+470avmtofETTd+4R+rnicNbTy12zYtoGyhuNvl
RXFvJm8fseyPyswjK119DnH678gscby1efvZavqT48Xf5Kk6YbGHNfQb20WgO9ZzgfOXVNRfOupE
pfWbZmhfcETGWX7zkcbpbrhia0ggZnHw7ORRkX1Fr8iSoP0LV+nh9OGXXq98b/pyu/ot4oCbMyeo
OuelyZ0/XYz5ZDa916GwX1Hl//E77RdCmmPpsogN9U3l++cUmbYzoqQrdnoKZXZ5WHBBEJ+JTc+j
eIttlMYskor4AxBT2WJes2AjNoN9mOroYlcwB4ZRW08j9IRZ8NqrokWa60Xouf6aI6+cW+vv5cRo
KhNLBbyAUI2PrvNei0wEreZfJ4qJUoqP0ao3nGnrSA7XPrMCmX/2Wvpd8pmEfvbcV3GAZfus7AoU
hV/uekLGNBJOC9E/c2CQ9KUZG01OgS/Lo+ZMdydDMVjEu9aq93qndik9hUVOFsKb5zSND6lt7CJT
XXrBo804WPT3iXE/NlwJVd9N6YZMuOh5sneHOlhixjdwh06a/eVemTHeSPMiQZelJ7fPCCoF1n+N
WU7m4K2yPv7TIPutB0ATONno2G0oJJNYoak61fmwNzxcFDaxXDWn639n7zx6m9e2LftXCq/PC+bQ
qA6DopVty3aHsD/bzDnz179BnVN1Hy7wQvULB9CR9dmyLFKbe60155jEKtMVt0h4E8bvLI1f2aTH
a6xsEmpChMZIkCew+3aVCM81l03bz8rDVMu7SlRWhWS8ziVn9VQiU43EFTk+uNv0Y2tdyri6JBoz
jabM39GlrYy4pl6bz7NKrBye8GESr4NFv0mpVpFe362xuFQKwAYtzilKic9VUmzKKPEI+GKEGggb
mnGEDgwsHDQmxJju4FgOIOXb5kMq9Auk5xniYR6lp6zNtrogrqV2OOVLE1/LHMzNnpRQGo2VqyUv
6lC85Hq5n4z+qVNid2JuEDf5mzXNz3Em3dQSp041HcpZyOwBxbut4HCys5iSqNCYiAKTWzZ6lT+v
CypAVd+0LCZ67Lsyk0w6OZiaHEU2nqqsfQsVkO+oukb1qinDuTbytzA7CVG+j1WuuBR+ojXupgGF
O8KcTnmT4GxC2ENIl7A10FeV5u/isH7DxPNc2iHgjYA1oh+NA13HIx5zPvZF89qyPa+j5sPUgwMb
YHZaQ4LyEMifftFqv/WW58rF6SmkQZFP+ui0kXCRdTczim8AeV6sPE58bFAbNk4cFaa1g6b+iBSz
gd/9NrKxywF3J3PhydZ0T6Th0vPXdVwopHw/yr1nitVPkJAyM8kgRbX5Xlc5mtbZS0kL7pT+rOsG
75tQYgmBGhWHBNqO49NyvKqueO/1/tWS24+sSY8YSNbY0NddgRmnvMolw3lkQjLX4/qQT9+pGvxG
cWK3YvrpG1KEIAY/qaV02KcphdU5jlwf4ceyR2RAtayXASEVVFG6SkpHq/inQDBu+eBfJLndgXIx
wPhUMzus4tbWt9lncD1Jdipg7TNQ9cgjIYRqnm6kaNXQxMZQjqpbg3++ysErw56qOAVobM7Vil7K
IrfvDr40iJ6VD5pLgX6L1Q9kAicqVzZMacGObbqk89aw8htSNJarfn6rewUjWVGuUT94mp6fREF/
Z8ae2GPbu5OSfSfNtBu7nwBmHgv4a9rD5VJSQeaUTdeDgjNvlGiZVh28OiFmguqbgHBMPI01VT1+
f8tVdZzCGOWkti/ORdMfCs7lXapRoCcjE+eoN3cqggYhi4h7RsgIWnzyhkrfGDON7QI7RhGzP4IS
+pu2+UP1tmksIKydQDjAzPqpS+yMtLxZkcJonVs4VvQ+WOqaGYNoRQkPdTfwSUjHVN9NxIWPOM+p
AGzT7VvLoHJuTeYIzW0s5NpDuB16WhNsOh23UhMGz1QEX3OoEs7YkPjb9XTLA+wYRs1AVjHRHsoh
MH48rc+xbp0JqpbXg6qc9UE9NXWBHUwRXisrBdIXBM+zgG7Jz199DTay1kL9V8ZOcMO2UjdxCYww
hSJiP3LK0twCNLqwP1Da6hI8kGRoXpEOWm6eaXeYh/AGciiBXLdqVX/TBIXtD6UejrLQ9utA8NTq
qglihwA+bl2560m7RBOeBWLq1A31lCljlAanj1bStNZV1fAORdOKDnt7tP3SsFwrrLYQNJWXIv3D
fOGzHo5qBytKNV7qsiMuJTI3ucEhxPMjyojkkJhSIeM/0vQny9DYCS3jG+aHfC+2WJoGS9oiIpSg
iD/DMuMTnHVbTYLH0BolzHG4ik6cVVslrQhGEUQPwN/0RLqSwdEgc9pqkBf5sf+hDWxPgwjNndDU
EHAMas6RU0lJUG8Veo9esgcsoY0BEUN6ttcKEp679CfuSRhKrWZl6bw8hslc1PRzWI+/mWlyubuj
8KMCKGYnVV6EWH0tQtxJ8G9uzXIm1zUTkdZckKESXuYU5BzWuNYmTJ7mRo6/sjZWsv7QqMO9XBz3
WRe6VKoY0RY5LOYr5ZlojtcQLbt6hl68N8r8VOaml0icsloPnqPxh3eE09+zutbNbEPiHwAdwZ/Y
/WPxT39AEiERju1OIpd60oICd0H+Wg4QmwRt2nayCt2o+uISdxABKzmSSIWr1gMJrg22DQlLgPJH
Qnignska/Mrkxu1MoUKaysIEQggNf3Olvkah36KSMZauYQkQA1wZQj7le7FV8f4sMEFogxGbBIz1
QO/yzHDFUFirRJwx7UatnaDqkrcj8wa0zethNJ7RnL37DUT7qLDnMtmqurZFLv3ik5WEnhuysYXK
nTPmOJidZDMr3MhtwTZh/KasWkKyMOMnODQKpARDCptSTPJ3yeq35jy4gyhdhzj6FofMAS16C2Ll
S66nQwzswoU78kcctU1iDq9KRFFiGB7doRdx4Opj1X+E4q70arj1ufI2rd44Kp9kutFwN2nYrTgb
Q8Be/LE4SakuqiTeaVwVY59YoVgWvoxA3DVxeSVy0aEJYof9eGS+ddfpFtqzPv6EYX2J6PoN5pXx
iVuJ/soKSyg7ansLxvRZzrqTBD5EjMNL0aV7rfXLp6EVtzSXe6pEkAK0qnMG+61TCvoOtyxTEL3e
0pf+1lt/k4wBcixQphGiJGto+STIh6pPPwP296RIaZchGdZjj7ZaHHgyaTvqsFb05F3z2zdR1E6t
QOpumKU3HNSJHn9P+U8Q09DI2TeqLZ10Q9sbmXQQLN2TFcFG8RPY0MOPNZFAXPemDVreT/zKo03M
KhZ/YlWbXkBeIvm3BhoxkuFPpLSsjOLMPgaaMVGRy8l5CAZswGgZ95YoIUIpyx9cD7uJcWI9y0e1
CC9Ra7xbvfXio0cnpAv/RRHBmRnYjNSNh0fkbApqbWd1+xpUTBOBZlYvyJNPsdGbzhQGm1ZiTe7G
4ifNq6005mc8Al4ktQxkCdQ1WgmXuoV6WEBsTbcXSKwvGth1lhsAA8Nf9x5fCsuX//LYv3z5Lz/2
+Im/ni9q1smkMHXKFk+JfoviQoJGw1tYV1DNfSnLd6At8l3OmMDVlfmaxxhm1BT2lLzcPO798+Z/
8NjI3CS1fdoixhAlQPWCYjeFs+6iCEhBtuTlzkSC89fN40sCcNqtMb/UYte34MzkYofXlycAnAnL
MSTTE0x0OiNWVahLlperjghnvMfdMjMIP3ncnVvp5KvmuPLNiEXZysZs97jBPfp/7jXwU3Ufs1lq
ERxaVltT63i9j5f5191k+S2Pr8upXRp2OChLmLps4erdCLMBZMfw983jsceXj38wzKDnuP/ff26W
e0YKMILrxeAAcCtEepY8WBK4PPYtw8yo3DE8K3etCjoPGw/igiSsdkxSq93j3j9vHo9lALO2Vvdl
lv3ZF4bvlBDgrV4DBfHN5MkMaMehgf2amdwcsVxMbACQYUUD4lN1k4DztDOabynyyN5s6FXJw0/S
mgNVKjeglAD1F1DrpGlyLQsOzMwyqWgoYrMRmFeSSP42MPNTH5XTrlYnaAMii+vUH5N6hNqhGaOD
Zvd91ErsAVwEqZbh12l3sZ/SXU8RgMOjOKLGQvjc9JM3Fyj5A4gjafIrGtVOGU11Z3XDhHpqvprx
kOxk1W/3YUG05lR91XFYbfrchxrCIL0Z8mNTld2xVSuLFVXfM2UoMM4YXqH1W6PqfRzZEr9GRlIv
JBzMIoMvFDC0ZE9qcKkyheZYTLhAMySGKtjnrTCIF2WQmmOv1QepQDAyYz0vZVS/7MPtFxTH6UFE
IB3krXLsZUU5ghHg06+MhIXrp1kpf40siTx+pDviIHOzXD3UUaQvJvZz1I7m1pAU/ymRfXZA+M6E
8UNCZeiYpfzTyG12yAv278CeDl3IloX/x+bo0y2YeFcTi/ZvWLNSW83nMNbs0kNEOyR+/JIXoKE2
ntFb01mMezHxWp0jAhaO7a3YYq1OsvwYGkZ2FIVnJkvjQZuD2g3LlHEKrbacZNlVL+HipzY3DijV
CbFWOeZRfpWDyqCNVU1P+oacoF+F9sDMeM3WK4ucRXkOcA0QLzVxUepEDQKMhu+NCFxqCRoBMG1K
6s0wm46YwO0pt8gMWl4OwyeB8Rz7G0lEJuwbZrd+qLELyOSOVWY1lyIrhYMpv3HBEzf06Z7ZgXji
chQZKaEyYaKSMZTju8KcUyupdMX752N/fQ8qSnzwXcG7s5+jTV4qKezF7K5Y5nenz08FDjabNIAb
zBx6aPUR6touFvyXcYQ7N37qlfIjdvHzlAWHhFwLCul9ryrPAA0yu1WlVxzVlS1Y5YchQ9+QZtqy
1Xwd5r7bZ6niqoJIRjJbRUkHdc4EZiMYTlWlu1KJnpqcjV5cYayGWBkpIDYNLDOR2GtOYfR3tZA3
PVk5UB3lEv8cDuEQcazus1FFIXutgnR0yONSndwkIVyV+meLi5UwmpcBPDDdhulcEfdAR2tHfQuA
AXuw2Wqvgz8czCl5HwSVfSqVp6g3ZylDNiPVu3TDWJt9yWh5vgazZIgb1HlKecqMQ8scFSRnb8GN
qZPoBnPLhSLANt8gRBHWcQvuoPwzVOzCjEz86EpMPEZmeQO6RBc3QBhiY/Vn5VejuLMriUBGLRiv
fsTSP40Frb6gcTAXbCX97KMYJdQyWglyMe6HZDadMevfOl25qvN1XqAeYR2cO0FOn2ILvUYKZEeW
E7vs0RhHEe5W4SjCu2AlxDw1k/9V9cLdLxm9ymHOcDcpNrU2f/qgp6hc6ytpt8SpXjXtyJL/bLXk
sOO0epkwYQmT8lRVErJpTb+YUrgtW1ic0hlE3ESXnKFFYbYfOWqPpNCn1WRQ+3XjT14W1hZlrHAW
RoCkZcdMTZTlvYQglIj3zQydy9Uo9NB/xKd5FlWsx7wN6YT6Wn6KFWUTWuK2YxI25lJnNy0o0SIv
HYmADFuhylEispCUAgFsCWs3jIZDEewNtnFu1IhguLIErf6IC0fJqh/YGV8Guky7Y1gpYqhZ17F1
w8szbkJNxieaa9K+Cj77UJLvnUbHRWt2GVT6bdSNiosV6y4Jx4oNWlmgPlHr6jutJNbpfleU4a9E
kJZtiBziOj1bnVv2ck9pHKATEyIJExeomYIKWggTJ625BIfNvFv2ko0i7ieNmZ1sRPjpa1TeNQHL
2Iebz9hsadWjErd9jbqMrCk7+DYbPd+DzEGmRvVjB7pSnEb6CbY8mRtDh5xHuZtf66Z8QS311avx
T9x9Ez6nrXp58l19DjYsvOo5482CO2LL0LxXIyU/A4HxBebS5KbWZNA8a9vVJ3F53aqiv9zqKjbS
yiqcYehPcqB0XqUzfax8NIHJklagfYYk1qw0SkoO96lEWv3ua9JPFc4nPcpkIAu16cVj4+SM6O2a
w+vNg8hnu6VZqMvsm+l6hFMZMNLsBFwQvuqGSkkgaah2vJ5mdAknMm09qC4E2yaeIGN7xWkke7Ux
eZZAtlYPplpI52dhjkGbYOeDkHfUijZaB6J0C7UYnBWgDAddT+8YYAYwm7GBS/OfUUgGu4kn6mFW
Nnq6+iHWkOcUuDhMFYtBierNAsauNbXK8AzdlxaaniHXHx0Mz7Ve1hf6stZGMaVTxFSq1sJrugA9
FUYVhHQGVwChG1pD5jEwMEc3bSluY5IqIM512cYCkOGZGrS4IsXf1YzDTlG6X72aXzPif3lufUcw
/FPnT/Fr2p1CtfkOxv65QnzATg0E3iD6Xu2L6y72z7RZQDcFFe1nPGCsNioRgwDG/ED6qoVxsDNp
KRcq/aegBWyzKx28caGQQiMVFyxpvwBKE0iluOojFtSCGkQ07ahdDMMp/YkFcBotqNMq3yb8ZU7d
4h+aFhyqEPzkDXhU0wSUymRM3kdcfFfJglElpxGQIrkLrrSAVsUFuVos8FUCVyfmxABZRaPB27ZA
WtsF12os4FbIYuxf4HzQbyU34UjrJV1rC+xVXLCvFfxX3DrCTl2QsA2qfLd/cGKzBRlrLPDYZAHL
JgtQdijuZJuRivt4ZLmZF/ysHD4rC442FwHTwtRI93pdcZkKSsC1HQTbv75EcLKuVfC2gD7UFRU2
k8Vl5wcCd1xguI97Oh3kDRYGb1qoutGDnvu4O9d0m7MFrqsslN0Z3O7j8ccNOB+SJqDy8lW7EeH0
xguwt1nQveFyL4Lmqy9Y34lmKh+/fCsuyN9ygf9GCwY4fxCBWx04sGyACZYXYLCxoIMNGMLTAhMO
F6wwC/s+XEDDHJyncuEPw/8GQrzgiEO4xI+HkgVVjKwkd6p24RcPDSjjCqYxThxrY0I5lhfm8eOm
XxDIYwkM2YCKjP2NOLcasb6/IJOHBZ6c0gNx0wWoHPTgGyEsBxxxdIBAl80FvwycZCDMBSQzppVi
j7AELvcCbIZq8CUFYBpzWM4dTOdugTuXC+ZZXYDPyYJ+RuYout2Cg84WMLQmosCLFli0smCjCf35
Q82arzLUo/uB2gQ8DFOLuF6CRQFP09xmNrXAqGkslPsWPnU6lPJaejCrcUOy+XmArJd3GacaNOsF
c13Au24X8HW3YFJyDc+gtGCxH4+Z4sQoxICazSlFBzwCpI1lufbMHBiKAWU7WXDb6uMXRrTbAHEX
C5K7X96EYGRa0MHrrhZwdw3B+/Ha4wXq/bhHGILhdgvyu4H9jT87utQ9nzKp/iMveHCLgW+6AMML
yOHtghAXYYmHKlDxasGLC3N3ajNeQIRjqgWI4/Zox8u8MW1ckfBp4ZRXC7C8eaDLA7ZyEzRz3ugV
hu/0wEy7dE2A54iEAgEAumHSStLHwJX8YMHjQxcMGMJHtRit1It69Qf2eZNVQeHUPxQY6/ECWxfE
ZkVwJb7BBcQuL0h2Azb7Q9v//20Q/50NQqW0+q9sENvvz7D4t//1k7dgf7bf//vfpL9+4m8ThCRJ
/xBVhf8klRmTvgTY/m2CYEvzD4o9SVNlizg33Ah/WyBU6x9ox0g2M3EscBlcsjH/tkSo0j8sS7N0
UVY0DT+YqPy/eCIMSV6yu/6DJ4JrAuGQvC6LYC9VUsx/SUGmPkd5Zfj6UZriHqA5u5MwCmjWzhC2
yiil5klDRkSPmzIiLlIPQlQBRrNLpahBi7XcfdzEDZoo4heAhC+9j8fNLIQN1gpuHl8WYzxAjE7D
VTrI0UapBSr45aZj17yLFPnvL/96DOraGq4m9MeA/hiUrwojFTePe3Iz8iDgXLBAhg9wcKzLXRkb
KV2j5a5fAckZegP+VXGfK70mY6BGRLZcCgwNWXyBlwHONJun6jhaA4LXMENxbnJNbQyGb5Bo6LPo
VjCsWjM7hM0CxBqZqlg0BJS2Y7HMdRG/qrFtpuTLynWqLSRyu5AZGyPNsN/hD5NWldycBY2H6jaH
bC0YXPaDqrxCkOlXgsFrCmLzpZusrYFfM0JPs1XkmTl0g8RI08xyN85Whn1judtgbEzRbaLxVKQR
IJBQbx6vUyh1MMLLK8bQZ2zR4VZpMO8eN9JchWtxiE4jeWSbqJ42AW27XUIGzdKarRYk4DLATIli
Wkk61tfPOEr2IbIzsW2MrQxtp0TDtw2CARuuMW6xi96yLKpAFWEOeDDQFyi6NEA+Z29kMsNmP/DP
m4C06//w5bQgzd18iC+jKXUrPILF7nEjLv2+xz1jafo97smmrG9Sgoyspf34eOWPG+PRjVxuhFlH
45ep9Lv7tGPyD5O9jeN+FSRrWdikN1Ddko2AxWAmEcROdVGepAbBsF29yNqNgM7xG1Ihw3Vkc0XL
nHgFIbcXVhLTODtdgbV2BCcrsRB8tpAohFsFnbTrrtyzurUFoPa1Rykkuw0+GfGEYcUeGqJm942x
T6RDxSn/lvxKLnOYe3EIIy/GcI9MMNlCCS8osBoQkiOj9+9CW5nMwtGT1UkHbssuETa3u5BMMqfa
j4MDh4IrIRdJILrb+Ut8CUub4RcBRtGVKaMBmdTGBWjjAMXYwiCWubeFFq525+TJUAH4IB7cqbmn
/8RnGrtI58jxgmC78IlaO7/lNyVe6a96x8x3eduYvWhUwCqDLPI0dumwjjP+VjSW1oZhV0qnE1HD
aFeGUwfH0voqvwmT4u079c/RRX8VLNsKvPapvWE34J1AzLzwntdq5QBCS+TDtAh57GhfXICuNFce
hwVuG95nsiWXZA/7YmTkYZfvDMOZDqe0LHp6vS5S+xgjKrMSh3JQxVRvj/16is4INeEsTj+dbg/1
nzhzDMo+uk7JtqgcUu0YWrbMyW3e3RamDxYeyxE/S+Tp6D1SrzniMcXoOOJtlXfoaLqrQgrIWX5R
7rhxJY01xEZgBte8uSiItQKnvJH+sIVpJ+aewkY5WOl8Nq+luUHkuOSJImDKmAJ56U2HqmS39/zL
eMlfLS89xbCtBrJ39lb9DvLR2KDIETiKICv9NU0XOA8mK1L/x5Ad3GnmOjqkkyOep8rNWhcxtfms
PAlvMKz5Yzht1U/1Z3xmGoQfZwdmhAGU04MEkBFDu+l30ZBhBMB7Hf/JGLVArYrd7CArrBQb9RXP
Bh2pwO4uSXHrn6pXOO8fzPrqt5qxluVwsvVPZkkLzqawStGbOZTtIIc5obR0JTOFhcto7FtYiLoT
fNR7L9qKiKSeUYxEHAlnREKOGYjmntde1NCdf+GsYEiwZRKhPMNJdvqv9YdCYt/8qN+ggz6jb+vC
ujM1nn4jUL20sfFk84uP5qy35cEVi315btCZtI50p6dUOdaOZh+jNgxEJCZu/G1/mnK2u86gMwuy
Yd98ZoVXpBuT8yFblQDuvqtmNaA3dr/7AzKB/oCsSb+rT1gAmbH1B8tlsJS5GKmIuaPcfYuI7/Vg
sJQOOkocSC7knEM7U6exZqAs2pi/+byaXkUwJ/RC2rdGeWftgJFjYqbWvwk6TI2rBrQqc+snjE3y
5zQ7xY7WE5eelKcbwf3NXv2OHhDR4ncbrHXgRjbigyuBcrznzSeKnZX0Vfxg+2bGakJSgGfL798w
ZorfphftCTI9y+KwDjx1O9CkQCLtaC/R+1w5w6ogRNQePvp4NW/Lc9yiKbVJT+RYho3r+0dR3JbP
/g6sf95u0rPwB/Uzx3cQPA49n738eQzdhYAdEXBmj0/dqz9vUfuIS//QtYSVyd9R2GJtNygnx73W
EaKwybnQse5Iu/QZkW6POEjwgk8aOCEGBvDpYLQZtcREFXn6hY/3JTvEX3BPrD/BtfV3GvZkFhDl
x8RnI2t2iGxvfCv6l7g6JEyPb0yMR2HF00ALRB8/CU+G8EGUItuCVdE81X/wXL/5B4um0nROJrsP
3OB1EElReNV0OoD1BtBvAj8/W7fSK1RLUbw048kQfyHrEcMXQC5ktc08X8Xx5mXpTxZvRDwUCN0u
4xuDUxQn/NnGbb75/Yfc/Cz6ZD692MRkY6XwESrttLEI2yttPTvzHGpg2SLZJWiCKf9wzdOjh+ML
YJtSifDU1k39j5CuLuZHfIm4037TLf8hdln5o8cfxvovrtmb7cI/Ad0K+xmhxSVI3xL1gJmTl9s6
82HYOv5bvcPXF3Hp2xN8hL0BvMYY/CEgjsZOkm1zmn/dCumjnG1mcSUXQF/PRU1T1MOx1w9rXh6D
5GZyYcNKxSHBg4TC3EZU27pLuWm/0M4YqcJZxly1uRjJiC9ln7xbO2UXX/X9tFGPymk++S/mjjM6
s6W98Ga0XsUSkzDOxykLvJkZJOg5lGJuuEAEj2WTgoP2JH+DxTKXbzI6Hm1HkIp/Tb3huVghMlqh
s0/Bsq3gWuaIA9tjMmKTOtDgn/aMpFevjOw5gto3iHw1XPnyZlxmxYQdoGd2zJrtFyJbou1mIpKu
Cw2emAPRqdDxI8Yjkw0FGvgnpNz0WeN1JXn0r+VqPcTPc7HqtIPUb3qV4JKDDmosd+TSC9ILrqEA
tKeAV8wuryxEL8tT0UA6hWiV2d3a1hY/MhDEF+FMsrAEyoFLr84AE9mhHf9EyUWOwS/bOJKAx7X4
B2SCNp0BK1vnJvoaqSOt2qpCxba3klcDEIWM7gM2gx39Ue/lwXrPiFy48Ci2T38f7kecyew0HPNe
lS4v6SpTM9vT07g2v4iNccWn9Do1Lp1M8Jq/guHWRzyMGBfXLZlRa9klG8/LP9qLsO4vsxfAj9x1
2+Y07JX3anPR0dD/1B/jkRGSeSp5jtkL9+omx+Tjhp0bD4fMTd5EdEHPdeGImBn2vEc0YSf00YId
3UCdNCgK2a5a1ApbhCh98qqcGRXUcA7A28P+pFe8Fr+sd/HeoWgevPoF9zR9vlWKifo27dkr8Srg
n0EIWMNshHWX7ii74e1doApfpvtwr194//llUbcvMQ/b9ZELB512p9g2z8MzDRjO2NIFFdFiEUqP
+c54lV7mH6KGwMRm+YFB9I4yYCjdls+g7AV/unP5qa7I/3g0ZTmHXBE1vg+KZRNeu21wE56Nb06c
ei29iO0dBZL2KgHzQdvZOhQRung35xsoO0BQ/ecyBX/FP4ikoGo3NV4Y/MTFGppttTeUFTLyJFlh
yX4iroOMGaBHqHXzj/jSqmg0V03npZuOIJnOE5NrpHtdv9YxcGc4b2hJr5TPJdKYcJRPr6lOxTfX
aYt5SrZSXkGQhevim8H5uj12LQg4R/ZfqKqqU/sifmXw/N9MYISrJF+h92Ju2DQHNO+A37KB3e25
v9bXWj5IkdNflWJtJdvkPYKSigF8X51hy8ArqW7JH/74SvGGE78Ah1iQOla0q84yTSCsiLit+Hnj
KIuuEO06025OiMf51oJJgrTJr2q7BXKcp+gvkQHZ8ccEOvqYnPw7r6hDNjtHTh6c+mLd5y46fcom
65fgIH+xVDmlCu5nXUc3o/was033XeWrYnhLmV0rbofBfcVuQjoNW97zDFnu0zDTGmWQu4wgMFXa
tTKTaVQ3mC4eyVkDrvESlGwhmbvHjbFA2xe7gGnWH75CRHIfWsyIO0jmj3uPxx43jwBlS1TZYZgI
4NIWxXqJ+0xp/dit0XOCFk0qdvuUyxgDl+CY5d4gjX/fy2CGpna8/EuqktQA3mk/WmKE62j5xlFT
2nzzn/60WmLP1fSBfaS2MWI8OInwVtXEJcs5O0UYMaUrFNSZ3fILZXMpNhXeagvdCMi6HSngLVGU
k9v4eb0D68ll/3FXKSnxAS8PjnzWWW5bty3uwU/xE8k0lB3xQInWsDw6UeAsgbk1+D6HuSsKLzJU
Rn4rn+R8qVKGH0xy+3qjqNve2JmlnX8h2TafqHji1mZmRyVB1ME7rHIGesZTgZE8hrxmU0weehFp
gUPIqaWveVJVP3aH3jYc+abflMMk0YjbC+aK/jKNUdnwsp/8Pp0Fr2UvapGqyl7fK++MAP2n0AkO
3bv8ToE07/nrjzHdQJsI841uW5cpdLuV+t4dqg+qTiI/6DqHkFJp3psIpu0yt/t7hWvqHZHCWfrQ
b+2XMLnBT0tOs2Kr78XaGFYkc3Psp8pONSIibfmn/47PFKlletW+TFe7oN1DN5iEV+1ID3P8ylf5
lo2HlDrlUwvLlV2S0/wK6H3fIKb+hCvpI2bf925caILz1qGKPMJAXYpne9Ad/735KT6qAO2iA3wU
t7u0583Dx0G9w4+hIJYY+Vi2/FrfABwwPIOjTLdRe0LOxvXvgleWYTP74QOqwoldbLjicJetPWEE
tvONdml3wWFAD3mcCPbBgWbYaBGR0IrfA8LB2CanTT218YZkJzK2YpY81yrIzlnxQzzVfCWv+c1f
lT7UKBfFgQ2PgeCleLKHVfDEWUmCdP5Fgis1VX8PeTsH3mrB+zM6I+tY9OQ/Gw4asq2+nQFhHXy0
+16zinYK1Eym0Ha3br8IGVG/edaKHJrJyTdYOBvH+kJDLNza0Mv4+Q0PXIVrlfAcKoHGBtf3K/Wz
sqePIu0lFpYbzjsSO0CAMeAdvJj8OgwBtnEVYT5gd0A39V1u0nvtU+GzpwLzYDOrTbmQv2Cfklx1
F+xVL4Dm6mKLB7t+RUNLBiinkanaPKQPjrLGJcliax3ELd70cdO9xCdIrMa92kmYstfpqfgIbwwC
FKKtvw1Hufi9Z8RO8NL6nJkOx8Xy+i9migpH+T4NlJZ65MnfAB9KKioB5LHD3wE/MWNLfZO39Wa8
czSqtbUqTz4NoXdZtZMXXKbZgeqlWzaBm+hDLVcWhUDCGlwA7t9KVzbnl5Kgg8DlsJeFCzMXKDvy
QKSai1NsAwuTO22zGlHIq9eO9hMXzsyhYSZIl2WmdFs8KZ+EGRHxYv6OqqMIBw2hIbX7HzZ/lKf6
utwuzTKwe8uE1NOoUFD80zGgR4DW91X8xYPeP1FHioEzfMxPfv+JzAclBCDTHN4hltbKQWRKMYQd
sfvUvjLcmVgs7JnuZLwyZM8PbotJ7L4SX8ctsHTaTMSMSJsxtLE2YpfPIdvzGacPds/fQdAF87pj
Iiq6+FbHLwlVzp6x0tJvaZzmYzmLPswfuggQO26cGMQ98zGkAcQB7y50BYQ3im/ti5MkBGZhj4JT
fSizq3010yVDwxKvUhoSb/CSiFJ9LxGgJ26Rslfb9+fmiDrewDN6L2UwxyySvC6aE1v9MuguXa74
PHzg56aVoQcOfaxJu2NVFAw7rzzxh0Sr5mPCv8ubNhywh81cvgMH+5f529D/SleYGrIPxoioKLO1
QNsniHbDgTwy13CbL99c4ZRRD0pnZ69EA6zjk0GGemfP9+zDuk7aMUu8oXMlyUnTS5o8kw+e3wlN
Y9Df1+tgODTj0mZZBnfxcfS59tIcCp58YSXfRM1hyHktWPQoHGg60CcgGbh6mu8AFXf9hnBvt+Vw
ouq90NZyxtbj6NbfyYUPSaDcAEqRgjErzJxX2bTOwp3FqEW3oeG8QDe4oBXNNhVy5pfsgliiOpTD
K10vrkS+dg4ttgoel5z6y/CMIx00hmV3PrutaGOgOenn6VxYto5dn1XpqWGzUNj6DlOUy9m0PN0F
cwfHkTir6WVZKeAH3DjyfOSEO/Mz87KI7VlhyTIov7hqEMAWxyw3uO8B/8PEeSHn6mx8qG5nOdBZ
xB9iTZa8OEgWX2SXgXkkuWgKd3CXTTqhJBgYdsE2AlMAuxjDZu2ij1gIP4/3+9/ZOq/d1rVsiX4R
AebwKiZFS7IsWfYL4cicM7/+DrlxsYFGAwcbzkeBXGuuOatG8caQggVo0hbNN0cUbSID8lWp7Thn
B351BGWvwXxGOYQPzsCosY3KdV7ajewS8gLq3qlnVHc+LSzzh63WHO149oXsrhNLyqvQPjywyEwM
iaPmqnsZn+Wfjrf5wu0GwC4fXVri9O4SwZFl74HdH13+h6qK5Xxlsb9yo8grFvvoCW0dZ38m1T23
9ar4iEhPYxJwb7kY7/P7eOBOY8FG+p5APMDDIR2y5CpqO2wSxL9sGKuTeGVwOZUbTqi8VgKGAtkb
DXdZc9cKwF59FWvmY6FXON/y2Hm91UsLs6529XJPkEm1U4j3cY0CZIJbLZu6twleryfPzI89V+N3
7HI89sgtxvJPlJ4uveizazTrGZFk6za9LUJ+2RBQwXNmZSGqnffugLppWkV8stY+YZrQ/OQND4ZD
VK1D45RCrOi4FDhVsm2nj8JICOy4tJGMZgSRAyvguwB9LK/LziCZgDURFH9g2yALPuacHNh64VlP
LL+r0dVvA6sWNZS8yywyxuzxR2ovxDC3A6fLJ/HKpkhTsOeU9F2e23BT+okXayfeFOVVvYbn8Kp+
g903ngZCvGltIrHG1bsK1xb0Dnq/jvSVnMJdO9lDSXKDzz2qssFWK8xiNfkUK/FacmOS4Mcl8Tr+
UHsBgOkYDjEE5sVXQ7s5kj8xAL1dLZ8TLwXl3Ll70fAQ3dBJE+BBxOS5ZSF5tKNTTovlJqkcb3xu
r/o2/0ifRVd/r7FeEqKGjuivod+PG+kV/sCv1axDqPpeZDPWKTbC9FWV69ZH5PPB8qtyWV7ZJPFp
ixde2KB/3LvtD7X4AHiLUxzkr+ogfLClp1vE+VvzUN0lrKu/gLAggS7mtetGMHzY9306NinvoR1s
GcQXfEl9NFZFWpaARX/zJ87874bBxI1qT8bgREZV74zX0Q1vOXcABd7IxgcgaY0jJd8VhEP8RqzA
1govuYidx6UPTB8ToZS8nfbyL6su6U8x2PljuOMq6y7FN6H1wapoHMCYOIr387kDXPaDbYIVXK/s
ij5Qsl0Yfow/6La2yal+Jq/Sbb54kLB82m5Ps7TCOd2u6m2wUSndfIS6Msf2d/NWP6nutAMR7hVo
zpYVJhoI/uiYf9mWSfPAT3Cl9NJ2KYeSbbaXjtpympHY0yO3FYfi/Jk1qlHWMilDDMiA/GiPMiOQ
dqG5jyrOPV4HwaPcc7QbPq1Pbk6cisMrF4v8LXcOr98K5/st2CI75uq/Tq/E5XFDObx83+/Zy7Jv
Lu2VRTGhf0L/5iWmTHDljfq2fFqvS+vP1zS083f2JU09QhWJ5i82Gsr/YK+8Ay+M9J35RXUiRHYB
+STZRM9AROIX7VzR0Lmk2FZRa3C57eUXhOXZ67DufzLOPdvsSGjcWbxr5KhvsmWV74udariIDznu
gaUgarYjLJ1if1O51iEEabmK1pML+6mgAtfc5CZ7OHVX5T52lTUZUidrN62n5/Eu+eYew2rFYQl5
8aNyALZAFQ+E2uPdaFaBTCHlUl1EWMs+sX0PF9bI9rFurLJPqcFwja4NUy/HJ3rOJiJcTmOsfFST
ldvU0BhWKliyveaj1WIc8CLGDodpsXNp6ivwrReP7DO5t5FcAk4VXEg5ubkpM8+89P2q2JnAlgqs
83CjbQOyuOXIx8U2172xBUxfsbCm9KLoNmx7SmR5nUkuBSLMuy9p22y79xGaqkdej3wHikWAxKNi
7jG/czg8cuqjMH3G0iS9o6/ZlFdOfDsGAqSVrYxrzUp0yJ7w2WciOHf8ko+jRvsm0mll0Q/XEN64
doSPYD3ep1+Rp0fK9qG+C53Xf3U3fHrELWbnmtAfuLyEm9zMnfhJ40obgIySny350fN0GxtX6zxa
F+U3YSkmj4puPuQRoOmdstUXD4ebHDMAoLnJG+5WMLoioOrYhR9Aumqy5X0H062nnfKuRba4p+8z
X+Zlr7iGb17qeyivYkZQFOMo9nKaMbRJntX0feAZxZvxHo8XDdzSbKPDIxAEIeg6/Vq3RDicu+c/
3+7Khm7A/IKgZFNyZlrkLCNrjFvCd2cbv8qNoUcQunlIPBwTwHV8UpaDlDktl4VN+kttXsmcq1oP
hWDEMTjD0oJ7jcfDBu0gx1njvRXhvBWoPm06il/VSrLDO84YqFkLnWmCC5pVDA4G6f2zBEoqoNIg
VoRjJ0e8+YgBFiw6N8zJ/BoJxuGW4IaaVwbRNAdWbeT0TDPC79lDR+gxWzzVT4gxySF2Za/a5tw8
lMpsJOGBXEmv/Ohv2me3T4YVoUnhB0FGIIFYftPfcl7lv92bOT02KmZ9ut9ukRofmLGGv8oLUKSX
djvaAwf++V39JT6JYccSP2ajEbjVtWZ63GnDJn0OhBPMnL5+zDiXYNuIp2V54i9G/Xa6Bw+H8IqB
pMTbRue/94Vga6bkXtuaiotgxZAOvnY22NICTmsVP/asq/SJLLcw15LlM7QESQkJihRDwfSX9o6c
rF4YutmMiUgQ7f0i9OVHHcFMFLUzOZJ4jZ9VinKMYczo7sqwZWoKpQzOeSsghodL4ZgfFMfBk048
ETbDzbilIGBeyMHPGbgBvoq3nN6a4LBaFtZZ0/wYHP+6uZCRMpsUMKvkCxrLY8tyMNV9EB8WNisC
7lKmwdmRAcdo0ZRm+rnm4AKzh3vxKfEQdYmH8F1mHaO6d2WkyGvePSrg9EzoLGwbHsFCVugZfzn9
TzgVucd25vaH6JhohxarBopValAIL3bos2Q/8XSpjJM71XJOxjC0mAXFZbeyPoxrTmz1Lf0OdZdL
Pd+ntuWab3QCDHKKOXrRZsrPZNs8MT7tXuAtmThwLX944QzPQNF6azD10TBJXuv0iVt6LHkGrvAz
fhHUBd5Icx4b0gAvfZu/4/Vm+2aHy3WHxXW44E79yc/k2k0b46vUV7WbRt4sQ8TZo8jWfe2OLRnh
ITssd1LqMeufZly0btc4xexx0T7Wat58yt4Xp248psnMy5AvS6vuiw1UsTHEXUvTBWxFmQZ5P3XE
G2rUo8ByJDOZWqht6hHXr5sQ+qBA33VAJixc18IquuLovqQmtjsXFaBZrKP3DMjlqbqW5doQ1gwX
mDhICT07KG4bKTnN481KXLjIqIXAQADrMiSv/0zp8/g67R2HsSDXuuq2h/lQbIgeW9M64lqgsoPJ
daUvO8fOQ7Z7MU5wQ7SjvGV7VG8Aebz2FWhCRQ4VmLqrjJgb4H+xj2kap7SlgFRRi13C23KRlFWv
vMem1/EAGUMwylqb9MmhB3d28oA6lo9JlaFvwshbcFEjSIne9Sfdbbck1/SJ3dxjxAbJlQwG1Y0/
pswm4oH/lPWM2Hc+MTBnYDQCTjccWpaUGypDX3XP8BQekR24jLHuPWPKq3QSNvmxfsme2dQhc+Ar
ckB/fjMwSjiPwlDYMHCAmLJOL6J6TLbjUe9gZdnZT/Aqvs6cfSm8N/Vb4RP44iwuXR3lg2Z3907/
v9qScYSuXd4174VLuuGmu8YXno7qBBIZf/z1aIODk5Ybzzs6hMfpUPho8pmnJI8JHQZHLhpqu+yl
eeHWnF64yFjw5NrTLsrdZOE+Tv1K2lgd5Ib9UL6JtDBuOs0Y4mEmF9lnNjGTtY0ObPWq+imUHSER
Jj0hZmVs0bz2lDv5up3XuEwy8E+pNweuxvJCQmrqlek2wcRUHSQ8P8amr9Bquj1ZHROzDLw8LhnR
esrVv0Ltzfxhkn2T2Bfo0ekrWSf0FHeD8CQd2Fiaecvoi1fP+JvHJRo87FUKwppT0lvzE1/yz6mw
ix8Gwmf+PFfM403YthEGQ5Y6O35td81PI3KJsKWvjD0pwerKfDbFx7NThr/JEq2tesUIEJ0tFBrh
hXeH5/jIhKUMe5V3vWMc9CMyIVvcmc+PzAjYPt+olaG4Mu8mXJiGElSgnb4bPuavVOIeXCW/zDk2
3VMzrboaCLc/jjcSGSTFJY0C4k9xDu8Dlmo6u8bB8NGFX0RqW5VBp7/0jtI7lBs5M7uO0+xq/iQ6
SGEq6De4lJjoMDxx+y3UX/64/GnuqtCOztWVuENsMBtWBxEYC5y+vVUiP11jz5FcboPaqRVqYPVE
iurzzLz5i8yuzkYWcc1+iFIgbo2/Kb/y/xs8njs9q0P7Kq6VKyNFwSkvwpv+PL2FyVrayJrf2fIX
lv34Gy84wS0r7SqEG1xZPrPFqzH7LBntpdlGmGtfwwuLgi4+hGgaJLP+cUh5Mg/jmjlDpdsWECfJ
hpJykvzxKz11DN+EUy+uuOKrq/KmMuSJL5nqVFfzE++lRvNn178wPFmgiMIDgcO+ml/4G925OYuf
6i49YjyTGxuxNxUeepTptrw3vhI+Rq0tjQb6oheGzBoIehf1m3yXnfxCQiYt0ItIs9k2j4x8qtnJ
9x8fHKtTOgzryYdC3/0Y46q71jSFbGTJRx5jfFFZ8C7JdbmgDYDO1LOCk73db7BNY6ysPy1+x9r/
ZrygZOH6IXHDTo92gdnoJQ8cxsoMbtFNudnPfNG96NzuHhXyxMaLEGCFhORKw3LXPeVH/UkgOo7p
V8WNtYu95rk6WxvtlDr1afLVTyi3JGghC9nJa+1kWm53j1+5daMtHLNz9jQ6TBcRRouxi+6Ftjxl
59mRNgVJJbbsCUg6jDU6PNosNOafFRaP6vEk+tfufXjSebaMb78fLVvI2XumlIsT7QToO7zOHNej
VXFV19mzHrp77bdG5E/7eo03IK5J+V1904uJQhfkW6+tkHcgdOPyRXhD14EhorFdzoq80Y+UmGn9
Ym0J2mP5ZOup91yX1Ta7lmS5fOiffK2HB/rDEsGFIr0lyGmo7F+bA+m+VGwxFZFTy6excxMmNTMG
RvR0Nks2z1ANfYWTbW3TdoaiwiUivjRndJ8CIzdO1LB0kg+q90p5GSiSFleSfZi0FnHBX/Wev4RY
1iS8CrjFbbwADuDvkD9MpW/u1B2huhBDX/IX3BI0XopV2a8EOtsIMS/dQdimL/0GFZX+N+Xn1Pgs
76PZGTdU6hVLHw+RHZMDYrQ2Xxlhw6woDtIbfd2fiapqH96K/UMiFjoAqoJ5Yx3rj2jDrbXQT72j
CWFuA/+tX2V7ge0e+ZxbWccARSx6uFtzh3yFe0Al4zNwp3vNdJfu1Da8oegQ9vqZrkBHA/6dne4l
TbfmGWHZGZnruXurX0WnoY7OvOqDFRtiDOYXhctHObKDsNPoW1RDao0MjUa4TaEp1YcQlu+ZKts4
STOJO8Ssr/rmPL+0F+007ho/SzcxyeZUtrfGZ4E59qon7KyXLNzoTyICEnZm2h/Ll4CvxUEUs0tg
+iBe89A80mah6p0jEC3+7FsOK8G9MZzpxqy7uSU3C3QIol46/ivrCofFpPxyQ6ff3rPgUESOQV1L
x5ivWliUVoxU59/Ysq178sKBoeONDP2MQ5Nbn5qnhJqDY01tY7IsCT9lQPTdfXBSjQc/ebLeg0tD
qY0pvdl0JLKJa7Aj1JPBuCuqp0Rc61/6Vwo1npeKF3FvGFCa1ozR4ztnqv6OLXCaXZ3BlXg0KHZz
Oz2NOIzW5SVZF08KNybB1h/CiZ2OtOg8fKvRsChcXCrnqXEN86gb11bxHGfnUVkT+lAzaqUw/amZ
/71SQ4ANocwoaWM5Nb2Va/g1pa4c0OawuX1YqTPTzcv1SFisZE+p30OnhdrFUU8FFrFqJNSya66y
pqS7zNyV5hWzJmyrCKIOhA35dvbO3wK9Rz7pzNIyuLq+Nd5yya388TMuCJ2nC6DvNB0eyeNArRSM
Eh4L8gI/WuM5uzmbNTYNmGOXed39EH+3AyZRDo/ZgvbSvqZIVMN1VO4x3AAxjVTgJmsIrjizkFGx
8gHSJyiYllwf2dLXvI3wadjx8ihhOd3QtwztFuYYe1WNUCahaT7epu5obEjKQtWDZ5vgDvZpxtIe
0SvkXIzzc7g4yrQl7g8Aqdx7VCQ84Dy7SwGS0WolwCBPiG0rHfKe+SMBtbX8ePlr2U2PYOhzYTdM
5658jh+5RYec4NMSITv2f2cRbsK4GYdTMYNnsnNmkCWDCfI7D0r2Oetbguaq5DabtGuKNWUJdRm1
EEWCyttLM4SSnbJbds3YY63k7VgStHp7C8YuorrZlnEO4asluY3m4V19tk7Ik3po/p3dMbAu14Kw
ojAqKk8qP0J10057jVD79MbCHOub4ap/Dqe/wX7/mPb/m/P/fQoEE0diDqr03zciM3x0Rxr0cPwC
jm0gPHkTjD4m1s3f12YSnDyjM06kAZDAZIouiYSo4FruhEqgKaeTSr+Nw7GnlcJHRoWinjBIUtCa
PZANzop/X/r7pgwV22k7Wtt/X5OWgm+Dquv/82tWA82gri0faxstg0RuXXGKv6XxobX/+1rz+Ead
IrX/+2dusR78ffTvG38/959fMdX+wYck18vBMsrs8e/PZqbCivf48O9H4cFyMEnkdAtQpzmGw2aq
OI2rM0KVPlgrPFhJj02/GduSlLrOJ1nOlpOuA/inz45euPE17edDE87nKWg7TH68ayV5y0e9iI9Z
Fn1YSv6sqMKHLA6dp2Yq2QiMN+J03sRC4jbcr31wnIpJ8aMSXk6V3QMClHAMZZOXoadLw2Hyl64N
vTwpOeTRQbAg9GkZsthZSUTHECSONKbBMblHJ5opCRnn6T0fynEzxNSnOE7Y+nT2Tb2PGVy1/bTO
dSbb8fhRiqW8UwMd3XW4nk3V5V3ZJAWvkSYOXiuZ+Is7WqPjKe9kaWdpTB9wTHybIrN4U/EqnNsz
hCqzmd9xhbRkXlJw9LCUQBT6CrF4Tp7FjCxj9J0aaouWZAJ37pE1tiMbYdrSbB7FaZOV0X1IZCIa
2GIwkgSMB3qrqnBRwqeJE7iaGecIDSswku8a4aUFwFyLEXktaoKYbhgOoS7/tCJyZh0LOqxGb1mY
l1fRKNryYnwnufYBXyp1slgLQH3i1jZQJkwm2hdwbZsENYVqMNobFElyJMFlwRPECnuuMBacWI/Q
gbmda38uvs2pSFyS9eIpfia9oWtRizUELDIMC8nGWUZHqx+//jBdxtEtbobiOSgBEsEFP4NJALmp
aPPewEPvFzkZwWKb5dtW+5zmtVYIW1IlWCRKsHG85G4La3IlxcTexnl/J9S02lT5r5igfMDvzqFp
ykayR7WtxSxgwPQQS/QcGlzITwnxJH33WGuy4iOucVtIT0kFKGEsTUQLS8eJPDXeQUp0vhzon1a0
HGY5oyllSiiPRdCcMfLalGcUqvQ2ZUCRMDEgmGZlsMYvTNHLrbYxFAIYh4l06HlBzQ0CSsiZKSp6
eau5El2im+hDQtORZcSRKYtZYma/sEebXWWSWb3QEzFjMtyTgvsjGCMRnYbKkCejdjXeWQKrXzUP
vxMc5X6Rsbel8OpXMpds94gUqYVhv5jz1lgU7pKEaoBcPJj37AUVHbS6Y0DUqLqAgVRnMZCzDw0i
vUtA2N2ICZgi0pgjY3URU44Eg1DQVyYikyJBPIUJW1uiWJdehfesVKnmNCxlSZVrcJhQ8o8E8iUw
gAaaETC+nbqCcCrBHPaK31FI+72UsnKrskIuWE1FHpOGrgM+2/aUNEkQki63lKldI7otZRWdIfz2
qctEf7EDjQ21HLISU62+03kBhpruYY4THz8wXfAQROnalJH4L02y72MKlbyl6iuq9DyGH3E7bSUV
3ZeIyIAlNiQ/EsaRyhgiTkdIm+TIpXF4j0pGyqWRSaQvp/6stL0dw0T35V4tvBauDD0whv9DQfO/
WdSYA3D62iwkOaanqWI01TFDnNIZ8XPPFRw9XKgCTaySwWdsCU6ezuLZUPPuWMocYdLpSzTEt2ni
vS410kuEOXWRZX+2JWf7bRABpSD572iqtBwF9VboEnv1nwRoZuCSiIht8wINrtY8T7mgvqW0G2WF
WaVBLziMBo+U5O1IESEDAlgZrdmRYxm/A7hIXEx0O+jTBqrIhan1wIB0CrElBKhEyFw9W1K3IuaW
FFJiz12SQ9BQSQog77psvIKAdRlUsawDN0rNgGNPozyYcQXid3qGxlQalAwxaWxLg/3GiI6FFMpP
otzfG7m/loCzyh5oZTeRvigb9CciQgme8ooDqMbQftEwAYspzXZOc8ZYVfxd1jdZCJ6FIGROUQvp
Fi0iDuZdpFFfJMSZGtY+YIkszbuY0qYMcogmOg4FKZm7NcZ7EiizqzU97Ap6/96ZUbARDcrhUf/M
9Pxn7nTLJ3VtgNdBD568E92QnTRAWiLLeeRgf5MAMyM1t6SS7AqV81I/0tKSQ91fwv4cV20E0cS6
qcTV02mmT8FthlKuJV1cNRcn5CpH6We3If4eJs5jkeibzPSGEL1hIbbQLeLxJvbPM/zCtnx+PMRt
YERcVJEu+MocrKRE0bhOsltsKZEXgbfYyjEzmoZgB8Y4aDwgfqMt7LgVs3LuPKunmC4YfAxAk5FA
izYkIcFeojDwhkE7QjJA3KyppWuRVNFLERkcbQaWIJ/XBWOe0Wx9Q5UXYHULwoZlBDeTA5yI84we
ozFrXp62GET4IxMnnD5xpBzbMtEO7N4teMxHm5pkDwQRvKeW2OXYEtCuCJW00huay9UCb0yY6X3J
gcgQotNeM5GmQU6KaycsoBlRT5Rj26FcwpBfDQluapyUWpi5JfZ8EFlY+xKyileVFhA+GYC1CDiF
wQGImaBxhEF4MiJZCE26hsrcpJ7RnBWpEtxIExkSQn+3E5WuR6tz9hvYYVcGg6fIsGYciBkzTAEt
NsqReh6GVa23lR9CMFgZuvY0T/SMy601g7gpeub7saGCoih5bxqMMqlQtriltWQdM2iXpsyLAwTy
EDFfJZPussD17XY01MpkJrcuFq5W1ppOYOYMOUGU1p2aX+QiuQk1CNiJBTns25E+PIcRsZCdPsT0
UrQJviU2k7wxXttUk2+5+jQrBKkAkFsLPQ3MWUxxbHVQZRuGrpUJaM/Uxvvcm19Bll9ARCzkbA/t
bgxB8jIPkPV43GlyiNLc4lA/5HShGsvcW0X+oQXBgxXPFL9MThOhBVsCM68zVyAXK2UN1V01tj7O
VlqvTBoTOG52Tu2FjmvBe8P8KdfVOwgr3xIQsSVGwME3poeliFmGGk36VlLtVhJT6EyV6E4jjCWy
MZyB84ujDSQHVJLqFynShah9XgxjA7HCkWJEDbJU+2YN8y/HaO8oIY70dgRj3HVuFk80sYTiqQK7
ojcLhjGGB1Uue5YgCceex+90WtgA0oKaJERv82RGa50M2cWZ8bSfyS1ehzPdpFy2Fr82yKps0P+I
LZNtVcxgCrfJJogXaBXjqc7K2C+UyI9iuldShIqfcDdsSHGPWfFxBBKazAUaKrXADdTYegpHad4Y
Pd2XJikd8j4sT6wY0mdRApfkoBOOYOsh41VNx8goSr/a2H2ZYsePhSdk0POO+o4XrLoG+WJu6j3h
8OplkXV8t0SL5ljSFooTf7lFSax6OMAXMjG3ZI7SmAi4aklc3o+RxjAFXJJkoBWCgkJeAl36qZVr
zjmnKswx3M5YSVsNMAA4bbPKSexYDHRX42Gy2CVGZj9trUu2NaOGHPuboijJJsvyE0KESYb5VSOo
ryXeaihiiisKjVvg9n0wl4zNbNQ7dVLD5yohJQdifdsgVTQVVffUuns3rGrc55a1my2OK5ZW+cP0
XmgHuYI+hVXYFQwSmIqZCOPYeI0k7dJlYI17HisvU4KaMA9SCsj0ZQ7NTyJBtLUyK5bXFt0z6N1w
n6ssZQUsKS0VgMrxgmr0SYmR2ERa9QZxMKCma++5HDPXEMunOKg1RMATgUEEgJEhA9q741UAg8qh
JMPSpFxEAuWqeDiGFb09ya9DU/RM4uUtQI9uXSz7UYu+jTEn8iD8DFI6O0E6ay7FmFd01QwCT3rK
I9hWAkhxxYMsgeS4oqnWc+pl8bfqs2gxUenisvWrh7I3qfuNZdSCDQ8ejDNu2WWgiRFSe7Y4RGpt
Bt2XY1Y0YwhXSSu5llbvajF3y9Z8K2X24TET/FSidwRyHqVQS/NtnoVTg7XgRWRoNsbtWz4lrR0p
I7rJMTV8DWF+utMHmSO0POx0hf2ji+DDGUXORzPaOTFUALfE6NM08mfiGKlGEwOzGr5EUkGInSt4
pueuxgM9YimLpDl0dQ1z6DjEyBTnMPECyMGIyNMLZLMYWhezWt4NwgW11B0ywEMSmfA2p2j6+SQt
xRw7NrB6TpJR0+9qvVSctwK6iQl8LW3JgfK8oH1KfoPLpgVnYNxwJ1vPbbVvMi+a+0fHDa0gNw8a
pyoH9UtWXwmjP2gYK89Rd6ancBUI4CP5T1grAW+gIDX0QKb+Pe2LlIwf06WaF+y2E/cB6GtkUTkq
SNqNM2JpTT/rnIa2knYeRQZiyXxLwn5NVjutg0jKvDwkMEvjZpchLY2vmiSoNhFTyGqth1+2vWHu
nnbyI7vjqBZkFmvlsq4ztUcRq0WPBK/zMEicvBuKmUBJaIXW5pOi03sNhfBAnhTFssTFSV2KIKc9
cJ3njhlazHetT7PpG7pRyU4ShhNoywNPHO5ay4FNGFs87EMNCZ+IIiVNfbjKudMDG4XDjkrQIL9v
Qj0+KB3SkpnXV3y87wF6UgWkkBxY2auoA/CKBLCZ3cOnmIM7zGaITHkt+FmnMesTmbtMAKMAwWxU
wtlsLW2yw/To87Uw0ZroE6Dxtpm7dGeZLVeHqTLWaUJcPkhaTY4V4awwtF5w246KsYmS5zJDxhBG
3RcJCb9KQ3Og7jj0WMzVJ5XQKANvfzHy6lY0Z7ywR7BDSlfoCyWHC/hIeLnnqVmzC2CAbhR0uugR
9VofD1FJio+ljY9WBh5vGVFcLAe9S4ISgtVFLjZ9g76uV5eC07ZqjwpqcuCgpt+jcSE8faWV8Oub
ofmdWXo1i/jzvAcdmsyNjogR9dFoaYGjBsH41KbRehiWwyLK6a4w0f1NS7Wz+q51qiZAOxjErpYE
57RBfE2m0k55jHc0aKgrNW9vemYwghMdfXxdQpC8AEFu0AARcw0k+PCg9BXvZ7RWhQVVzMTIvdDy
nVL0GKU6tNPzzHWdC56i4WuYb0oGpBZIDSCuCmVVy3YQctWPSymCeyO1nFPwK9KMSmzkr6W+RHIs
uY9VH5YRZQmVcfwkg5jEPEDUBcKOSkZhWM31uk1hAEtCcBEbHCILc2GeWCZlr5mueMMjYg1vhaDE
O8rCMx2TBbHF6Bei/MtC+R0tNQj1gtMdkYgSd0AOiJ5M+6ZTGK/Jma0VZunqscWB1rReoBhxE+pc
qAbDwpEz/FFmscGcZXwtcYwmBOF7D40OfPX4hoOq401smj18J4G4JAgWVTF5Qp0w5xC66Dzrn2b4
jMWhoicF8a23XGOU38WOYcr4mB7Nd2Pk5JLp7TsBuAT/EbGo3oMSbykWrK3YofPI+uijE2kKJTAD
kjJxYnmkrCIOxW3r+s4tR4MpAKmniOpbo/TjSlIQnop6ISNzFz8VfbwsDTONTgdzWiIFaMFQWxCv
sjH9jsAgnxak+nLJqKx8nGM1jnASNVw1hnsB44Q50gKZMmkfLLF50RoGIiPDq5nmV6jE0pNRkmcO
kw2GMVLNtJqKy6KIn2YlRZ+cbb418tFySX8pLI2uptJ+s7+95Tq9F60LqbKOZd03a9qZ2hROXljH
b6qoosva9CMbaqxi5m172mosDfschctc4Nsn9CcGBOhrIUWMAauhUUaPrYvRhFpujTGDCCUNn4FM
Fq6MUrwMqE7moAlwXQ+AjDPJI0rtoWmRPrLAuhZLgn8l+1usGD4F01M8ZW+m1I7+Alx1X08wxwju
lBw9FksEOfXHMKqwmLjLS9iL7gxQb2dZhFgm1C3l0hTeIAUHFrqEaE9LXYVkzSGGkl4qq+ZsmE8C
Uk9McVp/Z/OKz+nUwbs1rYtJLIAbLAGq/7q9mkXh6DM5aVNZY0stlYvasf4Vkto4WUhAkyAKPhpV
ctErzg9Zzj5Hj2di7SsmsYE6Muhe3qjbpiz0tYHyQMmM3g8EilATJ6cSFKxCuYgfgSpJjEt88hz1
hogVxezUDVGW8OPDyk6LxFor1BbbsFS/4lywjnFSnRYRU+coK5Nn5Zz2YKVv8rygkFd1V080LwAp
R64iM0urAOr7OSI8yVn4CW3Pa7S98GWNlqlD8KoU5PQuCiL9gXlGlHw0VWmcTNrRnBrmlT4YNwvx
XY7VD8+LOrtaJfwWau+PuqlzchOORt98hzTe3LJBKzFWyuJbKDFAqId2HVB2P7r2pZiXXmiAmB2j
0FiPwQPWO4HSM5iRaiTRYtqgODAEFMWBgAZhllkxJPpX4dLISFkn0Fh9/xaGwi0pDY0IUU7JUVXc
5XnJ17KW7oKgFe15xH6o9A+RZdeR5YuPXxhZSEuIYmulPTWCCYohzOlzhJHmte895LSmnZkmLSOm
Dr2BV9D2LZuVAP5OwssjFkvraHHBbH+hHTGxw9mJZGXrRBYNt5Z5VYVJ/NL7RwxZrpGFjsbKTKr3
RJ/IIBKe5Ebfs9eeRt7ZW0UU/CQqmR1B99smLfdg/kC1F/eJU/E6aODICKgZij0pHl9hgvQ9H1n8
O2xZbCTkTOkD+7Nef2UEetixZCIvLh/knf/9YTQ357F7GKo0Ld9OllYmx78fD2vDnBlUPw4Rwzg7
HPzJ0/z7occ//z7Nax0mwt/n//nw79f/5/f//foyNDyuf58bJhPG0ZeE8Zf/ZYRHAmT2H53776O/
f/6I3M2D/v3v07+P/r72991/P/xfX/uvT/9+LoA2Uw1fEmhD8sx09w/sHaQVz2Z+PMX/fPj31b/P
F2XiW0IO7UO2yEB5PJK/f7i6cNz++1xYgv//nGgWeoetE9+NfAHgvwi2BYxNtlVamVtijheepdBt
1P9j7zyWW0ezbP0qHTVuVMCbQU8IEKAnZXhkJggZCt57PP39wMyqk1UdNyru/EbkYYqkRFEg8Ju9
1/qWn63SErqoP5ISCNOR0bkHVReKobabAXE7lsmS5n63reY/n0iWbzF0qK6cVJvfP3D/tvtdgaKQ
pw/h/v5QpKnqjhBqnGydmBBPq8DtuX/f/Zn7TZHV/HI2nY9xpGDchj/K3eVt3J9uZU3bFvLXpMoa
gmGrx92qoxWIoIjtWThA2VpoRUZFM99PmYurku6vGrdPbUyDpq+n2tYLksPuN/LYIogIi3pG3zij
EIE6YxTt9yigtchNjepnLAGRZAJXazpmYdPQLiSvIwE2tokWilO8gKLy+wm+3L0/lmUD0u3OAAVa
g6otpB57w/2ZPsilee0TYJgOVOV//1xKwC6fe6fvfOBoZIIvr3B/7TIQFvKI0BPBCuL09+/747fc
X/aP77k/NbZ0UqQhxxX6zzeV/POd3b/7/sRfXvv/+vTvVyjNuPGsrtn+/t6//M6COJMoqfepxAIY
ZhbDn5kBUiB90gkD62lQES7KEj47Y2oPCaVncFLQM3qTiJxMiChdfpBsS1p25dMVKMItmPd8S0Ze
fRC6ga5SQh+fCIk+7NdxmxLfiG6lKkB5gVghCkz46GvxR1fDbNdXNOLrlKV+zcqFHafGLhtSgaDr
1MToWco+O08rV0YIMDCIeqvxfHofgk4poGlrCm/WMwuw4pQMDGlWJSKdFQmJbRPfKYO+wqxEs77P
a4SfJnsRdQRq0MDwyLNbHxB4XZdooFgLOF0yXTpKdA52edRFevHc6jQQKnJwUfqAdaFK5rDopt/d
4lckKCrYVqP0JBv5meVtY4+piBAhijcpU/CmJ80GWioMHol9mUi2tlOZ+LmK7pJKBZNZ5HenUaKx
1NHBlBTadN2iBk8JVe2LkeziBNMWcd7Egs4l+T4YJEmq0o5wPyaEkmYp1JeC3qIfn0N/Tu1stpDQ
SO23FiSkPMaV4ciWtC/CoUN+Snw8kee7wMQAIhrWS4KssqUPQrYWpNegQ9FDuhDR1R9dl6RunTef
ouEmadrSaNTo6CfJhaBpNNFaiYY6xK/r3xHHkb9XtXdDUz7kpMM821BMUydpo+lox8MCYUBx7hPk
hkZaveAyyAi8g3NSt0GwqkzqpFJClGUsNTNADsYHQS3GbWWwdwjowZLsXu+NQTjRJ6j79rkSWRdL
7EzbHIYJsGibZvBpSKTDoJga+rEuXrdmcRRa0tAGzT8LsvqZV0vdlrcjcApTHJGJSIw7kIE5xpjE
z3+MNNqn/oBxPKiEY5hTQ2M6gylENLmrp/IpgDKiiD1E3YZyQIUEBiaybOeJ9Cq2yk1PyFQLMFfw
o0fKAVww4XzJBP2p1+vxQu1RBoG8TjQUYLpmWBsDHk1FMWQnqOKEaypJtpLJLii3hL3hPyVqrz20
qfyjybj4o/RKXAAKMj1Ht6u+9Y0ILqWdX8KNEJDVJs5yvFGTRdert180A5eN3yCsTSKtLm2BiU/p
0nUZM6opmTTTXGHNquS0tJHANrkhOrSx5HWRGF9BX4e/Cspbvm+VDjnZbjUAbvOp67p+5u/EJCIO
LrvKC5K/4ggJBD9R6iy0q1S0hzSz0MCRmOqo2YCtTtU2vRKam7b0j01Iyomq5owjBWEYIwZzTFhj
079Vaf0ulryDrEQEm/kPZSFdmnBk68fx7oV1r7EUVLrpW0p0gRwDfAJyQwlPCCXUNOiwEmL7nFjz
X8MIUfWcizB1wPzbEJXtNvSPxaxT6+X6gB4hfLFdQ1EhbnMIyKug26so7AaMPU0NUonh3FUGaHyl
kAVoarPqM9MpGzQQEh1FB76nom+TKO0hfkka15jV4Slra1SGMUIZji0C5jYUTqzpAfhJiG6nfN8a
UXAxOubkgLaQqkaBOyrSu0kcImqYHP2lnFwnNeq8JlmyYkJDO/Wh/9VSQuvIijyR1DDsx473VXXx
JWpL8IHEPLh0Tbi6x75HFjOtrJ7KFAx7Yw3819VmMNyl0Q7PXTHQthyeq6YR0ZaGN1khuLeiWOC2
GprfUZIl1vC8KF1iNC5kRKPZsSy7XuDoTdbCO4nltdCfeYuyIzfk39UdpQ91bCovh1FJGx8lLOGP
+zwYWtB5qEkRcnizAJx4iDFVQAPKEpTGeqNlW1kBLKQJ4Rmy6IBGayEh0L1zfQDr25aY9mpGF0az
6krsGqam/mFomtmWTWofU0mmqi8G6o7kpK8YUiqFtvx7jEESDjXxxmUv/hLEquGow9IXNEiZVTvt
Rc3E2NYZbh93lPALhQKPYiwY0ByzRTU+ja2MHlyNqBYLziyX875FXJNqQXZcRGacuUbRR4eknLN1
nWUH6qQkEd8F6BHE7BjC81QZtde16P+HcU52U80Hbc0NqPIIOE3Z+5QRxjcjQQOSjuM5oW6/G0oa
K8TJAM2IFUzDQPrFkTwEBK+w8t9SnWa6qMfHbhbQR09YLXQZC5NYK3agIYWf+unQ1XG6q9xpyB4I
rWJMza0PsMEU81ssvnr9KzHFCM1M+aTT1MrnCIqozsycCca3vlyqukwLJ8kO9cAFRM2O1d48fvpi
dRrEqQSaw18f43iXRCzZZoYFuQqfieXSJKS6hE+iy8kqhAhQQHk5gN46cDvazNiglsfuT8yEzLqV
oT4XTRsQYq69Rilkw5jcnV23EGyG5UYaEswUQX4NhTDchVlt7SZ1fA0FQBVNrkw7idUe8hJuakEL
1lqGnCBGB0Xkci5tK4u4paV6SFqhNy5ZPaLB5qBiH2k2heQRKctDy438z6/ud/94i8sPNFFEY259
f6BvZZZz4/LOzUF6FpIUyI8xiI6Jtxxd5Es2tgtfPPdYPs4UnKak3ZmyyZc00kme0XPFkSwBAElt
eTlMxKx+UwK0/5KFzvO+pL/fqCangrzc3O+GgkkFnQ2bo7Z1t0v890DtQGzf35TSNAPZglPzEC5n
eKIyH7RxMq/0JaRQWzYRlQy6pFhu7l/922ME4TFv6hiMajmmOHnPNRJKlrSB0qG+TAid6Do2dPny
Wf6+aZY1ahdpgS3ScbbVimbnRlrIrHdEapAE7Fly0RubFlbCchMbGlKm+/1ogbLOFdUYK1U2utAn
6OqNvkTxApk1qx/71pS2ugHPyFxu5hQhr9BWqT0Q4gWpCljsritxndWFdgyNggFCl+Xd1BXK7v5V
LQryrhz0gmIGpdhgYcRW0MJZi2lsObh3fw/3r3S2uo6uIuEKowPB3NKubUxph469D3V/q1XQTOQE
0W9AwrZMuVKdtqHySFuk2OWSWXlhbAJla97mgXUee73Mpm1Q8REWouMHApYdo1F2pSwpu0aBeN8x
h65aHfWBITNULuhkWJeWAap/4YmlPjSFEkFpSbdualQyMnr2MvQxL6XvR55Eriglbra8a4JGf4Zl
H3O/6ZavpMFHTD8rFIb+gck1SC0kRZOCyJ0jn/cS9iWBCQ2qV2khxI0jFM7cUF/dFu0seSP90d28
3NyP//2uQkkxzSjmcLgDAHrLZ8DK7c8ba4ShYqIVsGeLnDYjZUMkhwqi0sErOhQvFQteawEJ/z4B
73enGE95Mc2+0zXmk6IMb2WJp66fF61kPMeNG4rjp4I9nnHf2A5juf/vTO2bUG2F8SQDI5ytLcUd
4JsBMy81a+CTiUcARbI2cIeJ7/N3yAYipky4Rl4Nz3FtPVefwnOxpzUlIlJFqb2sBWEuxyyIbRxN
xiG8zm/gxb7HMx0L/xo+Z2g9PGOCcGpnP0AUl4ty9Ch70kEs8SXRCiBeVyWchoU7zXJqrG77mi/A
MRAkLoP6/ARPuh4Avbqd6EF1DPuN+Dif26+CuxOyQdLO1qQtVfQA32QuX4lMUad95Vfp9OKQf9Ur
8REzGk3CDDc4whv9EH1K7GKwp1r80IycAb+xsMc71cZrVs716OEIkVWCA74QwwCrKQGNPktvDwCs
1tGFhEl9hc0YocWzQKVUcLGdxwtoyjxMX8FFPqBOA1ywxh8LkSCl9fpdMp2ltv6kf2sn+Ul4V3b+
E/V41noNdiwF9i6hawfWDAwr8lv8Mp397xFv+MsAA7v1goMUbVUM/J09MGjrbCRdtSLt2QbXPxyA
z84lm+5V8cp5gAN+pjtB1+iQ7uNPHJcloSJrSXUJ1VDhKKXoLTD2AnjohBUZigYKFCpqRKRcWIkx
biCJtx4OqC288TOoVtrjzWrddkIqf5jweZsVk+FGrTaW8SSk3l9w7Zc/WOf/lXfZpYjytvmfv8km
PHfWhVNQ5AuvHeGJqIksJzTDRJoqaZrO818fjxHSGXDu/11W4xCnioRRU9yVApKVdfIj7ItN8tnt
gkcopym6BVf0L5HhTJlHWdE4mMf5izOEdS0avXRhu0y6Qyagz7KJcLKFkxoHXmhu/fwCs3MoYag6
iuAJFum0JusGT0by9wrRBGXgr/kHup+budkbFI4jHtBN+at/iB+z5/JXS8XBlp36FpOvZL6mHyoG
F68/pTvmfnSYIicsxvqN4k10JDzjgcEMrQHpF8yzDAErfPsKxqbJIw9Ydbg6bDBvKEtnFXdU+8s4
gmEeqWYf9H5tde6t7r/15+wAjjf8wZiAocH4wQFFsIe+Z5fmAEx7iz8RQ4qkySEtXg1PNBaeKz50
rDawinmGqxpeg4CsHynZFsOsf9AeOGVb2o+PiM2qFyQW5qlwTxgl8OpSG045fjskUW9GxCJ7k36i
1XeFB+UXFEzXWge3+ZNUtbXiRc/pwmmUX01SPg/dVtyEnnrCF0rAcGljn1pjvW8fwAAieM5eCsgi
uF5QNq2RO2OO5Do1cAN8xms72uYauNYVV9h0XhAAz4po3wCTRcaa1YHT2pGzAWYJ7JMOdoiBcN8t
xos9PgVw6muJWE9APqx0DpTIoYsv9AZOW2R8p8lhleEI1QYiw5Y/MXCVi/RNuHy1GT/YgvNWmcA9
bVe9TXvrjX2lx8rNZW2+EXAMOQto4fSmvaMkRCG63sWeuf4PZ/4C9/9fJ74ui5KqG7plyeq/nviA
7BsUXfJwks3+hGeJ5GjGGE6vq2G9yovClAQQJ3/HNoOyCaPRFUdSsxC/F63yf3gzBCH8rzcjqSqK
Z1El++Dfr0Itbke9tvrhFMnUCvlHwmiYrycOEYg2HDbMHw4+O2Kv2VcF57I9BzRwsVle8Y9E5/vb
+f95F/8x78IUzb98cs5H+/FnuMXpI7v9z9+QD0V5ETX/Gnlx/6E/Iy9M4++qpSsK8RWiLhNr8Wfe
hSX9XRN1TedhU7cIW2Wc/Ufihbw8xeOqpBsqJ4Dxt//6M/FC0f9u6YZh8iO6fH/F/5fEC82U/m20
Z2UuG4rFiG+plLlYsv3rSR/pkRqnUhMC/ro2hWURBbRAzxo0Ma+TWiOdy1SC1iM2kWwPVSwTekNx
RjRdNYm+9bH8matWWDTHFWJKvAYBiOAhsi5T02c7GnwWW0oklAI7IVQqB1NuYP1GHSS9gKDMWPtF
zo8pfQXKYDyNlXYgfxtgg2bMj0MzI2HOGOCpRPgXrZsQYwBhzaq0dfUKFlhdT3SRZ2I4lAbxdPo6
FGXFgov1TS8fxjQR13mdetIQv1gT3P/EDGD4piXLWE2t1qRsfwiI0RmzIgQWpaYdmjj9ZU7BvBeV
LalohMXRCmxl2IxIgF4HfSd0zM5TntcXcr/sSVMsPGrzNvOZfuj6ghZQGL0JEt0NabfQSxrl0uam
D2wFYKOPnlObllAxbKCJFdcv4og9iYhPLBNKKHpKSaex0xT28XBNZhKVTITZp/tNq8tb1EXTOhGR
cQAJslJ5cKeO6SGhdgW+ICa2MWZahcSKfTcSHlU0uSeN39fU5exp0rAva1gg0cT+T5r9NQHbBbp7
8gDojpZwMzq0AlBgJpIsSbifbvUwbUVLGdZpw1LATAtPL8azurSKU/j2yGzGS532xioeBHvsC5og
vcDOPcbNnqBDpipg7WbqO1FAmQi4T1k2z9mwACJHYD85jcaI7b8b6pgLlaEgOcA6s5WR61wBjERr
NyuooaiaTm5lhgi2nU0+QVbHWpy9RGFwNtOwdwoCjkbBeBXhIpHBrj4IA5gIFtxLwc5XLrrM4J0b
5ruvhQMAbQEwT1qCpzeidVWw9MzwuOwUawClo5cpdlChOSYF0hu0Sk6O2acdI7iBXQujaNTTP274
07QpTJ/6KKWwwoa4IUm2DMpzIOdv9GAJsyA5VJMJjRBM+rqDX26yyow2ZkRjVCFODtNmV1yKnoWA
0SAJ1qDuNLiESP7CFCpKj4ZeY/qY27MJBZEI9uhINp7bBIqElYK+QitQGDOm4ESrbiskCWAYpTA/
E5ZXdLMOWak3kKup9yHYCpjHHaWSt5gY4ptuhsfclz7VsEDx57MkF3DxnKsaT2uFfojC3uTMIqSJ
lvqm3ekkVIojYlHd2uVkQ9FFjtdjR92ob6UvMyOCTKDrLCYaJcsx3QiWheBO6JjJLbzlM6AIEs0a
u1ALyR78tMdEAxU96udkPbdU9NS4dpNJ1w6mlLT4BkOIu+AQpoAE4BD9lNXvBqIb5ln+0urkueha
AaYmOPG5FileleZLTCgvH6ef2KFqbs04BNFUzSx5pBxWE6vvqSwu4gBUK1fA4hcR2OSEYkax7JQn
w/AQmdIzXFcIcqUoAyYfoaDL+NwT4Rzq9L7Labj2RU5xtMYCLDT8iXoEK53gBV1WQDxKw6esFL9k
ClnIyNoNe3NElSr+U10YF0Nn1ZzYX58UECtkl4aojFUNjtSQoPely5TZoflZh2+Gqo/uTc9glA/y
d44SiA7dSr20bX5Ox5IovaZ6ncyZ1AWzx+I7J4WLUqVc+UU4rvomZ/tEN0HLKeWLefpTBcMThb0K
VYSTVWzGK7avpj+CLO5Gik9sWjol/EyRoHHwks86rbZBiQxBbocfug+RQzz9V5sCQUXehfytHil7
sRwi4o7dWLXEgka511kGso8Mwl3BTjUOJWQn/hOZ1j+knfJT6kQtQwIBORf1JZ9nTxiqS2o9hyY7
tVCbXyxVQDKc+sj35U3F+TY13Ukvm2uUVu/5GF2a1EeLrgsBRRjaluVMdIBvdu8Z6sZdCcXC1OSJ
8gMyvp4ixtqUgVwYdLxGIi7VcBadvN+1gGwzdlZdXX7nt3AILmmYjjt5Ek96q3Ehj8o+zsyjTLhP
mKEFVlFLxqEmA7PvsSCWuOwMkWK5biovsp++p6kfkaczfZeRuC2H6W0qqW9XvfIaJCUA6Sp6GUXp
FIad5kmvpTgkAP4DEnJUbNlZhA6/igwwcHrzEoFd9jt/YKeJF6ASUSYqzfw05/0PilsCg2Nb8f0H
TRKR5crIvuSfYg6LpeRNwEobF2erCQwyKWYKKyF8S/NVJun3UBj0rLjWLXcMgUmhJT2L1slsMX7r
MhphgVCQvqy/kTASghnH9ZqcXAbAbh3JCB/7yPyIoujYSxTHJR+NO2PLVaibJ3lgZvXj9qZq9d6s
Y9pdhuCOVnAONHKnlmi9nJE7xva3D4V5M+Q1uATZ9AHaiXt0ajzH9VEmGeCoiTcZ/USN9qF2S70i
Uq8VWcpEDDTrzOrlbZPRyLJeY1F9nIJKJeIZTGc/EZMuRE8MPWbDqzd6BRCfeQMN9j635utkFMAA
cI43k362BvNDE/pfuohXTVFvJjOQK6dwV6kN0vtBNTlhG1cEp0ym2hFkaZvq1EQbmh4sI4ptF78Y
EbtJMhqCdV4ZCT5u+S3z+/LE24PmpBD/bTBxIBI4GAr+SgQpaEuWMXzopqvKheFgDmiD7JtLdd4K
4cBcrILW4SOeMpmlTGV4Vj2QRgGdg9XSnv42O/8+vw1KurUqNrdd1CPr1MXXxtcIO0LBGZTqVzU+
+JWiO7OO/7bL2BBErKKCRgv3nUGxb9aNQ9nNwUojvCc8T7PK1iIQwTQpDF2xdOsyptIS2xYMVUUK
12VE+1jtDDussk/ZSs+tphwRQ37KrfYeNL/GHjVtJHk5JGCU/XCrzWc/2dAMv/aY8NbdQnvVDTb8
AM3F1k1Yf8xJdjRqBA1D/TFPuF+r8WKl6qNUBUdqkN9ypW8b4KlyS1GTvIpOK1+kiQ2uzikmVggm
KmHD2eiW4hx6OEJ6j05Ljgne/My7nzaEyFY07IuyoQZdlhZfo7+bki/UUF6YoNOXAuO1yenrBdo3
ZisQhb5xiyDiDb1Abk0PfjCm/pNq1hv1ZZ/2KUeMdlJZl9pm0ISALnZ+mdLWsAXfeI/ycp8r9BpZ
IByDUqNDk1imzVEqqJLK5xDbc8PSjxPWlvvPGUwwTb0How4+g7696rGwM5d1pVgpO4iUCrYKidM6
IpegCtlZQ27hb0JLh2lljmWVUEhhWzCCFwI4KSF0o+xVKBMYax0KRUyR5qboJ0cC+upjYhqHeU9r
+4kGPGjgQLy20tLbyBhaxkx87qZ6W5n6NhkWaMT4MmeQzFic+hsTdy44M5mGJPW4WdfA3baWR/Uf
Lps1EOSZWHyq7AQA4+isb00RwQBUTj+UXtJaQMbdQy20VBgKvdeq8ruVtMc4ED6N0HzUSGJDRwhq
fViKszNSjgVkX2IUagpzMydPckIwiKJrz1JNUvNA8ovfE9raxJLXpnz8NKg3uQrmPWGgUyP4YBGK
Qh2LFdSzeAAGRaEjbgKPUyYiB2KZZMSYMD5BR6RfDaAo7l9qZkeACr4E1D88bQZC9ecz9/tRVYWO
2WGbun/3/eb+hMyxh+W5vNrvm/szv+8aMtEq0hRt/u3xv/z6+zff39i/fU+SxHtF7nKPNl8rre/f
xwyLa+L+JeM+3tLfv6rSpI2pDCGLdZKBiu6pMCAM31/4fiNZIqyh5S/8fUNL7a93O0wvuwr3r+9P
lL/Mj+z+O+7fpf7rt/7xmLoTWaeyTaZ036h0KbrlZs46XHbRAnnxRQo79wfv33O/0Wq6K9Q3iCXW
n4twhvH8rz//+26fUBDtWoRGVco6AoDkP36RVOiJV3GE7iK8u74urOhGSEvv4P6Y0Y+JPaRorZMx
8t2GntMfiRH3sIgwG+nu3L/shOCSgyPJOq8awoNwbNQTs9WsHdlPxPEV84MOCmLlr5mpdwAoxrfh
QXmiEHUmCh1w3J6VC232a+blRNy+zC+sSAHQF1/oyfAY2aykd9GzBJ0bW515wFMZ03FgF2QDBLrF
Z+sEC3AGcj2WxkP6bF6UcV59UackSKCeDlhiM5vOurjqYUENbnfj+mWvAt9OhlTyjvaMxDgdNsAm
+hgYeLK1mHk6MRQ7wDB82X7lxPQAVJkwHDpF/w5dkkJoyNTiKJ/N0YdDZTee8sJQgvvAJQkLSdDK
/1U+J3u8h0RsgVrEP0eNn7w/3JJMacfUw9wkPSO0C2nA4KhR1zqlM9IqLunZvAAujKpV4rWdK+Kc
CdjMhudsVzwGrVs8Ljw64DtIXg85/gcc6FtZfoUmPKIzMSeo7kduJWNlghq74Z+edXoSvEw/btn3
6LvIyzyK+42woWzPlhUvJTSuOtkxjhLCh6pFIbqgYFnXkW3ArG6rz4R0q8/jYyxehY8LAq3Wd+aN
Bu1/nz5l7wzQ6SVaSZvCTkn+qx4IOlyhIMa/bTp0kVYyi9wVnYwPy301rDOoHvAfPtRE+JWYZToH
5mErktsBnk9GaQYiz2aL6eBMiT+gh2wItH5Vz+X6i41pcLCO7eBMrzk21Hda+QdgptrDC9DTM5Di
A8XTkQowoh9VcdgerlLfvsAtrDemc8G4xMMrFXsrfyNxG7Z68b/NLWR/B9kvOEdzC83X0y/RUd/q
3/kn/yfB6Va/4Pz9jK7YFf1voXPbFxUjdLzyL8Gahs+K5RcHQNlAJ8/eQ6yxOzKpdOcmXvIXEBYX
ZsWC8ImtsMY7zmbUid79ty/ral7MCwqyRWS5HtWtH+wsvIQyOMgLRSRSyQwXfXi68mijUCwP1sWV
KI33VrBdMXEU5704nYPHVw1RMY0/e2/A/jiTppeSBKVtdCDrlKz9FRVZE3aVPdr0Xz0QbTjpr1TT
Tzfl8THqt4J9a8GdfpYQ8QonPkdQtGwA6931OXbAmkv7mRDJ1bIWeRhDL8Ww4GRcS7lNNacZQGEm
kD4r4UbQxHkiqLHEHbAiVuQ6IMTbk21QecTajRyp4pg6I0lgLnTdlmLSO+qkfzxKQcMNdgA3ejgS
+SOZDyKiBSV2oCOtgt0M5P7K68bnyqtueH04lwlLQUqWD85ol7+aAzsUGUO3R52FWg9BjZxsX8f4
MLoks7sYSiLiWuozWlOFIWQ6m8cR4jkxXxsEaHbo3lSiKWDZgRWOoECv/zhTbontWXbKHnVlTE79
8pV49Ya+xDM1H+ZvwgSIycnsDKqeM0GKOAon/D7CinYeVbvlcubD5CzbYyYPiNQgPvC2lXh6uNK9
pOeVn8v86AdbgxrHLsj24k77omU1kjEyP2Du8zcduGF9M1bb6BReAvivhl0cx1XwTpGE3sQLjYMV
HbL3aJ3s0BBGO/Y5xQMLJo5c4SE07LMHFy2S8YlINlmLx3kbhnu3II0LPN3pvSgv8kP3k4NQmM61
4JIcWW3ggOvoXiyOWmHZ1Udzih5pv2JjhCtXv8vfCZ0j6RcrXUpZVb+OPOqTsyOVMFhh6BKQMx/g
iVrqR/+tLYFHxwpTG9FJq3cM6lCbfyLxHCurT3qKOr1LqNNa5SZXYmFeYJZDPnaExV+VbzGsUolq
V+EZ8DQxA6WT3QqvFmzWVpgTbrm2nSG70ig3V9EaaO2Rk6XwOCrrYIdgcrqGr93D4PXGmaMz7wHW
2smSuWA6xrxibyTncL5clI+8Pmc6Hi61fyuOEh8RxNDXpHdyAIqYdVbZjqsQPwJIq/nANRKtxfxR
2UCdu0oOWgnVPLToph5j6jUA4dH7YxdHg+/BTxj56IcbXqAV+HtiOpRPJkumwMoe9zixGBwwdBfv
gCjgdQRrjkHlBQ8EGqXu+DmxUkW3R1oO0x/29uWzp1RTfGS7mdAWUDXitwKmhBPlGLr9Rl3OvZIG
VveLsBJ/+dgjlnix/EjhMn1+Jy4TKNPDPdn2/MhbFG8weVfD8kcfGXpGfxuFG663bUz3bEu2ZeBA
I97At73/CwayY2nq7IO121xHcUlawnq9Tk7oPm3/Ib/Az76SbBqqG2R/HAlSBobChpox6l76JcLz
Nm+zetZY7JIHwDtAe4tgjwU40Ftsn3iMEzsWPNi+wzW7MTMwjLyAaFgIOfiGaEKeOc+Z3vxdtRLX
aIA3nFbxt/mjA/lGgFwzR7mcQg3XSuUxQbnMpPyB44ooDrKOcJDCuPqUb+iVGM5T68sA6CjbPvU5
2qLxE3btWTtHu63KROQijiXBasftTq88slNX4DzQ4MAjJp5WJLbsYd5GN62DetaUtPhPJWoztGnh
s4WCgHPglDyz8f5sX8QrF+otdMgjCHbKvnonJMlm8GTMQMWPq/PT2A/QbYOVG+y7jyWGlcvgNfjw
34U9LuF94ALO5AjavcsUuyuaC0R9qvLpRf4I9jRURyogxFqv7wOTw+DkjIaLoyz9dYEVgiFnhcGW
ZtmJD6e5Qs7hEIL/XD5EmP78vbFDNCjXktdTNSKnwlzE9mtGx8ULsiLIPP1AHj0z1pHU55LbFGP0
txGv7FEq2mwahIW+z3JoLt5RXLDgWXQX2WbKLmqf7sl+cASiFlJH9w+wmmWC6EjJ6Z4M0yuHJ3wn
MGcRQojbgI9Wj7eauo9p6z5Ch7JvnqnbwmbviB7dYGiElgXCmrzNNTxkIEp85ArKgVX3Xp9DN7Yu
5cZYe75LNcvxXSSJNmf5o+JEaFLWw8NIOsA5qD4Jgcu+KuG5TgN7/FbYTcqKdRSQe4k7ZIYCOXxG
cJG6ElVTtsZJNBfkLXAuZyQ9YMxGDIIOY9MaHym6R9Z7JPpJGJLmZ7VM1+IWJTbTFWWq0XiixKn5
B3rHKtwJT8i/5Od6soGWI7WTkVeai/7XP/obqyebhUoC8qYdw460IRbhHNN63yifjG3MJyykJaD8
DG1c/h2fXPaA7bK2XJYr1RWbbzVSGNuyUOXCOzPyhLiodt0N0PgVszlO6JKBA643gSU0gRg8HhvV
0R4rfHmM2xpofVaQ66953/u0Y5boqCZxJM3rl0ST9UysMZc20xWZJqy4W1IiQeHZ9dNcbkpXvak3
odwA3L0NnmKyjHgrz1znxkuybrciQXxbKiYyiB/ez7yiurLKHiXgOMhE2zVF4hpem+QlNRXo1UgJ
OsBax1hhk0McMYpxxcPmQ6eCMon1jgwJg14ElSCa9flW5mqVx92onimpzClaYld49ONTQNTgMXk3
Xn3CNtXT2Lscvv4bq+Afx4OxDxFYl6xV3rPHnFAWW452ehbYeJBpRuIKSxfKj+KwrVTsBhw4G11Q
Iqy5/LvkF7ji2OV6niBE8LdUq2d12GjBQUPNYOvHaSeu+47El0ORXMY9ljBCUYlbqXZZihnnJqiH
OFpnufMeibYgrUWWRaRGAahYkdfC/PyKrqs71ZfpCqpqkF2xeOzJ/YKtmDgUVcRrE20gEHS8A51F
2lbRj0rzNAm//PHNjOwC4jFrBgiw7624YkX40lJhZgmODbKxZfRKWBMs1yA6s1qzwJi8oDuzQJ33
qFc457UzhUaDlIUlBI08F4cMn+roL0ePU6m4pk9C8kxTZzdVwHO2xEwxEwyX1CXYpyA2gU0YmuzS
kTZ9uamzBz3cjbAL/ec0BqPAFs7OnZGmGwx/RjPyxZe8muJz0RyLKf4AN1UunXRmObME/hFlD17p
Zt6IEsYdTyJwPLmW4VWqm0CJSYvnEDhKKLglaU++LZZrlUNzpkkbgBQyGNtswhoUCA4JKOGNke2r
ADyuM3Y/7BMgJphP1EIwmVNqRFZAjw4Y7qBR/Hby2BFLWKOub60JCoanNOLxNRxY+ufl9CPDBvRL
bnm0Y5LM0b7K8DHe5sZGcnXEKvFhApzPIox5RHPo9EwPAaG64YFyNMnc8DMSbOVYE2EXPGYJFAk2
JAJ4D7G3WSPyX5xixGStzQcwf7IaJOpLJxuGeblKLoTlEPMETb7H2J3sif8x1A/TuNSo1MUdU7Yk
w0H4HN5ValufJe4z9jI3ZiVZs28yOEGS87qNeCEPg+bXARgXo1fAR7Wj8k0+OmwEbBqxOygu0zSt
Y8gq6v9h77x2W9fW9nxF3GEvQZADSRRVLXfZPiFc2Xvn1ecZnOvfXlj/BoKcB5jQFCVZIgdH+9rz
RruJ/bL0ZGzbbIvGuwk171orbhZ++SRvfbMkkb9X7KPxkZNmziHHWysPAb4QliI2TMx1c3o3AqZ9
ZHlgfVq1F8aNje6VWW0vyF6xf63wh2/Zd7QPQMOZ0ZGgvwnek/f29Fbui9Vb+aUhM/dJxphJTeW6
/Sp1ZnBE8ZCWe4+YmKYzN+Fqsaehiz7jFmhW9S227C46Z3cx7E187HhmMe/epQek2scHk0Z61zb9
ZTTd+JNtF2J4LGPW6bGEN7+hUKV6svf1R39lLs03aHPR9xQ68Vh7DQriLtEkosjsUnnML9k5OXBB
q/bB2AnnAczGrVh48bp/xNKW6QZLL0GDJi93w/341dVrtjSR2qMvvKPu3sAZQa+u3Kx5G+mVJazF
raPi97DdkaoPemYjGhSvBEdky+n7yD4lxHNvIRgPZ7GQjA+MLX4Jy92rnpjGirvOY8DBDriAfbCZ
s075A4OXEZluiZXjL2BOH5mDVirbp2GHUjVB8L1yAtBGL5u+yd7/opKC3B8kzfwNtaBIO23xRf3I
T8odw51fyTAablsqsL7ITMq+o7vszjoWnuWyvTPPy/kE/SX+lN35hESaMJvZ5JeIHV787pLHr7N1
aND3GrC9qT9Ek8OObwpcCGyLRcC0e9LYUDnX+AWb3NoixGfs1G8cTNJH4vrZp1VuujvVZafDBJkj
Y7zhPuTjLV2rvWCpKle2l+a6fQWiRsWbtr3Ie+645dUXfCWLmtocbYW6HTtaGofy6GitfOI4ipqG
vSjOaiL6qY/hQu22vRWVbqQkvZmvDTp4BPiY/0jwPLNpMpzHbwsirKs+jcMWo73XQGVtALt4yoZc
1GKPmSEnyMZfavMSZT8Abq78eDtsHXo0y3El0kLi1hW5poErP0rbgvw0lmoDWZMAAdT7AXXPLXoR
dbhiN6trt4AQ5VcT34d5C9qs+aYD7X2Pa1ChOqyZslDhmff9JnmvT7W6Kh8Bk0ifQg5dW2ckLvQu
ZQ63aCVP+trH81JtghOKYNfqEwLIaXgMj/61fhpYMDE6YadREG2vwrs1rKeH2rqSMQ0t+H08AF3A
nbjKtpti2gC9gU2OdN2Gxb6iOuHd/0HYzTlRH6aUEGpXSfQwUEtsbhiJhfkYORsLinF/KvuX4Z31
jJ95yzyDvVD7ei1/MqT6DPxN2Gy69FM2BFXXyVv68FgghXJq7tiNdG+oxnXFWlWPAsqMRGuxI+MC
N2PLPhbvQPM9NauQfLUVlWszKMRv7eg59+zNj5mLhUlcdNPhw1SFlOuWGyknN8HNNOyRFZrUI2mR
8XwiVUTdYkywPOcP7AWyN3XyHi2iYfRUpCCEQccmTMzTqDTjBxHOju8YhvUW0ZzzlHi8KqtHiT40
7iUCGs1ZnvE1u/GpSRo6d2Y9lb476Lfgg8orPt8ScAoTD/tQuzlmz3Z7Get77vpZJgDcHZOeS704
NTuB9KNgIajwwcVBSd7wMbNO8vSChy43qaU4+TmFRR/8wyPjkIIj/rvR/CPIWMr1nxzrbmyOptiH
mtEtgJ4d4mePFPra4VeabXrpyG90ePw9/ye/0Os/8Y04ujfu0GCxEWHxN0xoJ2x84R+BGLDzgSEz
sVLOiYraveUfqfPTsK4o93/FT8cWHkrylR0v1hIOy/KAeB059YR7VtWT3+I+X7fX9sp/wuO2M67O
fZXfw6s+UmtvvnbSDsPrhn6P5kri9dSeuO21Z/qZS5dtGLPGBUvDzt/lAXwYGoQ5F7AZ0zMzKj+D
+xqrjcEcMquz/YWUv4u3giZH3Sp6DG77gXFJiiMpPN0FOTzh0FWPKDMiB4bxeZVuWIaKDZOqScYJ
gR82UcgOBbsMr42nIhADCbXfjjvRIG+cUTMwkRIIo/JTWNGsiGSHAVGi6nOZAbMz0+0Dtnr5ALl3
Ebn8oLX6K3stpjWyhQHkid7HpMe+1H/tnsJPTBf2xfhymSAptCm31k6NjxgWx2/we/5rpD+wxYxx
+hETaog/fjC7jS+Z4vV8xoQidSSlH7lu6vIecGowtISCTrpvgjOkmW7YKazSV4Waug+FIDYYUlwz
vrJNvD2m/WqMyBXxZB1VUZmsYqywY2I5q/iRWr4oQbL70qA4cUMjRxXaM26gUwzhdufhSXenAzQO
9tVbBpn20T6QS3bC4VHhrWEDar+yuwenylO8/5hCbCkUfFbsEZDiS54DbEWyOlw2I4q2U+JLJ+Tk
oIX/IF/Ijiox17jcqTYbXMg9lce2hMwIwGs9XqXvwbhSFEumVXCI9y/SAz5RpgwvCQ+4lDgtbhDS
L8N3gDvnR1BLK9Kmiy06TWyr0LmjRUlMSTCRkgNGkv86DWftml8Sl7XtlWaT46vPPgv728ZDk0Cp
QLz6Y0QlNwJYvGdqELilp/GDb2JagSCGX4oVfuguKdlTjyZG7doGCVKctA9dPapMcAj4khU7ih6Y
PCNLiWHjn+PkYhkeX5Y2QGRvVFoG2+JB2/UP2TORZGi/aD0/Q4x/4/NlcILY0n5A43Ae4FcxiImy
u+TZnengeJpsFp+ixKPo0iDMXQiG4uzBUBfmCLkbg+vYK9CfKJDKybNRX1FLJdRGMBT7NXnkszh2
KjYXoOMNiIwed6M3CC65Iy4hzGqkJ61biBo84e8GOKKbcUcFCJbEQDPVHl/l5HvEEQvjSnQGnW/n
tZB+WrJjoHHiYYoO+NpH8y13tmawK/U9O+dGO2bGVWLq55wl1Dxrbwp2ae2N8iQ6TyQsD6ZsTGuh
YbkZ6JU5sV+X+4BQVnuZe8w2N5QgNm1Y2tMHNiZgN7QlB52z51z5Zp5oCv0Zfzp3t8JBWom24Xpb
7YkfZCajPUqmlPGRdzMkRoxNrrp4E3mOyVU8yeNaVx5jBLt0aDgJkrTrIvwqxy8atRte+XN+R5gr
wCBWoLjYZ2lHmpUr4roo4kYadQIspe04JYV4PSEw3p5JrxHxHKu/ZS2kxWkvnfJmZxtT9UbKPvYV
BMGNBYWqw9mDXVxyF3FRvtE7+U6AZax7lDMV8gtXneJsrJJn3P4ccPp41hGF8yFfb1MVvzUzJSsf
JrUCH5JopoGAHF5NUXVMXI6K6+yOUn92jtxU1nlaFYaAhEODrHJGPBFvUltgzFKBAKBDdelb1PE6
PiR6KIfiFjEr0JV8gxnuTmoeKPnxqjcHjY4tWmNb8hP6YidLPzpu+7MNqhMfWr/FT4KrsrNd0Wlt
11Re6Csc4nJFnkvsEpZf5heouucUkPXEp6GvuDL6JOZJqQl1VOZqTpRrncgIgoWfoBO/p/n5eRb+
HB2+A83K3xMZFzcUaVK0YOnLkcDicjl0es3lrBhEvMNHuB2DN4aEhsVlc7UoRXNqAAxpOpqAc4ST
wPXPINwCobfNH3G+dAJxk0ApdUjchYSQuIHYoIhOivCNPDUn/4CxAZqVyYjLpDvY3WY6D2/8cP9A
lEDCYtryu1wO/+bmgS80cfMYN9we/MIJVrOuI4F8YVQY+p4hn2nH1th3RAUMqMAEgeUN+W/cRL5M
DIxozUCtDGTuCNY9Wkcd+8fecmMZIPwGH+S2c4VcpoAAbXrTq+4CFS0BvEPujAwaaZIifkAaKLvf
DeBNNKcVZ5eV69nfjkR1nY3yaKZHnCdSgjPhgT7Pj/tkPUukcrqTdRu3axTmABVxPQNdif3gzppP
3AY+Sz2p6IskpuB+BlWCcUrqKx53tjv0VdI6n4ZvowYCJRSHOQs+x21QbAgoFIBDkF3VQl9862hP
/EEonwbnRLyO/sGtHKnOyLxK8fglYu5hyob7gFox35O5znEQo8/C7OOsOO35RGCDYZGU67Y70sna
2+6eAGlQI/C4AY3ePlI4idejbMGTsm0hS8cjxAbLGiXefKOF7xQTc3aMYyN02TmO3ZbiFNlZl5lC
Ecv+fnY2TCdOd9e3rzFpYg01rNQJ62dS2mR1C6WpUc8QWcN5S9FrIe8JjSMDR8ZYoriBsZWNK/eY
0+z9R8ae1TxwyOWKDC70faId+3Jf2Vn9qpY2Sk+/JcwlGpaKYFJ0VBfjiQzHGTVx0fwr5N1zF641
fdKunvRx/6eFSdiW2h05lbQPUHps4aReD8Cnnsc9uW5c2YRcKN5gqNc6VESPAZeLqNO6vkUWzoYC
vIE4USQ7Rd3QC8kpABitSi4NhmY76oDcOhpKMIYp/5m3KQmfNCwzEMe14QpDKndLzjsmTRyy1oE2
hQjIUP4zIBvog6stPrkvro/7Srf0idvpwj85pEfno7rzuSYMJzpjdKBhMfM4Ja5fJARZJBetQ9P1
ceavgkLYpuRHRjDAsqd5PvLzohP0uDLXgIls2NQUVPmejpcTq2xF5EJF18mhLBmX2qrrp9XgVGuP
2XMNwTmDHjncR+YLg9E5hp9kqWb3or9CHcVItfeg3+P8TcBHWfISzIyVjtVWDI+JQ9H/SR6Bn0pX
mRzPZdjZ+tbsRUvDeGEmw8tHIXrtsbXQGlLhNiV9LAdH64ELQKVFNLgJI2JdIkL/HGI7MJeT3kWE
keypzcSgmI69dkdKf/WIn41MDscGYYlyQo6H6M5KfY9hIMaPjnoo+YWbkvS7Wyqli+7EC9zqqjrW
sAf7jUPgnByWG/+ZFpXVM5ldMZ57dcMIKJhDEGJtdqZB/cOutj9Ev9buuJc4WmUCooQ9K4q/cNQD
aZJQJGrdrtmScIknlxkox01KOlfmiHabJvvAPKyqDrM/Jj5oTfL7YXU4SABusn5n6F7WbpLAZXou
9APdkKsATIkBLbFRZ4DWLvI0SEuzI433TnjTBiSAbwOZweO2sUcpBSONjEw73hfDu/RJxgrTmP5d
gUWFCHufFW5Dm7K9cV4gZZfNhhxE0ZMA8KGGLMqb1vIZnn1D88xHLbghshdUxz48Tjl85hcYKyLq
hSshdEMkgRmh9YG5SsXl1IqFhrGIzIr+jhvBIUzjldWOjsmtoMuS8Y9LKo9Qz2QEGvj62GRZQGrh
RzyxGME6o7cTxBvsI28xtYs9B1otd9IHx3YIghlW2qPJJZRQhdas5LnMan+QkvuUmNkkroJPFigP
cmhuSqQQSIyEWEWytYUMPaSVtRj3Ermfr3hE+Hmr2TDy+GYiTqzbKcvpulDpjQT9JzGBiDU7xZO2
ZyYhQXlGwAw5c5xBxh3DkuR0v3mumOiR8uoPKl9F8X0EfeiTDk8MxNfuGLotemGUK8wugNKRCyLZ
gVEB9m2uNib88PZAbclq7rlh5MB0R83YBcNOmrYyrvNgU1KYSCAGTkt/BO6MI4fmlvI7nx0XE8sy
GTFYy9v0lT7DkOLMmIlmeKqcwTKdMxkxc3CLAiqL0z03jZknI2nFBBFDeIlErU3zTkIIExTrnWTs
+TjoPexm9ssAhMhZy9aFcmEa66JzbZNnzN4cKOiabQM/xq+y9uEs45A2ZHPGaJFHbNRbIjiGg9te
BBm4rfxVFlCYQ8742VFY7CjJiUdAkfozZB7imWK/x1exBUk8ppB0hiovoAlxgne4p/cHAzS5PWMG
f1qqvd+TE0BIhp0YV299Msnf4hvFWMdeFcs3mSe4P8ksggcq0gzahqy/PZkWOJNZnGs8TMCfZxTg
JcXe2iOgw3UDjQaqPZOH4SD5FlTUqWtVO9KY4liqc6JFvWHGfD0TbFXNzaGrK5Us4ZgdkjnczHZK
EWXeWgcD9kugxai6JGRyIggTeaWpIyswagcAT9rBEaoXckwSVa5newrW3uKWMoqsndRDAmAc1Eay
l4eQQLdEUUtk1ghX1wlYdnQODkHnB2CdVYTQ8kGT1z14Ezo7jrPaVAY4I6g/Raa0VWbuCHSrp8Ec
0nXgNxaFFaPAy+kaYIPHSrcxpASIwRbQBWs2vuoseB98FplSY3UO58zrLDdmXxMENmwCkqZXQ+sA
L7KUh9FGShUtpL/+3DfNaesn9mV5qU60jE2O/LB8dYZgxm7Ec5OLsqBcHdtD1gByG6qIJuv6U6SS
RJn8+0ENZhIxl+M2tEgGVUswOxUDt9bL6hAk4X89aI1nGAVLyTBVbDfk+98PxGb8aU9mh95XThBI
PNT9RE3x7/HyrAehCf0j20+CUREtjIrlaSoXJDTCCY6h2sxHqSKzU0rqCUWcsab6yWKMROT7b1of
7aflbG2JjNC6Slqk+sTT5cU/fyj+msxO3vl9sUz8fV9jg7VQb9c1aj3QHjiJ5QFAM7jC5XSWp8uL
RlldHZlI4qhRrRRkMqgynZUO+PtfD4M4/Mdry7vLayqq0lpsRp5mgV9HIWWb90FFqkuFEDrwNysM
JGaA6rmW1QaUX2gBE6G8IGiGjdwbxlo1yTJ3Tl1sm8hDW4XXgJRESlKeSRYzbOHejvEM5OMPkKQa
y8//AL2RsiOoDoXvtO5QGQRGZnLaYlxosQXMoOzz4JILeUZNnzH9RCFd2ODzBF3HlryhskkIM4H7
grDbCe7NcFu2LMi9bCCYnpbkNE+YRCnip6Ka0NYT2LWITDij/ZE1D7WBQ9ColfxRJhQCMx4saobC
t13FqIOVBEJwkui1eTepyi08r8LTdBJfq8FftSPbk4mcQ8+ooWfAuDAxCfDPFdNWC8H6RjpLWtF3
9w15lSVeKztB5a/Muj2keTlSNIJwdbXxx46ooY2tBYF+16QDfqhSdx2K+9xspKWDiTJvuKI1AKJN
bZ2SAGj8lFRfYyexQIPqBwE+oOVOMD2WEqL1LELUHlprogohEnBYhWhLEMdGOh0oD43a25uhxz/q
yChbDWSEZAoWBkTv50Ju9+TTRyb49yLGfi4sK9orMzlIBV5mGwehOcDMQ4XlrS9otLoadDyvz5qD
7ZCP7DZl4F4UK276jIq28Y36QOAeVk/Gv7YKtfClmgBJhF0YwFYtdC8tIDfgATKUxNiNGtJ1Zcrm
McwJwHQ4q0yfeNSMb0eOUI/tzDigpKnLz1mlPiDSsDEphdjbuBBJ9aKC1iLzyIHLAeav7iXLk8Ph
teg4Y0lKSAqU7FPXjsaNzNpldYiLj2jp6RHJnmWYvFotu1HZ+HBixzgFHQtcZlBoWkbBVTGxDMlj
RkRVRe017Ec0CPP86Gg9hRKIefWWUWxSRWzvlcJ3gyFPz5SDDcXQQ2notXOulnfz0JEhRaCXEpT5
qFjGS6VqpBL0kld2ERycAVUlG43HILgb8kujmc41Ei5Ew3Ug1x2zEaB4VLQoGRsg6criaEj12bKM
YZcgnWAGhrIdhopcFQbvupKsu06JWPcidK/TwI5EJ8LOiaweb471lZfzANef2rZY178qkPNSABqs
NdmPSH2eo1RlkcyA0BLkJvkYWijeQX7axDOaJoWF4rYSd69omhAFmttkGyusv5P+ZQXWsBtqCvso
+7jR+kQ9aJBJgyJl9z/574aGIKKUDAiqB7CoH7PK2va64pzqsjpRT9MeqVsBtaf8aFNDAU2J44wl
gFgDCUnoARmGEntS3AP7p/IoU6qDPN+3JsWzDXS2Q05yBGV+e7u3yGJTJ4ykMhZyPWZzoEIKfVHf
+IINnHlZYXq+krIS1M3TUOdvg5lS0tYp3qylN6KnU6nryK4hpSoiZtOHnZQIL0Wha4eUvA2UqFRK
443sv3VnJ2nKbogAgskmpTa5Q65HPQ/wc1hHnLaPNrNPsTcSsHDfjIo0EKuiArYyrL3Usd8yVBjq
amAdMhRwqPLxp03ShSiFB81ekaV5P2j5dKeH4S4ujSNdJPtIffVsow+ltsX4hCiCZ3WUuZkDkbWh
wW0Y1q96M+50u5WOc0SaBthECsDGGSiE3TxNcjruNVk7VdwaXI5kfwches6d9m0M2DdUXIH6cNgV
Kcp0MxLfHQC8weoy5ouha9faURo8H3O0r0F041rEEQWiH5uQIiyzhNol1f24LxTUZoqQKDIEGejc
m0KjTEeuzIeJ+tfDFOiDF/kAeic1zw8zGxkzLYTGl3bXVfGjrzjVlsk42avxkxkU8k3rlycnmLWj
SjzLTCL1sZ16gjqkYjU1ABCE1MbJ+QJNBM1siH6mEIU2VQufik1Ayem+sN+kaO5PTlmc/WpKPRgQ
EdUD8jsYNax5n3iWXdYnuURzJFFCdLl67DwiGVOqnBVpZtq0+2ErJVboKln5TC9dl5VUwiVsMc97
yF+SY6Ru1EhEAQPjQUcBJZ0N06Wk9Dse/VPcqBrptFm6nku2ncUQwUXE2k0Twi6VThjIThTz2Pn9
Y4tG5D6gQofAg3CRUDsc1HF0jpJqq1vZT2Mp1AcoyPwAtwn8YRACIAnwHPXaZsHghroxekNfAge3
+n1lTCy1umpujQHzyEKOMpPTZ6XXyNFopjvJCgiKaagMZ2jeOUWRU/iI3p46ggKsmFo6vVe3g6x2
JzREbuHPvY5Fe6mzBh9BMmog5/oThOLAa6Owxwc9IEc9NZfYWtN4hSepGeJAbWBtLNNA9jGZSHGR
kLzyVX+vjn2KaSHVh9agIKkxcSpUrZo+Uv5zGabxBA7sRopN6PpzRhUEG/qqBExlUCyJcBYelFjK
v3IEJNPYcNm/6+++TO0znf0+1xVc5Za9j9ih79DbEPqJ3Qnu971CGXKQ12j5yXZOAvcGTad4V/bN
kyPwrD10UPQxMbbmwP6MZnabhd2RKmPip6rVYG/KuDST3DL26PdNzjYZMQ6VnlSTNiTTtGjxzdkV
Y0ZWOk+3CrLM4/5M1eOY5D8U7kMVNo33cn6p6t5eBxEY/bzn+k0qXubZic5TeLGNjNyG7hXKHcms
E9aAepzm+NhW9XiqgYGTN/wVGCYb86Bun0PpfkA1cpM4TQUvsf+KgLs+OESW5CLqwAnY9jkI+s+g
sXxP2mtGuUPSAC5XO+IGmIt9lbGlT5TsGNYIIxlJ86m0vVerbDcqGyd4bc8vKCYKUQ3svmliGL9Z
TePqwdy6htITblZ8lqA5uVHG86RF4akrCaHasbYdFIcAoYWRgxkOPRGDV4BmIeHBHAqt1zpy9oPa
vbLg3JvAgBEtgSiBaC/j1IVzZpxK9CZHZW6pNhc+Jrl4GJ2o2MfkwU3pyEWqFPgaOOg1Ryc82GjU
P5vQXauTgQriBbBqdQZMgFsfHLmDh8AOe2RlxvKiKYCzEofQ60ghThKCfRni2WduSj7swo9Ptd+R
HRQnnmkauFxHA8LDIKNTbG1CdYONZByVESCsNSlXSKCXuRvMs5LWz5Sts07aZG/GFKSrKlPOOOHc
m3LnNjG5lYAiyGpSNVA+IXFOeSg3pnKHx6xNM0gzLfo8s5yfc72J8YC3+OrM0nDToDnEfV89N6Qt
bkvi69Ad7k2zxn2hl9yylA1dLxOlrxSEiOYapcMoBTUed5jDABrRPzL2ADvVve440HtBQHYAesTm
G8+Z1fSPmKal11CGTTowh5mdorWVGG8TJB80j+vjQJExTkvlrdarSyaYmd08t2sxeMxkAoMZ0LiG
qYucXLakUrbNzXHaAi00qMdmGyExM6WINAwFfhA/1t8K9r6ulsnfWQ1TcpQHsJpgO48RPGmHQVqq
AdOYRgcXIjnp0Cl7v8+QrSwAzptMk/lApYVmUyvrN4+ojtlnFEORXVaLXRGJMgQSPnPFUI6jP9/I
cq/sVOAQO+xpbZjFroDU9SRA1ESfSWckIQyD+qAkdXLXRU7shR3BdQQX6l1RWEDGzEk7yX4CgK83
8ZpFPvLs494cKD+yrQ6jDxrCIU37kPUqwScFRFFXZo3tiWdr6UTp9xQ82xBs13MC5jsulJfgJbUo
wY/Z1G9Ma05ODcxciuBy1jxV9m8mKxH1AoRPfCN9kmX8IqauKLelTTGsztYGYXkUj8bGplJegwWh
W8GWNMDYK/0Zmcm2OFLH+F1NVnRw5iLCc4I0gVnuZwnGc9amw3YulINfk7ntWE1+qHGj5QEXK9vB
pdW4uUIgqJJnDEMD7Ndgy6SRTeRmSDGCqkXevEgSCDxN7R32LHG9ryfS0bEicDlFZP23c3uYqX9p
2htJ7YOzLccXVR+kR8xdjbXzc66baq03x96M8NjYxBo76b7ILehmGApWR1RT9lm+05Yoem7dYAxt
8kT7HJLQJK8Z3cNYz3LCDuDZs/al98dn3A4G5pPNLGc0u8KqKwoonPLkd9pAQCLdJxj3B6usmVuq
8NAQ6Zdq2feSKumpieR2UtLsSXOWr5DvE1ao3GOWayROBsQMO7bOeUpmqKJRfaIM2d7KWu1WH/p9
j3ukRwXtHE4Sqe1og9zQP5lOY20GS4ysFfs0ttum9KVSWXC0lehljFhW5ZDRSG9hQLOFFVJk+bZW
im1D2mujMI1OJoKZZaDbfKB+LbRBA/tZv8mDARYsihiiZUkkZ35RIvkpjAkVzj1hedsB/6umhPr9
CSVDKa/ewgjotjYGBCnJNW9K0v/DiuhHGPaYXVlyM0bag2QNvSc7k0XcA5WojyEg/XoKS1I1JGDc
rYb+Rh3epfP0PM8TJWQODuCuyG7ypnmaw3wnpUHwkBrXpu8/x9ghiTbElCxxc4AlRVFMxXerNvKh
GTOqQ8ggAf9PvoJ96O3kHNYnTZHf6hkkQ6Y5RwvaAOptpk3ubX/fOFl/l8jDtzZQRmIjmgdQwTFW
jZUkD+jcvZjDc1kUxtesP+RRcpeNNVjafCYMFI8i6EwkqHFwtyb6eWRBgmnb/vSV0+9ah1ge3Jqe
lX52PAhKoMkUMhrht7xLM5EFBTR3j1b1RiKHz1WSKxNWv+1ixFNxE8XHso8+oyL9Kq2gwqtb3daK
351ycil7VlVrtr+cRlZQkdKJR7bz83tnK+ON3EmoSNBIcCsKr9J88gBcWPjqrVL3OyvJsGmGdpsz
g687ZTz1PYpwaqCx4Q/PcwZdzuktQhflvBuha6zHaaLsoAMcEZn7TBU+F1GYONQ4Maa2xCHeVSDn
ZjZTanmhxpfQBTpH5M7qL7njfGuZVGzjrvnITe64GvmlN83mRUsVPNKxtW0kdkUWtl1pU0qjS1QD
dnlFiT4J46MOCcShbou7zvDRw00zWuR6JAaugj5UmbApFZCSyb/pnfIrIkzZttmP4QOD7ExqUJEW
lJhpfEd+lzLSiZQAAuSUEkeOCMZJOnDKpv7IFaqgECaYmqrY13rB9Kpjyvl9eO2a5mXs5/mSGrdO
RqUxNPrUg/mRk7sIVEmS2DE3+NIdvkNKm7s2qVH6HJpu9f9Bb3kbtdP/BfSGy0IFffY//vf/+hz/
Z/Bd/DfQ23UqMhCYf+e8/fU3f3He4K38S0aS0dYNme+yNPCBf6HesEN5iw2Apjm2rllA4P6L9Gb8
S1Y0HZibY8q67qjqv0lvuvwvx3Es9B5sTZYtOG3/L6Q3oHX/AScI6E1RgQo6Gqfwd6inMqtNUjvV
cKNVLyFrlEFeC2bvSEjtVs7+dKI/LXP73xmimkCE/pOkqOi/v/YPhGgVaHI5Dvyaf55+mJrMZ2ZK
FMTA1gjF4JVxLUjqP2te8ci8qr8wRX8HHohVaqhXNdlO6/A0PCuncWPtcXUW64E0ecltC7c4/u0m
/odTVQB6//NkFRt1FUXVNGho3DyBhfwb73RSGiU1Ul05Ww11b6UIlOTiAdfWmJI9ZDUH/A/WuoSm
jS/+0Wpmkbc69aAXKgObUBkgSohncUAkCflXnS23oWwqPYeL3kXJcXnolRkNSV1+w6IZDwzo8aAp
84CSWkm9iXgt9weT6XoqN1XsOAgDkL/sV1W/nW0hYymUVZYHexFwyWeheK7owR9uMqpgeP8XPPTC
UV4I1sthKfe3uV0N20R46E0DKYVCKaO1JpDPvw9dUNSHyYpNgMEoknQIoi0PWe0riHtCx/73S7US
lYJ/DQaTRiJHZazLg4zIwKGzSkFB7UoKokbqvCPxkwaic7u8KllMiL7oCzz7D0J7eQGHJVVoOhir
UFCzB7v2Pa3vt9gJ1UHvdaJZMQGU5Zkjni2HTX0qWkXdG81EoZEmSBiNiL0sD8QBqgP2TrkhmEWl
g4ht+GC/DxZ6Xenfjgs9dfB++NcqrcjKk1VyaIGgZ3XLHtAgwzhqkasWL7WzhD8fO4i0Bjt6tQli
HRBq+bF7EjpNcbS8tDz8HoJ8eDHg6a6kig3DcrmGaASY74Tqlitf7opdByerQZn+9yqXZ36vwfFZ
nsp4+bbZHD/8XiHeF0AlyzFKCdBMZK37KkOpcX0RvrHHkk76e/HLM0VP0x3DgQqfrjlI6OGBTuJZ
VBW91wuv9ViR14Ee4/JeGlHN3RCO7dVGJ0e5kdYjZio1hCk/TYVGsLW74vnPoSZY7KSIip5gGHZ5
WJ4tvUM1ZHU3EGhcXl9e4o7b69ahzweL4ugCe6/8tMNZHbYSyd69tR4DyTq0Dlq3utGSOxdWFKLA
LIOvOFg8DfKJXMo5JzXXicCZKTWKuLoFMCqfd5Y4h6Xb9uKc/zybu7vM8FHl/e2vZWzRa5eTaorC
RgSxPi9n8wuhXw4XEPjCAF8O/UZjxBWIXfWCnO/bTBVZQc9ZDpeHUbzxe/iPj6R6mazqZiIJQrBV
5Ikein4cMTcjJzPAdKibEMyW5d1ZPPvHYe7j0nWcJtrocU/NVUr1oqb5Klkq4gtNZYa4mHYvv1+/
PGtB4aPvDERbfKoOG0bdCGep1mmvoWHkT+Jheba8NpUj03deRyTdIe1BWJMPzkqHF7zCfvjz9t8+
2VL110vZPhZzViIg78uzUY/L+mV5Oi3qVMvT5aGyjfeQJcNtFg2q3zeWv65+X/z9tuUzkp1By8op
PllaPvl384PHx1aQ1Huc1dQ1ss4SSB6YpwJDTFFKVjm7YdZJ+xeXZgX0j+V6lweV6IDnBPLxz7u6
OTPfhZOY9f68HyKIG9XatZjG3DVjDXFdyzXEl/z57PKp5bhQ1L++eTlc3lhe+/N1f/ubXOoybyK9
SqlVy9Nk9sKxGGT/6Wt+X1OJwCAuUrdfVlOQ44AE8cK0sQdcQEpqvS9HsUD/y6K/puEsAPIcDgoK
C8uz34d/vrYwckx4pB46WMeMfSgtIP4un8MfhGhz8mz4qn9+3y9aZ3mnWP7u95P//Ph/+Iqg00OZ
skdtUvs1wd2fgtnMRQSuPmgh2q1jSe5kLr/oPpzUWMgjLA+DCEdXxI+sVFJHRLopcTSQZV8lcwEs
fo5qyl4Qn9gsYeflwSYKr8Ug7v8RZyd14a8w/O8beVR9NxEGxhLclkto2nkDNWsJeGPvZLLb4iJc
aQFeo050/uVBFdCi38O/vSZWvRqtLOarFK0OFOlB1uo0cj40yqabSNhojHkXD4sSn763U0pWkrp9
ozkIYCvyKTbD1ItMi9ovVlo565nT+wf9oidJ8uc3eyF8YS0jqNKRcBgTyp7wQgPTN2ieuk7cicDP
Lo8iipTbihxHsV72WTOwZRNPQ4WJaXmo4bqtQpPwpD0V23GYfBzSn0sDGZpEwRHiy/O+UW+WPI2l
lZb8isTC1+7MsRc0jeFmg/GDTGl17CgIRSXivWrCYDsgBOAkzbRzyIlEZeyg/x/2zmM5diRLol+E
MogAAtimVmRmUpMbGNWD1hpfPwd4Vc2asm5rm/0sKivFo0YCEX7dj3vIArx5q2mF1U/LE0c2mBja
3L0LsrYAzstz0+Fg6CLelX3IN1wptCt0+qnTuIRUBbYm2u6uluY81ax1B3Cih6A7ZqVGjXuVWBS4
+kwfPJ1qFkP7fTOK5szWPdq1QPfBWdm3iFcLXx8fCiB/m3Cg+q3L7wKNBU6myXI1TQVKN5XXUFCE
jFitrdSpVnG+mU62Byfp/3z4+wU6RuEFkKzxQxpm5pvfR8B8N7AiFsFR19LsUHORlcqt9CVFbNVY
rkpfnDoX/5qEy0gRZ7Vv7Q7lqzfxancR62WddavVSJwtZPhz1Wy5oCbar6qHC6VPS7X5Rpuv0pNZ
aH6YUtmxHS17m2biK++1C3pRS/2k0h7me0WI0RrFpVwBkSwPCT8B9oaRv8zfHjsqJzsE+unpCE/E
79dsTh2tCYj556n5X/z+HEnTsiRD0HAohaCziJKy/IDXJ0eYtJnIzXcbQTzaDVpQNgIHxULtprKN
+Z/mEauN+R/N9/rpyjXf+3lh/ne/P2Tsg6+Y0dV6fk4WhbO1GTZZlG0f7OlGHVPcMfNjDnYoRGNK
1Hl068P8nFQELzOFawfGzvNT84u+1zWH+V42lby2Bd8e0jGAGzwmZecS4GjMS+9aglaElEu67u/j
0u0oj/WwJP5+ri6/Pdsr13rOynx+ioIgZaUaDD3q6aN+Xvh52J1zVriMgtDxyP13a1sh4MUwZiG3
GjiueEt3fW0cNWdt2uvuOf22teSmI6HA1XFbrawHZsoL7U6hswLzFg6Ju4HqC5pCkBGThe4eC4vl
OUTWu6o7lcHttEsKV6F3GNqnRn9vASb50Ra1I9LXfvQkwjNzcEYDCa0R4VmG21rnPbOV2tFuccqB
gUhPaXhb9KemPwGMdJ1V4h5rZW8D8jKvnorbd+UF+yiBB5oty55w1YJoxoFagSWGGwaE9eforQgL
/yqI7Nb0ly+l8oZURMdid1/LvUnTvDqcyUYl0bNOxU248FY+Y9pF8aEptJ0tW/2hwSQ6KZhL2ooR
5XXsdRtaTwWtEerGSnAzrD0qGkk2ijMGlfCxDC+V+hHfqJt8cTIP+TsZoNt+kfMWhS42HowDXYBv
w6lahb+w27xjP2/X2Uq5mJyJAD68oc+R5NG/tGu67vbRC3mCp2KFe2DnYAA8k1baIcotggv8VtTr
C5tOsCF7NMQbbZd/QBHy61tSaCCuCGjFTGOUPTh162S0mEk3GitsKkCVhbv6oESCzL65GR9QjWA5
XJVb73v48p/yX9mpOPXs/JflOnlh7mOxzX5kQGzSTVO9iNV3vRuP++bN3fNdBdtxSxz4ynvOPGSX
g9Hv5DYfFgNTEzJStFfJ1chwZ5sma6t4qcNd4N+hi+nFqiw3Fv7ajaNh4cfVgAkN2JN1T80TUqL6
JbKrz3T91cs2irq2jNWIVY2GRbzwza5nWwtnj3wu4kBPbQ/jMmZ361yrF2r5Vh5P8gqs60p15zK9
J/5noyiuMQV1K4Uq53FH9w8iHGfIkYPjsdmM7snfOVf4BTf0171R01l96Sf6NJOKceTOC5h7roZ7
EruWs6l7hNV15+4BoWTWncgW6buRH9Vx8womMNSvaUQ09LbbqJ+5Avlivfa5kk7/UQY6fMgv/F9t
R3aLHOBCqkeXpTD13me42tFTMSyP5gM+MuWobYAgPZtfPtdBwL4VR9LJvfPUlXxF+hvcZfzm1KSc
phfFUYhd+zY8MBbQxU49sfa6xm/atwpjwl6oHw5540P7rnJUFicyyax+tin2VUAI+5g1yoSfhlu6
CDS2jAv9eQpT4IZdyCfro70mF/ul2Pc3wNBzfEfpibe/QqqV7BJFkIsER/EXAZ9vh7ePhnV86War
HixORs5/y3fIp4/hAfRL7cY4YNKAV9ajEO+oBAm+1ZvJ7x1faJpbskl70F+8r+gB7xsYGVgnNKEs
qQl8Lp6zo3rFuOpRW0JGBLvGLd0nzHZe4r24fRruzHsMFZfwOyWLTS6NvP9K/RXQUH7oN9kaHwAn
mvKx3rZXfSeO6h4/KyNOf9W+szuO9tWKLMBaeSHqLje0ii6aVfNADphzoQaDko+GlrQqtBU1MxGn
bDYQ1/Yt2ZflAl98yOwKuOAJE/vWexbaAdD/fUZ6iETbGtI8tGx2v90C6t3G3qVX55UEzlO/hsa7
i6Yw95rGoMA+G8Tqq7VDYBdUFoW+S+jhZM8pDOLtBoDi1tiRXiTru6lPMBepF1wjSXTIykAlIS+F
PpmJjbntr5/ujgaig7tLdyNvVKgN9qXeqVTMgALbMGOe+sppiHQW+qq453e6r48TWmdFTIhwJ1k9
rAxeu8JRHfK2vjgvsD8HAulM9IwNjgKDIx+80q3ckTcGm0SBLfLO1lvDh9iGr91NVj6y9wqJXvAZ
nY35TCwm49hLlsYJaOK+OLmQqqwnwfe8xSuyA8l5xqQvj8QFoaRwTVkKrupLb3LhUF6//h7O0cl5
F5fo0buhNAjdfGne9jFg5p/Ln50WCD7zJdLgtJG0cb1DPAIWR4ehb7i3ms3Cpp52Km6GNVpMe6Om
w+wXVFhsA91+sUKbtfVOWB0Cf04JkIECdminD5nvedOuZL7XmUad7n7fddRAXYdxe4yYd28ZC2WH
eN7d/OePNqbK7KLCBiNrMwR1NbFEM7w88pfP1JAN1VQdOJcIzjdYypqDYjBlmO/Nz1VV/qZkKojP
AuuG05Xi4I3jxo8ikNgoV3aHb3wcBWfK+W5PVTuRuRyrrCUqKC4+C86uwH/u2W0Pd14yM0xSP+S8
iwYRzo9dgKkHacREl/A/Uz/DclpNE6RQG4FovgeGmCd/HpeIjtvAV49WK+IV6N5h8VNNOPf9zf2E
P89pdNpsAQxfXBAPgcbBbw38gdmesNOlAzFfDaFGSzH0cEtVpzI31iAW3YihX2K4nTv8ppuamr9i
gMv1UyY335t7836e0zs85X6rnmeVba7ym++Vuc0p9+dJYVX474MSetOkRlo6djwBl2qWg+tJ/5vv
WZMaHES6uktwpGmWdh+rhruxHaQpaPnRcsi5TLhNTkBF1SgDNzgfN0/9ZO/qAqxZZu9sfwQkfD0N
sVVQUymDsmQRUG9xSEaUGKMmXKI7Bdt1nZVng02vNxtwjtNDtQsmqJZ5dcipSY+RJCxbrAj+qD3k
pY0tTXAgMAfoD47WG2RX7Z03Tn/xUphElXMATHFPinvuThQRM2Hp2qQypgJJZ2qW/Ln5ea5taXzT
4Xwx3D9oc6m9aEBdDKJ4UKvqVrLrMaRr7dpJiJslumkKsjTblrPepB1j+kNq+S0e/4jJut6+mSZu
BVUBLaJkhA7SoT6y9/U5sxYfQx05vEea2t9klfHcTk2H840KiT5Vu2ZdkSNYz7Lq/Aeeb34e2nUG
JwQkjqKyJp//vNq0tVcGqbExKhxzmQ8dHJvBRt4pJtH5982kIZsQv7kceTTMOj5LkqlZURknV/ys
sIZTBOD3Y1vtk9+NVP/fuvRfhnG60A2mMP95GHf2g+zvk7g/P+CvxiX1D1OjNEvVVWlqDrOdf03i
bPGHrUmdVy3T1qm3Y9721yhO+wNRW7ccQ5MW/zNpSvqrdMn+w3CkymjP0C1NMi/6v4zixD8rl6TD
ilfnkNYMpnrC/kfPmNspXuunuJtSPyaJLigbdLDUtxRPJIlnflAWzTvzw261u5yUzDJ2yAdwxL8U
WIw2phAtQqbnrkuBb9Kj66jkdccg5xnZ7SXOEnOpdQDvMcmPOwY/JITKa64RB8inCnHcH2S4XCK5
RgKKIvCd/QhwqNY5e9EEtTDV1yhSqblLbVLXD2m2jYfR3yUarrixQiepGv33gf4fB4b6v/mV6Cq/
c34rDFCs6c/y9xkcoHGGTJ0jMPlQMO7pAfXAsXIb58DaEA+3VqrrCyIWLjAogw2ov9PH6E3R4IyF
wJXLgZ+0zqdEGNCEMQStzNBrWTHO1yPIsHar8CZ2rJdBYiT625H37yaI/Pn+9wRRMNc1bU1YJu3o
tiWMafj6twmi61P3YjVBAfXYfUkK11jm9LskGL6wlKLhD6N2Ttl4B3SrD3nhLAqJqiVKm2oapdtq
pUdREi3py66LiyVVFWurG3YNrhurDzV2WCat1QEsweKjzXM6fHSlwOuJ8cbze67y8dGIsaMlIURk
fbwGGvmqVCm/E/yRZDzqYxEHZPOy/ji0rFv18SbqRMsWn2qQ1nuUeS3ADWp7dSTZ1lp7LaJZ1bIv
HsoObpum2QRO9Die4tYl3NfqNC+zZw/sEXBltWZAx4nR6ZlX+mT1BPU1cP19q/0cED1xZS4TPo4R
7tlWtHLS92lktFpnYdVfuk/gYhI+7dAd9h6mQTZSyQ7L8XPRsV/UqgInS0T0UXnKixqkg6581k2k
AOyrzbMfNzupS8ySrYPDx2U77zXqqSBrxqKqZXegyv0grIdUr6lj78nV13wSJfMKrkjiigvr03Nx
n+pYh2Q4VZ8O2ns0PHApBwjWw5fz6bYn2+gW9SUw7aNQc6L8ZeMuoqQ6RjScenH4Oo4WqViQR1lJ
sK8ScPCCpLopBJZs1TcI84z6ljqx9zEaqFsx0TBHHIVNW77kJlYvfNb5smjYMBUZ6rEgooWpMMHD
vsS5zc48JAAQoIaddbcplgQqDVc7eUMBA0e5tw07AvKByx2MQTJq+iJmHZfI+sPFLobBakQlpA8o
SN8xQgFOqTGFsvxKMdKNV4JyEe1Jw2vSPpI3A8BVpE/5IIDKVx8SYmIomhdJE8SirdOvKgyuul/m
Cy0IzmU0wc6b9tkq8tfRXCqCGvda0rQ6KuPaA8BgCveY4w7FKiko2MZamuk3WPOggIT6NhiwFEcl
LJmc5LrMNSLOYzPBQOyBC/GwV/0CACp4x7o9D22zZfFz8jPiZ9CE7B5hOCo/pX41qIZqnOSx0tyY
Ujd8T5oJcpjmaSOkHYo/i42BIBuByrPHQzQGkjfIN3+Q0OzJzpgJ3WeTy1eo4tmO5EMcsWJQxlOY
++ra78Nk5Ydw6lI4GU0ynNsguwut6j3Tq1c/brfo9TB6gZCkfvNW2zsjZX+dSdhGqb2rNA1gseNq
rG/ClXRcTqzWw0hLFTOKj8q2fzE6eivj4ZAK412p/ElA5oQuJz2gdy60vLyE/D210D9HbkBXE4Ja
WTz2jL2L1rtI0/x0TX6AVLyLoSvR2SKoUu6dHeY3oaPAH/ZCpD7zLhZ0+oipvkd3oMu5pMPHpN0m
nvad8s6j+bN3FizjH5to2FgqBN7QmlgnKntEXEhTUbTL9onAQSWzO1JJGy2K+Bw16M3WYpmex8Y5
Sy12OBRkYXgbpH0J+oim0+HWMZRdLrEK5DaSv4lPnZpsTtfOOuuq2yGgBZUQBRl8ws2V2+xDppIQ
7z90MzkpqX+PCaxkq9A/5jHFOrgly4XbqZffXxfLJilpcP6tx0I3fI8juZre30OVTSWB/rFMgr0b
u2sjVNcaquAovNe2yAYizf03vRIAF6nmA4ZJUF27uLl2nV4IHfkSgS62eoe2G3QZC4JZV7KHdKkM
sO03uzdOnn10o72sHG/jFu3LuB9UAD0kSAAJudssHvt14KhLv2hgPyu4f9Xc2ma6Wy3kVIAR+IDC
G8t/cDvaO8Kg2VONJHD8ESOvNG+jiamnqdzT//FMHIGStHgVSXlryezZc8pjFJgvdcwpzB5pJLbe
VaqzV0WAsBqQGE+dcp1COfdDHz54WsFEa0DeNrV8IP2Vg5Xyl2yWwj3lURBnuLwtzQyXcG48YY3f
xbEGsSilZdAQxjnOyyfX7y+WZC7vpfJJI4cYRhXqlWRP2hhfBipnVqOapNwp3QBNhLqm+aXBKe5y
4ZxSbN9sQHDk+sabjsrHZDVdhYABfGekUk0o3bLHHrgYMPFa0YgMOra/eqO5WoGDGyD5sNRePfRl
2MGNtE5Oxz7OC3qIyUYLaGQwz14tLJTrZJ/FzUOvZMRPVHpTJdeeQeNnjrTPhEjDwkDBkhHNEtIw
X6O+Mlahq7/nyIel39wYbuOAxspSpkz0MgoL4Jd6k8iACLqOoNuWg7JsBkLYziBucj3adoN9H5o9
YQL5ktgDbnP2DKu3MA/eBxzPDWNUeqd4V7GTKRWdOhHRN8T46nQdlfJW2HqyGAEzFXltXUabH1A1
SK45OWeWLoIXUoP/CKyFr2LfZm9NRj836jOqI5G4xCHmkxKHqyuPDi/1ocBPuOBnYGjDAa8QQaMH
YdE2asZsyolBiGXfgYq+TPwFaq5RrZOB8Zzm7GsPHQ17sLu2zYfaC7xT6+5lDwC7TORFFbB/HNF9
jYGBNK5j9xj0Rzbn6VYoHt5HHRCglA8dPKHIs4lutLcQPYXPrnrKVLiAMGzOW+5Yk2uyaKXkkLjZ
mHF407nNM/VjdJZlCUoHM7xa3Mc9Kd86ql+nX13tErSc/h6dab54RfM1KryJE199IbexMJUUMVzI
Z09L7hMJ3aKpNQjs2ossdaBwiHe1iL/atEV4Z7UNGIPwlFMcnVi5dE37Jrgg0lRoQKtOH60U7FEb
M1UoiuzJZuTZkb7zLYy5g3Wn6N0ZMwMCefTA8vOgNP2DS2cnhrqGUxMzSLTeio8inWM+zj8dl8el
GGCExkO8n76swTBIj5x7O7S+mSJzzPfyKZfBteUnRLZZd5HYUR1qDcVZcUq+cdFNrAPpxvhUSzug
Zc2JL037MbYYxLyogbsKLUa1jLWVdxJ0TLevk0Hu696ioL5LrsYkhnGq1wZgVilJ6Hp4HQuJ/NQh
zSlwcrD9o1+aDF7SLpDLugwOSAX43QMl3CkWKx+nzKhEECUN8TRz5kl9zBxwyFKnLCAL0XRTnaZE
HXZACYSjTKiFb9r8FIn4Qatt5qc6O5hIGJ92HZKKY6w4MLHfjkHyqCtQiXsliDGH2w/h5JdPoSs0
dYNAHKn3WjMpJSmV9XDfMo+3v9btWZc0zJSc78Ar3XU6qjisQ37xUddRmK7DwomqskPjCqaEQ3lL
AE+9S1NmPpoXXIsEZnnkKKShUwBO5IOrZU4bZlztMZyDZ4lpxnFLY5XblrbqdW1cqzlTg7gDgi6V
YyxMsgItbTqpJ1ZW7FJtlqC1+hJAyBjXq5Z6iibWlW2FaQP9LsEPOU50cdePdzUkARL+Q5Cssspk
9TQ5VNrpRp0FzH89nF/QButYWl2wnV/syKpS2pkWq/nF3x9gXOISf2I1DUV/PsV8byDzvpGtcika
PHVZpzorMupc242t743Wnrgngkgb4LDzJ2eDonsDa2UOmPlGn76h+RPND/Nev6RhCGx8kuP6WQ+a
70aqy/7CzVEa7VdCPMkhRZBdpgT71jLUlX1OoV5SKsBkpSy2FDOKvSwZYLKBAwtfp/cST2MTDu6D
MBmPzJ9++jTzvflLeJoto8X8uePJZGELyocqlxOTp0QFXP5JzdMSlb9X0Z2CypP7VhKISuDo57SB
7p1SZSjj4F+iZhRB3Zl2TIaZbw1lQjqJ8cgh41MfQkVeb/vaBrEIrmgBzinOCyibWhXe+i64sb7T
y1XuQcmR7niPiwp/nFvrd7QtxtCkG1i1ZsJqLqZVxOuAQwkLJVpThHk1dS046EkExlng8xgQpZYy
0ahxZwybZINyk7mIeX5AO00VhWiYvrK22uyN9Ui2F54TnKgVeKoTpWeVmK6LGEwrvqYbtTbGi5Kw
eLCJmfgj2T9Fy80NVVp4xMzeO3Wt+Yq+QJJljPZJwiq1Kl3cIpu4ivN9kDB5EUou7nwtPDhD0yxM
cwxOVsX5Ic25VNRJzirQN+O3kQsS4TkmfDmR82I6zwqbKEfhlddEEMLStZLUQVfeC03vb7qRzZSa
DFCImlQDvTnAiSq9s9YH7NXhIrPHF/uqhZNUOzQIeLxlWGqkH219GiNKpDPBBaxSkvSYaqzEwsKr
Hr0hALRN4exKkwRwXL+NX6T0rjT/UihBgmKTBa330I3pL6Pg/N1V+RKzH0yBzjWYYnevRZT0W9nJ
8YZDxF7ZOh0XHVGNnaW3rDGlfeyQfo/0DztmeEceAfEkTl9QYdju5c5wFlZ7oa3NoanN+zAzKiXy
THzEvfSPkdtOPSFVAdgsCEkJ18GtYnRi4WIVXjUAKoaxGB4UC2B/lDJ+MmP9znQc+8FTiLgrbUOG
WaeepKisSz+UBs6QfCR+H7JiTUNbP+XTTavibunMduk7GjHbsdYfA2ldorxLdkHT3+AyZL7juLdd
qMXUxAGZoaX6MZYxKBVn5Y6jvMCeSpvwrtRotQ5ia+czHfTZmtwNQwrMuzS1Q5eLF/guFn/EqN0w
GbH3fo+/ChuDDuWdq6pavLisRlZcxIx9ZYbOPm6ztUjK/DYvgGKJxBN7i4FkYBoXD8PKTqlgMiDy
MsKpIBR1D1qF8DAK68bKaHjWdQlFLNazbd96h0DAN/IT96tuo/xO65lcpa3cDj4S76jRsKNo42tb
9tEuqLcEUKnrTKOj0apQCThyy8pi2mw8JkF78H3T2MuuJxXpp8/uqEV3Mm2A7ZQVxj+2oGrCVFhy
QLSjobCc844eqgzBfS0ijYxd+9bs0Utsq78Ggwbc24ToQxeuSXkL+3jNzKEaEqkGkO0rR1cc69YG
J1vSGuY1zTcBMf/c9ParmxhPrcNKph9LGkOG8lpy5PqFh9DuZauxGQ2KJSaCk9/AkRpZHAlXR4cI
3gyMUHeF562VOgKvlnrXcMhvXSOhxCitgdzFU3A2Xhkp3R82dErNSLCNj0+jChrDCZN0G4TxAbUU
6aWWPYICfBD0d9FFzXGRBWl5NYPkErCk0ZauLfqtNRB/sxsj3/p9Cn9BGc6sp6m9KVN77yoUfzfO
WVXzlmt1rACbG27daNQPZSwSDhvd2VIiad2aVsdZpkyHraq6B9FY6SM+qpe61dSb8rkoleCh6ZtV
hMpxcbFB6T0LxkSl69RjgDp6scApR+GOzkBTsjqvy6xkkQ3AKTEqwK2mm5Djsb+8BJro2DXFsafS
SZp0kuS1SXK33eSejbRmiUcio/WuNVu2RyhwfRw6u1xtMB7W6amMHks9vJGtSwVT3VEk6lCPlR+T
jEnBGFdHPatUsI601lUcnPBZISIsnMJxDnK6me8FwSkvuCQr0C/YGk13+/LEFtjl6ugrB68Nd93Q
JrvQyYe1q6IlKWXPaCJWphER0xTsNLlyiP3iV6poFNmCfjqE6MULTYWdHRBOIms+wZp+353hTSxo
4kNS7G1ip+5Zj2M8FvYAh4N1Cfoio+YeAIYAgbOokzBZx6YcDj6FKb5sGNu7VAnOT803Q8Usu0Hq
YHjJsEmQWD60Um//vBtlRbBXGYGpiakehulmvqebPTHVtu7+fFwPMWXSITjtaHJFihLD5nwvnfsd
kT7IKPSewX6HHP5snAw8IoQ90/dyWrgUFsMbnbT9Ss1K7NPTc+68dPl52eLav/aq6I3TvAVVzIFj
+a+PnT/BfPOP534eqiqZ7UVXQvcipUnRw/Q1f99I1rNeCpPs51/PL2j2NF76210iFoDLfHrRfz76
b/9oftJWrBaEUkHL1D9+gvnlf3wJx9ZytsA+XNnph/EnwFSt09zw8wX+8RH/7rP8/BOt550b1NiZ
ptUiJ0JvwcwwhlIW4LtTLOJvVcaI+MdIp8+2u7C8Czyp7q3MYjY53Ug3aA6Ip4Cy5sf29GRfuUh3
bpytCeKzebOSpF1ZbcNVdFDu8Ww/WA6lGViXswPvq08HyWdtZkOGBVbRsgNjDV7wSjb4pH2BQOvx
vTMNSN2+wHGS+MMxrkpEAQYLSABM4kPSNT19ymXbfflJ1m2o7rY896bRczrrmbSzsOACOVCoFUkj
wE0BIQ/HT2m2jyKCAFFG+X0QTHN5en1MeCWGc8k0793KQApoUB5QYn+VDSyN4FL0DV7LJpCr3Ar2
bLtf2iAnm2CC/kqMD6tSoGYrZI/VUnlv8KJbI5aVkCIhpeg/oySBL5D3/cpXGsH8G1hQWQ83BpBn
TIIe15j7tBOPQNce/GLI141uX+YJQuoGKLxx92lAZPUydkaWnj+X9Fj3KLmm3Z4Ttd3pyb5Vp5aq
siMM79POnSpL3+iP0of2r3hbXfPe9Olnptwhr4ylrtlHaYYuC0Sfr9atatZ/YdNv+gZTpueltOCk
x653lnUCV7yQi9QUZ91sngLEMB8xPS6e2sG8MzMacTJMQXWgfFW2UFfkE8560d/b2vgYZS0NbwKQ
e+lkYHOrXQ5XI57iTpEbHfIaonTiDHe5Z7W3rfsLLAXLooJ6ax/81uBW0K8s44aIWbwKLKoMOKlN
4OKS2TZdWZ3GbsCJH3vDxuvXjRv7WLLYWuaR7awcdAinGA3ib4RvcJR67BeKu7p4HKKh+6WzNWWQ
FtnG26B0mwK4pNa4twUYI6elqzOlvrU2puX5rWqHD5CBYOVkzr3sqei5KYBTpnV7Q5BhZwXDyqnf
2g7nRdYpn9BLTxEpom3miac8fMr18Ll3/RIRtjG2dh4eSeCAzO06Wtj84M7WdRdGYv6RwRogO+qs
W04kWyM0wJU0AIa7AuYnRw/pdr2gc9B1BvycuHAYeS2bnCFEYmT+QuRmT9aHd6FtY0bIWMh700bG
ynAtFclXqUDnGnWaqSswNdiFfCVl5BBVYBNCfoF5h8/LGdgLslPHYQeE585RgIvmpILhB5yFxMmn
925ETi3hYHSveulSvpxigUVSfLANa1hL030MMkCXavXEpmzPXgI/WcvfTqgEiD1hXgKDHzjvTcyg
gD3xlHxnOC/96D6LnV92p8JwzvKDE2EFM0b8YThV3yrVwI9V9asxynHHoagudcgro7Qo1lQpZ5To
9/oz2XNEyUQiBMUBEwnsPwu1L/IFp5RoF+VTdp69JHXzi3wsgPTwe3O86GVw1H3TB0uEopyQebjM
U8Wkx+kt5iK30af3Wm4lbFoOuandTv+54RCABObdggsEjADXV8UsHzjgOdNYPodWCXo1auxVmSHZ
FTEqQzlyccyA8Iuy95e9avjLYLKT0YmMxACUvoNuUI9UqUB0uU0YFXA1k5IVgncyOvqw8Mqrg6LD
2+DKHXcpQvFrhdxzrLKI7g3bGPhpS9KXEWjVcSJ629FLiTwCxqKki6Is7t1YpkR/4nNUjchNykvS
SwZUHe8rSyLYWW965gBNmX6RWtgy/zKTW3YrTLXc+1YMb5XpfJboIfw1tDfoxGUP3gLDYDj23zVz
yDKK7gLiBrKj6ta1vMdpIM20q1hUtV9vbSumLqgI1laCHVBGs1MJZqXrsqTXorFfSDOBNNiFe8MG
A5omlEs49fTj15Tr2gUr9RLASE9cJC5cdsyC/WBPUE+yP1lWpnqpFYUQvFV86oVfbUOoFtBZyBXo
qzJOOAR1wcxP/CLIv08K82i2yrmfBPt6ekemDUbADKhgMxEhXarFHOVT98NTFGef5aSn6y3tSpif
suON7Xg4XuCv5oYSbKUF06/O964+fBa8g0pkZ0XTntoA6aYegle3/9UrQw6C2VhVWXnbaYx3odMA
SAZogXSqWr8iJINNnjM6QJFZ1jGQDBNSBjunckm6XMWwZk/wHj+J8GIyTWsC85VwArNxKu9jPV6b
8YgiiMkLK2h3HUv7M+IcmivmI7COYzLybtA1/awkbb+GL/deVw1uqCaGOFrxPcUZv3QFyLGbWucw
SjBsppWzsHvwf+60T7JgtbKCCIv5TyEeGKzlS9cpE05UAweEC1kxcZQ7m7flIsnpKqkxS2apiyHa
cKJVrcAz/y4JO6EbMNlpTAUfaeLxHuiLpyg+xxlMvWHEqQc/xjBy/aZpIKr2uVxHDZwU2ovyZgC1
3dw46sCJD7cYzGMWB3rs7eaB//+7cv6LK0cTto0v4z+7cvbpV/Cevv/dmPPnx/xlzBF/SEcYptRR
L1Rh4aP5KyJv23+ojiqFwGVjmr9f+jHmSBP7jQowUBPW7Jf5y5gj/5C84DgWwXpHN+X/yZgDZGmy
3vwtuC5sjQA/nw73jw7CSf+Hk6PRKz8Y/V7ZD+56FM02ttiHK2GQnN3BZx7FIC+GsXOLWs/pKsSh
IDBUm6hu11iEjOV7sQX/hUqvBt5CqUFXNV28TRo4vFXJ+yphMhrpH5bMh5VItWtp6eLQRsF7IX0f
SKJPwRC8lWOWwd+Mk4bKpQQzbmeB3gdhsSbFxpUDYgmS/kvdmBE0/hFKo9Eehw5xxEaNjLCgLCCQ
EkNLspMTp5AihpbAihNRrUjRTWyrN6bDGFXRSSAVRfgxEPti9kbbWMWMN3XZ4Od1c6eURD0dwagy
gB/kJrTQNMy1WARxHtebgXY7dzWY8i1Ten8zJCiZeRkfQTaSQrWpqfU6coM0/TStRlkt6kuZHfJQ
pF+mZb6yB0TvVMkyjPmvFkyshrmpio9NBlARNIaz0n0Ik2GCuqMQ6LCUgsmKx8pS9MyuWw3OYamt
Y4L6DAQQw7I8YQf67jfONylVZlPylMS0IqXaWUU/2hZEIUbGV09mka7yPCICW/s3rtbXtywGTyVB
pGUQ+JeEi+FaR7/zhM98DeMPVyWiDJmn3iv3ic9YNqgEPcsMXVAICA4RQYMS6Nw6bq9ei+ZXWJ9h
PXjPXW9nq6TDcG1I/bMRUh46q8G3Tr8TeeXxViQNkEp5R7QUBTgR1rmIr1HIF2y1kH4KLPUV24ZL
FZNqSWrlTjFwyxZZ9GVNWlo7Uh7gmMDxMRJBUJDJXdbSh+lr2sgGGoZbWPwPe2fW1Ly6Xd1fpFPq
m1vJstzbYMDAjQp4QX3f69dnyDs5JDsnqXz3X9UuNpgXN2qeZq05xyT3VDKUh8YkZSnVY0gyZfrl
F1a6i40SZRX8EmkY5FVjUPuOTOE5yuHZ5rWCO4Mov67PpnWEXRfcEW8aNILbgHMo9K1MYRAkH6pP
Wvhb34C6KOvlgS23azU+2FsF8c5ILAXdpGE/iUNwgj5puZ0/dS443OuQFOUNgsxEBKuZBh364UKF
MCaAsAnUmeU07ZMZQcTMXLRCKEemVDdsWiF6Scri2sxlDqiW9Ga5adZCarAAFDV9o1uT7EhJXq2B
xIgaRadcETo0siqpf+F80rV3Y1DHp46+quXT35sDecKqjLu/E8TVtLRq4OC4WVGdkef1zpiXZLFQ
43LgfuCsSNZak2oUOtIBvkAWHiKx+YhmHYzLRMIpSwbD6t7lGDLeRPSBGbE6SNryUTAD7ZBWD8YQ
m6ckJsYkjlO2bL0Yr3rjOwkiGvHskf0Z/pakGqQKt8GnQN4drsjQs+bsS0iSU6gIk5eP9UbmfJMY
FDLSCPCsNLBlIpRcVqZJUvY0+aCUK1KsA3RTQdIOEyXQTr9MuUgatkqJtS9afT1EztACM5+r9jWe
qn3cmXT+8S515vyVp6aKlEI/BnFJntBYElYUtA+d1n0nYmDRI0I7BsiVuhpTto89025p4Ka6oT5W
Rxo8B7UtfDJlaYrOCm4bkI1ycwokkVTR6dSiYAGNBUY3wyKBCBlz4UxgTrkAtrTAdCHX4sKMj4LC
Vl7Ry9BN+26HmVtFM1SQ6ZKJhtMNB7Sb03bMxw25b2xpAx0cbF49wOudnN5kjU89a+w05aimDO0R
ahS7hfnWS8qjWBpvmk9fk0LhfhBuKes8OCTJTVBlFVBVSIVmmNhYJOqDYOGObZUpeE1oTlhjSbm7
zRkjdGJZRes1HEbNzSXCYNlVmR4Up4+gkk/01Fh+JnSRp9Ig1kETVmGSb+oh+paKYniwrBzx0Ww+
Zb3gr1WhNa8FrpQA6rOnFEuvvHscI3JV0cQXrlS3A3QS1HEQjEhxixF0wBy0zJ9AipB9yt1z2S50
xOjbbMfW07GOlIOGkksYNS9GzjWzg29m/RUA7bEQ00fK5I+tWP1RQTnYUZ+1a2MwDwjaCM+YunY3
jWdJbNamxCIvKEcwWELZkywEmSXEDDKLQHYhBpfiacAdfe4k4zkPpfloSg0SG4AUnlK95aIKdFYS
Dgrd1nVSzB9jFZfeLIXfylyMh9j4ASamb1NrmwsTtjhd2U4lVqNY6h4MJQWSMp8VP54fVZ8xVE58
l/qwzFGIp00955ZNb7DwokHDaTzRiDcwsogUSqiTm/g9MakFaocrybjSiNvKgiie9dZH1aQttcgO
vmYn0O8Q5+rQmPOHr+bxLimTF90Qh5NVatugpFyilWP5mI3QpBKTgFgM1Wtg0DCJA+1YV/nDIIck
szXgoDqLJlleCynF2vK7tHKRWjLGAiWSfTaERKHXOsQVwvTMjAIz1Ty2v6bceVqHITbNKRa1frNG
NjI5km8Ve0UcPmcFTHRcCS+KTrVbtT57yKhuS9UBASPNNy1Tkf0U+UXQdJoHzLeRNf9J+u4znjrV
a1QcbVWbT3sGJYA1CvN4Fu5zU7tOMRpOwRdJXgL67HQzVrqpRduPZpFwXr13NWV2SwmNw4g0fiXn
+KHLJSS6TS9lxlwoTDRXwAUToy49haVFpMPEcNaWY3xctr6xLujbsaYdih5poibTqCBHMdSN0s/i
QaYSoh+NVtwEkEdXkwSZeyavi95ce6qwSErTJlEC+JwU3PCtiIYX4wqwgxAVWtqaINmpXkjTa1NT
dG2xcsZRkBw1cOMZ66c9TLxLAPITMVuvnto+nbZGL38g5A/Y6HbGMehFtg6NIHmaQVSMqLZ/pEAb
D1U2RHTlstDW+CTxU1FZNBCL+s9o4MYvpOJZV6v3tlTgVzdMI4HK3rMFIVy06RXVDrG66qMpQdEu
hewGzE6lDV+SWpWSj4moA3XkuOz4RsGVhfkzasLCkeL8VBca5ReN7ZIUqS8ytBtaFxHrt3Vv1S/l
RaTZUphIZSJsOSjrJHVttii84z51u8CfbbGYv8IhRs/BSo/o6I7EG3KXSyNjhC9zmnlJ5ZUTGgBk
o29C1zYs4ujtWUmAuCgld3Bix2lFk8ONUjk+7pxZIvi3wMdWdLhq0pGA54LuL1NEt+21aGBrKDPS
wpQKaMRtijl+MZVKPMfZkQ7tNUrw+SoRxkOdJoZaYSaam30Wm/OO7TBpjDMpFCOFZwtKHwP9eFfo
UMk1UxMOj0QWsRDL65paF6GArAKNsdoih5S3rX8Mi6w8JdSAw6UYTG2EQSDDKB8j3pr2Pko7bxRE
Mgryq2wQBjHmiwlIWerPxgSUx5LFUnTLcgm+JuA5W4rQOrt6gqb8p0gNnyJ/pAbZ1xjmgiSgcKTW
BVQqMp7NpQCuL1+0pfTNrpxUg/vP9y+ssaVtUj8q9/p5fXe4LzV3/jamQcbnFe41d20pv5tLIb5a
fp0vxXmtE893xcZdmXH/7l/9+K8eG3uZLX8SkYq0qDrSmh19memL1nhppCxf/tWT+hUyckcfu5Q2
nwAK8p//Wksy1H2/P7dLHyc0Uxodv7/5T9/+vkSgK7NdmagXf/9aEEheDIICsMFfzZP/6Q39/snv
E0pByM6rHCiWmdn7VGEB+v3lX5/g/tmSkjjsTBGsv174/hidSkJLjAQD4NJjsCA+g2dSNtr9UqiV
YEEL8ItiuQLu3wEVoL7pM539/oI0g9kxlqssVf3Mkdp2YcvOXFLhnWdUy1Rm7l/8ON8XLOa9O3Ph
jlv4/XJ/zFLGkLZSIlM7RcbfdunmFxqSpCP52ej/WKPL6YKNqsJ1mqXP8nJCw4wr9G+QiTtu4m+P
qaq5EWNU1BPwFLqWlYZiz6IDR0OOAPhyoiiDAVJf7h1ZWzyL4r0LnZOfTjMFYVBETnYR9EQyAbP4
/TLdxTmLK+z3sQITdUpCC8Ra7GTCYiwL5l4g5To5RAsl6vfxvh+t9VTIhG6DwuiMkh03AEiUR4sb
LdQRoeTE9GqqhVU1qNBN33+jGDg25b6m2M4bLpdjff/ubz/K04T3W91zRR/uyTjLO0ibFqBNBfvo
N9vkN/8kLEH4myEBdPrCFqsXH9g9puX+41+Pcd0Rq2d7yfYyrefdpYjsS0w3MiMpSV3fMNx6KU3S
JnysXcBrh9w2jjcIb3awndbVqlkRaUkT19gMnRNr68u8uw1rD36xrYNzh9kElvKAVpzcWf/q9cku
O6Sm4/nX2tUecOCuD7qNfHqFFWiyvXkHxsGu3bflxQ4MztRRL0m9umFxPcCW2d5yY3UzwRucpy8e
6Fa8IFX0q0aZo/gjZa6QXLmxvexw869tSvkgYkh3QhOqAVg+W3vgvZGWy4t7PDcmvh+AskRlSzuc
Hfio+2GFXa9ACmVdsxmsCccCqiefbniNqqOanzksxPM086XQvjg8U0Ie+ry1tFfspCNg/HNuDQQQ
k4sn7yoURr5LZAkMpKZzeloj07maLzqI3QAL0FaUEQYWJ17bP6Zt4Kas1IfLsOaUSERHw4SPDyn8
FijpP9ScqVkg9UfrjCLMHG68j+TQmR5vQ4U3ONFDsokrZ1LApc/HwjRNQwz5rxm4fMOPlroGazPj
aac+j9Qgc9VzSL7UsIfUTQGZk8CSQLeOJhvmL2rRMm7mge3wRnrv0dEioCqdEuZGsKqT69Ai8lUg
CO+idG3kJxb/y4uNJwn4c2oXr7g1UAUmncOrF40r6Ktoqwdki4L6W4nnmXntiILeisgKZrmBKHIC
vsD4BH6wcc2reabnb55TH9nG6PI/9Va4ssd4Jy/uehqbfrqaWy95mSYnelHO5HdSsHXQNaqP+VGW
nP4Y7gQ+6U41bRqQi/oIMN+n+CV2BMHZg4kvW7yk+O2HVf8NhSN/5+hk04v/yKgIsoaU9o/OxXv7
hM0XZ9nnpnkS1y5gkuZQbKP62ArQAb7LgtzCLWbxR1JAP/PsGA8EAiQvhMnUEP8TxGyPnY3ZaEUf
7Mf/YrGISpIx8FQeQ3nfnvLntDwI2x96FfT73vrtmD608sZYF9lWY8QofQeIHFd0H5KN4rdupigr
ljhaulN+xh/6LXSHDlgGuKk0YY1fSCUgI3a7a3/K/kBJrF+keGu2HjZ6lBmcp/hFLx8s3OdJ+SRl
XlA9NPkbf97SzpOX46GeKY4H9YqzLrHHztxxfBcwR2McqW1OWefc5p345fHL7pVaybsUb3qnZ/Oe
OglcAPIP8O39oNGmOdc80vPP8jOvDZzApCj4w+kv6Rhx35QOJUS1PHJxBSGijeUlAYjP5jWfj+EL
H46n5IYIObFG89hOboUVXHEShYTJNRf+PMNtR49KArbGVoX0rb0qECBxneQfAWVH231wJTf1VpZW
lnAIgyMXZUqLAnAz2uWFUIWiMt+bzS69H6U8ARn0XJVAKr4wBJAT4lmZW9Xbot6KxLZS2KrXPGUU
H4T6s0H3wxNo5lWhQYCGjcV9nyLFlDwJB5zUfSj+pYdBwC2fVQ9IgRzGiip/E2FepMVFLo/mdZZ2
FTl4AmeEToXN/S3lBLbF2569eCh5PEVY/LkhySlemsYNahZiK+49aoGaXXNPJmvoGca2QyHtqF+m
ZE8QtrbdfLHezTNnWK43HNfe+Ygc89zaJwAnmkc/R2G2txmeuE0YFoZ6g2reoHl9HlT3Q3kgXZCc
RXKD7OQwZ4yefMfpMLx+17vL2M0Y+8alxGt40q77Ylwd2RQt4GBG3fxH4weXt3LIX6gzTSCxHTqm
fNLA+ihDR77SMaFQ986tgtp1+kLG4RJuXEOsYk1+gmN/1c+Et96HpqjzFAoGmavsuAh5J+NuekU0
eeIYUHejiuHN6msnrfTA9c/Tmk5L8MTIGR04cbBMOFpG98xbUPnHmuH0LuyMVygU0zoFBvPF6MNQ
OnKvodgymRb9DTAtb5k51GCFFs0BYJq5+QuDJRTk5UKlyhej7+YzGJ6JuPRsJsykXPXCs9p6+Y/w
XjC5C+se3zjrc0c+o79WAzfbQpHh77P4/U29CsdvohbELw5dt+JdoBbgTuJ2XJ4+vlFJYdjVoi0Z
XdzB/Jah+v7ySuYJhlMcjNL5MN4x3tnCs/GAkPHVtK1344Hpj/NoeByg8GP44huPOI56mUWAipBp
sJB6ujUTu8iJXmZClbhKW9oJzz2sC5trQ8kvpcwVScrIislsfpg5o1xavFcgP052YGPP5VDbJqcD
ubzHUjLZLh/ZEb8+uPKYLgy4IO2uQiq2Ms+cJeuBu35mJm7Ws5MAwcl4PuYD72a8sw07lDxxOKA3
XjEoKJ54Fo7Cs7TjJPHfLX4ZnS8Ogn5d4ppXHCbtyBHnWz4/H4uLnym03y33qbYv3RArjw38ZyK3
ZaUVL+mLfOU0ItzwXf9qHFuXK1phjPKsmCGLY2Ucmf2AONVLjH2wij/CfC9z/hwZieKEo8iePaYy
mu2kKnuDxTXDxcKelL9kqKTOumYUbV7f+GPWKBmXtJXtGSqDLUDP6MCJZ/BJXxgGpR13Hv2SA5+M
MeCVyV07vvEplHc+DYkAzKEcWc1u3UZY81LG+1vdIAd3hXe+UPGcSIJcBU9c9tmWljC5VAIXdOly
XuBoYpn8yLV9wzy5bV20/awVMCDjg0On7XGEs3qlPDD+L9Ty5SLVRyhDbvrD22Ly5yXYis+brt6U
/qX54rb2DY+zgkCJKXtCUUQcK+PqkQDVaMsqSjjwl5NOFOp1uUpVN5U8ZKRcJ6LnV0SInUYWC+oa
s8UPtXiT1V7wiBB+xmE8XqkfhBReu2fmTWyfZvVeYxPWtOHCISgO0SWenGbwUDUiDcKa4+aAKrZL
TZ+rvrVWqsyZRB7vZAZQ9O4oPBoUAzcjhxjdb2k1B4ofPbWSsEGEU9bdWu31fRpGm5mc3GzbGmua
WhXikOZS0znWnyCP2imgzBiAy/HDvLJJt0vNZmgYl0FOlmwL7ugpMJ4vU/WaZx7i4OidhItZpBoA
EYa0VvyLkQYvpd2irz8sB1/K70u0dTRcb2CllGrNsql0mVbNfk/6mnTQszNDlEFZYvjCODlRwViK
ACVgzPiN6XRxFg8RmpEYSxOz2li5/rqwjmXxoh11a4fNPKUhInm+v87zkzW6ar9cBmZxLOulNuw8
B41kz+YpJPNuurAyFwdPLo4hlysrYkhNMNvcgsGflSvn5zE4aqQgk1qTfZvs9V+YWo1nbKVcpFHg
KtynwYrWD2ua5QI7VIwjrPXRDS3TOetsrt1sM1qr4QKrrnnrJwcdW6uh/fRSbV29Tt1W3PprTnTX
bWJ1Papr5kCC4ELz1PLjw2ieJNFBdNBbK9xBnucxyLX1o/AMpYsrrXhlvOIKGIlRpaY9rjvrmLEc
ClZReVSjFagtryD2h1GAYQWxAQUweUtTkB0Gq5URnJdJSKPoCuLT0O95w+w4uLa8ELU++x2mV9Zu
tlza5hPJYNQdWaQzYzTdRjqlQM64UlinsBAemKAc5ThOhOGuskPzNTY/WU7z74HuHrQyItW0nfwk
vWN7cVXDQ4+RpOw39jA+TZbGDMiEE4OJ86myp+J4qahIk3i5MT6tWmLDH75Vsu7GH0Fvw/VKI+ua
xjutfUk8/hAKkb+Osse53nMozG32Xhbb0dipiClqN+xs4OmYNlOi4M7Rg+CytnQ1Lq4NC9va5QJs
4Uxl0UFkQaIcm7eW2z3zmEhZtbaP+oaWBT7/jlx7uzyBV/jilitil5s4RlYu8twapDnuR9oMLOQs
BPlbKl8A/m7Umybq8egfqA59tT9MU8beyl1YJMKRwYSTGyK6S45FvAoQVEgOlL8jxUeanc2DCKAu
e6e5i2Z5k9A9CdciBUSWLpngIDYSgQHrLji22tVpiQ2Ua/XthOh9sHG04B3MTqZyEd8qnI8WNih8
ZZgJ/5g4iS+V4IWg2wXKsX/M8IIpPO9eBjrdGthfHLTsoJxROQrVnkcmdt4veDK105SvfWWlMvI3
djS+jhrp463TrESILtY3UUH29NbBsii9GIULv6F7FDtdvhYV9m0PaOfJW6ChzkchILTMgWY1sLaM
wtXFNSSsp0cstOvwdF+YIM9mc/RunbhxjEdL87Lv4Hm6MOEBuTOjvSruYyq7pF4kwQbupcysmwkR
OemHWGEZ4gnO9CegSP/YqatknzMN2vlN6NaAB/wnf8Ommzj6LlSKVaGnOzHGEiu0A82eB+2xoTCs
rmLiw1vupFaES/puMP5U7z1SnxabVQbrZmINu9DvtEf/QUdI+ofAluzFf1exSgmwe+C6XUmjAZ//
uDiXyk/i7Pp8W1beQDPySkwTGECGMendP1ioGiWnaJG21W6/ieOBWZHTDDIk8nCL+C3jy7hj/OFS
gAbLUlWwU2VTGQetPdU02mtgEQ+RhkPjaU5fVUCG4eSF4ZvCG6CiC6vIztSKJFNEBwepcepz+jUr
q+4hfxveEfKQNcYMzCgJcIz96wFQENbBXXNgVpZzp2/t+pP/h+f0LD+3FxoxCNQSDALILPqz1Z+Q
PfjqSsUOzHgBi+6YySsAtRWVNoQHYJVs0IexSPInFDkH6UIuu+DFD+VW96bdEnZTYbF9n9fjQTuE
jG5uewgkRkLCeFgefJjeMdjMT4mboFyzwtwNOCL9lhjMQH9HvUAIuxsZOyKCWCuz30Ng9UFS50U0
FjPgFmTGu7WW1oyZTOZu9RLgGzrqzxRZXIy8SCxUjR3GTuaqvbX92ie6lk47hTv6qNYaNRdiYaod
mLTs0V/pgl2nhOdR3CcagQW9dRb2+ynb0sbQH4J95QXPcrep4lXiERmqYQ85M5qqb8lx3GuirWyy
xFU2JLU/wgm3w0PIcLZCYSjstbO0ouLNqJDwz8YDuis+Pi52kcvHqV/RDNL8WflvlScicVW9JV5m
V3rqodsiW64uV/+krcKDcRYoKdjGeYlhEDGrXInkEkB+Hgz5kP2MbO/O1bganyKX/NzBCeZX/S14
755JrxHDXbyqiFHfMPocOVnxfADCl7ZLMDbT6k161IDpHqfkVMj7wsSnc+VEN47J6GFnTkz2XLSm
tTUImxrKcMBiyyuOOP6WMZFkdsb8U4lJZGu4zWt8YxQV3+iQBR4RfK2yjWDU1ftCRYdh48Trqvcy
etKjFXex9FiplwmihYHlaGtKP6y6zHrDGkGsiTV1clbdGTJcqqGi/cbWiemPFYLQL5uYrED0UY+O
QEt4+X+htRzxlLv5YLqkRrpB5jRbBPtgl+U9tJaUusoCT91mOhHn2N91p3W6w/BqIEFgTWveskPk
ZYjIO9g39Q2NQhG4aur0oh24pbCnmcWuipYOrTYTYZA94Y99ABkyHWVyr2nMYMjAnpW7YwtzdoM9
pja8QeJujZ9ZbrJDn14TEArYTAjddA3rMksPlPrFbb7s2VGSuBEvgk9ZWFPNEI7T+oOrQLYZ4kgu
pW0zxe+5zQ1BZOgp3Ax/aP2xawLlYdA3sYPntGfvabjtzdJ3SCzs6KUz1kG+UY+F7b8to3fw3NIa
spX1+Jr8RLfuM6EKQ/l9JX1pVE9W1iaZEPmSALUVm0OCxPQnLYlNRjHBOG4dEZ9mlcN98UPyFGMc
6gJWHAepWtEWpwElNwfKATJllNCFobalzYQ+iPIBCiBWCIzyKDpKYRW/ltcwcRoPyoO2Mbcs8q8z
GRJO9gi8QCKvo/woHiCIkBuvJ3v0TxSHrFN4VqEx5pv0ZjJXDQQ6kSVs+3/iXHJRkJrdoVFQnnIY
sZPBu3wjtIdKEUREFhAvveR1xLaDX3skh7Nn+2xVb+ULJdWvNl6gpoKXqZeuxRZ6sgp4S5SE4VIU
84ahI9lZPR56ALbb4STdzLdOsL3KY3t/4JZU1v21velvIaMoLfF1ERA4ve5QgQfxJelQr2keUoHu
myPALvAnO8nFt6ZxTNWD8jiynnhGHi73x+RDZt8buDOXCM6HNeGYjl+7NAkgauS38hNt+pd11HY1
O3vqGmfkAqgFlOqackPjVurt0WWpAkNjqY8M0cU6KXuujmhDOprpaeexBD3jRDtwdtKPf2g/o+fy
BnGXVdnZf8pBYLbnoLKJdpZGmKz+d9WgPNaXwYApCfZtLj+b6Hy/2wUUO2/w5rmZ4cqGK7g4+Nmi
L6eFLaPXf7b2bPfcPjxrSNNtD911M6JFcJbjuGEkCR5Y3h6tU1XZT+Wa9BPjdaaMthbVFSFMNuKN
66N1wjCxgIfoq76JV2psLx80gPRltH0JbyyhiNjCGQHAiZHOvGCvAzSDHJdhv78ZJ4KYqYufFUby
xLYoftrxWmYf72VH7Tb+AbdSvCuPxbO/7TA03LDdP3ElflfxpSeoqopf1GBnPD6pAp/tC37Rs2Qb
JyAQWA6FU7IjV5cZmUvBv6QreCiV19sduMf3DMmijXd408uuLL7Oe5KtdizOqG4k8gPGm00ybFvr
ySiEQysEl7uTJrgT/O/fDnd+ZT2xhhQNax0MBUBRzJf0jDBlT51gIPDqaX0MdIDuj1lVtC/R8Xh3
+1a4xD8gkaAgI9eUJON5mP4ydt1/ky0Wr99/qAZERMfiUwtu0rmbwe7/6veftirJg4z6WojaEu/D
3/4+kWtpGwy7SITM1wp69deXYPnx/phfLkEpIXETZDVRNmc7vERu//7Tv/3l/RfakpPx+0+K2i/W
adJcNc1E/Ac1kkbtxq/oFt2/BNXyGvdvNRr2EnEs/ArPekNyAaEvXjOG+99/3v/zbf4+Zt2BmL8/
3/9NltbRhqkG0sx/vNT98d8f//ouhIjh/O03iRoqKGSYmn5/gQu4YmRcXr5YQmqkssQJvDz3f3r5
+8dGERqwV564rZqABST3dFZavYsyiuLXUsON8mndlxYFvQrYcV9tNM0I13T2RU9WqmMAZlmLYmpX
s/IkJQDzleHaSNamQzdvJ4qK0RlXJrFndq1rYLqY2vXQxGgmfJpJe2xU+d0yWm/K0VG2ImU0wUJX
q9xCpR4chZaFJVgIRlTqP5OgQoKTmxzwLVS8KDa9PpMA/Ba9uu7J1BRrZAWJD2pO0ZDJhsktHUhx
0Btt2041GjzxqbxrfZJ+5CnHZ8WSGAWL+Eqw8D7zWZ5hScn7aRVLGzm23FFlbVkllzh7DWCG47ux
BzZvmmlthWZkqRjjwh3Sem3VEfuV6Bw22VqVDMYuJbjMMJvVndHBQ9ZiYYdV+rmMhA9Rnx9yLVn7
wefQ42NQcvbNDDiWfJ5rwjTRqJh0STVwcV17NDqi4fSZoo5PzjRyUWc08wtSMzBxdamxOUIdyQ6A
7iuziGa9Ya0H2aRS0CmGXjiG6Wnwje+pHeFllPIflCRHMTBegwQJq9zN3ph8SdIuGNKvfKgJHs1n
FgFhg361+wlz85M2cr7vRKX3CnEOvTCK1qWwmSukiZrGdrqVkem2+c0Abyq10q6uph1iEvAD9Fmg
c4+R/AiUiIgG2Y6GGnUUWUIJHSFsJyBv1lmbOPWgsxZjuPdrVI2q/NxZXo+PkIg/gFuy22kg8HRz
H1DzbLV3DtNng+hPstKzJMefKqutdASJM0sQylVnKKl6ZBwzJZa+y7j7bALRp9mgstpjjodS1nHE
Jt04tAa5okKthftwNm2/lVQepldnVYqOcemhCkr1a8alVvvaY9ZOr1lZUwe1cFz1SorOKP+WAhh9
YSfshwZytlrkG0x03phRBtOgnpjq0qdmYRnHwrQNq/hPkTmqbIirIBueS5PZdWo1MF99M277JD6M
6IEWmsOqEeCxkZZdnoBzvc2giFaVTAhAD8zCzuSXkTCNbZPN78T5MipB30BWVq+QAQgrtIFv7PXp
PgWOlKK8jDByW4r6zZXkSlL7ggf4o530s09XegZN6Mzi+DyO/b5PYbvoFcrdPgtWeLYnI7jio99B
sIALZFH+UAb5cXypQUDBsAQbGNPLLOVWJktafVY6c7QrTf6ovkTF+oHA0G+TgsM1VqAJjWlPhJqP
f4Qnt6aJyasnI0CL8M9U4+yG2k4ir34W/TUKX/+E+HVvxe03EEl5hX//CpHxGTV5jRAT9e1UBce5
1z70HPnCiCFVoCM2Z1blkqJK12Iq/pDq4U6+0p0TsTCdZD4hfj5LFVwyqQagoQb+j68M8WHoXoGO
0mwUx50GwMiVFLrb4SSZqNEXBHv2UxPCS64Vs7hpPtQ+ILc+Z0He/6jNfEXtHKFjYFvo+xFU9iLe
63pzizp2F5k8tDYKQMowFs2O1KwSt3xJpUzzWm0+lYLwEnJvLhQKIAxWuZYE8a2KSAgIJnqVeuR0
HQEEg3QjpInsuboNPBHizEIZw5wwKZSHptDxwQIpjX4EarnXI5mogEk8ZWHKSnUILsV3X5d//JY+
j0YDMiNgZRZXlQoMKMTAashQunWjceU+pdamycuSkI6LP0ULJ/q9mOl+agJlT4GxZ1OnhAUjl7yE
afWulc1zlQ8njvlpruVNxYJ27GK6poJ4C0yKXokFCK26ZPPsCWV5iVRwIULOxFAbs2j7WfSjjlel
GFU7UHTMEUV4kVUlQRqcUpEXEye2JB3mh4U0WOtRdOkiRKaEuIE+/RIKM0Rc3f6oOuUtEt+2gZp8
gnlsnVYJP80aEBrSYDyyPlt+xu+0IuCgxH+FKNyejPaKL+oHZM90kVqu/jlAra5aMKeWWRDZQ7HO
TAJ9ohSMedxUr8lYDkD987NyUaiECCUKluxby2TZ+aOrtAuq8C1tP/Vw5lYXAYQXE8ZACVgYQn3Q
MA8CuKJgrJoT6upFVUpBXSomdjZ+vfGHlG5Nm72AMPwEq1quDHlpdS21OrVe9VmaOkORY16fhudI
nxtWp9YZ2aeMpS9kC5tQr0fADrUpBUwwGoYnFiptYAgQQ0HFvGwpgphoe8eyuCg5vS+kuLmt+sNN
HK3JjlRzW8MxdPIReARxtjexFlmxizlXbbeEadTJEyCMr4J86aLpEPPgXqdYW2qsngDvACRLFmK/
rh2UmEp6y+4zpCLmFlmM3shP+22ukhA9YDBWIGwdDMWn3STSZsDxitZkTDdSovnHgJKjlSH6NJTp
y0qpTokNJaMso0TbU9BPzFPWYXkN+87i3dInAf+EYxZKH2ue/LFrqmbdq5j6QdygnJB3ok+usRRh
z458EHS1FDsR4jC36covKdH/v6Xs+/+Suirh5vpfQc97nqb7Sqb/4in764/+w1O2YJstScYhpmu6
TK7pv4eumtY/MJoZuqQpmq6qdwr0vzvKFOsfkipbuASwCOsygIxf1LP+DxUrmUJQqirpIunv/y+o
Z2XhFv8XP5ksSrpsapaiMGDL8t+yRRVdCWuyg4PdMLrgZVlsJ1WJakLHYlaU/tGHeKUZMwZ4Q33K
SvQ0s5mHGxGejIA/B3s2fl48o1YdM9GRu26nVjFS2aForQ/UJVQlUxFYA5RNR8wTSXxNhFZzhxFK
hai3q9QH1zlYkb8dquG7lteR1M1Y+P7p8vsXBGSZoei/fU6OlIZKU8avJol/981h8pm0RDb1LfZt
ys5aS4xzkrEjYtvkL7mbrDqpw1mBgYxEJORwCRQLCkCXRtWs+mRON7kkvuTgmGZNLD0WT7AQFwxx
XONK14FdWwqQOkt61lujcQCdXHNB/FQx9VzuX1Bn6/jzRpEUIywUtJhHedhGQoYMsaycNo9zFw17
VqwBSw57IS220yx0m2gGgs1SiGqfLyPnahLSYSL1I1HITqiTyaKjVT+ZQijt9OWL1RLNlKGVFHOa
lMuXpgVtQjfXAF798PuwZdTLEiPI3bjF22tRjEL4T0jQ8iWMWqrbkoUUZwHj/xVMuURUKr7/MEaF
tPa1ligZSc/g6vjKWwE8Vf7uC4pVk0r9ALB+uwMA/FqIkeXGgHF3Yccxyy0D9b0uirtSCIJ/Y+88
miRXwuv6VxRcCwwg4RfcdHnTrtrNzAbR44BEwgMJ9+t5sh8lkguFQnstXsWbttVVMJ+599xDFcQP
slZEfcw68oHyt6AccAP/crxyYaT0XKhZndcpi1h6FbfA8GiaukSWQyzEjlQ99v/mn+tgx//l4etj
FiTq3lvCY0OOxEG6/dNsvqrn8MM+ZQaPGQO2AuBhXbj0jYLVUujwxQCdlxQRDtIGzdy2LUYfgAv/
t6zs9PsPZRF5OzgMkQKT05mCZUZ+e2zSNUIWCdf5DO5gPPecDtvJQpEdSYzZnrvG3A7bT6G0s7PJ
/COxzoSbus6zPfCh1Rb7EpfZNQ5YcItsJCbcPDQBYnU3reVltHyJ+7Cf94iG378+9PWQpjOfLFcL
Far7vNpQEu4KraHxmIcm+uvU2ByKKgZT5f1oFPeteroGPgcVVSIo2pU9QNaQ3eZNvsOCCX0gmAPp
Au4ZW/fS1Z2RpNYbirEfUfDd1j3EsAxs8lcy61cOa0Oy6V3tsjqzUMAiP81PADqYfkgUJk3FVHPN
z914+Yq+SENy0usxYu8OtCcO8nKfVDmHKvX/UIL662GQXqolDfZuLF/THKgYGciYY550CZSuk+q+
0KTRtjFc1rmNjiL2pzvOjSOUbIKLihlxqx3zq2WAslrNw3KwhuJa2FbHdhNplNUReVElP7SnHVQR
AJ0lQ6LDV8iwizDhPNssNJ2WFRBmwmerATPY4FUFQRGQmFN/8P3hibdLnFco6Hedr+dd1haM7haq
4cz3zqCSWpJfWO3YNb2kaEmiZfftxRjRAuDcLbZ1UE/vnRw+6Xys80ys1Bo5pwS4QKXD8aIn0kvw
Y7ykzTJeyJxvRq/ZW1P11pYrbo2GiqAfvA57CJuokjz3lJV8UDTf3Slz9wJpc9j6PTod7OaZ5TJu
4yXiKI6ZeQDa4u+r3qshKPezKtbTmP6qaSbPrXkoWNFN9nJSPrv0uKj7zdeFkhtme/SgdyUtdoV1
Lp97rCnb0lZ4jT1En2X12hU96IQMjcNQA0tQUYPcYp59dBpIrN2meLR6dznXhBWfYjIUGyI1ZuAt
AXHFoC2mzQKYXSUW87/xT17b+2klIi4S+ZWkxQwnJUa2EJoJueYoAIp3/J31KZsgEiwJFWEEFGLx
s+QcSaiXIg/wNbvM4PG/wCSyxCZv1euUsupv3bdKFOd1iSwk7e1DrVtG61HyZwlfvLT6QfWKcR9h
qwkgXorqXEj4pQF6/sq2A4CG6XpOYwSKXRWiaTJJJ2R9fLOClWfJ7DQHP8LxwBxj7GkldEbYNPMM
IYJ+n/biPZFWd+Q6cQvd9x7M/nYsrH4f10ysOSBuo4r4WoROq2A1wJPZNVgjd4PAfmXZhhKJmCJT
AGwSm5SzVvsPDoM1j1kS7kI4hAsSTd6cyYf4JgmI2eCL3BWWCyYiXkFHLbQ4IZxBT3N4Ve6tmMGS
VIF9D/z4u4dmCnwmhrk/wcKWGjr+Nu3zYNthaYmdyr8P0FosJcD3fsCdBrCMtQXf4YK9eHBcK9u5
EoMsbDWT/4pVuyZViklYs48o5u8SJVjoLfHPOa/30lLJ85p2sE8YcWxjf3xswhRHmTq1dEt7APMw
A/HAqKytjr3AnIgIcGiWY16yCnLihNUfpKRath/CydiWxJg5XYTVnaR8ycbuZ9ihjXBTlzU2wdu7
0sqHnSzG9aSswNgyj5k7LbuImHLDSXeOdbLezx32HOg+RGgiEnHhSrtNP+9WK+Z6tBYHWImsamNk
uAXh9ZtYM79b8Y8Bx3yDxIyAtbKsZ2iffD4nK6wUZ9Gsmwi5rRX8SgB0brmykCkpvK0f8PXOQFhB
OMrlGLZQjhQBtoUvegy7XLfCiI4JdamEYJpMN3oVjGG126KDT56mQLQvQVPceyHu5aKINx32n13n
Iv7iUrZ3h/pxFkH5Bq+tF+ojAM17pwKgRVL4wW7suqe1xtZYq3O2sswDkXO/kqM4hQj91lkzXSch
09JNfYFE7A/+uyywzNChhgxXOSwdTxEFOTj0T/GKtR6RutTTrh54+xus3sygA71vISt5NiOuFlf1
taVi+yjqRz+7JYxUH6c0+g49oNv2a6l3jG0V1ioHzHkRN8MGRBSewt71DmIhUziEY52LGEGoZn2Y
lYHzRCy0eCqz6eDVybdMltGhaabXdsrzrTt6f4uQymSRbOwie5/j3cBE0OrtYoxaheMv6ICq4ERi
R7rt/1pq8C6a4G5cjoch8hnba3dXVWV7t0qv/qx7FKvMpgDRBXl8nGuTTaIS1idFr6DhUQLrpDl3
aTpcw7jlFvLqiVIcg6bEg97eR4IXRuatwd6cIvDGzhzTjdvp9GNhOT9Fy3uESDyaNcoAbSEK7zlO
/XU7Bk14CTGVMDYEYIX8ul+rbx50wKRBoBB49f1QMACswHMic4gQpyh32cVhFnzCmQOmEq7psQbs
AAi5hylGvC9BSdcmTBRZTCxkNbP20ufBajpwwfmmHfS3uit/RnGEdpTaPe9/86a/wDR/ZtOBHa4o
n4wOpCjKat+LnPF+7JWAit/6rzovzQ2sfTsvFcLoeAEIjbDEUdmh8t192yabIPWew5XJcRU6x7Ky
nY1S7FHUHD+mScUy1t2Nes5pGCIU89UYkfZW/WHv6LRp8LzOUbDVlbi3ouk+ChS09aEjvD2L9yRS
MG6OqKVgJhWYQMP8MxhYimaeexqtYT/wlLcq8DBqlv2TU5P5IKbUZ7qFtgjDnT6QYlnppAU2KSSF
QwZ7ptBk1HX1x7D8XkCSwoANHpY27oA5AMfNdfsmxPyOl/db1SQvtcCqGA8s+qC07sO17MDuvDcV
Ks0Z15O7JGSUWZsKHC9ByxzZ3QmHFZtJl9wEssm2bk8Aj9lz3U2eH91R6EtOp2HvLyLfkXdtbwmV
ehgb4gV4l/dVVFR7xUQlbQ3OAGWh7/cXdy3e27Z5CF1vl6TsT20HzJI3yqtXpYw+KlFdHLAGWRz9
qfXn1Is37jcHNy6DbeDrv40gz2edOV4la/1+XdHQrtZf2AfTPgV4604YuS1MJnGdXiz1vFJm33rK
sdrtgm0l15sj5C3vIC8FdjpsM//XWn1nElMyxKAMGgXKMwrT1G9uGYIKq7DfSqja8EAqHDUFG8wm
/2ht1KLByFArjdZTlbPZW6CrZQMJ2ZppDhTkuyVLeW+d9cJ9v3lO1ANRuG3KTDpo3J8TGNUOd+6h
LECENr68T5Zo2fsqeBKDN+0mmEAURi6BPtRP9jrJuzY9zdj1j2sQa2KgLRqnVs2HtoF/onyGwokD
/yOcpjtccCehkBcuBfqmBCHS1rUdOFnpyCqPzAWRko442xSSaZS/tUX97PrTdOqcp0lRj3f8zT62
toNXhQg3EJQEhHRa7DvWdtwkqemqfAgDjLyYkklEND1bJRzW8+yuW3fNnV2T9d/COn2cWd8msA3a
kiKmy/ij59IDsMK1cLDXYhcX8Q/PoIp6cpMMugityIrk+rGCaSQM3IjlDFwvAzyivym4Y/7R1nEx
QKTGoJE0jKTKwJJig02q4CdlBqQ0G6QSOPhyT6Rbs+k671W15iXlWmhATL1BMkGdMnkPMSQI5KoW
3KbaAJxmg3LSMJ0iA3eaNdsoIcVnWgF+ciFAVQYFFcGEamFDAb+5t7voVwIzKjTwqMBgpDwDlFLq
V+4AmBohTfkeO27bwKcg2ELGxohHZoKBU0mDqdLwqlKXPMkGyRPBPvWe3oy1uDc+cHFcUypHcN5b
VvkPBRCsxdCwrPmvBo41GUpWKpz32HCzlp6MxOlXM0CoRknOkkIe4skniQen/G7IZX1JJlOUOODv
FGsq3WfXuIx/1UhEXcPuqg3Fq9YnbaheMf4/Xqb4UTjuBdzpyan/TkW/vFoWNYeNt0X2JzfFXFaW
QXfoYH35iT/tVLA8WYHtMgHwd07PigWKMBrkNTgE8+ozvodnrwXg4IQY+k5LD9U4c2eZy5MrUB1n
NkvFBITwHUOrGZgzJTzE+PrO9ZWEhaMOg6GijTN8tABQmgUwrSLCj9E280dQak3V/HEDNBz0IuwK
xc7ee+HyY5x7hIV5yEk//Sh09CI78h4s9SAMsw2nKJJ2w3Gzgh8hFbxt+G6VIb3FIN8K0G89CDgo
KtXGAwrHD6ZsMpy4HmCcDTgOuz6Rh4YlZxuq3GD4coMhzdXDd2nIcyUIOsew6DiNK1pdauj0Ghha
XWW4dT0AO00vt8kN0w6i2rYxlLs8DzaLjS6gBorDwot5P0EFNFkL2rUU9LlNhe0TgoHiiaTRGuIm
tqXm1U6rfB+URE47OSKXTFMDJuuD+a+EISGJ35iVusuqRu0H/zsTRA5XeH7DgpCIwBVAiusps7Nv
NYCVO3JyLqxbInyfkMzhhRBVqKgYOB0oC0DwGXZgYyiCrKtROgEWjK5js/JiGN4gMPCNbwiEtmER
+kAJB0MntMAUel+8QkMunAzCcGJx3AA1hK3x0rAhBXVoMQtoDfswNxTEDByib7iI1TjgIjGsRAE0
kdr+PQeiGAFTjA1VcQavWBnOomuIixnoRRY9SCKYx/uGysgZjmUy+p0YXuN6g2BJuKpzTgzNsZ3g
OtqG8FgZ1qM03ATP8B/JjhWGBmm4kNL9JeGJbGuBZs4LYfn0StDLc59I53k+JgGvWzLZnGwszJI+
SYiS8YhwNkRK27Ap59ZQKjW8Ss+QKyfDsEyAWZKOhuIyaH7CSEpIYJK3xJyR6WgYmMAwM0PFXAwf
swWUifKlSb33wvAzSc24NgaoaciayfBDZisC9fBYD+N9B4BTLfdcQ0ZtvbCjY4kry9clfSSsAmHa
wMZtjPmy6SjAenbgPVcwn4nhfRpA07gnnWv6S2mRWe3NN3TQyHBCE0MMheuEJR+GaG9oovGlAy26
GMYoVf7bDHS0N/TRiBsldz1Q6QHvHbFuKHG4iK6GWirpBArDMYXV52yn5C911QgQabmRKZkeC0M/
LcGgtuBQNVjUHjyqMJxUVAvzMQad6oJQRXrwOEQwVbMg+9OAwgoMbZVcgZsPftUDw0pMtguUtQbO
2tsB2KLybqamIL/l4oXqZXA5W0aq/qwUNwwsqCDqXVWS55akyL9mulYIoBUyO1Ek3xO6G0tLRlWI
TAHISkCyjiHKTjZsWZeM9FofY2t4tM255tZ/2q76qAmU26wzHddITjseemTACLvpyp8G3Te7MR5e
O9RbifNiGdKtB/K2H5b7yDBwpaHhcvTM0M8g5MKS/AUe7Bgadu6IGtUBpgvEYUA0Dl9XANqlYNtM
hryrQfC2oHgXw+TtYFDcDWB6e1QRQHsF8N7QUHwbcL4ZWN+EjlOC+Q0q769llS+1+ZutaXgL0M+X
mgt5ZEtEocSp9bxTmzD32LsBy2+rCKUlqrRsYmcEIsSbTwWv4kNj38+pFCc3b06KMnVTdVGy72Be
7UMbaA598J5Ew2k/dwzOmO/TgZBukxF1NG57Q78oDAdjoZI0XAwfpaWQkDIyw8xIDTyDXsGwNBj1
vVsJdI2CkuNOrg5NB7L2oMQGMnfoE5q+2ae2sh/TqtmMIYSQxKu3vmF4RMA8ZqAeoaF7RIbzMRvi
R2LYHwUQEDaQ0LcMF0QBCKkNKUQaZshs95cEUcAdJTYjzHX6VQ6I8UatdlGNpLKZ6M2DMuoYEeRU
rzY93cPkQW/cA8LGemjoJbb03iPDM7FGO9jMTfHQKlbmAC9/FoZ+snAY3RFl4ZFZBBslApIiDS0l
XtVHn8Pht/pbm0AxD9hWvxADxYUo2BWGuWKmT0fWtT/qoXwjoaaGeVf/9qh1N9ZzEWT3TpPzSled
3GbDOF9Rbf0eMghWnvScQ72wE2xdFd4nFPnUWsCJyng+JXnhPXgrB0IbLWylCQaJ8SfBJ8jvAcjh
+WXpKBbuIVxBSxA0mWHRKEOlCQ2fpm4g1RRuOm1IF1iO3bEwLBtpqDarg1rJcG4ipGP25N0LrRoA
EViS6xJ6cAVXa2FQSRKg4u92GdqytNaGpZMYqk68eoL97quwdbJdvSJADCDZQo/502JBDiBd4nUC
XbCtDbGH6ThIVhg+JoHwrq34vmbCz1glgK2Am29nQ/8pwQDFhgckMehkAIIaQwqiSuby9UUPCruf
spx/E2QBMqXyz2FTPBUVKvNxJXyrSWwoREEw7ZI8/NlBnOrDKHmvIvchTPXPmdnPpSWGj2292+/n
yQJtbHRyYgRKkbhkmHU9HCRqpAA8xplJ/GcO1/5uFEjsaRxXuEzln3zxQZSDNrwTER2BlyDztJri
GW6Pdx8o5nOMr/eKlIsDf8pxmIvmBskdpwtAKTm204NtZe9JZclz1MyfA9TSa1fhgIjSBvaRoUGF
Bgtl+FAZoChCmRhWQo6ycXQObLptkU13RUcV5+Z4TZfFfZRtWB0qlGCcteF81CFyaRKid94E7ynP
veW21I/WCNcntxv9LCt7Z3cIYoKBdFb7lFUeabDd3y61pitv3u+phYyVg8gySgZ2dtY1tEd5CaNv
LjuRQ68o8UOrXe91779Nwq0f4+ahcsXWo3HGkkKkAuuEMlXjbqpZNUVkp5qMHs7QxzYqSIwvoDKy
OL0ymu33ruF+9QDAQr3c0iW/NUt2D3X4m83dQwEMU4Yc1k68oyE9aPxFFZN/WkMZa8CN0S4n5yT6
O6ItLgyPDNUjcSe09LOtJkxVut4thl9mATLzAJoxOpoOXAoRiuDQrQz1zAd/lhgOmjBEtB40mgSR
NtAjof/hFg8s8H0yHLWaU9KJ+89KuRHuXHhV0lDXpB2jialfHcNjSwyZrQDRpg2rLU3oOGzlPa+G
40ZXN7IEgxiRSPnRsCXYp8tHuqoLrHnA1+DgtOPeevBwmeHEEYgFUsKw46ggtGHJEUgDNgG8XA6R
ix4II7cTglw3DLpxuoYDc8wCJd+miRABZQn2V4ISd51AexM62f2Mt903dLvIcO6kId4Vhn2H8ONY
A8NrhhZORDE9TGLlnGwf/LPlxbhpEnw5zBmhhwHWa+6Voez14PbikBF4YLrJTMHDRouG9jmMcBX1
fzyL55nlqJpH4O6B7d13DtPQEbhfCeQPHHV2JAnvUsXtN28ynknAzboM9rWlfK6JfXb0gAb6hh5I
fbduhSEKhoYtmBvKYAZuMAKSkcITDEEKlDZCqRqnOZFHOPi9hXmdekhgF9JcZQeQXHuYOZ9zAzBO
NLVglKjxQ4A+DLs/xTQiopbYYGwRI460PHTTyVNXut7VbqubUjR4ykAVOfUeIyiLKe6gsQe7uFjR
B9lan3U2ZVfFtnsb52w7BXw2gyEcDb5xMSBHayAamNnSo6Jt3rV9coiywN66+OhGd1hOqFPquxHf
BW/e/Br6PxTMSGngkazf9NkxQEluJcIAJkODmnQNdDItWUu7hkNpgJSDQVMWMCo1rMoGZmVs4JUM
Fovt2HARKBnP5NrM7VfcC0WPfU4lrOsDsOLb72C/6o9s9PjuXu86e4x3pMOD/7ab6TIMOMk6o1qd
Au70cCoTVV9LZ+q3q6x7lIOtsxVyuk0KmJ56HQq17vI2Qy+AARVT5Lwf7AxOhGOJZ5hvu2CJ31Th
9cdZdgL/bmYDcqsPQthsbmz5i7Jh3Q6GHirAiCrDE5WGLCoNY7QxtNEc7CiKXop7QyKdVpikrMUQ
8oIpTaHcAvK0brA8Q14XWKahoZqSPsWwEeFYVzyvpRc8rhICarWGNx8k6vLFRv2ipIL6Gw031QsF
wlMK9dkwVRNDV1XDY6f/Joa5ugroqz2ps5WbDDxtzB4KKZUWmsPtuQ4RjY1LexwSxnIT+TGP2nZ+
lstSkJxiPfZ61Bsq/qtlWLCjocJCtjsGOCdtD15sh23EMQTZCZRsBVK2EyFpyBnjbVCz4AFCXB82
Z1Pjte4uBSIW1t4xBQW40c7kHWDDYmaMLIp/Q7N1MsAUhm87GNKtZ5i3EfBb/ZEDwq06TYk8FJui
c7/Hfl39doPy7Jc7UBv1fZ6FeKBcfQgBsR06i8tLA3F3Bb3bWDB4V2C8EiivP04YtOYI4guXixIF
zcZa7WA71hETaYnXb5pudcLlZ8ATCuSuJ4YEnYR0058IdBUsKNSlTU5UtNUzhjfsYAlE2A/SbJ/P
5VVrpe8iGgfWG8RYLal1Kho9XuC1H7ThEuv5W2c4xbYhFoNsJQILhrEyNOPScI0bQzhuPFjHqI8z
WtKQd2qxfjAy9s5TuT6T5LNsx2n9SbWBOa77LAxFeQCnjIoYY5EhLNN3Q9kBuqwMfdlb4DC7pr4J
gLHYfSd3zZSHD0BvcRJxw8vR4j7OyRoyYxgO2J4FUi52a79yo+0KjcorR+4ljO7LMQqwGClYiCRs
Mtowfj0RTFVxk/36tI5qfNQWQwov5O3M2/Un68r7kKTHPyvZKPR43MzSHdjoZUuB05OhlV3tpt82
CON/5j0iAA1uHqBn+uB7mnsfoHtaRmeXKxeLq5D33DUwDK7DI15Y3j6HUxogTif5nYJrRW+T14Vo
HtmohoWSMToJpeXuijaSxzFpjmzdWRoLptrVDKAs5sy1nOp7nFePfl1izBYdyxdISbOjXkL7vMq5
IDeWB8vKy6sfElrM1HibNRwLPRoOitieraSCGBEzIahkrs9dTTMvSyHZHEX1ZUX7KoqQoMEm+CHr
kN1ttrpPsd1y1WSviGqATUTfElQ6E+E5VIRvZuM2J+er8vPyoyx4rweW71WA1jcdfHQkZtPpsK8S
YyDe1HB2l8eOFSFyUwquJYYbUjPA5yfXCNAD8IWyfXX1ghOwia0tk7pSx2erZ+gV+VCgfbIwJ9C3
GzlZpBqM4Z0bqvlJwbxzZ7gDfj0/BlFRH4A57tfYnXYtZSBF3B+yZdhbMsectB53bsz2IGhSHGgB
9v7GAf6QLRQogOHuPGe6oEtZDzH+75SAgIfUim7KLplar6NFmRwzuBs8hl/BgLpnHqc9yJFeQBLr
GwVpKBAnMMrtw9eDHeY7Kf3d6LvwuBpvYeif2Ydm5jLLTM5DF5Z3oCUZ2y8jYCrSjDcthg9dkR+q
7d59mgsNYm2eCMVm5OqSSkmWwQDmMQRs5RP45uKyX6uqe0pHjAhzcK4Daqd5YAOypMeoqsTeQU+w
pOsF7N972vr+VWQyPbBpx1BjF5+R70FNLgjHKxAkb5MFLbaY8o+axeZSAPxqR3GdZy5MRGedrPfc
Q7sBEnPcM3cmzhfN5p1wQZ4265gdCofMK+IAn9KZyjudxog19LjeXFCf2PBIXtYqfInL9RdOeC28
98alrG2w1leNScbQ5TUforM2DkGQswcZlOUZFfNTSo/QiajdxS4mQqstrKM/N39dJX+HrR3tWztA
px523s6XS8gExeMUWGtQtRxNtfB/FmWM0KbMmWIiP7Ot8Np3SFEqYiYjFXyvpGS6hEtRl2v6gkME
lmeJi9njyli8tU4/PSD+EjlILj9FYu7S0ZGcRu/PXYYLP2tYoy3G7dGYYSHkGKwN86Yv82MjeNN7
ugUi3lmoyY5v0Wm0F3OwH9b0SbMgY3y39CCsW+SBFWnf3MUe8E3gmdb9JV3FPmFYeKftMdt2GTOU
Zug8irpt4UbiQM5lsRd65pl6TN/K5cQakGU15QFJuxLw5i0lCm4fS+kd7Qo/qbVU34Po1XVYDdmj
utaFz76mYrrBXD3OT75blT/KQtBtMwOKh+VGy5+cBgPPd2DZLF0iECN33S2MbHql/sS0BUNBPvGa
Cf881TGjeNYR9MgQ6ZS9PK4Z+bd58Vz3FZ3SnJ0z5HwHkgeYcE/9yBaUpjdA74fDYA0cCBW5vWyd
YvgeqMg62jjxEi2tR5J9cIj7XHfXkrGZHQW72muy1zEgOzdq1meA+BI6R4IKsx5hIfj4lss1vpRa
Jkcz8p6bXJJm5/2OF3r7Iq6O41Q7h8rrzojVljOG0Hfl5MWeBn45x+bh6/88Wy/nIcjw0az22GMA
Z2HqzP1WpUhYvh6+1BhIE8Z1A8WCJXSGxqhz85IpFCqlMx0HCx9ZU7Bm9FOowyrMXPAoW/ZCfOrr
818P/dym+8GK3njqhopk8IvxXDH6dPqnzPzr60OAs/ftGE/H3KjaJB7drAjrvUeCOb8Xjb2t1bCn
6gQZCAHCykBomQc0hQhAct+mD0N5PS96PDPh1v88vBcDf3Rk1GeQW1/DTg/7fAzWfz4Uk9+7+VKj
/v94jv9LPAeG4oA4i/8t3N1+Dp//4x8V9sNn+eff/uVddqms5H/L5/iPb/oPLXXo/6vwAn6O8D1E
7pGDzPd/qandfw3C0Au9OMTTiJ6ZZIz/VFN7RHb8H9TU/DQ3YgcSkqYhgv8nNbX4+i3/XU/N76db
42fyNGxcceiQf33eZJX2//Yvzv+MRpKr6iV1jsPaPgex0955qgKfArRCktaT5hUaoeoQtu2hWMPL
MG2UNzoQ0H2Gt6VpDZZ80ufJWdyTCB9qc6ER88Sih8TluulARiqxI6hkPJeN9WYqyGW03lYHgzlU
7m0M7qRwC/QcXFCKAFS/M99MJHyqo3Nr9y8UKGvUj3d9RTJjWN8XTqB3Yfag/rLO/2iS+VsSNjaq
S0bZSzr/mPon+d75PYXWdFklF5lQND+oDn/ORg7MDIm7QHCTIrhGfe8YKPpuJJ7kr0TE44VBgs6t
AukYhiOSpghJgxJkTNgpUkSBtsYk9tRVKM597bnHCGYqfokAzhIhJ3cOBo7VAxYQhCQlpM1Katmy
bomU/huWts8aACZRF2vWkIYFrtvP/IukqPJbZ78X8W/Xj19dOd7nMmYJ4sZUoiQAFj0EZN6+m0yY
OKWuaM/ke/HHUKlaNI62P5e7rmzSHS2ABmlnRSbwirrbrmjkhUIAYtmwP+b4HFBdb6mnvG8m4GK/
crkd1oRFj+T5CxfOdsdh/5ZkKKFxj5K9Aua7/0sUVHPFEHUpWv7s0lzQBNtYv/bkk2D/vfGTqr4w
W8JPk43pvopTVCKpJDpv+N1MzCOzOV+3mUzid3ZazvuyOqeGml7QHyNfKZ3jMiU521rmv54KnGOU
PzM+ZuoXkxwXZd7jyI3tBF+aqYC55qmYdF6ky9py2Xq7Kxy96q2h9sNqS/MVZA5PxUsvoyRifNNi
KupmpKrdbPF9Y3HgkuuR4sJB4/zQCeO6pGOyViJyxHkLAMduoYnOXXyag6MMefujAnhTGaWHJS/+
+FPMMNg5TGn9e42snxlSPxh/atrZiDPuKHVyphXnntsxgiF4RcSeOlN3Fga9KzNMzoIifyXLo+TP
AhuibrXjuHuVjmw5y3JChWEgWB6wpIXI447MmLEDQVQH5Uuz0jfVzvJznsW0y0XenWM9XrnNg1wy
p5o/k2vP9JSBjzGDfz10Jdmvq0W3KqoKe1K6CNQ2uHBZAw7nwTx4oA/KKfdZjiEkmYvvsou/e3Z5
TTrfwmzAcnz4RfLdIR0UkXBdBT/Zi9DSdjOIyc5eqb+Kv6VpYr4OWerPK5cXyQtd/y7C8qNjlrVP
il2KbHU3t2ZDW9PaTYl/h86oxxDAQ2IVJ0k01cE3sOCeifsZ69vKQnsuk3obWsgP88yy7tQYscdD
NO+aF8YipzvH6Kvy4Zh3M/gN5fe7rzvjl1Q7KdN6N1WMx2uZ9hfWv8+dDtRhReYYsdDaD8oHV+Bb
h8AgE5v8KWxh7hLe2BPnAdAhxQQ/odw9C48VxID8eKjj/ZDaw4na+DEj83zTCE+w7GH3sUylDfQM
PWNv1cdQI+PGCtUyeoFjno+Ru+/Avbco/VDjpc4Gy/zxn+cp/ReZmlUYXllYKSC13HoEV8c6h0nc
J5NnjcbVf/mnXinVcpxku1l/2yqez4y353Oy0phNNzXBz54wELMr2hAz05/dMHpo0pCXNiAKFg81
cFd80HMIGtQcKK0F+Q039gL1zKzWu/QQWoLBePU5lW6514vzlLIaZGuC+oNpxM8lFOzc6xAlomYS
NDrtMy5Tb2uFvEutVOE5dBWDLpEvtyKKroFes61fWhC5T3UadE+eYJkBrBwhXrhenHyHyh/q/tyF
57VJX7tsrg5YdJAKTlPIFSHa5tMCnNBsarOeN8NXvwVJTbsgSKvt11B1IJeQiFibhZU6fd2I6OcQ
DeUNU5VqomFSL5VKElbn6lnRXD7Mjl3fujg+pE7XvTMW4rrV9t+//pVmfb4n2xSx0vAxVcKB5tt7
YD7xBdLppIfaUc5R6xSSPsKeG2NHwOOxbW2FcjwIKuLPMGZnmOLds4quk+fJzRgNbCKyGtwdsXSs
ZdneT12Pfy52P3hpyc0hMHpha3utyoGqHb++zqRLWydgJsYNigssIHCgEicVd96Ut5uUVXe0CDIf
jDpFkSl8DGc4kJXHTt4urOTYu2WwWWuk8hz4qLZ7+u5+ZXmQZj+9ZPUvdctMdumICMlm/UQrFHHJ
J0aQpQ2Wc86p+3pOfzYJiDpvVtNRORHZk3V4FrEVnINMXju8YIewm2qSbdgwDp599ZPa31tB5V7r
ATygXk02UQQBz6otJAcFkbt9OuB+7eEAL2ghckYPKMAT7I1OgR8hKyIin7OPwC8rWlQL5CHqux05
7IAdF+ZJA1Suu5kl+AuCWC8p+sekah6zuK5POrSDgxoEmv4MH1XiyOZcFr8rl7vIwEh0iwThMkkP
LlMZv8rJsY/Ikh2uE5rJS0QgVmHBuXGqtLi3+Vnbr0/wEla7sNEHLkoTTaOiXRBP+arHl8qtgkPd
pzdt4S2T+bA8oN2p7puOfwHCuBXaliQyxa8pij/Lct+TQSU/el9MG0n+OruEzTjm6mV0VzoObzxH
86q3zuwM4C7wXXTLobAnC8kz2g4XkT75MxEiiLLQh3lpMbV1+WUYPUhrYxPMt8ntT2FoPeW0fc9o
dF12+G136S+xm8J+M/jJOXT7Y73wrjJopoyDITFFw2sd6XI3lkpzWBWflo5vrsW2SzE60/7YXtMo
XK5Vc8VDxuzaTwSo+Zm0ERiGGRlnoHK8xzXsmcIoMtnd9BR5Y7rr/p2w82quG0mT6C9CBApAwezj
9ZaXnhRfEKREwRY8CubX7wFnH2Z2JnZfFN0tiX0NgKrKL/Ok5g8xIIUyFw6/+tmPiP4uoz6MnxId
oiC9UITafuIrOs2xe2F32j3iYZt3rjBoBFZqI5CAXii9v+ZpCvslbS4w6OM1q9B8NpuneG5o5rWG
/M4JY+qnlCghpjpP0nShNajGuMVUGl6xSoCS/ZiKiGO+YQNzzEImjQ4jlRR0XJVFyM+G179oJ1Hr
voGZJzCIvyAyYuQaB5L7M0qgw902+WX9osT73IsGlZqvpyRJFDfeVZRSrgx/4uuwPLIKuZ3+eKKf
uiQRly5LMKeZpfWWWHvf7t1z0M3klb0R6lqXnLE7sfjiN72kCMchY71T1Vo4EOJg3vVzxrpf8xJI
LuALdRL7MuhYHsIxuJgjpB1bdvZLzfW1DgI5bWM3+mw4jBBZHoptsDAs0qjsQLMPxZ6AcnmkT95/
GHVzC9LpQc9B8zzH1ritPbu/Zp4RnZCqqd85V+mEV7NKvZfGtj549K3sKulekrHb2dGkeOtccezC
1HYeQQ6pOMkvXq1+pym4RttgZjSnvXyn9itbOpMLzVxYY59vzXhNV1yHWKH929Tbj8EUEL6cBBCi
sk2RejELy6Tq9uybmz0SJN5ZUuP4FmS3NpyuOYgoymiwtWEftpN4Kit+XFa0pABLsHE0wRDY8KoX
08INqNB8/khdcetV/ktD0+1KZZglveaFZDZloCMuE1bO6lebVgDThBGdlcwZq3iU/SEJfnmq0cQG
beCOZSF3RVu/0ADoVyL+SodmUYU3ycSD3ikt+g0mxlUi6eGL+S4l43k1r8aOg07q9q/4PSGO2gWc
YVmVh2w2wfr2Bo+phny52c7XpP9ulctgbgALRu3qye4yNsTa5epYmrsMzOOFYpMcNm9TKBpwwWS2
2XroHUQa+yjV5ByMDvU8jd1zgwcEEgZZwICcxnuswnOSu/JhmjT0eL+5ZGULIDFQ+T7z6vGuDNJP
fkp4LmqXoLlXyk8dRNbNjvWSVWdYxblvO4ejeO84G9Zz9BiNEZXcusANz+CUN2G2R4EFcJVGzrbq
PECvRYGrscDQG8yx2ph4TnZ57NEXlHd/RxqXnzJoAmvbG94KOsg31I7kR3OBXHL7HyHf0IgVQzKp
HS5jGcBgSuCb5+FDHyOmhr3xt6js9OgaR2IgxyjtA6xZGREm4F87LjS9TjryVSoanANVYnCFW+Nq
GRNCZ3loedjfvBQzYOrHE4xDrnzm7ORq+EQT0zWuNC/doizmZGRBAKUU68giUZ+YzieQVeVXPMxi
RwLJQ0onItVHrbdPNP1wRq/K65i7QLG75yFgNMbO19+OGlxQ7kaXqq78TWdZJT8ZH0wTBYd25id7
tf1XUgq3ry2z2QROkd543LDfqET72KQj1MmYYbxKu2DLUxLsaZiGp8KGtuZFSq8Ndhigv6K7Eaba
Heg4k1qtDNPIQSFi4NEEN4AEa0PtAdjdGlC9xsJbRZrorOciBTs6yy9Wfp3lImnPPYTIvoyPYey9
T3a8V42XvxQhkGwHDVrF6hLPdc/3k+0XokzMqIK0CjO6To6gNQdqZkmgZMy5TetU1OXZiDS3+sCS
P6jsgiUnPvfZzIccMmJKs/4BbZiNq9ji+LC2dtV9z71Tn7WV8eoL97OJMgVmXNeYtTvzZMwjAHJ/
CI5CL9BLohIN7tMHOBK/RAxpA/sYervAOy9Kh7RQGoEmm3R8ULlcpRmk0ikkxuhXWAaJa2NbmtQ9
fgcfGblEv3f97lTN/u9uok5MTkYPTtViKIyDp6szrAvhcHOKbjt4M6DxPO2vusyeDfUo7T5+cv0o
udaOQPImmMfo99FoSoorgghEHbPI66j0RaVs9GLHu5SxG9xiibG50FhS6mQ/dY5zNrw/ZtmBd8ki
THxpzXdJAtosnwaSR6dM81shrPDezaOjMvLk6EO1sGorOrcRBrqptcNnx2f87WGHHufqo1NkClNx
XzRe/EtbkKmzejfG1l2rw5HPqSmA3JkpY3os84Eka+YvKy7DLYgao1oCpQuJMuofRq/l6h1SCsiA
GbeO265jssJrWNe03TvWmelpd04TeyNKwQbRb5+nYNLbqDOIXOQB6FodL5A1mWyLTFW7zs6JH6JV
dzIlCcvvKboJTm4/bMw46o9xyyyfU+CR3tuXKC76fTaV4CasQm0a07BO7ksOfXckPFTUeb4bA7oQ
stajFSyLX90mZ1uTcz9ZfN47loBV9cXUH9ozDd3rWes/YtTPcdk7+5SEoj3UEhuO812bwbfMR2uv
hPotSfMcGTLucN66Vw7D4KZdAuN141qvYLliEQQvVlB8ZkPoH+YAe+EoqoisLZKKW1+7gpiWo1pG
b4J5mIaQ8RmL9olP4t1p1XAkWM1WMH4A3w5FjR0ixoL3mEY3q5jewmiWR+45jP+1ox6V7R9Jt0xH
UkQXrftXgfZB8i1gOYiJsXGLn6nypga6EWSvOvg6Jako0vXHSLbdb37ZzFVGpLDynuKU4jVYlMYA
3NXzGq54DUqkseLNyHbpliQtM2PNVCNCdnKNlikyn+g0IBuGbvPL9XA/xRmVAzGW3sijeRDTGIxY
tp5TY4T7/n1qU83xndBKQzca/y3dIrQB5CuqHd01uYvbMyLBwiCz4unWJTNNO+UhtjRQHMQVOnWx
wxUz1XB8TQw8XAQ/LT7rWZXbe8sb35gn8LwZsRMYPUUU/Wyu+cqnu37wnXse/fI+x9a3Yrgxbdye
ME5b+mfX9ChINHx2ZPCh6qZKfhF1P3Kgyj8UoHvHw8PZJ3V8VYGNDc4jULdMCdbzMjNsGpSYduxb
Sh/RX3zeFijv8M+CAwDl7MKqaSaUVEOlR512D4XPgBdfNK07vkGZH26ijRlA9p5T3rSb0Kk6yonZ
RiHiQ8MlV5dM5z1aZOzqGydMh7eC/gSHyU2NwHrvRP2wH/KmY/Wn5N0MEkoKXAGqdOqhivrWZz6T
OwXplBf5uJ9Y0HvJU5khA7eOKu+ohrwkOWbD1Ae1Z/fqWc6a+99Ndn3vPCWDX67qzjo3Cfn7QNLn
N4cbRUSaz7+OH/XyS+wWH7XXqQepuEA59blRtcuHEWO9JtjZt+LGNNDrT22agZSqw2npIVzrKbpa
WOrVRHSlcwWJjBJum5Fxk7qBIq1DjqYEDL0uq+SLpMMay8wbNqm7up8+R/L/TdTvgYgxE2qKW4PV
Y1PNPLEC8ly5tl/4lHWDTHKTVvVrDJ1DNqJ1A7rBRGOzz6EYBr/lVc4YBO3sS3r4e9kryuAehNiz
aw32agmf0Brktn8dkFGrsoxJ5RLXhhXCpG+ybqNrrTNL7vuhPyNb00/BlQjGkkhREr9QnnkFZcJ0
iIqGMjFeipxsQVGTrbPoIFjNFFkbQ/8L3BSBa3n1EjZN1JnSWIN5cacD3F0jk/7BYmMdVeWbRBvB
wLmSA/hKPCZ9QbObYECFR2T+ZYGOitkpVPk71+SHo8wR/dGOdpULXj0mBGSJ8DUI09+gLDCCGOa5
mnBcscbTDoVF3Fm6YfANEfJ2SKuLR9qITwqNYuW640Dzp4dixMfqxMgrlB4IMh9ysL0z4ttrNLkw
4gmRoBA4/aZR+NWminofwmUObisrp64GQZtDZmnMG9L7TBSMcdu3Rr0u0Sxh780bzPKQzNGpQEnh
MATm1w28WVAMf3PDv2QRrrqRdZJeBL+6uNTeZjBZmUX2B68Fj4h++QUu7cszKmRj5AO82eydJvPQ
KEOehdi2IoJ83pHQqVGTSZB/uwnsa7edccJj3y7zuz71vW00Omf2DBb4FTKzB+HIs+UA1COlcukj
izLiqYBCL7z7MkOl0Y3DvAGMuU94YzOX7QdxiQewTXplzpze8WGeJ8YhwssOTnCqBw28CZmFw3Sy
DlJwcW1ybqrqd+SxkZtBAja1Lq6CpAHGHjNXxgY1ZaFh92c5JF+RQ5N0BvMZ/e4+NSdxFLUPsRl8
s9PzjAI9QLsDNC1XRBvm2PBTqvYbVMIAEjFdKRH9HixHv7NTSXnEFFeZwD4Oh1cCVs6aoFqM4L2w
Am0+2gb3xGqoYEFn4WLvMbzs1k1IDrUB+tXnveF0jVadRPGeAu4AvjiNZ7E5jnNpgWoEf06gGhqq
Y91FmUdTD/MOw+5f/RpajD6SmVEfpg3vWRl/qa0EYDNzxeWLuiBtG5Y1HXNmpyYeVGO4mwt8I5Mn
9IoE4kscjEsCsr0PPA/RxsovnW34JysnFYiVs6f3jAuB8Ub9LNnSjoLMvC44zZb8HUeDzcpaXG1J
zOmzcOo3jmTNr9StOLeO2jgw9rY30mjb9RgC/VZIXit2jf3ByGaHypXu6tvygsPlgd0dte/3xkxG
xDKGei88VJiW3ms4dP4EpbM+tjEHz1HTTlJNj+7YMRmw6jVGbWtTtA5WLiCTpXo2ZwbeKiCkGOUO
oaXBXxpPUdjr0ri3yzvR8uDFFIqeW97mIX+cza7aptie1umdakiGwzlzyL748Rl/LnxgLI5MyD9C
y/zqcbRz5XNI4hzzxeNGdGG5N0wKgO32KxoEtanxNdFYZeNMTzsvklgl2qEiQFBH2zqkgypwY2/f
cv2leZRfCmKkx4L9gd+3EACHt3gK+fraaKt7UHHgDIiTEfI4ljCCrQbfazL/nTLHeZAm45wgHR+y
npNkQtQf72R7cNypxKPFM8CcC/IxjfHs1R9jxcIg5+g9BsLothW5qfFBTBhUWsv6dAmInlVi3BPV
OnZjmZ5yU3QbTCJU3dX2XWBVX1wRinQ8nq/q6hjzQp8X2bUI2FEwWCLPMHcvg6aYksxbd7EJUA4U
vgydj0U5qfEYl81rGtBPUZfu2q8ZyqkOlpAE5Oi5+SeOxxjLk/lKkB8JYMZgCpzc2ulmculPoqO9
816wdJELCcuO9oWyPTSJBV0i3bPWFXvbCL6CUg3vuflRxhqEBXrAYaoLeAWTISCmQIhDgAkP9bGH
HJ9Xw87KvDe7VjgGsgqmUzu+LRmxcWbEGSb7WVkfQxnKdTXHL0Jjb02FkR0az2t3SWJFtGL5W3dU
6uap6MBYcsUXASO9iQ9F8q7ZVl7TIMU0jAY7u/kZDR7ANTLCTNauEuzwAiz2Ch7ktsb1y6EMV7Sw
Hg2ekZwPxXMahqxHRGSi0D1NcS2Y6Y7NDiQd9yT/p6qf3HU1lt8F5r5d6f4ZKjDpqnJoSaTUBol0
KYRQt77mE6Ptx44s5ncT20JmSYe+JKIjST2YGneKCiuD6U3/2Fnmx8SL24XaY4brgV7HQ3KiBH16
gIv1oFueWzWdvE4DKVS6/TIMGZq7XOBnmc5mbPUPk1UiVYHlSvlzDQZERq8HB/8RkvpSEm/tI2Zv
6yHC+yPJEUEcUScx9G8wyOgfs17bFmR5N3rPei5frK5/clNvm1QthNnFBj2oY6TN7L4ienqfsi08
kWZ8iiptnn0HXS4m9SZ5rJa2a9yYfbnVVeG+vOiORdb0kqNH/G41WRyl8SMU75Q6ryrBwztr/ftR
1fdstcG8x/bRNyJxZ2Rmtk8q1iqVvGbSpokA1aSRoXnPPcwGmFrKmYVm3ToVuwuAVnAjlwM9uRLq
Xnmcq540G1q5pJClAJExc+pmYZ2q8ejm9YOGkbIenfq9/50oUx+K2f2QgUz2hQkGzOxzuvIknxtt
Cg7ndHoBtL/pkSGpJ+aY7jLGnrfZgFegngJOPzMALLUYUmELPDQi2aVFAuJUU84I9mfvG3w97cEN
g+fMGXvauaKVanoYPSHVCw2kRj8zxLaHi5lA2ICCxdg/rTGbMx6pY+clCmhzrXqeGZl9Tj22XuZ0
mWFxrmr4q8i644YhZL7vBI+6WC6HjiBrgPxjYI8eum55thOr3JsgNObAAsmPxV3OTAEYH7CH58KM
u6+0goED7XVXjrRnzIIndCkwtg0UkuOI3Kbz9OyWXCiRTUZHc6h0Mus7n9jGZjPjSShPrzL926f2
9zA3oDGWiGaeVFs/KuglqxD1/KThEJuO1DoK78HDXDdFmDhmFNqgfkVfU6fO7l69SujTKOUt4VTK
rEXZNzyBW3sI/2Se1a2cQhrH2vDszThkn73Kym0tH4XgOdoO4Ys/+49jSG5hikzrUvnj0XJxbCuh
0T6b8vfcpxwd5qUUxoOnVVjdvhpsvg22u20AliXpx08t3I3QldpU3ufo0VnT5p8Bea/Rh1QwLHRP
rzRHcqmwZPpkBhBCwgSmZSI3pZHeaRWvA6udmTbcfDN84BOkUz68lzEEH511B03Ei8QpZrVIEGAZ
fRyWU3dPPJrJlQSuoDHS9UFmMQ4bjngj76aJrLDn999G9lZXLM6eX+2gMtzN2YhTdy43eD6YudgP
aL/vlHu2ocfhsrW3/piQuMld/q/yvvC7+H2cmwG4AqHtjgZpdjut2vuFiY9bkiVIqrt0nP8YJUQJ
cxr+8IYgX9g9nUDNY2kWj8HDPEfDCwOvnXT96up28k4yQgThrtc+4TrMGOFjpjwKMzj1LqO9VZyS
34DzsOfyubp1c2NaS2lpFz+KJLr6Nal7YWOKs6V36mKcMCpNCUsG+bFP2rfQ97fMOYZ90vMFzexJ
mLQG+468NnEV5vPxPK+Ik+2Vi+ncz+ErAi/m4D+6q1TxdC3zdivc2t+iAZFuIGfR1c1wMGiJgE5d
3+DwvTPyc7HkfpQktLDZePCR5APF2RdwbY99nbHJdPKrjLAxCAstiADHczD+ViqiMYFadRJvdHPm
nABdU3cb+JHFBp81kFWWI4M2w86u3rN4kufF28TelW7Lvh3o4dE42Y0JGgdXxL4xTXqQa/hQsTeI
/Ui4ix2ZG248j8BxB4InjHW5QzTxN5z2MmoapvfW765lMeTnWoG6iEi+kJWiDEgcALwSqRtHLCh5
eRaAXHZ90lB2IZy7HtvrCoJyhJc1KNdx0X70MYenmCqDJme4ErpHjIxkiidWFh/09TAGJMGLz+V3
CWldnca71UZw5uAFdBYMsnhNeeWujQsVEndP96sDdVvGw8PYta9AGLZzbDyT7h4ueWU9m4cWAE8f
N1dhM6pocZIee5ybaes+BgQTn8Pc2AoomBvMTyncm3gX+QobeVQSR4tACWEtRZnthAHLlhfoTdV1
7hkELFtgy/uZ5SUbjuZ0tboxQ7Hos+ZwvbanngBNssl76e+6UT+Ngk0SaDJz65g5XRom/OG8lc1a
ZERqKgdLE7Q8Qh9LxqpvTWcrhsTYIqrM91nUX70BUTRM4mRjWU8S2wepEZY14DjXMG5j5kVguhO2
XYp6IAurRqExSJGBu5lg31lSJo4e+XyxwvGc8Z2spT/s/AgF2y6Gz2Fi7AyXg4/IH8uj9ssj2veG
wBxuVrDRjlETWxKAvvKM+6w5GH4GpjCY6d/4FWbjWw/ra2unjsGeqAvWLoDSuIdSM5wj0s/xBF/K
9OJwv9y1a2eJS+qRxpk0DW9dIT/Nlq9BktqYl0PDVCNmN5IAGg1ek6ndYwNApOnvXHGJG1MdE7/5
JIJgEj0bYYs4WXO2zOjWpyi7fph/O9Oc7hxz/BNX3Ncc1Qh/Bfs84oxsV7p/cI1DhUkK5BJJPXKf
h5QhjC6bHj5esU68PCR7jY3fc01cR3TnFdp7NB25T9hxbSBHECErKw3XQtCSJrsbZsbkaIUJm29/
2nTNrbDRxbjznyx7kW7i4mB33bkngAiS2drqMeY+sSpnUxY56OeSV+ZZRnZC3ntKSdns3fqln4tp
Y2IoZ+VNEXrbq9lOL4GSL6mFXDil3R5DwUZ7iEY5YaVV630GpRUf9BcA9veJ6QPIZew7QyIec0UI
T07oIkHifsU+7CeS0uW2L+u/mIlGYxneFqO9ySVb9prTiFeqF9BqY55eqWSsffJ7XdSahz6Yj3ni
biEtr9hpFbP8zFJg7waLxCll4rWNu5F25ai4wvnkeMn9FJK7ec8yKq2L9E9BC0gzAA+ASkGzFZvA
keWqRQfdciY+lmwXX6f62jaT/pCxHHA6mdgsj+zFAv4Zf/Moy2ttZhcHTR6F+akIoPb0VnuxuvIE
6Z+pdVRm6yCiO0UEY8sh2fMPZc/lxLaLSORUlZ+NQSNZCQ1F8vQ6Ggn8HPtv6qfO2fxdcD7dmL0h
j7LCuOkqglnwTnseAni5CH7solg2l7imq1GIv8kYJsvg81mYIfKB6733Tr9PFgCaMHoBOgC/po4Q
hm3Gwoz2gEQwktujrzfbcaDUatTy3Uz0juGHaUYcueOCRWqQv6BrDrfcehjhsnaF9cY6wftO3XGV
2DQNyLlHU/GtbeThpsqSctg6HQVG5rTPSr7XKkOLFW3PaQmW7grf2bzKU/u10x8hI8PzbC5Ri7F/
4CpSe90lG68NL7nRsDn1FrGWQVMLVl3P7tZvyJPXnO9WWZO8UYMrjE69QBS4dejEu2Kg/JJlZhsz
zltHLjC/Kb3yFdRPOKPup3CijDmnGRxu7OT6Vw04r1sIejBr1pmEqdctdD0XzJ5huYyjJhyxXUVX
a0sDd7hQ+VToZRuv+d2mOdPpac02/CRbKXkwLL1I4HT1SA9UVAUMu0nBj6W9k50a1o6bJwTblpMB
4bl9kcG3KNW4JS7jsaZu4GwQSVvYgkB4rrPCrmk60Eo6UXNhmzz3JnmYPEWrNOlcLIkScbnnmaox
HK47r/zSLPhY+P1VbhC87VPkXccq3rKFgWgCQ8SNAlfZjKcDqkHbqEO+cBPdH4IiKMXaDXw29gtU
CO9LAB+j5Z6wZ2KbUy0ZrYVqCXx+qVgDWlgAK40iQO/wcdsLydHioL6ePYO0WOzGGIhJsQVsoPwZ
8meGn2oz+RUCS8wtOAXOtQA5UXqB3ESa3oBEGte2Vt9hCi2Sk/Ro/iKExXQOXA05C7nQKJuFS2nk
gjY1zf4eKOyaZ9s2selWjwLfOeQYYyYE3FTTaCg13bogDrSbyjv4CZgY0dFYUjnAFdjyuOwIfnNZ
qi7fMgLiNAam9TwzN5vGFGIRqQW7DV+s9hOAx//4gfN8AoOQULjXEssHfMNmZaoAOlUeNXfV4vkj
SnNMnLzfmqn4nicq7iJ7sSqnIc1D6FSQVIejUXXyqJr4Dn+bu8PADVivMZvnPLDyXW4IkCYm18vP
QE1jIIxg5JxMmuoyTUKdoWwCjb6OqYunjc6pKMjsCdEYNeLcGL86yZNH0pWJfPhoA2ve/Vg8i5oS
4rC1DtIfa46HFpr8YrZkJbg5MxYyUmkn17b0Hr17PHGHXZGeEVe66rnVUXnSUycOsdlinxhuUMyB
yEKXgjvUDeapoS10jsPo+PNyQtdDk+RfN1n6NDQmnrApcjbKm2i0/HF/z4t9PdHdI2J3vYN4WZ4M
i1IQU4fmRut5INmGpocZYQ6BScj+AXLitKdw055SnB21X1KVs9yaim/VneJk7S5wakLn1SkqLLnz
jfoGfRYfL4ngyi8Pw8DN4QJMpl2KFq5gaslTBX90q+vdpLGMC/cwpAnCJPUXkLwBnSr12LMOgyBe
TKVgQvqT4RWfpQnECUIWSTbtBJvZ1ylVjNOvxYnBmMZ7ns3ex3WIm3MNw9XZe7I89LFS23Y2PiDL
wDfLiodOhHIz9IW35ba94kNPGYtaH8UcmCfmRfxSQ7FNADNUcdlunIg9DFBuKhScjI2X9DeuRT6v
oq6Y9I7P4PAfv9RZfOKGG/c/gZ4hS97dAsurMO/A6ZKIR9fuo/GUJoL6XbLwdBScI/4TcNbx1vjx
y+x9AgrSuDpwC+eBs7clgJTKkcdMWH8jQwcsswvGNwgFFKaUr9n3UzQw8qk1Fie2mbB/pzDrttgH
y5UjsW13YngF9Wrvax5yAfUylKsI/xRmoX8ixLGxCs8g9ibEGk1q8dLGk/uVW9ZiYaRNjJjizPIP
jMvqqk+OuG/+SNxuUt6VBTCBINrDD17wu34JUrnu6kes08M2UXSnchyQnEjUQC9iBC0yL1A1iVKf
UZ5r7E7cfQZHmycQWq9z7JRQSox3twUtRGwKv3H++eMc/sH5/vzThIi6d9LggYMDm6fpU2ZLOKAD
hVY6/c0IoOTP5q7oozvc2rSuz10NfKC8RdFMnVJYLOG4AdxmsQ4DvjdspztTcif0LNGMtwipBUiZ
lZTNrrHzp5+7SoSoISS0ifqZ8dlwwnubn739uSx/XM8/v8xNyWQ/vEUjMYjOePBqciYo4iZpkVrt
rAXhQypxx6bjbfCAGbH0RLtpoSMbJLlE2Jv7oVXiBCVyGdhceGxjTF5ebVPiXqmXK8UMzfTsTFG8
gckFpM8dltVh+vXDLzfqiB8hibxUpAlAi4blaQjrmyRKT2t7+F7YxjV00+Rg80xytXrMySfsQE/S
gJjHBu9PR99BMbDONSl7DAzOuEbVTruIaqllHLp6ubpT5x+5M+rJqMiLI+dg0dFtugx/BgeOlYzC
fT07OC/BPgXspxDmqH0O+3kVAGIPDgnzYay64x8EctZ9mEA/HPqfGzCyeSQY1sAk00CsTiIH2tfy
kLOyp170WzAbQF3veiGJwE4jxrAkAs/MQDXQeYT9Y+dh9lkFFd2Q+CDxXpHYFf9Ijv0e/yv6Lv9D
j8ESb/qXdFFg2tInemOjyglyL2Sc/jldFAVDz8F8bHCoE+KmVmiTSvAMhcswaYI4Tn6c69ci5nrC
eGIhoTA1m9zPABlv/0/RrP/wWvhL//ZiHFv40nJsj6OIJZcX+09RJ0LR9KLAFDiYJvZpTzrNLp8U
lqPMvFpV/cSJZBNTtwBDtq6QgqClic6m6ln4M77lMnoty6eMW+viAVK5LE5opObHKs6yO3dhHOl2
Q6Y5Rn0a4ZvEfrHxrNi4gWp7TT1C60zr7FOXq25DsKC9hI6HibJj0imSDt64ny6xPjZOQ6b2CXDi
x66jUiugpohio79M7r9MbfoHYVUxvlysRiw5/SksmMeaqqAhCdLXyyR3RAIA1GSJCcE34ek+aHnM
M6YGsmRv70j2P1HOshk5NCAPqdhxORq/IM9Luz6Wi4oy1MadNTIsVPGYYH4yk7c5YGvp5sUW6wgJ
lTg6pq6vj73THUOzcm9OUr1bzaAuUQz5L7E52Exh8WhUjX9ChiBW0GhxV/hc51VDTZMFIWGr7WXF
nH37Zi7zRUL1lyA1oldElDxiZs6p2975Mr0bPA8VpmUqgeXW3ud5iKEN1sOR6OnMVDuHD8+jdIvw
0+0xPwhgK+Y7xGv1aEj/0anz+VoiRm+6yrG2FJjre55L7R571qJFN19ZWETnEbcvGQlaxYSVGxeU
wz8sFeKUTbzMLEVEHITyz05o7xNvGC9ewUOwnLrxilPQWCtH3syhLr/GGM61/8AqUXxiNEhWAIcP
TC1pSMT0uPGt6jUJx+xiMKXE1eZw3YfZJXYg4KFU0jdrWc+WQc4pn1Na5YYDVCh/i6utwyHozG8q
KGGBVpCtKsvam4qLiTzKhH86a14Dr/sQuRjQPpHChik3r47bqKMTqvt++bfUXVAWP79RcEFdbavL
d35V0gblU+HE9eLNKIJM+82xJ5AXkZXe/PzNn7+TFEyy+omGip8/aHrUVbqaQrHQRZXAfpadnK5i
i0+WbUUnFVtSmfRMdaR9jGUwPrZj0xwcgc1tbJF8/FcnxT9QMIiOfSD5ZeSBIJzyp3Iq62sZQJIx
sxSESoWWOrOTwgVCuS33ZPHUDme8Q+reVF50qKAQMJKfLkEAxzN3MY/FnXt0Rd3sLKP5ro3YYmVv
25NRomKQ9oKbXDbOI/tNXNXw2CGh0fcV4vuNLWcXlZArFB/sjUpPiumGzIfeWqTsxCEEScTCR/zn
tPr6hLJDmsigZ5Pag6e8Bo1W3TIJkVAPLz5OGinAnrYZKh3OTHlOUpPWaoIvmd8JlkMcvp6bogVO
3pcflc3Bt7RzCaP+CRh1dR21yxxTjLuksoddVzXEFvsZKQ8OwIbPrKE0a2aUi5Bj4KkgSgSbbATb
kLMvjgv7LnXN4WSX5TanEO6c2pCm0Zgg3WtFw0YZO+tuHIazR9E1xHzRAPipEogK8xcSL6V9ZpoD
vi8Pfu4nGwkNafN/P5yF92/PZk/SKeT7POpNYrH/a6HIICjRMGGWBxwFa7a+zdoRRXoyLZVe5GAB
VEmz74brmMRMjmUAeA7+d2psA2kmF0sbpP45KBUFIRJmLX9RE/+fl2gtSdh/bh4ioyrdwHVI8Tq+
DRr1X5cPv3ER+fBAHUaR2ts2aqjR8hng4fWyzmZOBx1kyPQ75FHuZGAQutxidypt415T+izMB2C8
wzVGPlzr2QdH24ze1cWslpTw1vAlCYRu5lVohtWqZUOP1AnM6f/5oCli+l/vwjdtPwhckJYBpUzu
v76LysBKb05jiW2sqK/Q/O4J4K1cDh8bKWRxbRV1NfqyNCuiYdX7ZCwcJpoY8nj6DPjbqxdocMkm
GD8ZJ+GaK2sDv64iE/Z/v1LH/g+v1LFMP7CEZwf/9nkTQzSAQVNNnqWwZS3qZzZtZbpAwQbAEDUJ
mXb4PUbNQ935zXvn/h4nRvGe2zb7jjp63w/V2bWLYjOG0EFKFbwVtXdWxQSqEBP3tslY6mXz3+yd
yXLcyLZl/6XmuOaO3gc1ib5lJzaiJjBKlND3jvbra4F5X10l81WmvXmZpdFSIhVEIAC4n3P2XrtW
bLBNE2BATsFSVM6ptwFzOQxAV+BprX0/AHFSeb43qSleAnf82c+3BiDB+6oK0UBncIli5eKWReov
NO2dFOJDT2c/ppt0aASTvI9T8/8N+f9gyJcKL+BvV9FfDPmXkmFU/Fb8yZH/73/1X+lm/r98AsQU
7AofNzcBZ//Xka/sfwnbN/mPIDPJd9hA/pcj3/qXMJHRctu4pqdMxfOrLYFO/u//ZfKCChWa8kxT
EX+m5P8k30yKT1tmEmAsG8mNdDxH2h671T/foDFNNtwDssE/wH4yjlq195vpsZ4hME7UMq7pGtsi
Ar8yNSOKhpx2VOZX65puewS/MFpmlh4YGOWmFwxs0577HJOJQ25m/gQ5A4rSIDcl6Shblel2g+jJ
3wdVbbH9io65xPtug3KCQ3tyzeY1symv2gYHXVwZ9aZr8m7dvPi3Lb1dnH6LMz+nEiy/Is2dkUxb
PUlAkrxi1FMji+TKCLzLTCGwIwUWYwypxWndgSenjvMLxO6q4SDqnLGQ3R1cu3ls6lbDbeK9loJR
SW/71cqWqChAQ8Lrg+pXGN1P7fXi2BGCQrckpNdoQZk2ph00MM1IMnurcl6gqabTiGJ/R9JBuZ6Q
AZ2lT/jQkozkD7dEcB9g3QsG9paxxZiBeGJ8b33qxKbaKAxP1HOuAWDYRH9VLoahGLj2INFhhsDK
FAvSjsG2B7gJpR88ovnQEa3mh16LZ8T+xkTWOvx2Rf83dYz89FzkAqGQMm2Hq4Rrzvr8BE8mv+nL
vqqOlaUeFT7GJCJLU2jZrzOfhGZnETyFE7mMc9bdio4DszMUBbH37xP698fzaUH5OBxlCcu2hesz
Sfm0LJqGFMS6pAigjAYbYFW8WjRdmkNpdHehmT8ZqvhJw/GfzsKn1Xj5tR7tGBQCvkNYofVpHZs7
V85t5GbH1ogBGdLU5uJeAGNR0mypm5r9tGgBE4KY8C8wjDRw8+yDQZ94G+4RaOrz35+Hj+TB3/YH
H0cETENIl5vWF2IpP38rLxNhtkNetNnRjjgRhHrZyBm0iRFc78eytFYGFsKVC1d26yb0uYpsJhiK
7Bp8o+vRotohCutnj3Zt7bqz3Ksy23+8VAuvnkZ88uXvD9j6VA9/HDCUEXYC0rddz//0ydGTHmJw
Rhywasj0bqeDZve8TUfXObMXijfWUL8iuO7XdcgtGAfAr20lSrCb77U7IUIjug+RZ3nvAq0j9Osp
C6xtPZqgtEiFxYm+zurkuy4r3nYh01NoZy2Ym+m76tobcIa8fzN+Hw1cg4FTDrxEhlSdzV2tt4SJ
PP7D+/20x1zeL6wV3iegYEU74tP7RbSbLR47nFmatF4DHFNTx6DEhqfIn82LpfytKsivEKadnIgV
ETjqZLDKZiTd1QLTq5iqU1Tl4DYpRAUD2BibBXiJYWWO6rEHlQ3t7qYLgMS6FY8AVTGLL7LgTVXM
Cx00DCe9QJPbkCl/4XRvdTmyQzAWJgHD3jrw1jRymMgG/3S7/PW9O8Bd2FgLD3UrC9+fL85Mth65
VzjhdKMeS9UNnPr5tgmy7wbsi339i44jwAjJQB3W1SYsmbs1W/RLgKlaYr4IJUDHhL0HWOfN//hz
QbwpHZOODb5vtnx/PjZ2YJmlG+L36ukgmhTff1Z+LSEXb+rWfcSBi4fQcLYfK4LZE6biEtNXhFDI
rKzr1wg4DEhdq6ozv7UeTvZ5Srd0Yu+5PNtN19ewUHALreXc/KL48FeF+Tir6eQUZ6qRuxqT/4FG
mtiWBL1soNHeYUEBYLCoSmSVn4iZ+BbbgXv9+7ct//oEc6D4SKmk6yoG5Z8WerirQxy6VXKcXewd
UA7vKCGZ37q0YkkbvC9qXI6F3g/aOit0qZt5IlxE4qRIcjtHdEmIzz8c0qe9h005IGwIUYLdjCOF
/emQ7NgYJNbi+BgFimgRMd+KyLX3TY5olzzVY6T99IAW8Wwq39lor7mhDWLQKpb/dCTLvfjbw/Tj
SBwJ3xd8CM06+el6TUChG43BvarjYO3Y7y10neOSNbnDu0wSUo9ChKHccWbuHFZiQ0+6Oui8ImV6
yNy1hXw2803ogd2MX9h0tot08O/PlrVcl385Rsv1lcvCxyNlOZu/PfDx0xGdV448T1rnRmmpTo2R
bmxVPhum334jSGcORX724jo4VNF3r0emRi0rbpw4v2FP+Z4mFI1+9Z46KkH/QoAEg4CPfoZp0KMN
UN2uSzyeWySO/ZnG8lPXRR8miPaaEeq+8RvYvsj1/uGdyU8rw3L2mYmzpEvXM13x+Y7sJ5nGNSKp
o7AnVI40CqK6n86x74cb3RZMHjXyX0H4rk0MDCkwpHMH1gRUtcVsZ3rDaSgOXpoY/3DPOP/NZYFL
nhNu+bDz/kKr6iHclHOApHVI1N7TsEJb4t5Z6qdHRyxi5oQsxjidH/zAkssJjIBFx+aODslogi+c
lxl/A2d9045kZDlqkSZZ3tE2J3QSWYtjQK5db8huRZ/TIqfvAo3alyufxL2YxJJHa0SUjVbdeCvz
Cs9B3wKV1+8YZQg/LWuTLp1JLomT36NDjnYTNp0VwS5gMc1oWqtyQBTh63caL/M57bqbAkjIbdHz
Ger0UDuVpmGYXEfwUkXGwCbKDirDHKVCtcdHQBDSIhgPYqa1uC6M+7+/pL3lkv10SaMdpjryKJCU
cD89itmtBgNDcuNgs/M4IHBnBceVMM+8aZRa7p2V9/eBcgNURH2BHMzPdnNeVzvQDKsSFMke/DyD
0XR0jp6NHSLKk7vJh8GAHIho8+Jnadn1joyKlwB354F72Wc43jgbkx3malAD7lRtA3NMA7WrRXVb
YZh5rYJHQnhbCqdL6eDabGb1NQkjd5M0JoqlIgiOU2+Vp7m12XqYqH2Q+7kBSIiwGs8DdMqqG34N
raeRLTrMeMGyAe5W6KPIQjC5j9+iFgoiNsA1+qSc9hcGwxaElU4B8MUGoMUwQOlu1fog/aXj7Br9
ZiCPygmBPhfldMsRayye5W5GuHmy5xEWvqP+qPz/3wOVT+s4d+bSvgH9RH3qu+7nD0hg6S7bjLNk
xExpddHe0rgWwE47uK1y2ieO3pYDTMLah60uxuLRzWDeen55HzkSkq1nwh/GdWilAKWgCevt319C
H0/mP19CPu6cZa9h+nz9XA/EhslFZLQwVZdtMP6lL3kQMjQUrOsEgKwGbrGVKmagQdSLWcPeJ6zL
b1PMDtmbQHmVZMLZs4fbbqb++oej+1Q8fZw/pEwmVYNDKrn/6QKf/NZp7ZHgKL8xbdRqAiFOR7gT
85ldYNJ7r8ZhYnaJZ7rIY2vtJId8ThhRfSx4ERT5vz8g5hmf9gHLIVkkVwiFRBf+0uek76ypDLOv
zeAwWph7HKtNH/KRLRemr6IvjK98a0dIG+ibmPS0vPqpMrN6s8pXgJ4C0b/V/OjgfEJ/yA/DjI+H
wcl0CdBDElKH7Ahs0B2quZGJVO3vmKNyU/fcEqTN4XzEkNcx/+wjve3TMbxrvJhSilv6yOd4Tcb2
vazK5OomZQU0Yb4LTHqSbUiqtcdp3BFSTit5Kq2928TfmySKLqODIgCqUr9VCXtgR7knK/HuOrYW
CHc4yB4lEbPvH2KCu4mMHaWFbY3qUDOB6XBk7tHCtjvHBu2RiPBBuTN+oIhVH10YqM4gj09VEgxr
q5zHPfCJX3zW7bpOevKDJ//daioiSLOGN4UNTy+ZM0U09wcB4cUkj+NcIstFaW8nj6b/ypmOrig8
HwJhBzsPafkGuFmKhBirh5a+JIGP/O0gC4fngL5e1wKvVmjPYugc5jLKac6spN8Mb5jvLexvtkc7
wpmZ9OZD5DDGomsRTlD2ZJm9ejgZoWwgfR1i4H3UTcVp7u3XHAAtm7x4kypvgyTNvZIPOZ5hNGB+
Ydk9qA6tbNllKCyiINqXKIO/zib2anPfMNc86tz8RQy7+dBlyZs3TwM9oMnY+y1c4xFBWkdna+8O
WL2+8gS8yfG2XUn5OraDDm6ymZmsRg+7TsaBT9Lvd6ZKTEIMcizYEaylylPDdtQMSmwIpXeVCQTD
sotDgDxmT21j7rUZT6yeHVsyG86WZaCTiUrvOUTIu5mq4qYdRnI3XIusLIGhUjjuKxCsbJ2ERXma
YkWo0OD/iGxSaogmTi/0f5a0Z7yaOWDbR8rlfOfCJ+ZfTsS4G+Xi2eFajopSH91meB+8vtsDNJAk
NVRoAwnj3rTEEdG0uNpOG25ijxygMc0PahqemJfU6J65oV3wSn0tMWhTQW57kxC+rHLPtkJyGw8t
6cFAO0y7uTIEiUiIUCme13TXuYWxkVKnJF9AyLYruAdubN+bVq93XoGONO0AM88lQajJSGBMBoDu
tNht0HDxK1zv4mWluBe1PEc9RaM2t3/stpsi2CWqg00lcxKFoIgSyCf31DbmsczwRASN3IYG5oWq
cdgceuhlG88aGWampM7b2UsgEe20LcFlKWKpuywDaY7OTR8s/7mERY1LBr5Cl2YSZb7orzgr5LMV
cENG5pNphOOzuRCosSWQRs1OiUSxiA55H5r4rjD1B2FwIYeBQswngMmqT046fsEq6V7t7lIleUCC
lTPv3dHG0u2GV5H/6AUJnLONomhMVXj1loOOW3UrM/TOUYl9ukUUtnapkXepNaNWjLCwq4gkULQU
tRWFN+b0w4XKP9W1vCJyNVZ2UuL/tgGRGEnhXERR5lSBMtzHc/9oE1wblQnQg5H0UGGwjmMuOegW
eDGB0Zdejog8Br01i4hB+WIqWN44mbHDXvZ+s7WTbnz2K52SvTM/oSy6sHE0DkRsNre+ycGlcJtf
Ij0/kwOgsIUpeZ39GqKyYCxuxs4+H2brufKIzzTw6J17i/KWpTCO0mzNbbWrWqe4uFZDdlSc2i8Y
gdyNZSUAN03SgkqjFa91ANgmIeizBYWyp2bnPPl0J/D2H+IUqraUgMPk6P8oB6y0RWiTJZ9oIntc
76EJpfriGoQ3NlNiniXIjCrT4E64XdlH3kxevGWXQc1fz1/thkdPzbyX1Ft6EsHPvKddQLn4zra2
3dWO1R0twDe3pFNzCnN136ctmlcP1iH1NaVNESJ9HuWmmMAcIuh2vOgxH8bmVpQl9kqiYSnECTBN
h6sX3PJRZkc5kHKtyFkvhayORCySlGX0jEWl+Ir7kEhf3Z6GKAarUGTnDEjWjIHMibgHy8aCRA+N
gWd926+bhLkuNAH8ud3eaoa3orSfUf4VV+b25qZvvHpX2egksZFUdMVvPl51bL1kLWI/oOs1NFti
GKOdLb/ZY8OzanCKdZQJopsbnKCFwNjQkkVm5fZGw4tBg8uszFQnYv64xAmLXPlyKHZVdJ6ThLEU
ULCVD4FlloHca9hwTe4muwzB7zpXDeAVmRAtU7oP1dTI24hWuNf53ZoJRXbCiDIjYG7EUaoSekoI
0toQw0LGYe/tEjqZYWqZYkxK6FgOQWkTRljU03Uom6cM6XGQWv3XrHvTOV0bShUgFH56M0JEgdvJ
B4zzDku445IOnDU7nhfgUbNkcd8mt2XjXArXTS5DlDdMsQYI5xZcffIpWdVYBOu8tL5E8N1tiR+Q
oGZRN8fEWPCauX9psfRJyzvYaKlWXLHHDHAJ8hG8CR5cGNR/wtP1VuYgmCzFGl0pHJsYQ/VBFem5
8h8VShxHQcTIDXThdsxyK4QLjycBU0Pt6W37qkc4knfNWaBqdePG2AaRKYEtVNZBMjTH2eFJYs78
JwKZ35mIF1dlR6c5p7vVJRWYHmJWoApN53lgYmggkRRp1FF+Oy5FTAdnNRxvM7tQewXiJO9/tVok
d+lsPGR2E23bnPnJlEb4BNNpXXl9empaB1rtOJOrm8xHG2jlHroDrK+yi3Z+DnVEiqE6Eivw7MfD
t8F4GXN3hEiHnKabQH0Ezpd0GXbwHD9yF/irWLEtxCz/tPiw0dwVngfEkZ81Q1tezHzr+/GXGFTn
hluuZdEFcTDBz2WkM++todq7qX4TJIuNrMTjlN8a9L1XlH30mwicNtDeTj7BlYC21lPrPofDjJev
xQRM8gLKPHVKc9L0XG1gW0Hji/Q43HW6urG8jhENe6ddg5E0sZ0v7KfJyHEHWBPGKiTHHCnL3NF/
yb5P26Dovldh46F2ph/eWq8A2CjWg+zg2+ljQ09kJYzuazfYaoXOXh7hPxHmq0mLcQCiIWADHGQE
bNvM9IxcN97ks7dP8f2txcyctpkKtRrTLtgyDQDLY4p4TbCoGEmQ7EW/qV4GAvhYT1NCZDOW5jg0
H4f5qwlZb4t5CECtBWFUpgA/Ri+H1lRP75gSR5q37ru0q2dYbhHDtpYUOCPZoWmnPQODeML7mPni
NY7IBE+JdM2alkAmh+c7wQkYFTF1meOF9HhjPQ/GV1ujsnKnNwp7Ahhqfx+11NrZePQLk+CnlBwQ
8FENdpD2KaJ6Y1sBYYJte9/jcA6j6rt0rbPnotqYWOTovETXvqBXl7j7xCKjFIUUJOhEnQoF4a1k
aDeH8yoZjdsU4t8MKgXo88rzcGABdeO0d7AMwereDQFZpb1GwKMzEB6zXPzfoocnFSHN34/eKpga
MCNUTVjULtnSBVKV+RZ31RXHeYY3obygUv0Bg+issP65Nry8ifh6KSCosHO7IQxMs1w3Yh0F31M/
ewAH9KVymwNOyCdNs2E109PY1IoK3SZhIYVgUuTioEIefIp+zCrIuF1IcvsB0XOTI9+ZZ7AOmoAP
mohyY5EGD9JKHd00lJtvbZkX94hzDgzk5cZF+QJtmAtQ9IjImyr6UjUTnN7Aaa6M/7glIOxuprn5
xuaIJbt30LtF6smNBUunLPadUZNKunzp27hAqheg3cDBs/7448c3Pn7k449/fJnm4hR7dE1XmC/4
3yHot9p33j5+zs0H1rGPH1SMDv/9Mx9/nmoBLqvpzh9/+uMHiV9VOzUKcB3Lv/vtVy0vjTgpnNdo
2oODRBBKKnmyRxjLR/HnVzY1QLnt7y87wWyiA1/8cSQfx/nbMf3xy357lVCZX4jLJLvL7GOyMpbz
AZ6LoIkwIVB0OZaPf/7p+H57yU8/8+nEfT41f7zO8rJhVzzBrJUYi6+kUDKb1VjdHNzzt0yED32C
MmDwxjeVdQf2quBQDVSxQHrmk9GAzJt6WvoEWZFHwxNtl7R2Rrh2P9xZPhv8BJhCHnW7KI3f+rS4
QkuKj23lwG7Ru8ZOrU2jo+dBjy6XeudvhYZ3E6NK2YIEewmjQl29PNvUYgiOrcbHbTEdhjZKSk8B
UmUlrf5OQOxka2XkxyaITq1fFZeSubsLWt318/zOWmDjfkrkFiUYBQgYoYjEINcUv9pIhQ+J+N4M
qPrNNPYPRYO/LFD2uIM5X7A/N8b5rYkz2HboO4d+LQXsIJeUsZpW38byeZom2XglR284ZrKcVs0g
zklj3TfTMoBAvb32x4uOIjzfmTiU/YyRYcoopXzd7cG27SPbJVUps64oiNaeQ95Ka5Mr4xt3xILV
G971prD6DAQMgBVlHULHMB5C2AGEBIalHaxxjXuMuThpbWCkmDfBhNkEXoovMT3uDQDOH37fmWtt
KaLfIiSfw9Hl0sH7956xZzMtzoaGjS2dCmG7l4UM3PQV0QSkJtOI92PRNVcaE+x7eoKWc+MmH2t1
a/jHOh+u9DXehOz3JQ7fMEV7mbfUQdGAbtrTT4kV+Best7u44exZanqtpLpzGCPtm0TSxs2NXT/o
Dtt702yDLolp0Kb3FXSulRcq7zAG052d8UC14SREZokgvLkZCic7FsHAAMt6QaiW4ZhlI1J7acnR
0ke3kvbSUFHf+mQIh/WNJ4L4Yk+WQ2Qr6bBj6df7ILfHUwg4GZtqwr9VR5MHKHLAMcBwIp5SE3KC
PxvxAczZDkc2IxzX7k4pDhRJ7yGQg78vmopk0qk5+h0tj4g55kSquFfgnYDnHxMU3/VwTgx81st+
0TWgoCEXazcZiWcbcCrxoZLxOx60YpcL6z2YEmy10yAPUrv+TUSgiew5YjQm0Je8GMZPV93x1tpr
zhihaACtGwmpz7H3s80QtxgBobxm3Ml14jgdDpQEYPq2qBRoVYNAM6uujzIeCVLkwgKiknzxxndb
tOLIP8J7NubpJl+CMEv3W08MKRas78n8BW51diCom8691V4nf131cbOdScbCcTa/OQR2rIrFNFgE
j2lovzM+shtvXkfedEwd4xREmoPMs2ABFAAStjEJVKHPOBcJK2g5VW1Z7L6OULVg9hIjrwvc4aGu
by2IREvnaMWcGV+4LLH6MQ4QjsdC3CieXJCXTbskkWz+DtgK2rHcWsi1Vw0Q3J3IvBezbeFHEGLM
umk/tgDKl9kA+K2RVRvcmhW3jylYfcf5LqwIgMVkAOpG0xLlIVmYFhSrbCLuV4gR71nY3zaERK4z
E0aGLyp5AHD/reg8HhrAYVfSCXPwOWhFcDhgGqj0V5lGZ+1J8ooskPLAItgyfwEEtI9/dcASYCe6
p75T7db18HXSLl0PY8YeIrGfpUcCDvt84uRs0vUMb9opC165nhEHWyYXIBKUKMvWRAqqHWUyvKMJ
b0xhZvk2+84eY9RhfCaO9ARBhmxsjS97mTqHZvOgCqS2PDCekVRi5oif8R6sKny+J5KRk32cyCuh
hPt+Nk+mrWih2v3RmeJHI17I+wYNVa9Gz+sbdr5v3p0YAEOJKQiJ0oxp1cSellvetsv7R7zOt1ad
/MoN/97XpFPowB5hPdvb+KHN63qX1fhkyym7z9P8ijRcbJewC0++a8uCh6r1JQ/rF4V8E9AtWoBu
yB+rmfzmJId8ahB5uBg83IW1uRs8I9t55cx+Bh9XY9NMkAB/JL8GQ3N5h1otvBriBnT4c1W1jCas
4S1AN7EyM5mup25iZj2Hz0lq/zTrKdi1S+tpnl2SkthStJnpPVg6AmCPmptoSweW86XlDoga4zs2
UYTg3lejKShYyNC+Ip9HR+w8e7LD0PdtEqJeW2YA9wB4Tdgad6KO670vibZLA1pzs1evA4+hGcaJ
bm8U/nMUjvG5Fvmry0av1sLcmZ3HFp544A04iMcZGI8MsBC03KHpXKN2MZI18Gl7HamBejZnQFom
40EkPX4D0rviLnjDyihWqaX7Q5eVgJAdQAl2slM6Ze7h7WmKgiACmJ0q86c78rPgXEDdUyQSOLJu
F5rNPNAX9mOuzGiBYfsm7m/EeBUso51bUG/48QQUpmuLXe+dSPYmvA0g2oZtfu0jyQXVPV2GYAbd
MJThNqgxB6IvZXXNHklkMFzDWlk8PSlViZ3L+uaYJaY8E2BAide25oKpf6zge6/8LiXvpnIIvHN7
sY/xOvLINU6ixUGXxBP1IBJbJETexhB9dgDu8ysgVA6ZirdnK8JjeWCkPbcNRYS2YRrRTVwtHaoB
kf9OlSycGGnPMAEPJT65CpiWPeKEFPB3gA5AUsUlmcZPRKalAFhGf01A451pT49FgVektYBsloJu
Ho9vODtro+7TtRdaRG1FeAoX9bCr9NbB8LBKST0DIs/wWoEd4zcSC5nvGbTG9Nvyle2HCHijnBNL
lFAnSR4kpCDeChk629yhA0KzAkLjsCqY0V3q8GcRZ/ZmboCXJGYFWcVPH0Co+vtOQh0hdnQG//hO
XxyDKYxRKStSFrP4JUzDF8wo0EWSls2RrM/GyPy8qBYME3sgbNwOiZC3RJHiETO8MzfRu1OGPnOR
1DoB6YOLY5k3aJkjor5rHg29+TUEJ+Sfwjm3CRrh5fB6f8vbcWTWW93ECmcKfu8jLrCe4BSCalpP
FEe3xrSSYC/rk9OGwo1E8lwA6DOT6xTl6jCJCUIO4PrU2LZNs3eTpqecgdscfyNnFtYl9KeJ0yO7
akVo8EOuVb9prA6HbGU/E2VD+HX7XEfMsevIfSHC3NwZ822HMQX1kr6KiC0JWS1X21ZnEVp3JI5y
BgZvNejo1uX2XyMBuEmcPudmr4ONv/Q7WzgvHb75cvI29miD5hlZGmvqMa4RvIwa7JLTIlbzZNGf
JNEuo35kTpCsfUPlG/r+D7O80w1ULluid6q1Clf2FOB45nA6Eqdno7mgC7S3/QjIyFOI3x23vsE/
FF2dfHjoZE/vEwgxMAVa/LejVl/yJfvoIxeT1i1N6YK0lG1S0U354y+7ntl6gyrI9EoGS9k4rHLD
IMIiqayn0GRG1YVkxbRtAuZ7wPii57Ig16gEXKUo5g9u5G3Lxc768cULjRHZHVunRJPsuHxxA+A+
kWehFu9Ed/KWL6RKnrxZWId2oWmVXfcVhR8+6yUYasgMNou6khs9AGsc3CcdR8wJjGx+RZm7Ta3O
O8glp6UaG/RnVnkJDAE/bPliCECSH//HcuVSOtj++uPvoJ86Y52cMGM3uAkJxYmX/yNwkgmqHEK9
L6VztJfIHIjk9YnkIN7hf/4MtNXDfu4zbkXVDhwSCz4JEdqi8wMU4sNoX8TUDyT+afze2g9fzDQL
MJlsp6QiX3D5nWA7MEH+59fHdN+wOKtDkrvDiZZ1ki/DXVA6s/HFhgNzal+ZMhNnt3z/44fGhWsy
mkCGZyvgAa1b0C7oNsjbLpy1W1F/hJ6AISgbZuhFBLHbphvRYDHCduaQtBkXwFFxTRUxFyMWJk3G
EtsKrgBS+sTyJW1zopZv/MXamdsBb2dWdF6qID6qwJv2tIMOf3xzqd/5IBkUjt/xoVXMwBbXZa0t
0Fg6550w6b7HWkAe0vIlYanYjLStwBNiu5/iJVMsSTYofXHZ5GhPq8Un3X7wLMoGFhBfUqOFCMSs
XB8aQrBw8oOmm9htD4ZvvqbOrMH4pwd03M7JSyHkuJgqrILrV+sldIdopo8v9LM3svPYKg9gGSYc
RHQ09L+/+fF/2fLHhviBtasVeaQdQ8/IACxhLb01rx+fW7A/K5TMcK+4AcwI6mn3VLoW5LVZv7LG
vfIEJBcaqpuPeqYHg86oH61ACuanF7/Ckr+e++E+889QPp/tjNhM+hp0ecXzTF27skzzTmfyJW/n
Z6fH16yDfq1y9yGA3zHNY0TrvDuyJ/5Zhuybv4VO97XOGYdaGS/tFMUtiL179JfPbT/gyzCeRpcd
iNe/iZ60OGKa9caov3u2/Yb08n5sXIrNSozModGI+cXZoMm/9gda5qZJQrelEa+zNQN60jLqy9ky
8lQqT4QWXQBXUdQtf/WfLy39KIYOXQSpUq8+/j5b8u+MhJp9+d6nH42z5eL7eMmPb4tOe9tmtF8+
/RyWELT1H3/58XNzC/pI1Pa1THOmQkVeHAiSyGCOil/wV692htSlVvHXgCHepqHblFeT8eSxA1h5
udKnvhG4f895EvjnhpSHrYu7Dx8LyUxOcW+0/m3QgJFvMtD4NU7FAToUj9l4FffBg20tkzDHgKat
qGGxjjkW32p9Rht9XDM21hC/ueWk+AW9Qd9W4zouADs5JbAoHh4XlwjxIcaABooZEF/yYOUlxLyJ
zU0B6/bkjsl5bPPxxom4rZqldxdmBXOMSn+v0XfuS7SetZkfaCSYB6OsHyn7PfZ09Z50RB53WuxM
9MmbPC7mrdvJLzKpxwPQBDbdAWsx8PwlZivaW+6N1ajDGNXt3Thn+7oV+hQF5rFxIm/j+KrZ47Q8
gJ5HVh2htI4Ql+/pRFLra/nL80buUZsIKwCv68RKvoKZpEVjz1uPNX8aXoT0+5NXpm8yzvTOdN0f
beZfPbe9JyH0ztXhu+0UAhyksQkJb2ApfxpSnJlp6xwTeLYDaVDD1O61g2WWcvYpb3yT2TCDOplP
7wRtPNcmBOZ6GQS0pXfD3fEUqyjbEZIzw7ggTaQdvvKk5+2VR9syqSOi6NFW450HsrNj1j9nI6z9
lHtMDxXhYfXAvGXu9mi9fhrv1FjDJfHdR+lCK0Z56m3wTDziNCFZEBzU2tBZtHZD71dVDsGetJGg
aNGrNdaJGWauDMTATUBey/zFplDJHVPuZf5iufYPryAWEZZJsmamNkFqYYrEJHb0OB4riBcRVRWv
OwZIHTzVPRDCO9q87HApzK1oOxjmoWu7SwEDeOcYBY8Hu1/bIr4zLPnNs6K7IexBT5IXmVFMDnak
NkEACWxQNW3rFOau2BLbTpW5rVP3PGFGni0GV+SX7Eyno0Y2x8dQMgAumujdsGaTzoJBjAn5Qn4H
xGV8tYmRXkXWcJeW3n3j0qfQzoMY+hcI4V+LKCKFfDwk9OudBFR1MuXfAPCvrLmvVpbBLWEP5aUs
ijc++RRXSHjvZtEP9lnz2imiozmlFx7ygpnSu9uWF4CsP0dp/4R29czD+Y0ckE3SOgNzk+5uJsFl
LXWr11gCLl4+fc9b/1eFxLxCRKCaRnBnyjurfUf/8r2X7jfzUQNuorXDQ3Kuyx+TcDn70U+ghjTO
YKDAZ0luotx6TRdUJrrK17jtnye1IDVj+PqtH3J7aroTYHOQtr9yTcbbBNozlyjkw1A8a59QswRx
MD14sauX10ErAqNbLk7+MT0TGPNF4mpkojogNzPg7watWKHTWfR/Hvs8sVaiMJnbYhbIzPlieRYD
eg48bQWcUnt4TGpd7Yu5YMxfn6NOv+pMEDUxvcR+mgIAl7Dbchp9faDODfCLFCCLNpzbaFwwVgUm
PhDh44hwHOYeNF453li9Swcs4yPrUhyX9cUdGWpQWN9GocmKflstdiG7fmpo8Lqhc9ETfStveV6Z
EOPDIDoKqHUu8yjaavaPQSDBMaGDTuTObMywY98ruke/TR6GdljVdF3HitFJVzL9wLHMtWfxpOIC
TLCUI/ipD0bjH7hLF3HwMRna+84y3gLlP3CGJ3YhrOv93QQScMrhPE3uplvIF52+7dLgVIbOoTTp
eg3mFvrvM80lYAe/UDwX3f9h70x2I1e2LPsriZzzgUYaO6CyBk5v5XL1TYQmRCikYN83RuPX16Lf
ROK9m0DWoKY1uAHcQEjuTifNjp2z99oB0wEvfyLN9XkalvcGPO4GLP0NiVm3XcHww1hNpw7CR0Hz
SqS/EYXkhU2kHrYUbwg+BXAEgpDAcCbwOPvURE3jTBDJ0v5Q2TW4gR4Zya8YEd0mmGChK3PaCd5H
wVOZGA8O7J/cXBDTMKsc7U/aEufFwZYko+b3MMzvUAbCrOldThjfzYgErXMj5laeczBgEyap+8rE
ggbauOK5C/U91CiMJ+E/mmS0jO3PyIzgknjmnVkal0wQU54Gb3PMGJQpIUq4XTQ40JSj6s3o2Gnr
AEp6ktEGbCI2na7dT34k9j1N/VBDWJSy/8EgSYYq85sj/oQ1D2pK9whIqRxmfbKs6SsCeY2SZ3no
XBNaaFKaWyQzNMqrPyYtUTbW6THuIh5KlAQ6gxXUJy9L/9tIsRqNecfdAtdOTMBKmNrTOyqfyw54
cNUiaKuTYsS/QPlbTr907KWXNOje4wryNGbo4D6mk7phjvwpGAgccTyl8GLq8pSwlkiDIQSihHJr
4HDbLlAs6IULeJqC9udikaay0GM1Pd1up8S8C1btvNlEN7Hv3PmzK59b/WxDlwcqj7RCoMRzoiFj
RuHu+JRoftbW0ui5vyMKmnMLy2BTKwwiY6QOyxi3R5tD2M7LoUcVdgz1p0GzXrucLQkVIiE47//k
Qh2LAMlTmq/BH5YFtAERI1QAZFXVWA436eDL/QzCJXRE8BL5RfM8kPITFrKfDpSa6S7AkL8FbJCe
K0c/tszybgM5eLdu2lp7DCUJIjGnviW+r9nGwrqAqPqc3HmB0DsN0DOjowq8lpA6/vDrFIKC4OvF
s+feWKvZRM9gdmba42azVHArOBzm+dpVWokzXTEG+9V+qQuIZ/TO7qHgUEjivt/0MC1mCcMldzx9
k/Y2WiDa+bGrHEpqNlAhxxIZQk9fjG3k7vqH0Cj2QCjvPYmW0p7VfaAwIl7/6FB7QhwJbslERCfi
zjgKsxJaIXJfq63l7cxmCH+N5GRZzzqcoWA+U6dOz96pSczl2XfgIhSmY51dcNcb4K4LtarqXgYx
l3usEFSIWUbQHOFqYTw4xqNdv8Zj7T1c/8eNhd6LdX5fG6TCSkeR7sDjtZUWUu6875e7ZEnYV10q
mca02ekGLg/ZOvI2marvXg7pwbY697ZY8FSJLj26TOdCtyUEyEwQ/ngRdHWPVBA0p8bOzfFCFHSB
YREouVsUJGDL4qg3ZIu7UVMnKSsNBuvlwG+bGAovNRN+bdJvGYK72T8ou9HP/BYCzYajZlO/J2JB
bOUkaiR40xy6yuV3HqI1ay/WbHH9mtDL4bPhSybvmBkJx4VkOS16NI+kDp6MAF9RQjlRZCI7jzNs
nY7AvqB9GhYI0TlQqmT1VmKeY4CxGJe5cwhITKjb3RWVhTRm2PKYSZbU6GiQecxN2mrEoruhZWdK
e37YNsERc8kOjUsT3mjoKfb94G/VhPIC4QDGSXkTpYgpe7unTvRuoPs/kFEAiRixCmqXHsvSm29y
7rgaeUfC/0IzJqh24dSn7BFzHhvoTvrZjgxkfcJ3wMzU+BMrXxySbC4OCxDOZpG3S19W+9nrfuaT
8RVIJdGSwveIV3lLDVG2L7kY6HU4ukb5uYAMyGA6Aog/s8os46fU+m5FcUDsz5l5ztGG9EvCd6jj
iG/DqFU+WKln7Byy1Hc+nDVQnPJPHqnuONDNQ+I035Gxdl7/Wxx24MwjLKglwyVBJMZYM+nA6vqR
9dJoILK+goE6sQfYZJ3MOvkJxfep7o0NxIcIIUuOwksDYEwpVSSzMyCeLNeyltYWAVRoaJh7chjl
dvLjzyLrEdTawLZSXS+Ebv8uKic4cc6nger2xEoDLT/IChlmGmEnJnn4klctJ+IOO3Yc0ASDdkLj
lUQCOxvWXrNgFTWZkbnvUFWyhyFWP9YkG5GM47GKObAtKoNx06/JmvIMWHK1SwcQxCmbXEHoXJzb
MRXNkBztmZN1Rn42U4l4b7UqurFdmMWTWQxPtrCOmfyK8iChDkdxDbuGnmaWPJDNaZwiZtJDvFKo
CbA/VYkg3WH2tzVwkTAvpnJX0iNc73NzN9q0hpcgb896EPt2pRjp2T8lI7EcJq6rzJEMe6blsRDF
Q9KW7rEKQJoz70hvoRURwzx79+yJr+bc/OQxMk+JgdaTSLDg5BGVgLjTuCfJ7s1iCnVwx+GzyjJ1
MzrpE6ri1Woy3+pMXtwx9TkFU2P0lXqDzrBZXIXqhJnH7NKcJS6I30UYhZsxIVmWj3bqRtqKzi3c
EBulDCcqa+QZZ4oc4aHMbri/Unp5zYPTLQQKjbh+PGL1fIgW44KUJn6smkniHXfOPtF2oDoiphLO
e4EiwnaAztOXxcxdyU+xCGNf5T49dCYSu3RutlEwfF5t8dcrVlbDtMtTQqA3fdRjCl1eGwfQFF27
xvfOPZd2W3VQ8mpJmVgIcFE51RUKc2yfKEToA9Ok8GV22wfO4wRPkvScDkv+6vIz1eCcXW5wEPcz
3FnHWY7wJee7Rj5d/1U3dCg0AxytIAoQe1fUIVPSo4BKiPur/QgC0YAQwfJh9rjBAQ8GlUHm3wm7
r7dBC/ZRVtnFI61obF2EIzlg9gBxHPid3t6UJk6NqyHTjI1P8j1fOOgzMFuSI4OXcy5yqk18NHX+
majYPAqXTnAPn4bMnc9KomBFz0J692qyF5PcK8X0tirRL0Xc/k2KtMpdwFMlO5YGAkBXhgCub6yZ
aPQMuRIRP9qGjMjUgARa63xDITjwxWCZi72fBZ04UmvSl0zyKwu7mcK4jU6FzeVGFHVDMpHY9Phe
RxfBbFq8yHbmpXNcxjRMjrKZHkabkqvo+fEkYvQddc2uD6Jxc/2XXs6J9rqm5k5bhrGMfoIte4kH
zTLHAAntGsddAElbFRh/7InsprKtSigvjGdy7NMdphBEVuGCvghO9BeL6Wpcyx9EQyPOUhUB3f56
au4APCmr3qbZdJs69i9PsBDlZndXJ5TTZoMx12KRTxgco2PkIXDuDSWHVUz+RHRNpHlHfm+8zAUm
cjJafw4jBzG3YdwDy1fyjJi7RGdURQbysr7frleFKWS24QtnFjEbsPKQdtDZPHioCu2yIHlBJJ/X
zWRpvVMRVyedPUyW8ztpODc0AT9y7dt1NmIg/in8o81cTT8SArJDYK0G3sw17An1ScpXd2dl91LY
1cFt5vJMYgi8VJwD/TjMe2JiHY6n1PJ+oYxXNxnmGyXksTXNO5IpWANqBu2kZRcnL6/m01r8uoVq
HwqblTLV8ucYK/kwUT+as9Vh7yt2BsTQh3xYxzqkRvUIHpSas2M1uj9B+BBTsv5hTONHkhBvq43G
2RU1Cxton50Rt+5d5TqYpZVBSpxGYS04i5yrxXtP1r9COWJd9Gymx2jBCs5S+sS8fToslvnUOIO7
ZzlxzvYYndGjUBbN4Gc56R9bv/0ICjiqbS8ek5EbddDGDi6ysVtvLXOFOSSj/GF4zBPJOuRKrlEX
jsaZJqObRdIH5TPfzsGJeU9wWI/+eh5gw06cKgf/6LUQ0ejzk7KGxC9E6rctlNmddI7j6aq8FSOh
WcICjDDyPVIfwOznM6v1wGZ15EX2zGCGmukfj2N8glL6I5sQg+bkyW4pIx9BSt55c4yljEQsDD59
6SE47VLuKmXc1RQ0qByonQo3f5aDU6HE+cZhB2THRoMtOLRvPORDvLdGh3XX7lrlvoFk7DgNUTXF
CHxI033rULWG7cwydF2L6LKQMQTZaNP07Mjg6R0e+c+lWg+lo0cLIE3v4S/yexlNML6nxgUKOaec
ce3qVHoM/mmuTTuvvL+uawrs8tEEEEHBiGSElJQDg2DKvoAFeeynd2Fgto6oziRYGFrXTI2HBrpT
d4PxBcHtxL56vU6u+8NQyNMk7KnZwjR0fcPNMi+bmILLVPHrQj24pYJluweBImD4pszR9wm3ANoU
8a11MsMrYpmoJYasEb2EryJq15leJq46Ggs8tSnQu01cZbQOWLYswYKTo/gZBpCQtHwmdKKMTb1T
nTPJS5vkpvOSz9X4P/TFZ1lxN6GlRe8Ns9/Sq+Xcn55jMbxpbitsSoBU/vMWNDvm3hl+71iOL2I7
5axbuWaVrPZd1d7lgWaL9E8pgRc46PstTw0jWV1RmfCP6sE7aBItsGx1AUws89vEvE7TzN+aHQt/
dEdUIyuzqy50r3XoQYMJU8SfTozOBIkAicF0vkMft4sonzjOswpgEPQEmrl15Zr6/YQuAtk+63mv
i09a2SnsEao+PCJ0LK3sM+j15dpVx0nCTsZhHqVETScu01tDEra0titZ4Jd91Kyki7x8aLzxkva8
ulF+DmJssRDzaRqTMOtKMu5fjmXUJ1uHDvoGYKC//Wt1HNWNIXK1D1T2WTC3ClsSiPYrRt6a7HMB
3W1wVBAWM0+7r+85msBXZhC1KWnfvk9T0mIYqeN94cX6vcRzaCp/7WqM3yl9nWM7O+aDX5vf8/wc
Q7H/oF+B6LlalttUutnRsZcuJJLd3hr0qWrTLG7qFjyvY40Xe55O5cQZMBDSukyUOeUa+DjBejwE
xNPj5gWOUqHgRN7P7dyAOwBkXvALVbFNu75lxFt9OivEYyp4Htc7pBPj7yHQr5ZVXeAJ3KkaJEjU
EQmB4f1kdvJE+5uzziiY7NFuVuvd45jtCrBufhIixhwtyNlsWVTswiDBr+CJk7H/sYz6xivwObsy
f1/XQ54ThAferknSz8SLXuq8JfxU/hh08lUU7jFRFata5qw0QSdENwP71/WeWypsW9EotNO1uV9Q
8cr1IWpnXqiv6e8tzuqGLJv7uElCrL7c3g3FB77bYbMA0dQmK3JQdORUeFBd+QAkZdmmdcY3lxGC
4RTbjJnHmJ2ns9X5n43pn3IZYBC0TglUz00zNL8jYrQB50xEGzkvs8+oXBJfE22roNQbwrSh/qHn
JVQl2/gTt7ZklsI2mH26mKk38RIc12fXyvqFRCHMOob/Mg8sd52Z5RvDGO5Gk3JxXN8dSaF72eJW
9uv7qOFhMCvc0j0dbyeWdzVSvM31nXdQu9GM63vyRZ/HSRpM5HHAUU80S0DaJ95gvbAR2B4OziFg
kUuwW80eMiSY820KkG1s11iSdQlen5s4g7goq4uBjppeI190jCFhHLMsdBrWpwihPOaNN3f9ax4M
Eic7m2AWtpcao+2W4NO2FkGotbyDssflkF7HSmZGf1K5VIf1702yYTeUsf62mJANIR/qopavFAKp
ry+SACESp3it9d/2rHRgkjZ13JCYuB59Gs8kEd7mkRrTC+6otWvP7kPmCjmnNgFKFu2RimDvgRwf
JircHT7+psLt+BZLNrOxLD6t0r7pch8r2crLytLqWECSB5G5iu1cPvYSZHqny7Pjw6lK1rN+aSyX
vHZ+Ow2nlqhko05oSXtJQ96GYbo7iqG3KYh2RsdBj8dgUxTYB642XZ8UEO6ktXMI9z+CKdr2HMvL
glrB8wOCBxKXYQ/mDEPZz61FRgZSN5ftvFvbFwliN44F6/7JXUJAa7ccsGsYu6XFiZbj4Kjaj5pv
bpflwWuPyUakBqHfQJTSkig3X4IORoMXRp00D2KNjIz6/lmq8W1YT1xF552Hyda4KdivfZPReaIe
Mkze22JJP5XF0w+y8UAeBqe3nCq3xdGBGak7xsj90VsuyEuWgBbyemOqKyOpniTv9s91EcdXR9NB
oGaf6yNpZppSkq9stu1nv22yO0/L76L8BGc2/2AkShLILY46RPkF+t5JVSdIQvqmFV2OExqEt+Nl
TYjEIb/P6EOEBUDXHd82HKOS/FFR+8+Md8JKJdaWX7HHNIxUCCee4FE6yazYqWB+zUedbIMuR5Cj
e8b95pCGNBPVFnnPzlQiuhgLS5fl6RffRh/FKgBZh/iPZMZ2NfX9A5hFTY4YojbtdCeZKrJ99H1P
B4xQrHc/I3u1Et2pwaKDJsc9TDEOwqUBqgE8QqRpvkUMNj+4MUUQHoc69BPs9HM7PMA+wtui8+JJ
2AhwapZw/DQT2j5rzC49B/nQpp9XEdjwMHNofFrQcY7ISv5C+vx/QOH/FVAIVfOfAAD/DVB4+ZVW
3//+b9/VkA769PUf/w5mZf2J/4QTuu4/gCc70rUt8A7wcWEFqO9++I9/NzzxDxOeAoZzz7VcWAHi
v+CE0vuHdHxwC+BZASRCyvgvOKGEW+h4HqAhUwRgGeAW/u//9S+0if5v//9vtN1BH1dDz5tbqTv/
zHZA6gLqjV8EHCZwhfs3PtDgZaYxzAaQO71xNmttKBhvkAOzsX6Lm+5jfDFO8ZY0WOeEy+ifLtTD
X6/yLy/OB/zbiwNudBxSYlfIGnDEf8Xt1JVTt64ZLPTFyErCyTGcC3WH3J0WLx5/vOm++41M///x
ZVdWzj9TfrAsTx1BTsfuByEcCfmSxgE6WQhzL+rBhO4Ztv7PL/l3yI3v/esH/Rv7CId5F/kTr4g2
a1weBak0PfkNOL62Q/b2P78Wuob/9nK+gP+GhscyPXR5fwdO9oXRIF9sr4tydING4gC5ZZXeUZZV
fkspnCc7u6bgcAMYrNDus0tQqnyTeA7hRVaO7wV9RmZEPsqIgOBqzZBWtU0dLl3pwLGwMW325rhf
PPM98iaxqbGW7XWJNZIWJnv5ZuaLR3fmVfRIV6eNXQ4HghE3NGlgOGXqPqJvQpGAKMYVFJhLn21x
41Vb9+qNm6Yt2laMYOZJ1tbTiNcEo8+8mWei2buFI4jtlncRMrybCJFgJbv3PGDfN9L51fY5Kxra
e55JtXq+jCnJpozaj0ot5i7ySJ9eu1CCbtrR7X6B0ufOs1m6cWLXlX51THiQ1Tjg+XBWdRBpOZgO
PFUDOHduqmQ8Mdb4bddUVdHCxKSyv52S80XTftCZeFW62fZ9fzEc9a4t5YXewJVdMiaEPb2OXDBi
VzTg3X4mSx7FcOF+wkAllkADo1sm2TKLUq9zz8bVNN2HCRiXQVsNkNLYa23QTavhaLjQJLZ2fWzz
38zJv22Dn8MvztOLI9K1+FVWTPiU75ehqJbHWtSHRgEU70YV7bhsR6PV5IbeuEiVoCsuTKVJNyoL
DLepIGquTndS1h8e3eUsZSg46u98mV8TFx9vjG6om1+1ShMCXprDVKExzb3lGyf1a9x8VWX/a+zb
gpH6WlgRcIqpLNR5Vu481XxEuCANz91bFZNC251enab8NlW9S4eh2K6/p7TnV1M797p+cFuq67wH
iM/IKW2IIPEpfJisP2EYI/G8w3BdEeKWg8KWVn+7pFEVYttS2xHo/wY7bs4wkzZP2XPVfIzjysV7
hfp1c5p9NKdlLb8NIC4HxOahLM18kxswUZTAKJn+6dfSsOwZ/iTGcJvbAvOYDafBKrofdCIRd9f9
V1CjwTQSj0jzPL8pc/61sdjfBOpg3Yi556zFDQOXFomowbr6vJGWkPNwqUi9NCfEr2ZmXQr8RsgE
8zBpec9eXz0GonsCO0RdI8RtnQWY8QwaYLaJDLQwkhNiih06XtqvLfdPmw8AFwsOmHQjrmjHJIeT
rjU/MJGutn7Rgc+i00a/4Og88LuAkQ2s8REXQ8HXbBge8OrDViTqQpn9CE7gr9u3sgJG5ShRBKh5
xJLFIwCUjGoeRPog/acccyweFz5dZAgUzksOys8hZNlz89N638y6eslLdUcObEx3cfgQLQB04ANk
jzC8l14A5SAgYnSycPfOKMiBKX4XxhoGlRCFNiI3V8vZs7zsNJpM1xrb3U1594CADZDG2F/gOrwa
VYelfOTyXe88OM1b1t1qHTRwuOYxLNK2PJDAt0u7KCYbjscEWDY3zIFGxj6YsIZgf8IkJ63sONGT
Ga0GOzFacMgmPJ157GyA2H2XYni2VHaXWyJc6SihWP+w8bGE/cgaL7s1J1u9Th7XmMjDD291vHvB
iDPPjTdZoCHlxkT4GihEprdoIpNtdFBzkynd0Osmm4/1MxTEF+JKLk/r7eTXAKq0xWIWr5llTfpa
2G9dC9be9Bt49KX76NSYIF0eyCRnYl1rmm/IjCKTb56OBzAXlvzrcoSyQPer2QRF+eiMeE/JLqSX
wocKWgZlvEgWy2+EvHIzEUe4hUdch+SyV1b05NMA22R8qXKxvjsIDRs7CI6L7T4lNmNR3hjo+Xmz
JtSlEjLJpA5jV70aVk60TKpxEaTd9efnhbhTr34PLPXaTvq1C9a2dnTPoA4beIpwJs7m13VUhpDi
eVzaHYsqKnGFMabmfaKZZY3pyo8udV7bajfFjYeeyv6uM5oYDncjaxkTL/tRyeJRmOVjGbR/gsXb
Tvj6Y2t9juGlb6DOM6IycoDoiGpMRpohYwFmM+iKCYiEy9ZfRpNLUc58OyMTnYTLilLVI0SQNQgW
F5c1QTIHmWITK3cFjGkv7PR86QqDXTNA3EYL9puxKWtnlr4Uwz1sm3ahRZdjbWX9NEgjoNmR9cz9
9KkPOqZh+lVDieZN0j7AsbApcf8BgFmuH1AYCHnbMbm53vBw5j4wMeESp2cbLDvAkzQ7BPtoWjsH
rx9+siMTR2sluy7jCw8iciDNvnz0ZH9ha/9I7PhHl2NiTz2JNXRNbWEbHz2AJEFKU2lOCLix7N3Y
FZ+LcJswW1c1RqNkvIkcmUO3EMLHDHqTqnQXrVoYpfJHX3X6SOgRmuEmQk/o9Y+ZrugRBCBvIPAf
ROJglqx4hJJOh0KVj13FQ2HN6oEQGyg6/aUlnniziuKLdedLhuLCaPZRGvWIdDV5Zo8+8xWSRDMR
rpOj7/TVa4Prfy8da9nkGdEQwxz8GeLqUGJe3CKGabaiMpHG8hEgcWEGIKTFWGg1GTyxNz7SXeTW
+jXwkjDDLr5jlTUOTVPCh0rJO0mxZen+3KmXBbGS6eX38InJZHYJivdn/0fXgjgdrcDeJNgYWm/C
+YGL1oP3uSZKFjvT4VexqX71zrJrSvmAikOwAc63Of/VA0puHQ3Hxpqsd5RYW98pD8VEWRNl41ll
A5EPLgqb1tlPzLJRxkCEkiN8lTQF1UKIoutxK7e14qVm60MJZPvEQ1ZJ09OZX8bT5LZg5eLgfunm
R0QguK1H1NcReYc5I6FwUj1EEqItaaXwoZLK53IWRCJlQb6mmjPlwmDA5BnebJ2P7MgLewWpbZtk
NAguTqBHtBImRF3aSFxjuRosgHGo4ZS1lR0GTJQZ9T0C1/6UuoBrNBgfxgDaGv0kV0NPx9QjOaTt
mbMpn2BR68mY/FMX0LcnjJBWToPp05j3Hiwm7rW42ZYdZhBzXPyjIbtba2nvbeVW537J32KDxWdC
JrKzl2zXMLxzJvPoBwIElWi2KOLQGYIEpSyLcA2JEi4r467j5Kvfi0eEPQkb9PIccFKOH+phesFB
LenprfJgkvCGxPQ3/Hejbfb0Tip6Mv0Xq506u9N8G9vMTocZj5OvRoSDY01bPPqFVXze/PUm0naN
c3SOUt9bxnIbzOkHAqh0dZ9ji7cLkEAJUU9JjafbhiKCvy7eZ4b5bsQRMoWhOZIQbB6XBntdQJ4w
feQEWeOAJptD6CZP5Iu20yc78ciFGqb4prNkhQEeQJYdRNVW1JQ/qHe7wzz7d5JmYpXSGWPvzdqI
pnPGBMLxTmBHPiNfQrsySusAlEss89fk8VBFiWguKexpFmCKgiEiiXHA85bEjXkcrPqpKlDwGW3/
u+fRpEH0hfANX+2U/JZYZelOAgjMCnOFpSzbgIp3m+kh2jGYz535azEnsZsrcqgNJAO09nKeFpbc
ds2ehDac/nVHsVCkHokmvhNdUkYCpFrsI6/Dh8XqEetboRoXTQEpaD5ZlUeuBBY/wEWbRMB3y2KM
2rMRPRTOV1zwZfdune3wL1xQSRc73C9p2OOZmgmvJWguagmwSz/zYSp2c5lyAsnQIAbglwKHfCkO
t1Q2fh4RfT1APG5ByxPoxk4v0BMYlvma2tC2YyvfFZy+SAptQaAo51dZktFDpx8T8PRQppplwEF9
izAtYgvfZ+skw1bDn7ljI1Zz/smpCJmqRT+uaSW1cAn+xqZTSZwFOzpScG5jQKN2U60c6H1lWm+r
ODIcBNPgK4VZ1HcQq4zQTugRp9fpSJI/NSYO67VdD2kjOQSiHTcdOkEIYi1W+Iz1aCB/h3wC7HBT
RkCgfStTJAMVs4eWOEjPKsNxnQHMUt65tfM1cmBlPMgkkwn6Ou9n05feVxlbfyq5ANxxKG2hE6ab
1uJ7dSVZCbPbnlCd5WFv0numy/leuNOT19DHFrW3qpKTU+wDUi6saHjsEr2dPLKSEi9juDT+cTqi
u5ym52Crs1fbLBJA2UqdqFHvHHrpFrFCYerb9V5YU3vuKS0QzRhmO3DYzBkZVzguoqbH0t6PHDZs
bml3xMJg5ntXI6SNvWhvdzM6hd7/MeTC2XbSeE4b78lqJpfTRNkfCnvVvwEcR7tC1cyMD+UYRaxu
yLTMjsHkpBfbiZ6jC3Il56kHtohuARcGtrwsI4POrB067hM/mwF/qcHNYTGqTvzfp7cMyVaQ6qkC
pC8xZostigBWm+lgy3dUbQNy9OAZP9BworJiGDi7EZqmFbYaeCzhyrmlECYKd+a5JmjpHsI+J3Ja
BsmooK72HSmjtk+ot2m9IHyAvTB/yq7Au8m8eyziuwyj5KmiKRsVrgJoOX+usE4WRZ4zgZZnp8gf
3Mw+MzauLrf7oGBzZ+6WNMDgNChs1b7smEu4M6e4frid4QjuZEaevIu7FVayT9wrc01Om9yeAWYg
YmJwWjsGYS7rnVZIfFSOebDh9fLae5VwYuxEQBOa1ZJeKxrW1LBvkP+dFoNaH3Km3vNVJXW8pQNx
rHwTq5oHl6en31DlO4NIBsBrHiwAczkSVXquVXMZCGQlh0MfLOaOXgqCiIwvWFbJvsEFR9qM/bMS
za4T0KMmxguekXyoDB3R785cbiRVzaZx2l/1GorUz+SQCXnTmrD3QD8t/gy1imlalJeP5tJ+51oD
neIaBh0QgCQzNes/9y/9wqPbVz9N4hAZtghiopvHOjV+NRgBmWdz+CpxeU9aEoku2NMocxjKBk8D
bM3tvahdVAdd92USS4dJd9W/V9BwwFrvFxhCUCnnIKzrp9HhJBsNNVk9CIEyO+43ZiVVqCVqel7m
uZJ0DvOVBRDtJkjwW5f5NaBSzEuViTL9zZi96rC4TrKPRHln+bTAUtTLACiLXVmlzg55Pwkwy142
43fZN09TmTx7VfR2nVy6RcuRPalcXEYsqp5xtk3H2JaJ7JiC1u9gPC0SvN16H/k7i37UplWMHpmt
EgXmL+cGHGoR8w64urdzZz/2qbzYbgfLyYQxnTViPxb2fJKSd1O4/lE68jZY0GIxQ7kYEZ2UjK+N
qtZ+aPB67tFdrkOzEjyVIQ+SEwoZi+W+LNpXs6J/MiMWi1aBKK4juY2b8sFd9RCCbtJONxzvBtBO
25HCHgwKi2DUoJltp4fBJjKwd9eZn+m+EeY2wG8jfa4bu9CTo4sXwzzhnmGsf9RoaABojn/cxG23
2eE6Y68aBr1WH1MjreNr8J/I+Qow2kQmh2YropsCfRVpZtuizMlgrmsvpPv8igAz2K/nO3RQ3U63
7xYdDOR4GAYqljfobAcYkoz6V+lp29yNHo9joovktsgof7Q0bmrTeipU/8OrBqgbpNCHU6nvcq8L
WFAAv9ipe9BevuwTjAqjEFWo+l5vdcoStpJr80rCOUty5knzRKzNjNcsTfAd0BI86nLlnop6Php2
F6LrxMVeNPb7mHm3I3r7Pf7j6iCREZ/rfEYLzQzcNhvjNDnZE8bf8lRbzqPd2va5oggikAyWONxi
M6r3KHl7njkYFAygBWoDOr92HJdha+DJsE2UPXqxP5MeVGnf3FsexjN71T0EWqOuV0TQeZ7kcQ4u
KJG606iK02RZZM7VznkG/yDjVh2uoTUlUJxuIufXxwWD4+OvvdodA3IZOaZlCaemIGDDdvqEUjfy
AtppZrJVS/teL+WhHCE++gkr+7xwhBer1sJyfSo5L3oI7Br3SG+HV/FLYxV4Q+hkwpW5n5V6jzIA
ca5lYg3Uyc1V3VV7dndq1XVdzF7hlnenQKBFdXu6rl0dHzB/DuFklcWuk7RaW+c9qhd7Z8Gm6dzu
qymNnwXEJNx1M6bcnF2hcAKERlxAiwGYwEpHQenvG2aOca4lMjqy5isv68KJtVckkQPVInjzHWS+
0A7pMCNG3zl+vi/9DriqvCl0d3ZhricGXcM+YMdUc03Fkm8zOm1cmWp/FVdx12yEzhlCrrpGaRou
eTF6T7wy+cXr/TWMdnowpY9it2wZ+HHnFAZTVN3/dok1vsH39oaT4pIShNnHabLNu5ij0U+3E+qW
nOFCz4e56051CSJjUDQf8cXxrIjiz3XYnSfZuHccynLwcag+Bfc8N/d8puP7RUAITcGCd9YZ8lLY
xv2UdXt3nm+rSqzyQSt/kI3xWTHPjHNva5kNSan4mRQiNkaLtbiJP1zjj7UwXIaNhH8J4Smi2STA
uAbpxZ4YKng4twBpFmiNLoKcdcyHachHocoa1SOUzltDcoAIFuGEbZB/VTPruw7a7FC9QlzeIfOK
wskhSbT1WsAKq5iCkGTYLM4c2qsYqffKWydIaM853H+g87EzruNyqzJeriqr1FZOCFkl2S0RECuP
gIlN59IJCiDWmW2s6NKiSV1/szn4L72vsW2A6s2t/LdSxIzDVnlM9a+lD7IDXZSLa+BaSNAPrLto
Co0gJORqY6BBBW3kBExj1ybgQm+8Vu29shiTctgbAALUr2qAmRp3jAMA9ryj6Vpra8uFbOjeK4MG
9GCe8OCE5VS+GF9OhEx9GbwQBY1HXLwD5zPdD42NnsqQe2dK9m3TEIva/mqdk+5yEolajuS9E326
UbqPUN1SXO0DCZIoQLHipYLhs+u/27N9JlKCga1eNtVAGqBLGxv0avl/CDuP5dbRrMu+yh//HNHw
ZkqAAL1IiRQlTRCy8N7j6XtB1dFRdSsjc5AK5XUiic+es/faDfN94F2YRf2e1GQaQAdG6qsF3apZ
A9r+smRKypGUnnSQ91oScHCPm2ldPI76QdEn9HryKKxbLeOIaLDntTg5S705BKVP97iTrkIJG9sE
aggyiQ9SkBxRCy8B3kWtLiQqA4AMxUS5+yj31Kp6N+WJpk0nXDihvpeICOHQ3OPAPNAnuCz5kfIg
7MqI9vMs1+9jMpX2UBYbnUA8sJHFO4XBezQq11lQr0MCyKodjgI9x1WiWEheSM90GPHvGCifVCF/
VWt+IRHqvdV0ZAloAO4EKEy6UD6mJUzShs0ymTUcC6hYqGO9/Ep1ysg6ZIwFNFTFpyKgzGtrtBC/
gsLpOZOkNxCtfCwEwtLV5Ja4yF6MgpW8y0DpVagwIBb9S4pRR9yBU8NOuV+JvsouUsXIuDKoBcEY
HhcBh8S1FtbS6GQouGxNfSx01XpSfOIGIi6BSO7s3Ae5ODZm4tUlZ26NNose17rdtzIG7+3ElLQt
3+89UazN1WBmBireeLjAbN5gUn6TY1RDkfLQUF8iVN2EbqePZy6SBvVzRIoZtSZZPyYNZoapMe6z
pr+Ieh85csbRKQyLYQ1YMVzEF7+68T7m5i4GHYdOWIu/Eo1wUbH8XvLSgCqC2nOkE2M3FKC7J9N4
ajSW/QiH/SoLYl4Dyrh5QtPTGkYJja54knrFRBtKRW/CdorEZwIlL5eEPvitdRkyT8y+h976yE2w
JFiHAMRXr2PPatFi5+zNq1CP/DyStXG+EfChBah+OBiReiGmpo1zmW5iPFFTXi62rbLR/BpQONMq
VSQkpdnFXFLtupgFcgyLnbmot62OY4khGddeCh7rqqOA2g+41svd74GlQjsDQ6NP93iimjyukWkb
5zHOiwOqlPKii9teEZ+zARpMU4v6Thuje9xVAYo/QkOSSXGFgszzgl4duVD6TasGdYNlh7JA5MFq
9/cZZxeVFlNVlfKmzpJHdBnVSTe7bYGU1JubIPZgqcdA3JALKddwGr8aAc02XP9pz2Gv3mu4v4Qx
s9Bv0ILxuc1348xu0hRsugEPgghVVio+M9MoUBf1ROlpt0yIgi1ClGAj3JFsTXhMtjOZzOjcoZwt
59TfvRCeOEpf+REFALvBqJ8CjS0bUtFJESgAoxoV1ql2rBQTZ6AGA0MojeuvBLIeQ6gNuE8jv6E3
OtJGFHl4vws9ioV81Qz+pSVPc1Uh3/sdugCfuOKLqQbTackCJJdLgYXxkyJPBMVqHcTMPIuI350s
6U8gTPGAocAykHjBHO/fFiWa2SM7+53n3Fd+lJrnjmSujiTqylX50wWAhnz+WSiKQE3LQnH8CWnv
Mhp6ssWs5TUWS0ZglcxOa1K6qJZAChYtu4qLwinyQl+FE4VQFFB6SbsX4cZmjBA+/Yq/Qpys2Atm
t0O7b0fkW+3k2Hq3BtqkqI3WJDZPmzjhBBAbRKiIEmbAAri346vUO9Lev3Tqk0JhEa7ATIEuXbP8
oCJLsRZSHQ5R5a6tmV15bjpa33CYXD6huB+mnQR1xMnz2QENzxxUMnKj0VrpMvcNGczspoVJY1Vc
n7h7AfIThbU5ij+RBBXHCi1j1xs7qdW/CNCzdkoTiMRd4/ALjXY8/X6H7FlyGKgSDf0xcgkmgEtL
WCPiVRS6IltEGxCWqBLIsho4HdslujpHmMobRs1kKyUbY7zIAnM2bjPiD8KmJFxygvNvsloH0l2O
/D39ynQn9QIzmQi8xbkiPeAqRGo+9GQAI5AMY1JvfPbHTS2MZ5JRYOFaWfTQiul3qrLLjHoNyJnj
o+7L6UsVK14tWp6Sqq+gqsfLrE1cJaNzSGXGDeb4KxcN2qSySddGIlyr89/wShm0+xUggdnbNAQd
peyUU6NxzEMHe5u1EvQ2PlmLraaae9wfUXXPiXpZm1ymQHZB9sIEEr9MvHLmJEpQreZuVwaWg+kV
8q0JGUCjsiBXChrCaolVLvTPgQa8JqfM2RJAp4a7PB9i8iGK6jwsGxpKTKWsRTa8GAeVEhOmEdWg
FaPpp2vJgmrxIqKLOPfcI4jXBrKTVx6l/y+/jI5Cm0tOqoiU3kI0gZlFXyMKkAcbgX8PgDm/Gb1r
KC0y/vlaVKjGR6P5tujLO4SOmyr13rJFfkmDHll63HNAprXqqHGE3NDQYFTJ805MipkXxXU/p3Qu
RdWhzEOaSFnfbKsyOWVlBfFPhoevJY1bKDSwJL9/h36XX8eOUqyVAOqomxvI7mI7RIgzObEuDj5I
ddYSsKGIO78B7k9h7GQk0yJxDiaP081SBR/7g1qqIWw9gJGqf5O5nmHm0ogbDa+SWvsOG5/JMXBS
tz7/FXV+oju+83URhLABITnIzSNe6XZfZtJ72iKHHEHfewOjEeIlZzkEl/O6MPraywSan2qeHJRk
+pFpiDgdENudTG3JU5P8JQ9pdoJToDhEl98NR7cnWmCPQHvbkCLu6VrL6Yio9jEWGHzzTGinTgiP
FPS0dwWsp8MQwUEPFu2EhDDVoFA65cNTSei2o2tsoRxsUFPS6zONuXo0VMjaFdLKwjoPMoVOfR65
hJt48wQlcdu4f0jUQdqVc0a6QiKvc9DKm4j7UFABnSF0AfBBIHHtsMJm9/ulYBffKRIgWWTu8///
VhYZYBLWXpH6sKq7Vd6c/vVX6R/yW79/tmrrWXn5/Rci8Rr78ipFrMDNAkxyqwJ2rnmO1OP5Z0l2
i1wl9m9iUGrbOT9e88isH9KBSFUpDxSPm01mw4WyUKDM1sViBthKKU0QLUprI1luIuQBuMngwQJh
+P6oz0WNe9byiTNgsOTyR94a38llCgRpG7WkhpST/1CSFJ+E1nzmPUQ7scTaFWuIaKNuhXzZehDl
ssTTG6ynQCZ6L6J7TEpLggDmW9NYxzJRNRC2JfT3+XlPEhv6jHTaB5OUpNYBF9Y219rCjcvyNQmT
lkrC8Bpnkp2RPn0UMft6gwl6kMwI7PKWcgxqFXx4yjNU8AqO5dC59PVz5PJRss+y0bMiPpEM8spK
zrT+WBXg88Btbkoy3zcyR6Yszt3IUvZ15CecrKHEZUXtCklxG2WEGTERYTO6L9bmkSeYdfe2gNmT
lE8TOKq1JLdnvQZhPOhEH/pNvacmBaBvxhrTpr22ExZCVwgSfUuYHipurKD8b8GC0IIOL34oLXJI
19K7VWQQegx30PySx7sD5keltCIOLN6L2TLTYbngsh2jRygSp34wjFVI5XAtkbC1o4u/rUS6y/je
XHTuXH2GwIkzLLeBqCPpg4YYIoImMGcwXcNQmlM3c4IKmvakiDKkwdmClz6SB9fQVqP6oHU3VDox
F++J7CO53FIAxJgpWpsBSjk3UjBl0/cEHfOOoGKFi3BH1si4zRu0H1FIt7kiI9yeNGp5eY+tU7fk
zk1yBjtqrVWVAifpmpDWV5kEawgW8qoTmP9JWX7NoWK4ZWg+luVAZaKki1tNtKbjRYbUh1q8V0cN
BkSt7ybiI3CDDz9yPBBGgMXBondnzMVPrGjP2jB9kk6DrChSD5qh7em9ORSGKEYCslkqS3dkeXCe
u/zKINZO6kRUaVunuKrDWX3Sz6YQdZcuAsEiBxQsRSl2gDzlROL4OgiQwdjmgKIEIwO9SncLaJii
MVV64whTevA0I6VoxoV8U7eZuceGDFK4EaxdD31lWwFn3g0ab4Phn20DCyp9IRYNdxBLPuidP3tj
IivH2C9N4lx67VT4dNjj8NhUqn9CD0VkjRyLZ0Py8zVJl/lmptuDwgXZfIuB/FGiDuloktY/UoHt
nEHQhEcFy0gvcIAzg2x8alVa67XQRtdKJWtXqCvx2lnVhEHTyG5IdkAeGgUHYFKCMbO241byuVCp
S2Khnvv188A1BrNpUj9D1WGEa1H5HEAEtEexy5/biiZSSXbSs2RiHCfLJXkW6zK1KV/GzyjvU5tg
kPD51xMqSUnw7E/0l1oOqbcxR0SQxpZ5Y2GiIN+Uxg15VWHjfq3PeLbX+M1lKtzIo8waReLv/8bh
LJ/AcIvrMXrpUkKFyoHeum8JtBYr4RzGmraN9GY4+YHan9o2GqBLl8qhC+ljLr/eVgNZTVbW06cy
tGMjtXuceRup083nNjFv7YAuMp8/gCRGDhBSaiJYltaZGbzGc4uRLqxpHweN4egj/Ec9j0e3GIAn
Nx30fbPnQQhjQXgWTnn6lZMb1TUe5l5X11VBb7QWpekocy6hMJIo66TN3oVpPoADKc6xHsMNKU/D
oBReWiXGeeYVC7F+yIN4Z8VV+phpLMd0gDNqrxbrWZ+ji+L1+wlOg2SQfTYiOoJqiVJCxXq+iBxb
ICo1BXBhXUehji7A6I+a2tM9GXxzh2gHl0ndPbZBvG/rYvaqZqBboyVn+FObrh7i3bhovvyZRb7v
6SeTwnbwC3Ow23nnV4aO7yLiZMdxik2gfcvFYt7QZGvW2VR/mX5MwQ1T67JqBwSQQ/jpajIcoLKU
tUZvdLnX0iWxAbZqLO4sIhjsD1XN1qCHFV0/3ZsDhFgIwUoEAjJVnlDBkUG4D/wELNxW2ouMKhNg
kqbrx5jDJpcmqCTK1O0leA2rnBLwg1HEBzpfe3iicO58s3BLM8I0mNbjhuG3ZI09CP1YIWKdXbIW
KJ4bsBjyCZyjCibM1tJQ23S6zp1+zB28FNIaAwQ3h5jGohrfGl2qzsE0QhyiKMayTcJIsdgrFLSj
0fM89/NjQBkBRx3allwR/WMTDqGt4O7uiC7YIYmDC0cCmR+mLCVBbSddBZJypCbAm5wBCJIvZ8yS
TKXuaIpScmqIl5qGTj2kZLOvST8xd2pPGnMXhRmgkwlrhLDcy+QHuoIIVRXlLsTl95TWtxAhMyML
n11Js3yE2rL4MjI8OT2J9axamzTQKFoW1GoxwB5Ev6EoEE8wqK3hAaHFaLAcW6C0duz9/nrSw9zG
Z3UvRvojk2hhM+lySCyjOuwhTCqebDzA4i2cJqRh05VythPCXmTV7w4j8jI8StAMY7OoDpzMTsHs
927HeKO1ngAECYsr1zoJtRG5HaM17tpRrand96BWVMjcU9u53EzSnWYI9XqYUOIVwasgWsjeKRl7
U1edp3GJZcPis2EPfZFlrkGhYi7Fn01t1CdLxrGsNmns5pWZeiQEVWvLX3yaerDrzIzNs6wvjcIN
uOdAAFp9oIaak8UzjyO9WF88cLKZGIz9wTBaF+53DeBPf/i9OPJJrupMF7ywmjdGCtEw1VAQ9JqH
JlW/CHqN27nT0nXH+3HBUh81Azlumvf6OhG5R1eijDJcCE5zJpeHZuZ6ISgTpApdpaxD7ACnHUqu
Q4ZuvI/jZyXw010yg9sVZX1v6S0UCa3dqHF81oqJKkkaEARcqd0Wzy93oTZIpX1QdNJ+7ukPglKk
ELr82u+XfvnOny1kaVo9UazOGs3JdBhltd4QZGAQAkLcmWBjr3JVv8q2yjiJ+2j5jd/v5Jw2f24t
qOGxhah7NLHvXPrW02R7BozEON1F8wqVqHnpXwbk7tfAqbaRI53zF/Ot/7QOZKiqIX5jV6DwC1fL
UZ+5LqiXioGgrocLLjf/XcEDN1yayrPQEgqrpawCMlB1Q2slvQa9W3rxRtykXr7WP/mFh+JJ568i
o5e4bxSr7FnG4nWaX40YNpGNyE47E55D8HB9Mw6ROx8F0RU2zzXeOdygHPAfSGiyrrQIxQ9jK59i
xVaekg/dcNXCmYEfeKNTJU7+VV4TCm3V0SgfQELrl+CZlOqm+ujLIwvCQgxhH6GVme+lZg2iRZGd
Drcr7skjymhshZStGWaW6UUlN4bUjQEheUhh5Mfqo4BMscnSo2lcBeGTt444z1VuSWsj7aHGNHxV
W4QlLa3Id1Cr40lFplXb5a70quSaPXHqViEXQMRArsjaccFD0m3z5/hZeENKQCkJ28O68DptrTyr
H6m8l8WVAvU9/G6Pys3axQzVTZehPd4ENBNX/R6WXAYKfhW/9e9Zv1IuoWOeeXOTrX6O3nAnixoK
wrV7llzSKZDaHklWKOFzPbGrISHyuHFKa+Qi/Uk1VkCwU1QYq/xGOBNqEuEaw7TB0dmv+9bx29P8
0AwO6Jicfg4NH8qVK7D7Q2xDMXwaNthfCpdmjxCv6W7tIajxbKZdfsiepQftmg+2ql86eZOi8D2q
O1h0fQf/zrWexItxlSdHZuAIWwJVOF6+dDu8ATO14dgWDtnePFI45iJ5jbfpuIyAgBvHtAnuNOx6
N/+uj9WrcBlJQnMVL9vOa3V/Qzi5JraNN3MHAYughmryZ8OR951AkZN4kr5Gyv0rCNbYHB5gxbdv
2CHuLMCZsi3KtRR5g+qhxGjZVE/WNkR83djGdspWorKNb6Zod9xkx51BkZmp6nTXys1P3MPREkww
k3fhM8lmlu7wRBpaLLXTHORVvAuexpvgxSfNi7bGrc7PWrQl5tkPnLt0kc/+lrNpAivy3sLe+K73
mc0y2FAsobbqBoChUIK+AnJ5qfc+is175xIW/7jg2tGxrdpNuETIrcLT+J7u6qNxLr33MbSbg+KV
a1S5lYPv+Z68YQh5Mi5oXIqXJbQYNPNaTVyyQ0MCJX7iH0A2iCeaaoUI8SQq53Yj7Sn6DG8sZcoH
fb5FUI8C3KP6nSLLOyl8MCg1N/mT9aElNtbOm2DTMgFgdG335oDcYSN9NG/ignyzrbVwrLZiZ6MC
tezRNl+qrfkkAY/6hM/n1F73kD0tjh6kuESGbZKndNgIV2pFccsjpRwkXkG+fDYv8TvUnGpteNpl
Nlb1vYQI+8Q9cf6Bu9imm+wgPikX6xLGW8pg/namgHziE+KyDs3aXDUfAoF6HseNfE2bSN+Fu+JB
fxlc480/1PvAyzflT+OGvh1/YNCeupVFqDrdE/7xVamuOnHlFxv6dPvOeEwvEPMitxdW6Y26/Yuo
2Lg9VUdbnN1Os8FxjRgZad3wE4hHYDNxx5a4Mr7QcU5EqJinAWkNXnRWoCuehYq9hkEDtnKCdYI0
j0AyyOoEdG355Fflc/guGHiN7OaTG+u4bieyOlc0Y9MVGXEb6UzSCtoRkqT23SGqedgMJuISlq1p
0T6szIfygtncLAAK0dvZC4MH0BUBNPI6fd3s/BsJmCpw5voRQeQ4n4Unmb7jY3xDzy1QCl6lmYd3
VDpOG4x36oaeaWuz6n4GJ/NYQj90xHV7EJ7Gs3WYHwSaqJwYjtYh0I7+9wB68EDUIRVgOqJXdkTY
FfmLdjXOxmvwxJbwamyVL+HQbJh/MZd6CgYZfjQ73NTP9Q4xUIRS1BYfrDVmBjt81X+CPTLxgObr
Siai2AbkS0cCrCIDGAjhKvJo5Fq7JkCnQCgQk9mxrLX5VBP/8yMGa2EXv8Eh8h+lrfRQde/xIbuD
G6NqR/7cEqZuc2tDJgMlZ+DlPKQsZZO/qVgPxcFTt03lBNtscuMfqyVMY2U62sCWqZIKZNPoFSwn
0BxmFlHCsG1es21TbmgpoakwGOdb4UgLFpX15CiIZWiAbOZLmHuivMrXAUB3O1wbSLMvyrSS3fbZ
OkqiV+4xQWrGqvLGg+5ZTBPpQXhJ1u2Go7t8jr6DY1w45pfYb3XW1DPQC7QLnWNkHjphDkHqZ75p
9/Q4M95idQN1Nw22nNvjfslBXRen/NV64YwuHSoBGjecR0d4p86PHNf/0k4JcNhzQsqnP6NnWbUf
lohOD4HxsfZZFhzhoj8F/UUfd/M+dRqvsQMMQF51JGPvI7/L1+klo2n0Qekn3Jl7SC3qunkNn8tp
3Xwy5YB4tXvlQ3jk03Ul8nEcPjBjeOCDmCsb4Et0TcKNZV3iYdVJW5k2GqGlAk+JOb1S7mK00831
uNWSg7TqN5I3I9J4aTctyl1zBS5V//JBto0OrEBxT3Cwcex/Wnh81L5kakFe/twgGLT7m/A680n3
a4KvyUuC1ki/aZ1PjwAs8z2ps9z9V9Uh3KgfqnXp4GeibJls8EKf/lYRbIswgMdY2wgENdzIiMS/
2PoYaFYZH94eg+K0JlglKDfDg9Yd9NDDjQGD94eYWTKoNLhvR3ry2gVyuyI8TZw3Ilt7ri8DMvkP
4PW4+HF6nGFqI6lBWWugTIbVuGZiwvrzzE0GRY8ICigM56zcSrkTijYNK+QP3T5tIWmvpnwnP/Ln
DQKTcBv0a6Ii+j3p5Iu2MoFgvqKPpIeukrvA4rmzR/qFk0Jc3HT12LZOY165SArdkQNb+V0/thZA
zY3PMfQtzrbShQUK+ZMc3SgK5o/NQ/SQ46ncDdU6eOruSeUBaWTG0K5ZkZizJXzALT/h94Zs+s/a
w6jgU3G5FaMM0DdBcaqSHcU5jnOokKJT8G6+yUcWifQ7vvRvBrW7DSknb8Wh2oa7bt++qo9l6k10
hNGUPgEIJKmOrBY7nAnWdcp1ZWystzbzTBRF2b4gnCB/IAYFC2AIpOQhmJ+Kr/JtQdrg3kTzYHI0
/yZJBLtH/oO3K1O/8ZZNL3gXsWGlOkAktPNYGG3OjOQyP9RwVXaUSa+5F3X75olup38XYAoe55/i
oD8VL7Fp+xvzGnD82uXPeFBtpbVHvHnHUnNKHhbWEd2umKw8JQbbpZLsGgWKnd44x7X5exCuCkqj
x5G63p3XiTkU8wDb1w7aCQYd85GOm1/etf4inLMnnDIjhEWmGbcOpKIfiD3nbza2CmPEHrAqNUp/
L97RrTw13Dp2MCI0eu0nc0NUFB8fud3aRTuio4+fJ9fnjPrBwBcgtew4t2L4IRbYzt+iyqm/uwNw
ZKYM2xOqOgT5z7C7ibzacG5xsgsc59rR3GKXumB9juahxAtmcgq2jWP4wMkheGPOpPu+2JVYYFSP
pKzySZ8JZHcXv22Cgn0NrIQEUdR0krbTTgYs6j11deoUKoRNpPwuLBA6nuUT7d/gTWLB4kQVOxhL
8n1ieumzLxGL+/UqvJXjm1hcelL1Xqg6B2ANXU5QkYdEASE1xzOCwUeVPKLHriSzhWN9C2WMs4+4
sr54GOyqCcd4LjRbwFDH7DrezGjVv5F0XO9AhlFl/5q0lXbF0EJ3UiJ35lzT8nOrO5m7sK4fCQ/i
1h41+5CDn0yUkWsSK31jghYox13gcpfAQ2Rrsn7uSLo9FO+9uQr26TU4lVyhLM5KHYKdbwoBj+oH
/RkuohxYzTU2GeuAYhkQIGLxXXTOH3nZ0ll8A1l1pZjBj8UdxR3hFa8PYFDO4uK+cHi4wj59o3bH
RSH9bvw9ApKly34NvliNiRFCUdWezDuG3Y/4p97EtPS25Vr99A8mZk2fOx9n5FVxtB7xMlLXKw/D
Lmts6Ijr8CuL6WFxH9oQbsg8qnfxmj2K8dIRQ7Ds190LpY+2sgmB5tLgBA/qo/CaueKnOLlQDaEE
C+eE9RDhJx95+072hvpZ/7BrDSQEzjb0o2Eb9g605k9/39yDeh8j5t3KB8Exdhk2t9CpQH6YWzjj
rxYRKCMzlA/7Bwm9AAF9hw/EQCvh+KOredalvrQ3xJx3EzwI/keEn8xVFKHudAiBKq/jH1Y/KXV0
ID4fEwW+YPXdlzZHBI5N6LPZ5dt7dwmVQ/qlvTA6H6N33yMl3nfGyLH2xknCX/hFbwHRhTU/A8cu
1oaCFH6lvgkHcVNhlF9bYFAcVn99T+vECUkoQOizjrfNLsQCf5aelsVmEYlxhzO20rlcLrEmHQaP
el5wmm7Sy0sl0ZZ3KPvQtMVzzsZYvaVo2e3RVU8MHB5SeJH34Tf2V/MREmj0E1/7TzYB4Uly89f8
OmUe8Zb6xffGLfwjKJWEvX7RdTsoh2kHLsh4JWwOvsxMro49vraB00EHIXpU4ZRmh1tOxP43ynGu
62hv42+VKwYnIxVY7yo8Yq8SH1nlg9WI3eIY44G5FqfiHTm6RSKdjTCAbDv/MXgKmU8r/55+M4b7
F47QEzQqW7xEDyxHMksOlrMV7a7m3ty11+bO8hg+kka5is6VO9y5u6rH/CC5xn6bXMS18VIz2yoE
pYXL4sliqb1ytr71b8OGbsy9vCFQI7wVHemu5yjtTi9c2MFeNocSnWTlNK5Iy49m37O1YzR91JeK
RN7AhgzJkjFczZdp3FtOf/I/h/EeN66QeZroFYTMsOvb7cY4EdrO1W9x+HCJG7AxrsTXZQKNULz2
5Q/ZCPJmVt2ME0BHrMcm8PiDhaftp1P5wCqI5tDaTbzY2qsftd3o8QmIB2Xd0BC84TEOVyQUU5Ig
+q+gLsRGSXPrtByf8RJ+5BzLwvW4Fr9IIUiaNQv4XWAhX4QLq3JjHMv35gU7hczFU7oIt0izA63t
mUqd6hmIoAcrhSNPa2b3+x2E2h4Hamk5Dek3jlEzpRHvY2h6W1KxC/qahEHTdZMAb68BiCf76PfX
E0RYWdJWDBUr2TdST05XzT6O58kHXIlhSpnTFyFVGtdoNd633ggyCbE53wYmeF6V2lkV4y6JOHuh
UkYhOnTnRIwrLyX70QnLHqvzxGQYli8xshu7o7OBx3tWkME1B1UaOS6Nxf/7Mpr1sVNL3Uv0MN2N
xAKrrcqBMq3Tamd9W99FY/UHC146nPqioAiLPmGdlQI3ld8v+kxkuhB4NBcoYiIwJuCxjjg+hOYd
kWW9CUsO5ugesSBSeFbxnqLkoEQ7kZCoxVchOQdULIYyMBENSFif69Ogyl9yAmk8jxcEtnnxeb+7
CIobWqbOKSruXMQ8dbaFu7sKpm+l9I/A5mWOsEGHeewl1uWGqSLiP+ZBdKq8Qa+cEf02sz2OF6Mh
0WDGakFlhsaZXz6rzX1SUa8u30fmCKcwar6EOL5aUNXrsXlshTlhjVTtYkzfB72khDrdp1JQvFaF
g9rrrjQZ52QKNqUgnxQunmD+H3NJfTIgDq0MmcAA8kNJlFHIKvIvPs2d9dCaz2U3a24SoAbyx/k2
zPIDj4MDDJGv1InKL1OApGT0nQPs+dOUydi0/BBHX0gsZH1o8rHZdrisWGfSdEvyG4vWuBnEKTzV
AqYTzBiT51ed14tBZC88MJgZxtFMrXHf5xwyCYd2FcBgtIFm1bMs+ZP4aYWIP8NfRYgzAMP7+Efv
c6f9qANYXQGAH1T/1NVSjgtLoBcG9lNchdyGJdP+3//5P3+HzQHo85/kGhPxkqHploo7kx/6B9BF
H1M57wWz3gwqfIjCAlPQs1/IpFE1Wbsildar1XhXKrAlyaS+/f2P/2++y/LTLUkRTZ0OkfoHN8cY
tbHVCqMG+TX8+KPqiE1A6SCmiiEsAiUygqh2iXil//7nSmCH/uttS7JiWKZGc0uVlxf2b+QcsQHx
Ko9STaeFyI8ap1ite5ExnCcdL/wsoqbP6iM2vKNuoeeknczNtlC2qjXs/uGlLO/xP8BFPAFJJmuD
wDuLV/THE5ASTZyQh9YbXwSLEFcCWAjhOwSHvREeQuh/9CcXIAzDd6R71t/IspjJyHOLPpj+YTgY
f/FaZPhbimKqmmz9+Vq0yJdkoYjolQMJZnlgg1+wAulUvod40XzBVP/hSSh/NQBlLB4GFhNRV/U/
nkRCx24uS4Gk9ZxynzFkN0PR0Ely0upmeJvLx29I7VtZEnye5V6DE7UaOdojB8Blku4UEgmQGIOi
xkq7grjPp6Txl/zExXaL46qun000IOWEMrXNeLwlCShIKynr5oQmVevIbC9//1D/6pnKimJgkTUX
6tUf43oKVEIPkqDZmBkbIbFsUHKq4R8mz+8g/XPkKDJzRxPhbxmG/J+DeMTpPLWWXG/6WrvCprn0
mbEfDIrfLTOmpARrDPllLntwDBbfDOZ2jLUj/g8Qh0N60UNGVNqU5+HgqyaZwPigTfXbahdmSfmW
VvVxngBolHrliY1/Frvwh4ic2v37D0v+L3oWM0CRdU0WLVMC87kMkX+bjJamwg+XFa4DFkfTwCig
FUA37Gi1TBnPdK6jbAMweDtCexKXsrLp5nX6HEhwXcMEwog+fpP9/m0mNaxAmAtKAK1gHoKzn8Hs
/fuX+5drh6LSuGPzMmT99/f/7eUqjaUXRsTLZWTZnQTVBsOVPS/YKSnrbwkt9cXT/zZq+1ihdhkg
gKMms0pNsf2n1/JXs0dh4RZVFPUIQ/8YAgHCEkkwp3qTaHRPjCqZnIU2MoXUhCq58gKN+dT2tNgD
2hhDmH39/Yfxl9NXsTRZFeG86QzEP54dfpN/jcERQZFTSzJF5j5CJDrdTAibK1kpVs0y8/BlJQBB
lofTy0+xSV1pwcmM2OSwsY/fZEHxpBH7220sfbdGQsE1OJZpCbsn5ZZNpiux59c+9D/gROyxUVIw
jfvdQllqFwzV378x6a8/WVM32I1l1fyvdQkNKgNIrDdNsdc6Suy6gisQ1Zo7gpohCCbZzpK1TSmc
x5Bf/v6n/9W+yAhbiGciwD3ljz1BHX21UzP2hGnh9AiUJoaFhN4PsScFxi3WcgokQ/sP7/mvVi1V
hJikwveBZPcHTi4hNbyf0qHezCPPEsHNm24Wb3//zv7pZ/zxzkAoy/hEGbCI/I6zXnuqmf3D4vuX
Y5LJICkW84Im959j0ophtcgtk6KSXGWgBTCxilgjA0wr8gux2hS+1GitVd0Rv8wFUxPNePTDaXpI
/Wof1f2xF/GHmrJENF5Kl8qgYhBO4VtUBm674EhJh5tggU03OCRURhdgVGA8lpH/sQDHTOJz/uHh
SMtU/s/VXhFFzVQgc4oWkv0/9hRVKztFABa0CRCnr1q28ZVKNrn8f0k7r97GlS3ff5XBfue5JIup
gNnzoGDJcrbk+EKo2zZzzvz090ftM4NutWDdABw0jrdskSxWrVq11j8AgkKVnGVmV/ET7G5aDsjd
eEpB1yQn9c3Rlf/+HcpTd4KIK8mqqWv2cdApLFt1hlwU6yL9Ujya7b5O/dquNfq4A56XtXslEKzw
xdX31/0zOwE16QCssy2U9p3DCP0SeKWn1WMZxQXeLv7C1lmTFYM9z/IWPhpBd7Kh/P6K04w/GnOe
zzFtiPOmMI6zY1kFwYhxAewwA3HeEGQ2qexrXobP/w/XMXRV4wUTzY3pyX95MlwQIJeVdrZ2qN2M
LjZMqHEjVX0m13TEqef55TpHyZYiYgsLTq6DJEWtSGMB5ptTvjVTemABWmbQV3yMg+wS77ueuJ2/
GeGlXYQ7Hp9aQ9u0F4qcMFciWQrwWJrw1YuQTGg2Yh6NBycmDwYlKLw3g3VhIHDTeNSMsIKEfp+r
OCvowFtQCwfRi7pPIx1AFa639ZBZ1nWXY34oLs2i8i7G9iJL/ATXcDp0OGJlc+kZAOCzeuln4094
5splx4ESzmQHPJJeft78bB0VeEHkY+1cpLB2+mjf2QuOp7TaJhlkGTtvmg1SAtnHHHJTVy+yS2BI
2g4e48bx/LcusVSAq6jrmL3xgPL2l4om3iJy6WDbmCXNk1GzL0rTfMX/MxzvOTQXK5cKayZpgLcW
dJswAjzg9P5zMI47L7j7fqZoJzYmEkrbJBhMfl7mcbYUx6MiOKZl2BojCKD73baN0wfR6VunlD+o
RrQzdYgeoPO8yCS8r6RvINLUQfW/zgJzM6TGFvL6q6kVS83Pn0YlftcsbDN1UWP1HuurcfAp7BQW
Wv7ec9laOC36bjOHlLjq8Q8qK/jVdvQArY0uleE/Zy2tUwVBUCF/xF23NTHAGutmqyMKXbWIfocp
DZFE3paFvzSgEdYGfxDGmHP0zcLv4HKGD4luXMMledDrdgtlzis/wiG9FEL7GDxt5Sr2LXow+CuX
+r5JtVXe03oMGHYXU18jCGJKTUtEpAFXwFmYT/epG120qOxm61vax+HvWuu6yqoH0LeLqkWhQgfO
V8dygzL52qQt2JTqvgrbtdsT0zTjVejpJTyLTRykN6Ov33umcedFaEP45ZMyZjewXdDc8f0nv4ve
Soxkr2sfTR7XUx7rtLoxGvsDK3Oq+U75kkFHvI9aHG9S9I3HJnvkDMqcmsTtz8yQExuFLlFLpfhk
gsq0j4KJm6BaqpcD6GhkyDKvHDY1yqVzS1KHTErzAgHtjwAAO5CMEjiLymuPqp4mqCu69Zl7mbbz
owAqdNtAbkKi5SGPjyhUWdq2y5NsjRwI8HTcppVgIqrhiwherrG0FttuTLCUvNv3dv1Ty9RtVYKs
8X3HWGZtTjfRUbzLru7PbGLan6cOwQlNtSxdc1DFPI7tpTe0it9YGBtDGaDelTtAZWm8AC73rty+
fHOTEXVCW4/XlY3Olq90l02jumc2tUkc+XiI0LdlP3McLAHJWH6P/fUQYaMxNMjLOk8oAiQr+H+J
sjzohkDqmPVhP1ylMeBEgfHvpKZRT5xzo5XAimOk0FXrp5lcxdAJKMv39+j9jTeZqwB/gliiG9Fc
lyBn3bJejJZyL9qYZwlqHcU5tLWMDHeJxppB2YjPbJ6nIhXnI6xgVZPahq4f5WFVVOdxBKcKhdbm
ttYlrfdyjwbVrI3LXdGlu7gZgP6IEbGYbP/9zPszgzam3VSzkYS2pWke5ZlRiycTLA/oKA7tJvhK
i34YdlTrLgKruO705HFUAA99f9ETc4qsHblr2yYxEqp19MR5lWWN1zbxOouAfIIlzKNqP1oNoh/h
nemCk07hyPX7JLQfQFF/fH/5Qwr4+2ozVMFj65qhWZZ5nJh5QZynRlxgfmfWBr3Fltlh6UDvsPcd
jbswth5ayAG0t0160grSFh3ViaI1Zr3qvJSN2DXTx/i93w0VXP68d6iYZPtheBTNDTJ+mzCDom+X
597Wn2GCG+fQQdJumtz+FNJ+yX8Kk7q11STcOKR7X8AGHp2PEBI+EpRnTgenJoag6GcxTGRC5tGl
fKDCrlPLaB1F6BrYMDw8e5WYzY0NzhvKGCfKWr58/2L+TJh5PBTTBSLnU7A5TruMHGFNxcEohXgX
yXyfDdoOSYaFmmtPhyGP3GRp6PaZ+fhn+mqoHMmFOiXrXPhoEZgVRYzataO10jSbIW7xs4vuAku9
/v7xtFNjaqqUuwQeLgzrUQgj7eqDgO9ee6n5YLWc4fHmngpubJXZW6GI68jQL0LVvHDQFjAqomwp
YFo1w2UAKBCRKhwtBMZVintuZp0IQoyBppK/O7pqcSL8fWr1it7j6Qftt4QHNAb+Vpg9McC9Rgb/
qmnfNHwJZ1aIRpR2bqqZ0057vB6n0GebiISx0xxdmw0EExq/jtbSRFzCgOhHBQStBdXOiOtZd1mj
6TaDoIlcA0okKXbMPAGo4gSbxcnsrWvdyWE9uDkI3joaRECHRS00uMd9EqFYw06A0zzLnoKZppcL
mHGAQvImvXCr9DE2IJH3k4LMQXSsnqw4Pdgk8MTiidG2O2gZKIWzNDvEiw6/jiCeRDsJ0SdI5JRa
kYPruve6MjcHZ5YxUydSPJbTjijmaB8jyRH8oK4H8q1H3E/J2jVCXHKua8UegeeLfDoGnJlw0yL9
Y2AdOZVmNEcaxxNuDNFw9Q0C3dAp724IXs43l9awSUrQaAWCKK7ZbLIUJRJIUx+wc5Yir+6/v4mT
iwvLAdoXUkcW/yiQJEZB8uBl8RpOJ5AqHluNtJ1j12cObSfqjcxgaXHuJahb1Pp+n8Gw3USaF2m8
7gRNJ7CJToNkB3G6KtoNKdQOzQPw4Mhl1MLEsU2/Lt32unPGczfyZ6YyVeg12kQOxU9G//cbGUMV
GjHSrGutQvei4Z9FX64qbx8lw6s5UTkP1jaFeTsR4RPnx//9gDMKBhu64ajqcUWOZWC1kU80GyL3
YxrvEnxZUrpngrX+5yGZIhiRkT4D5Xv9eNX2VZRqY0bEsCJaDBKd/1mcx6Cz7IdowLrEImaFol4H
rSVnXc0sR5Ac59PhQsfOiFwapDmKnKMk5Z3ad4EhXxI0c3QXs4EeeGClAXA6H4ZPRRvcGQyNtsOJ
soxjlQ4Sfm0EsrPZKFh8K3m+ZyjnuM9fD+rZqH9ynHSB1h2yF84fnZuYQbItql/rob9TtAZJ5Cjf
N5RNkYR0QNbEwY8m/mEg/NIpyFV1ZKRWsQlSADDfTwx7WgHH4YAXRZPX0ATmJEf7nGx0BJ68IlpD
Moalg9C/g/ADCpQYWEUB2C9IUlld3ftkE6QED9KpVqrzZjvGLgFbk332HtSVIGnXFelSyAaJ1DSu
jSP/tBKzoq43b0zp3gy1vnN6ihk5k0EV+d6oo2cp6m2SZ3vZq9c5QvX4gcFlKt9Kx1wWHqZT0Cj3
lKopQcrdqBWPArUmDLAm4eHPIKPZ7juJWGa6dQ3H+LEVSMDkdnnlNwJ5C7x+sJJ0bRvBU+slDTjm
Mu1VEKe9iqylfu0zHWa4maK18374/7aV4FXLKOcFFRU/+xGq53ZV4+S7t6mwEv/g9h2n9qVbTSWF
hJ2tKDcpYktO1G46mpyLaUGUXQc+yB/WpoYheI9bGCMdSm0Xluk+9MqfjV9djqqxUwKyzLojYBdl
sUWL4340yo60VM6j0v8Z/tAkkiONDyjBGu5heK0ztMiiSWfKji2Q0Yr10TK5nNys5q0A9zjFYmHz
kYoCPvJSOWydFiZB5j3WFf0sWzmzDZxKMDTV4BgJwVtOx7jfo2JsN30YICCyVmptpvXpo9e7G5z/
NK94ysphr+Zgddz4QWbDmTOOfmIL0giGU9JMs1Yc5/u6xqo2oG+vR1f7QK7tFbH/Z1vzl4VMt2H+
3mhiLdbDpzURy0yAO/6rmtnXmSv2Tltv0wJBPSen65dPlapV1QOg0N30gnoPlCpZb/0yvvx+rZ6K
rtS0NIt8n3zsj2N3i9pqX3pZtu5CEG12elk01HeSbltG6eWYRxu1sy+ED0MLlOaQcnPgSGad2mzj
GnSE7UOd8e8w9vwZ9sZr4qgfI1pwofOkJcM+qtQzZ6qTr1fTaEvSi+FMd7z7GooMg9KpsjV0utvC
6kpAQ89enV+pavDgkWylcb8cQm81OOZZX6ETiTXXnirPumZKYvXvc4uQ19WVUTC3ME+ZYw3PBDOu
WTUrM1uYSriFWb/xR/Ujj9UP6tQXKLat0s69NfVmCzV/FtUOMGbEp4Wa3nz/Jk8ddrk5jjOCHIyT
21HUTbBeQ3CeNznW2StyYxfDaL6GJuHS8+0Z59NrNaW25JnmreXJjdF7z2fu4MS5ijejSuFYHLCc
4zQwt42gTlKqS8XQbqf301ly7VWImNevhmy3eFw/Z4l13UfOLUa+EpxHFopX3Ao/att7wIzyNUVk
X8G2Fk7xmdV5YjvWBKgaKQz2pD+68y36lvhAFilI6IZzdfZpmsUurphAgVc8OE16rhl8arIIbLZ0
U9OBlBwHImaGm+nVmK6pDlyUeMOV6JnMUF5d5Ja/Df2B/9ifWc7TOz7aeenXq6YQdKANXU4R6peD
ez52fam6FK9gLL+M4Bh7uOF2feNl6bnCt33qbf96raP5JpUwCg1jKpRJ9LGqwIVgqqHUxQlHC/ZF
nyHA5gBrNMTKV4vbMc9sSDjOlTNIFq21gLK+mxR9E8O+8OjnlflwqWbGC0L1CZ183EmQW4rHVT5Z
53a2elkp+Q5KrI+Evqgp1qIicWVf5U25OygfA9FMaD+izZd/Gqm2xoJ5HZotsivheFn52mWR2ss0
a++G4MPT7aWsUpB09saBg03JRcc4sM6GlVrIq7xsb2WC6IsyrMqxwhG62EUI+DQKVFMIoHF7k7TD
pWhgqRXNVxjWu7biLr30tk9RMEnccWvGdEp0iaVRBkl7HthI2MT4++Y/nEt/Mp/NDInmi6u+YmXz
FlUW/oXNTBnEMEdIW/aLVsUkR6BIc1HARzsoXEoe5cIAJQkbz9hYYILs0Csukh6ktJrsc6BZVBYr
fLDqq9EbYrRQU/YRq8DJJ2MGIi+wMgQWn470gg0rGCYorZZV6HUAN+sObTqEorohxCCiiR6bhCRR
SANhkFiN+YpJdR9YIloJ5q3f2/4KZSEg41SwZ5gwvGKx2WPjIFYptkCOkj8gowdHh1k/OukDUucL
kZOP2Wp/WaVshSaqcRF84RbvIBl9SuhBdlDtHNeZTDE/2yB78Mr0QalqsBQumCcDSnv2s3K0Fz2G
t5hG2XPYX6JlOLMt5G5pHLzYiCO5OSRvRIqlv/ZNvityb1RMrRqEA4RvXtTK5TQleqt4kIN95VgD
JFJucooDiKSvwLeuRITuoetfd0Hzmtlev0ibYfV9uDy5fjTb1ggOAtjK0YHVKqqiHiwCkl65i9Ii
ImOJOeQ4XoASMgZr2Yzyikc8EwdPJSnUPzi9AqYAq3R0WdMf0FDxMF6uaf9oqrxNo4R6fnomEp3c
jkwyTEHHljaiPLqOATgI8XqZrrtBrpuugROFEnwCW5dqSgacbpYH/oMs9ZsAW5xCO58pnIr4bKq2
xRhThT0+OMo8KZK8M+kowOGICxCnDfj3TrGu+c+3AAU49Dkz1xsfCf5LH3vtBZKI12qJQLJD8RFL
2uu6Lu8jHUstx7pyE50OlolYsosRTYdy5izRUpZg5a69OP3IvPqx8b0NuuJXcmgRU8BtqjVxS29S
qvkeRiEeBOKkaxZDZu1EgwxcRLhshqlHGCtzvUSt1B8mppM67EU6rrFsBvRtzzVMkxNfBcj/oVcR
wJwWAj6+XhiVB49F/lA6GRh2A9KAWo/76W1mKIPB/+qjhRNazxylogSf5nxAPit8KNFbQrmXTOTd
xQ/2n46dT9wQ6OgtNC+gUNOGNw5JKl4FIXIKVKGqxK4XetjiWF4i46ghIRxjcYzlBy4EANTrOP+E
SIUwqYo2d98iyw8wovMMLA1qY5f3mJcOYP7tvPaQd5AwtDV0KOg92q21qVRIlHHpzZoejm0bPo9R
jvpGMoHE4XwGLheYZAW/X4On9ktLcESX4N2YqtMa/WW/DNTKTNKoTVE/pMekPyVWfDV06irSsKv5
/7rU8RGtzdEbzpB8XPs2Soop+sIpNXZkEuddrZx5rJNZssW5ClwKcDSOc78/l1roeVYYJc8VrSsf
Nz0vxVQ2u5jy9lAb3jRc00eY7MgNn3nMU1kPVRpKUqRanMOOUmSrBFaQxoSXnrYvCuhJAuWlrm9t
X15pOe+Xn78f2NNXNKnkT8amf1QbEKcG3YKO4boMSwhg5Q5Vmb3mDi9ZXH7W7CGoOi2/v+QhdBzn
WRM+llonaGX7GPwzVjmq/jgorMM+9ucGJoctGEfIlhKjUbWcjbW1rdBmwguui7eOsysiVBzLgRyh
7KZWXwbHvH5Q2KgqyK7wTJOajDQYV3IA2mAqGaoTOI/YiXkVAXqj0OVCihsvrdy25iPuzJ6b13Pb
Yb11sNLwGqC2fdWio7tgrVwFAfpSNG8rDIm3ZQwxrkYTLpFinSX6Uy+L+1RJh5lLJRZA88KvfdSE
pRItdPwTqM12sI4n9nlRIZoEABCTsGzO6TOdo+P/FjqoTpiI430/qidnLXNW0AqiNQ0G9fdZ2/Uu
Xmm+TNZdkX/GA97GVFLc8RL5ulvdWNbNIoTvOJ4rZJ6aQOgBUcikoGv8cTKoWmXwc91K1ihUf4Yj
r0+O1X6I630yYTD6Mn9A92f3/cOe2v3pPIF4V6d/Dtn1L5FHlWUEIBnlw4gtJEOuZi7BaU1bf5mZ
m9DR7uKs2E35yffXPRXxfrnu8fk5HI24zUw1gdjcrxzs6tEZqm47XXsps/Yfb+ffTIH/4xcTYHmi
Qo0LsQVIjGMpUeGoVF53DoYemDKtRRo+9n3bLQJg6x7VWL2Ma2xc8i8TMze6T+NqUH247A6aGdQN
NV6061b2zKzWwvuIM9SPLKu/Cz3xgFZln7gInIoYkJ+ifXgWXKzKQCzPNd9CMJJLXQeW12O7V6Ex
6IcI55jjU90gaTJGW2Ij2r0oT1346SU5LbRo2CYVbG2c214O5BLLCVVsn6Ddydsog41UKJw3NOSv
Z5y8KBhn5PpKusNmo4ISQt3Z1VZea+JxV1e46WEMCZRqmZrdWzsaHSZwHHu02lwB97p1LQ8l5w7x
SzxN2IJrNCaiuaejIRyJ/sGI/c2UNxeleHHIiPuKuYGlwtLz+xfDG7HBqndh1txi95Av7Ui56iNz
2SE/Gyj+lzKWw9L06w0es/WtWfq4RUF+xaH3zBZzatHIyYCaxgOr9RjUGcd5Be4yp66ec7rKxEuL
HEWtGi9mbl7R8H2psSg7E+n1U5NXgsmADWHTKj6eT5wvPXwLCRBWbN/qCN4Du3X1hVbNC5Rwg8kd
SptacFUg15YbYmmYuLd9EIZrL0y2ZUNbM9dp+ya4dujhV+rmr+DtMbdqx0laIrpCixe9hAZBdWSz
lnELBVgzUYP4fg2eYAoYcCzAeeiEG2qVR+vCU4YYTGWM5pGbXICfguGuUvHuS+3WSHgq/LcwZ4fU
pwzor0eKj9melACzh4wKuQcRUZH1qm2IwnW6xVUP/BZUpxWuBTBx0W/H0iN+bsWFawnE43MUL2sF
A4pYnayhVXxfg9Zff/9Qfzp+I/0IaECbkimH8s80Y36JaNIanKTWRbzucbcvKKojpebs6sxq56Xe
X2jSzRdZgnR4oms7H30FzvAp9F4Pb5A6jVZBxDEA1UrHd87EoVNADEDbtI6mLMH+ozDr9eaYuy3B
Nnf86yaI90pcPPgZxGjTgIhc43FSouNdmf0O8cc7v69vTFpfs9bl5FlX9nN3kfjpZx3xolCpB+aW
fA64FdgdX9GkzhWmNaB9DOXrzJiqJyIo2AigAgDcaOwcdzXV0PUsykYJ+OwSI6UIvl8zEDZcdYPz
MxgRRrcfs+Cy8zeyQ3ogC6PxRqpoN3T+hzoU+h0NNLrbMYpBwp38OZsC1Js27L2R5TLEP/CHTJdd
Wt+hjoruCc6KMqfGkVqsFjNolUWIriq+nSy2AdVx0wkeCVYIVKaZvY4jaeC2m3KWcsQm03HIET51
4anzhW6Kv0FADZG+mAJF2066pu4nPMXHl6oQPlhDqSzVIgd5qohHxwxeUmBIM9EY2qzLyZUcxbmO
5E+7IwRbYfPhmerCNclm0nYNkG1RWO8oln56rrfpPbSfvNBceCJ7mPaT1n7CBvN9SgrrWLxUZbnT
muZDp9fX8nMb6Brdf75YqPXOJ+fvuvZS5jUNcv8K1fp24QXd142rilvJbuAZYbSiWgglvSywTJH2
A3bIHB9RBCTEtmh+5fV6jCfd0UF9T7Ph55m5cGoqAEgTKqAVDrXHXbWBZkJc1SJZ92EWIwspZsj7
PiZe1a84zzE+gXxoDQUTzyl+wbOJEu0MsuRE0gJB0AFnbk47+nGBF7vrokimBE1mvL4uzp8tG4nh
VhaMDXDStRyK5QiPdBagtXxuFZ+I/pRK6OlQxiVDPK6+p/TYmy4J0nXUYCKZp+HayNAwsxG6X4gC
elUGGenaMbcma+AicX3EQ6u1m2f4Pvu1s9LT8NZtCv1SDJMFYCsRIcSXSzUv26Z3b1DLXGCYtAsc
jEPJLVZkNeSEZfnPLva/fkuLqgPp82eWY7zq+fXRj/+1yxL+95/T3/zP7/z+F/91g3NbVmVf9be/
tfrMbvfJZ3X8S799M1f/990t9vX+tx+WKbia4aH5LIfHz6qJ6/8mq06/+X/64X98Hr5lN+Sff/+1
/+AVoEYM7fln/de/P7r8+PsvaHcOJZr/ocNOV/j3x9Mj/P3Xzb4c4n1KR+if7/vljz73Vf33X4pt
/gvx7AkkqlJ5prjOFOk+//lI/osEHp4MgLUJ/UHZK83K2v/7LyH/RRmKbYkjqbDgs7Gwqqw5fGT/
ixScCpUFpcBWbVX89d/Pf//Pce+fF+d9Zv/++dd0948dUE4oiIn7Rw+EgsLx8kjVJiwTPxrX+dh0
1F0oFw02+kqDksCj5qeIDHVeFNKkW4wtVhzZzswp0EwarA8Jut6Y7DwFRg2/DOOpGzsOHdyYLWyM
BnUe8U9oAKBqH0I3MnxK1WwmfDD2Tmg2mHV3RwsdbEBSPg8GteGkXWmJDdLQEtW55O248MhNOBzr
4NWa7GZ/JG818Le2MP1+PdQFxllESepRHfSYnEGxXYr48SzxxC0k488fWCtjC9uSFCkvasQtxuin
UzDfZjZiYWFt4HkRJPNcjd/xfDcUfKZkxT0rvnMONzsRkEldfj3uTydDIg5UH0dnlh3XMptmcIJ2
sGtsBWzE15qX1o7zJYFqHbv4uoU9fqxOElzZfqguIKmZC5T3Wmt8C1SeslbiexKFdn4Y6zFC6VUN
S9AGOOpyPbiCUBoETNtWU3e97pebQFpYq7pvDJKAV1Bf2SmXwU/6oZaYaeS4es56Yq6nNkh9NDqu
1oUTrAMKZLNxrdnl5Cje6EuSygG79pAMNyYkOvmjDoRr7hoaHnzjJK8bdsvBRhlZevGk+V1gOj93
0uimR8nZVZMOOoiCGCi+DpWjhwg6ueyLZnppNPnW85R7pfeQKsz4nTixeDMpchMRRsZ2oK+jkoeP
Xcch+8jfbTRu6t4sFnabrNAIhzM1mtHChMFtIV++EOY0ktNvl5y1rPAecWpqfmMTIDbpcYbJEUmu
DDhFCGhf5bZYakjaItKLXpiIX73UDtbgaHEUzRyERHTvS3pZeNnhxTVrHNPHWLN59zrjNXNogBTT
BHcnLyzYBCpSb6KdS1r0XZAxdtEVSJqfsWpECxE6rGLFk0Da7vhzeGeGie67XnSIsg0kX0E6twRH
yiB8NvCwXWDFjhwZMldGJq5tgsCsGvP7gtoQQncxCk2htUolJjGuJNeq3rXJpdC5MwxlVhTVsKq7
HK+bCsReypdEtZfMqlz/tGwEXmsFsQq4dgg3AFw6rFKlVb9oxc0qh4uwHDzHnFTOaZTZ3Utlhe9m
6t/mkwuPjN5LEjtRCHvuJnLH8ZP2lW/OadxWsxItoMFT1wNfMhtK76pD5CGYeEe9CF96M3o/fJJo
vKYWg8TeNLawUioSSqSlRs7iVTQih4lyRuu39JktBTGgrnoyVNRIAWdxLcuNsRWnFm2kwHDw1qsL
Bs7OWdPF6H/ZuXdNtfkJ/ufMUkwEWpsMLVxHgucrg4vIkYhB6ZSHkfLrFDqGNpGj5NiLC3Vx62rM
wrQj99Hwr6wN+l1xqtLqQZ+syzTaP7mzONy+FyA6mKXD1uiAU3qSaRqWKEypbXA/9fK6QHzZPuEF
8Mu1CLtdNybxXNEKqtm8tyyiBFdx1MyJSaVSRY8duB63X0CnRSq/o77vIhuZCuQmHZHfV/TulhSg
FhLv6DbgGwYHi2wjKpYNfnv4S9ke/j0o29oerppRmcULsxvfwnaS9lMncT+/vRsDBPCqnt/3OAKM
BSLS2CK6BY0tqQx37Rg/0+ynN9eJHyC64RsPQ3ThJdlTieoTYeMTeZIcryEFSdSue04HMDq5YmoI
qqEwrKJKEroTclIw6wIJQh9w0xMEfQ7WMX+YpAPeOjXU30p2i8EpYsaLkctUzgn0WaOL3mXI6i67
BsZXzYKWecRrtn0P+tK0yxQ0RfCZ1+885RnI38/GpAUBxvW6LFqKi9rcrlHZkM1zoxHWnBAS1OHd
5A3zI5Px+zCqnM6dFd5IiLNP/IoG3VDsUCQW3FzAtzjMabl2o2rGjzLhbjBZxLaXhdMMSPyGPWs5
vGtBccxDdNJnRsS6PryRFtQGpVlvOfbKp9n7j2VPgBgQ6nMM7rqPw2QerEH8UrH3eLoUIHCqo77Y
x3w7hKNVgtibn/KOMioLWX6YprSXAHxDhspQDbTLRZ89jRzLjGGiVkfvmihw9J0uRHrCcu43ZiN0
9PHLYBWrwXPlFHcCURuU23jtbAz4rYAhx6GFZdFW+JDJfThd8jA3xo4YFqveV5UhuxP7KoA578LR
2kkI9REVEznDb/5dxiUKgVr0patsO3nFltGEkL41HTOVVovvTJM2S4sSXuUhedRPb05Y9O3KRZTJ
O7yiOdjRLEfifgEzplsoybCoNf2nB0WOO/EnOl9+L1zEoGA/ZNw8DwgknQ/rBjEk46WKJ+mH3r08
zEh3YMvGyuULOx51oSDtOghqd9lY/agDlxIcMGqkibaH6SMkwYQq2F74KAGXztJ22RtUnfdYTDO7
gnhPPT65HnT8xptisn+FmOo0vF58fbpFibnlXLGydz3GJLX3oouytd6mapDUiSbJFJizclwkCQVB
FYnFtED7/fBZnuSbyCt+pnRwgDghR41qDhpJxdJJCMAjrbwDO1Gppy9qIfymwbM1XRkbZSjO0V0i
0veczZTCApb02J+3SDAgLQmQKMsF/nmSQAwn1SG087pArEKCHseZ57HbOEH8pRlpPqee9UFvmpmb
F08V4+o6eNjaDY4zhcmPte6BKWveLVxXSmPySOordR6gZHfYoxHFiRa5Fn2GfnVB/6tbxFD35mYi
ECs3n1qefNE6yfth51fw1oaNwsbI+5ght06ET28HtNHnrs1ZV/QvdcE2Ekb0Hocq+ory5i037PvE
VOZmBusGm046Tsh/htFX2u+oHBTzvnDflZ6JNdh5R2C+bjP8udlcEeOzVgmIvVmTE730MblMkRjz
yVMW03gJ1du3ATIxU7Kh4LBTKMM8Vth3RrUWE9D1J5JKgWzm/14SjGeAmZJNiJnlFQP7T9KhYUrY
Fskkwk5JsGJK1NjDDrklOU7e5QIfJl1c+D5r2+uKbVuPz9Ki7GzMkC66FVG6DMDKzQyIoXO7R86M
I/DasPxFVYGux1eB3qqrLOlAAX2PbkpxOxTKB0cQql8xy6Rx62gVO/pVbshJsKl/8WLsTPIploIo
wqywJBsus/wdljWRE+7QXL+1KqB3AkOcw1hUjcp7TLBTzSBNYM/SzbyEjEqY3ELYbwBotJO1O3/Z
uTNKI5PJLetY8fgywx4+PAeAkGUQPSkPY6QEIQ7TG+VTGuCno6bHgLugmuFOye1cHT04qRrgOs9Q
nrMu/rId9lNTMn9wCEc5Vn5xwrgwc+kvSvbdIdVf4fxD5keRF3RX5WOSkqk9phy98j5O2Xtv4Fha
x4BvoRF7eJ4IzG/ZM7z1REWpdBJlhUoIwoz4/QzGGiMJEiKf6NkOgQcNlqfVcbqZpVXys2qaR72g
6lRQB14Im7ENzZcJ7tuKESrhWzUFWqgnV4GDSbXRA+houmdqCfTF2y83ZvmAD0N7HsUwlmA89/X6
ria9w9HD/3KmaydtREcKMJ3adcvYSu6bMn4Pw/Q+VzBKCYAEuvKujHmI0U3ua89X1zZEdcOK3uPJ
ey7N2ICUst4koa8gYEQsTxrjasBGQTV69cLTmK+VwF4BYuy7FmXvhykoW/TzK/zJs3ap0JZKRwVz
FecGIA1nqATDISwJsz65P6RAgf4Wd2g3HuJxqDm7Q/5xiONhxcaqheqDKxDSbCKNnCcqqaGBx+aN
Nk31JEs8E1J6rTOROrs8Ce77tHoPc44zOjW1/rb3n0SuLbyRFEN67MyJOilDVdHPQ9JrW1AZXYX9
WyhXSUvynU+AScICGoZEMOC3LHIy7biK3iTnmpnWkjtaqrsJmgDjwejdd0tCppXgRGCgWo9ApLHR
hvLeGd2LrBnwRnU4XodhRVkzglg35abjtAOMEZSnwkoRFJ0yDY4Bva29uS0xtizbtV+Z71HCJgq4
ZhvL6CHFm4XtP363KwM5xnIOcb4xKm2uds6uCeSuT0W0aGrrqh7M98MGOSqcWHWruU26YFOQe5PU
BvUiNO/xen8PKjKazB4/SE4Wds48iBN3R8FTxTjF2R6w751/Lb32vp3yBpmgTu0hoeRk4dc/CC+2
P9OI/NnAQ8Gh4nei7JqSB0lAcV1WFrRgMn8vMPd6+tkExIsxs+Cjouq8ypXo87AEbKsLVoEbSOxP
+I04QCnSxom5IYtJm2qbICVkp9M2g6GlnwavU9oAZ3gXO5y424B8WFgRqrWMj9ONNwGsrZnZtz+y
+j0q2DcPr3r0H6KG2rAMvREOvn/vac4aWMl1Ny3Moknf9Yp7xbxpFQC0W9GVgX5U/aQJMfmXELfD
r+l8ROdlim3bbiSoHw4l03ZcGMZaHbitpCFtj5L7tnOuO+1hgNxGckiKNOjNJ6nme4Tr2jox469a
gCRr22H5vwk7s+W2kSwNPxEisC+3JLhTEmVRsqUbhGVb2JHYE8DTz5eo7qjp7piei3LJNAWCJJB5
zn/+ZW5VgysTUOkYOzl6vXOqTd8k5kRQna61XqYPdZ1ftJovwSZPvHEX7ahpzbuVOq+97v9MguDR
K8StcLnFhMFAvHCL35XjjYfULvL9PddZZZrxni5uzZokR/zENdX1rct3KshVm/BuN0PTIZB6AXA0
PRJsfTBG1tdwLShV82909OnCgS1h46e+dpsi3rugrIQlUgwadUpuVPTDE/N1sGpCoDSqCxhJry77
5CbwtInGi71yYSQqSoFnum1tRWPOhzo1rkMdYL8fofBrDC04JrH1VBXB1xh5GAPJIsxyJ98Hn6Zo
+kM0ctcMcbSfRh0S51Bh/E5Gz0C92C3FyVQkwaBduNkdF0NRUjr5ZCDUt3xB6jr3vPHUjBlWlS7+
9wyDXrgZxdkJ0vrcezXZ8VMholAA2m70qsQodlo8EWY+zqoBck88j7P2LG9VkQh9N5a+sQ+Q4blp
Lc5//1FTe571CsXZRpqEdtexSEOWBh4khccuPecoMPLb2834aqmXXk8iMqlZjsyhxHl9cIjQLAjP
SHcm8/1zMaZPIMjuXp+H8TxSi509h4iG2PKGMF9m/OQHranO6x+6YZK96ifHvx/66ymQroMczqr/
jydqXcIv6mb6psURNrPN9L8Ps/7230/++2DkRVbkbfDH+tj61/Wnvx8L1iP//eDfz/k/H/u3o6Yl
LrEjEM0/3l65vsnRyXB9+/t11tPrPHy++5487/Uf1j8IWD4n2SyAC7W2g3jC2TJltsv//aEEv0WQ
Tqc1+8nQIQNZBGDhC1vayDFa+G3bdoz5QkYZdZfctyokjfw99tznofabfWSUFfaPnXmQxXRo+mo4
68nH0BMoxGcpz9GAOf3URRNpZIV7HvDkZPLu9+6Z83bO64PrHwR0J6EVY37uxBauxyBIdHA53Lpu
8s5xkfnn9SeWUu+cqoDzqTdQy3S3vo7svSDp8ay1tXkmndY8R/P4TKg53isu3SVzj185FXAd0XOc
YpVpPw00YF65c40SU4+CZFSpZwfuW96gTjdSapJYCKwORIC7RcKwyq3yHLfKGjZhYL8Wmhv8HuZd
NltnTCNIKYCjsY0xVTZMfDUct3R3JKw+jII2/hQ4ZEr4epQfGhM6UITIyMQ+Ya+Sz/rk0ekw6kvI
+mSPJrpv8C1u+vRnSSfJ3Bujunx8rke42UZXPWp+0W2rNniMdIyL09dYj8+ygJ/G6BBerfTLsDOW
6IgJxJ5QpIfclde0SyFOeu6vLspvtWW7GzghA370C11NAc5JDOt2cBba1Ch+mpBpWEN8WzT4l5og
M2EwXwY/zy+ySGM2Ob/aY4f4x5ztX35FhJvWkJoxyvI3ge4QApv+VwOPdBqn3dQUZF479UGk/c3J
hseuNiiGy+kKnZyuxWXhbRyJE43tn5gNPFS9DMcO39bKklMoh9+FMY/fuq6zdpaNQ0NdejuIBLDT
uSD8wjuKyChOkyNhThPZ0haWeJpKEtq4gDzAMu9YEiK96WmmjqWasbtYWjM4y8F1sIo22+TbVLou
RUtuX3Sn9TGmgrwe2wPZdR2ELOm/OGqoHCDYNBMm5kw/MFxDxJviWLdd4HtvIVAC9pbz41hqxtHL
ZiaQ+Gg1uLlt7R6GDIl8TYP7hN2NlyDoxZZ4vfkEES7savigwLZEkIwfBkG3oC9jKIMXMwV/Rh52
MeVoANjKa91bPkQBH1vxqjnWFsT90qXXrKP+N2dA22JEwSG3atjUxH6MyF2blAwJ4Awf0vrB1hOU
9EiRYyL2OI1sV6Y4ssUpXJXAFI/54l0JJ4JxQYEPpxksTt9mOMCPeu+cAsLdrBGP36Grf9EhHuPa
/LDZGg85lRhDYX03RHlNNwN+mLW8FBmx4KjJHjLEJdF9/3EEtOYCgpfa6uigm3Rv4kzuuEvoSWHv
na5H/ekYH75TxITW20+6jPZVp2Ga3hlkO1jyze2TG0jCqxv5h8FisSB17ybc4KE0vHsUgYq0PkIs
I33qNDnftU7/pH/14Z5nl0ET341kgEXnDbe6w24cg71tYdekj6Sjf6qCBjOe7IiUjril2RqUo8+j
1xOvk0sEcX0rGV1PJ5qVT2Chz2TJHkbDumiFuhiqR/fRTrIBxQgDEkOmbMbMJ7voqhV4t7hoKquJ
OPoy/2kMiNK7LuayjcBtjMdqgpTbu0BVsSsxEdfh9lGXH9vG+z5PXvFkkvKrkLnKXYhjFs2fMihx
caYyWsz5mleACSXRGZFSSGbL1IZL5N5aq26PDYrI2UzufV0+BBkJVPOgcMfAeJLj+DBncjgjeSC1
Nm+3IN7cqEW0cTL/5HcAbVFNGqpc0t1Qk3k0EjcJxHBKnI64OdSxVUEEqCnnUzZp6akv85vs85q1
0xh2Asufy7M12s6LltKgZe64jxIcMQkhpYLBnKWf3TfHdojXJAuC7kV0tE4D95Yp3+Y5uFHJhcFI
biaEtHlT+Ycl7X5Gy4NTZndccg4sdfdUyi2kkW0qkBUw0dviMvK9H8F6G+fYu9Y5INugNCccFLVg
41CQ5CJGqG81LzXW3jUzoGg+wkDdMzFltEGbqCy0EpVfXY94eLnhYno3PaLFydnEfGd6Lrrkl0UY
ShqJxxmqrD/MG50KvplKOPJFmBuk0JPIJ/HH0+3hV5ZMQBSNMLd9GRA25nzaCtLQQBeB1RmRaGFP
iGUdPS6d+ZCn1X2olw8cG58YarlkVZ2isfyEu3MkRvauGXG2v46+llx7Ye00hAkyxkl9LK99Ldgt
sWcodhOizbRun/AtfMjz9K4tMJICIR6yMbRH8zMxKYPNpj1WuvEmY/PZc5t93PPVozsA2XKajW1Q
lkNMfpy65pJnMTOAAVdpXK/5zMsWdd9i/jCm+mYU8dVM5ZPpAiM4HiD7IsyzsPswLcgO0otrG1Or
EZlLvFmcoQ1fjIoApwS0ys6WsCu8bxb91mbkviwWMoiSCRPy9k3TrUsJLFHZ9pv6atShMBw+Nspw
hQLdbB8y/4eNKy1NO2SsdnyPfPfX1Hh3bBgCyCnT5L0WfB3DVL/P3EMSrr5vYAecfDqoeUiIDqPC
YdSVQCIrvFO8uOdaK8+BMYRGXphAL/IB/H1jow/zgb+HqT9p08c0Y0tvgZ4WfrPDPC1EqfcTWOXb
/G2OiYGPdUKqAD3tCMf9AvZ9sgTftJLpBMtSfyiKhlb1smjVEko+eBwk39zUe+78EuAgPvfi5oPt
FF0L77j50DIUvVai/exYyfoMgAkHSMItDCgljOsfLA1BzEM/mVepEVfVZjAxjSb/NjnzH6Cx75Qq
YVPXv9r04mdchhXb1Rb84ATVH7/x8jKVMFZguetBd1mWJtq7Rj7S1frPMxiHJ52EDluSr4oLd5Vn
zbYwvJs9V2S20UaCi5bXCMs7tkbn4oKyGUF71riZpX3pMx9FV/FIXR2Hs9stIY7JH1jA/aknjNR7
ZmitEbuhbuyaUnMupDAes7piNah6NWGqw96fPru8+XQ7dv3K5iLUc2arDrhyfcWXd2cAdPtQhhJ0
uhMJzMkIKw/C3rZzyJiNqpo2yonfpca1ptzWo4TygFjQndQQSpS+s4T60ONL6yUd+dnNSfOyV2um
P2pK81BONu1FUtXAObRUJSa6trS8C/mpNalI3wC5n13NsrZZwUbvkhxdmORw27M8G5nxbaZIUshL
HkJ6AFOmHUQrIuZBHjONhIQptw+sfr8MI3pzYi099PX4PmBrsgdimjbtNHwIJqfJxFea3oRY3vWp
gvBWsafj50z4KMkGGju2bRNvJL6PJteIzMrvQwB+msMO3VephEoD4sbm+mDO5JBHcnifCbYbdBK/
PNEk2wXGg8rffY0Lm8+kaF61cX5w0+S11HuMIz3y1BZoNr0cLpnpHKRrErlhPuURuIlH+Dvju3TH
CCTdwCr7wlqn2IQOc66N8JN74wQ3WfoqUMe18k97ob6m1nM9UKm5pBfOy/Q5wxZQRvbRNuv3cXgy
+q3jG5/NwsiV/2YIEdTr20GaTN/k3nXQqjJ2R4wt99B2Nwx3QcXIs99AGAKNtTc60cDq13z2bvMf
/5ZO5tamvG9xAWOXY+pMFhQXiM5LuBxeHS1F3NPUxmFMfrZQ6/75q2ZSsxrBElFPCZhbTXCOeTnh
BEd1iKFixhlF29kbdjOHo5JXfzWtKrTS1wXjQ44bNxjFK/EQT454jSHB7T8yclZCzmqyKjQ1wzbN
72TdtAJgDuwsqPK9wYZUJ25Y87MFoWr9Wf0b/9VoNQOuHCxscDPjORSpRjPsWhWGp3/KYyu0jWUR
8cb/a0a7dBVwcA6txsVIbFbA76//hE2j+lndjgHHYWz1QGDt0RKQtHFFe2Id2hpqcN/rX+rEKozY
GE9CbE3lc52ZYHPjvuc3kC4F/HUsAyCcihvnUNsO0lMTwrYKQqnPiahCda5O1xTEKEYfFnRg9eJ1
O+zWN8DE2sqJPemfpqYK1eHUeamX1dTbQVe5vneO0TiHmG5L/Xbi609tnKNfAzHhqa2MturjUW9P
fYT/fKsBZ2VOVHNgZs1CM4HMK2W2JiZ7x/q9bzKuNh7rGIIRAx6qn9VzBIN+3f3UaVtsAZrBU7v8
r6djD3jQU+J4OFweRIQ/91sDHAuEokm8vXoo5p9F5x/VUxAzhstAh4KUwTaKX+pQOhFYOBhzr5bb
uW0/pahu6pDqOYF4LJYn9Qx1TpX4kzz+86RUaLI64Vg4J/VSvMSDHAkOpXnOOmN9OXU4Vw6QAh8t
MqxoUb4FyxFza6qXbOdW4lq2GB0wx/KV2aIJqNhi49hbDPbwgtpUQ9uEo8k4KLbSL7jvd4u7KpNE
2y6aWx+SWNfY7ufbOryv++yL7fauTVyupdPgjlDe4ww7O73UjwPTclOajIIzYpR6sGi94lKED03A
fDQd5sz+qoPuOE1MsvFOSvdVHm1c6TRHp4WH3WTXJv5JjrVkszGf6RY+y3EqGbZ7Tyv/wW64UMfy
kU0SsEzNRuzmbgsSoZH7degIZkEj31Un1HuJWSYnK65exIhWYPGh6eBJ0VDjADcU506Mz+q/MmjM
Xa34YYoD1sEWMpHE78e94XXDtoMBvEXh9KVHo9in3i+o30QqOfP3PmoJcHSAqPUU5HuhYkMIZO6s
1nu1luzdqjx/6zYthlGKH8wOUX/MTv+Sx9RDiwPI7poMnayZPcMeaeP0kzdVzmlWG1abKeOABsCY
aAbWrli/r3A3MhqeKVIv1MK2LK+41nb4rDOEAbArtq1dbcwUkwvNTo9BK5ItGCuXN4DwXM63fsAP
OSvEQ4zX4MZVkzO9hz3RVfkvu01JMo7pHk3J+Vd/hC+Y11rFO9yJna71VEwM9k+yNY562RJ/lur5
Vo92TV9/r2qjwpw2z8JIJQJb9n4xmLX0/oBT7WJifmowLDOLj0gMKoqwgrnLkELEEca4Fr3OOqOk
dj5WHthBlQBym5D5CP0jpjbBwRnn3G2GuwCCq/lguaLam6Tt6XVhn+pWv7QBYMQMc2Qr1UzTMcV1
he+LUyk4zZVyJeCIbfRaQvwb9+mEvEWPwLENNYmWBoS3QrzEEUXqeqH7HmkkQ+XuWiNwdniQD/uS
Tmb2xvRQdcz+qrLuqLAYPQ/qkq814k0W6WR7h7zh2bFOs8a3Oow+TkDUjZrvHytnlg+wyEPGKs6T
7p0Dob0t0fQr9RdjlwbZfn3phmT7jZtr6W4yK3Il7bg6kSkG8QtLYHOaT+hsJks8/qYZVJ2lB4WR
2xWGm2KCVdVDtqQy7GLE/SlXhtTdtwI16LaWQKdD4ezHgMplSZ8igeI+nflNL3O2WBFyLw7J3VK8
DMkqnaESmDRk8tAZDhWGDWUF2JxIT0MLEZ0t2yxCaNvFwLQi/e5EwidvKXhxEVDsK4MwTjn9ouYU
OILMmHRU4tJjCYXS84duMJpIZHGlE3S287SQsimrm5WIXwy+k40JH3CX2PV5iJrb0CVXg1vQLx6C
gOKoKVobnQW4s7obooGrWyunV5guw7Z2WQUMbBfMkTbC0PtrQDxpDFI4JRC3Soyb8SmDarHOVdVU
cSVIlYLzoczDqj/9cKX1YFDxewUEkV5SIPUZ9WDHxQRwkwQJBDE1RrZdybBrpNQr0vPgw9xnWLSO
DdqCyRwFyEeuiPjo/Jgf8TfdFjdncb6VkAcZ9TC24RYmgP6xH6w3J6OFq7SDztwxH8V1dJsdG8Je
z1wmPnLI95FXXRcxkF4s9nl0m/QBCBem/LJAiass6jL1IpKRdBUZ34tafHSF85InsIAUx4vNg/qR
cdnSV+BD3MKlcjou/IIoQv2PmqCttJxlZCXmRS+OBXkCtPghniOGtXRpdoKgmeQphxZzHd5PMQic
NfqXJss/TKO8WTXXQhUk75okUbRjum0OmbcvpMcdPeGMMOihE7Hl90tAxGFPD6pP35OYFFMFBDkj
PJ40cdoN4jjqoSm/GwsoUcU7bKd6oiux8m2WEGzmxnAqMVL4DT3MYqyKkC8GJNPQo22pwf3QbeVR
DgUxUE0RXEvN39eOebXz8RsixhTwkAvEHWnXoWQou4GKQqJsd6IR3c4X1kvdBc2ZEVuYCjyoXAPK
h8ic4oQV3JMlSOl0zV/10H3qOMHtrIUqoCLSIh35CgJMqJp4i/3AX0NGaPvnJDJbKHWw5SH2kJGY
o8bFK5IPUg2ahpb+wSYnG7XrsWQ018bdG97ZhwzHu23r4dXi9V9k0Nz/ok7J7mdVf2nyGXvyyh4u
OZKw3TrwK1L3YTENgry4zDtF8sQmjvxTA+SkHmHVdC3skbj6UDM7Alug4TC+2c1z+qVGgq5fv3Wm
fMmNALiGjmOcuXqBglHq1e4z1823qtU2uoaiZZ2eQd7f1CL40crlh5xYgETG5LMJEpZho46Re2T/
j3XDqrX4d0KwgcEZrGr8dqCb/6vWqTW50aC/9qgLIFPMwzoSZfbr+xnJ9JXzssALPZYdQKKtRcBm
wXYlL2QDH1KlMXdXHCm9Z+GbkuRLEZaalKtBtOKmKR6jF1MYRYF3Wv/mRJO63IsPPpPmnMQuPuO9
+zBb9Dh6fc6KgQ5uZCAZqBFeMzRnWtBvS8zn9t+Z5M6/W7spJrR625aH2bn3H+lIcLlEWWdNf6RR
OxYsHNNiPAQevFGNzZlomIe8/hLz5Ic4KDmbxjcsvN6593Gk9EKXXg5eAAWLgH03K75PAhdgx2zp
izLkZ9OpEmwJPv1mhC65Uo/VDBx8bUsy0WUs2NXMpHwZ24i7AOpxpKVfqmpK1EWKxQGwv8WX8RfH
XvEbqgokKGrmG0XWu2xZrtXyVroEo8CqPPl6kx7z5FL/adLlqdUwY/7vn5j175oZ9YnxLk3L9fEv
/I8MJ2Q0uTdqVnfUUgsKXB3dF0aUuLixkKlR7tS+9KZKwVy5P4odwdDlJGzQOLWv0K9cPRGQbelo
r2OlPcaNuV+pMQsWoZtlYeXw3FnQxRWXvO8g7LhcP4mePIOSvv/FZ7Ot19GEU7fQISluQyzT45K3
z8iW2FGTk4pKTMCk1e3339++p+6Ef71TLIcVA+WFD4nxP/wA4qHJzSAleknXO3OfFqEW+fHWS9gj
Si1mvEU6zUqi102MXzs/vaw0Pc3iq0xLRf5WLPJojp4cDN2txtux8h0Xl3WuHE9dDbtyrRamhqgL
SAZC7SixXX7MPp/MUizPHebdRclrkqdUwoBg/dHw8pBMiYKFqp3DO1kCd47Goqh1HApkt5OeQFLm
Q6nKJjgexXT0dNT+y7wSkTJpN2enq0910EMwVHubsfTBwUntk1CMLD8mNlQU2a4NmHsS45Ufghbu
Z/6hRxCQ4vk1h5yweB2u72p3ZWBVU5KTt76WymYWhFC4gcDsUwMlK/zvXwr5BP+paCAnBK0KaVWo
ePGB+dcFzEFwVxcz2TKZwBBypFw99D45mCYCsrKSj30bWRu3oyepmuHsuo0ZtmPyxZ5cY7q+Mfv4
dVbXX63IVqSTXVCFPeC45mLt51ENpdX3luzOoGKCtS5KdbBQpjHAG5tspxnmT10uv700/oCEtpdd
ejeD4svPWThK7QXogw21NZmiQC/LW1ffdsJ7yOzhYylJE56biO/DfW8UmRObrXRHamC6S+ZiV3ra
a9QnWLPUg3wKvGnXL/1Fa3p9n48m3o+Vc6kM6VwcOK95jpyuZVCScOjrWE7nKBhbHqmMUyTNMC2b
pw607oiZak7h1eHCIDodLjkE2jCe53DQnHJnNNE9L8sPRb/3Ghe4E6aZooetfDarh3/uWL/Vir9y
w1SR5rbFVxEQXuOzPMFfKf7iUq3/blLIWa32rI/xV1UWxCohdzO732tBGZf1zdWYYbbVgH2MujkU
dav1nPsStVfVGcd1+sPL2lMgolcWyw/VnNJHE5Ct0KGk6H/IwPkR6XWYO4Qht2OEaiRoDwCR12ah
4go0aoRFjMr14V3RgqAvb21UyHvIjF/2OD03ZXkx9cSlTYRBn1pU4Qv5yFX8FqMHXOmqffJTxMOn
ZqpjJXQRCEW9CjWEU5Z4Ytnabsy5UpaEmZ0+iJ2W04umTXVtXe+ea9B4Fa9LVZxd0ZmKDlJsoZRf
/SI5+bGDAvYvhtug+o5q5KbTy4FOsm2OKWRSHxhh5fArFp2dMHjKMeayK07X7EpM9msT5r1d3wcD
Nn/TjVtfNcNUsrsOhuS+G6xnXEt/RGoh8hZeXO+bt7Qxf6w3eNLWSehUBFFnIxyAOkb70pi3OsNs
ElmawWTF3MXM9FLCJvxY3hxLY7Gh79k4pEY5dOW+hpsjLmOsHQQS7rDO/zY14luditusJBPkGm16
GuSgY/PXowIRhR3dNeDzMDLIEbdoStfGu9eATkYDMGChvDcUB1Jo/CLWWEkqr0P8E6xf09bLNkku
htGygTA1Kiz/Urvw+7PeSi8tH7K91NAkquqHLJdd4y8SjhCja2bjr0MujMsAOQ1vkq2UOUoJU54I
45FHYQZAPR7+QnIhXwQtGulr2IeJamRL0QPnYC/Jzc6LnCaSGVYd6YwAfXmV8/Lp5LP5kmPTi+PW
FbPse72gX+m9Vx+nMaYwpY4sAMwphfCpk/veYh8EwFUByfapva+SztxK0xp3UR8QDIOsYhiKg9sT
/zxhYR+KYFI4aU+najO662uoPTA1q6PXOXBO4Sf1KHpmbDD4JojCSaIznLKzldfNPteq87KkbthO
uoVYeHkwwc0PyahBZamqU9nP5nkJloeksvMd6pebNhg1h6sXgmmIXLUXHUrXj3puiM10mngvne5r
MnnU0UAZBAaXZ0hp1tnzun/8xODQwH3+rJn682JgfwuB7VjrlhkmrnV3A7Gcg/5NYjoLwgQZheBb
h2hI9WPPOGjo04NI8gnGYqNdTGxrIT1MxyZatEvqZd65Xb7Wv3TqkfUnxHSMQVsbnm01YwfvWw70
P/9hgcF+tG0vuETDkh38yvqeNkF+neIJS5+lDAOjdBhOzfoFj8eHgf7nKOTyGHtediyywkA3MsA7
LxrSMDRyMsSYYtghHOeSjOYNMbNzWM9yPQvLwzijsrovEcFiiUTVQn9IGar4s7GNaEO3QloOZtvj
wYzn5OQWBROeJichLAu2TsrL6YL8YV3Hu64AOjcYH+4sFf/bue5w8cu3ZoBgZzrxKfda91KrOiQy
EAf7ExJqdGbPdtz3R+n4B88AVMnBbxi1TG/Iv/dLOoeTaf62ZJbvssFsL3bTt5cpMX41sNT3pYoY
TuqJ2GC/jPfY4+7yaTROnl0xzgEnvEjTJrM0ZnDIWvwSxf5bno6Ehkc6hJYoXMbS3WIFgfzdyi5y
fnb6+bHq3CJMAuNmkuLtg5jAINS67Di9xNVinP30vHACwxJXQENYkEBzGg+dUZzjYe4PeunSJTfN
0p0dzetAMqzNuDBG2WazcavgOJ1h2menTEQQkJEvgBIaeX+mLczNLj37rNRsPJkXrseIIfNi5mZN
W9PDLa9Ik8dUURl7pcKSrLXYBTGO64zzygHOO+QoQvRws7Rq23bo8y0vOa4CLtH3YMD5+BXjr66Y
ddd11aqUQAOO9e8icV/tcnldqwucFkXIpOwgTQZ6cd/9IGg13/sM/KBzFx8+PiP5MvWhbnM2Dubf
EEtwvY52Kz+6mKb0kCCnmh38r9r8c47ji8gUfmAW7tajlmZgR9SSiV5NutojDKn9epYrZVpBRIrM
PSUhtMazkRiPhk2MO2OV7TIEDMC6e088YtjObB8yLg9JBuGqiIJ2q2F7rAp6rGy7rVMtz2r7XInk
KGCg97es/bwLzDOzb6SMQbjt8g+piME63HMq9fa+NOWHYsMqCrprQUNH1sQwcQo7tAEp+sdIkPis
cHMZzyG7PtW0y5FqCTkHm4Auorrs0R9aOZO4utnmpP5kIIubYeB1esjPeQPtTBsauiseWZUyS1zr
m4+V5D8mdO5eusf1HrJ6Lg/GIO9Ln46nqsSILrWSh7aQYq93+1WxtdKDMYgrt61OLzpCtt95Dboy
qJRfFrHXG6RzqMks+ttmWnycAsqz0SN6zcSC/DQwj5PWPLZ6cI+dhWmleaO7RSTiyrsDd7cs0q+l
KbhXGUIN2j1XDu6uWwBlzR/4tTSbXm925tzcGs8+VrOL4sQ5rg20p7jGQ+c9wZd4kmVn7ccOHlfv
tadCoWlZ2o9bKc4EUt10ZeRQxjPoUQtCNZ27oA6XwnopFKBZK5mNloHH6LiFymSgaLGujtkcc1lT
FNPupxKgcvaqCGc/1q6E7quaBJKW6WxFVs48BmFGHP0ZE6wR18thSSyASKW+zMz6kQqa9HElUpsi
mhNvLL57eL5gfvxjBqOPGa+gJ85lqGcSLRFn3J3KAbaKPVE6VTFFET6hoTUsC9Lc8qPTtH1XaN/X
F4idCD4Pt4BVTT3ive6upDs2iwNLbfNdFZ4reBDhXdQ3Thyq4rxr2pecyTVSGYk+CsQmyzLAWE1c
01YjCUN634rZemy0/iH10LBEbZCHHakWRHHDqVWeC3iybwK9Rj6T4Yns4vbEqemDc5cOPmrx9F3H
NntnetwdveS7wS/RhIbAEw3AZ4IjifBSkGsrlQysFEhXXPePPwZiN7ppcO2VBDVVgiR8Ozg1mzHd
2iJqHCLwkgd/jH9r8YNAXQNU/apb0VetLSRGQp8kOK0JJ09QkMvlJivONcJJmuGR12/tUTwR/EDR
z2cupmKXavGnoRS6qkRltybvwvtYZPNxFHPwrpfll2GiFVA3bW8kzy5eEmNf/8mj/GQo9KME9kXP
q5/yuf09Apta6hwnit/aGxRLfOk5xQDiUEXrUS4iOi9tfSotE7YY/st0GUepcd8Eke2EmobL1Gih
axwa++AkkHWtKftaERGcWMOYGPOtBwoY2szc14fJft1Eo/Hi5/5PfwoeAaB2qlhKxmGnj36kqFZ8
AkpAJOKPimi53TJgi9otl1yp3v9ayGK+aCmyj4BwPxL7/mBq2ABF1yiohwqffOzLJ2M/J3TycMRZ
CztkE+SgTZakorYOtRjobpTqrsM3ZDs23l5pVlQzrvoRZ6a3piDjRfJk20CfmQWhhquuPrN+4hmE
ZFAJPNbmqE7YsuOkRj7TF7hIBvdVPrUKMAx1UTWz9lqR0Fwho17RtxW0NlXJ7BERXPQS/Q1GCtBK
Y9S+VH2lolPZssq3FjdqDgp5HCYDeT2xiyv6vyp0iE/kQoD8ZXgjTFrVchByvk07HBdPretQ9FLW
jwYZQz6UjuBxWPpDKUxczKCenNLOgIuFgRr9dHFO56RiX3kdbJcvw7lkdnwybNPZWp2H/zAedlsy
bjT0udrjuLjf+rqKthhmMeLpRyBv69eslticBlTSx2+0Ft45zVq3yd2am6g62tO+TmC06qnr7Wwr
NHu+xVUMq6cz21AV7FDSTgXGWkZFl19KWr31FOyM5VZGzbud6OjSubm1yX7qpoqtlRUpK+kUGxu1
vgc6q3eMR3Np75povhmzAf8C0QW2tiQJ1rq3IXaJ+6k1zqtEVMZH2xnoi/oQsadWPa3zzbXDNUfU
e5Z3JeyEMTvQe1uKd1+PD1k/PXaSG3UV3EYe40qnmYa99TkE0z3QuinsbWRq6VTZp0zHepGUL4EK
Yt+X3rUmKoZ5Gih+PetE7+H7IhKAB91E5BsdV3uOedDmB9N+67FajFvqsFIidV4hHye2Uf91fnUF
nD57AfIDvJa+2ll+iVyDAurh24wHwbYoblkKUYjIFOADbp1VsryKT5KlObGq3QO7eV+nbvPMZuf3
8/sSGNdMXwgRX7INbHjAsSBXRIUqbILsfcWt0IuysSbDpxctTxPUbSm8e99Mb1hTYg3n3mU0PrTC
OfiqgR0KvYQ4hmxLAavEIopdqYReauLsNkhmOfm1odR0vBqkFmebRORgPqmAc95sEB0Ef219Wd3e
OuIZYZKme6XLXO+w3Jr3dtNd/MqEvZS/2jFvRWTNKRig0UX9plD1XdOzRK+3XalGMutUQ02KhvET
b0gBBK43B8wfCxumQs8FZmW31NF/VwP3pqYl+9Fl9QxKnA4UdOxDmO50TGTXPdnP408tI1dRuRT8
NZU2WrmBFeUqSdSw/A95Z7bcuLF16SfCCYwJ4JazKIqaKZVuECoNmIfEDDx9fwm7+y+XT9jRfdsX
ZlRJLpECEpl7r70G7RRojrJAZWdWsB1sC8b1CahzzTy/ruqrzmU40bhPTJo4XVSRVOrsTp2HYg4K
9tU45gneWljt6dpXb/evbTAQk8nAUqYhKbuHWPCIVCAYy2rQ6rjaLs/GAiJoTFiY+fADwSjxPHQf
VNEMbzPdLKOLZYLVOu9koj0uciIfgfNKg9fozAnGcF44gSTOl2jUYDUE0a6gIF4tnxV/KHTwmbNm
1siPT8GgZIabhR4FCAh4RkAScTFQeMY4n0K1IKuO5lkV052FnQJN6JVWF3c+9q4QD4uTkbEBKwww
DjVIDxC+V105Hix16nkTV2ZusztVkFm4D+fY1ijJoD8nUOryP8pQwBVusbrQSWS/DNSe3kitvIi8
jGd3FgkfVGc22WgcZikG6rS/QXc92eG3mvfFESyVWZ6rPtkvP8tRk925Ypqa1PKJ5v+70NBGY+R1
9Lj560VlrEzm1OYPdIcDVLxfcKAR7skCO4+hAe2UuYSavMBCE2udio8pbrVLUCDKoZ13aowJ4Yy5
l8edyes7tM6vDQ3uLP1nBBAMLxxmTPHM/7I8Q9Iwhp071mhW3HIbltPWaxGZKH8apYgTIy6MmRfe
LZJaT8nwla7X1T4zUAqETP4eeQmlhnoyvT57AznSZxrhZafomGgb07hVGOOYmOpKXJYxx5zjSVCJ
xyl67r4cTKVXo835E7hnpDlvBT31yge7WDVMeUms+iZf7y3Oh7vYn1BcwtpV3Q32+9KCfrxIKAmv
B92tOD3zpjhNylIgd9NiV417G0lAadM4qMU6xRT3rYKnVOnCkCzeYA63W0SFqqaLlS2BlZd3rRIg
LswRx8p3mZ1QHkum2jCoEGxqB4soYYEwCGf+CAUdz5SjBUeHtF+c3SpoH9OwU4L1obJxAi2/F8Ax
dClvMUvaDFbYbt7qWjPgk+d38dxRn4TibZQdNoTlG5vcq+5PO9XKxEpcazf5XaT+tRp8qw0vqbot
XH9sY2RorYYx+1T449BRQi4ybo6PS4iFDh4OPAheijZYR+mjyvSKWahSic6BczUIkt0AaptV1OMX
6RekLpWkzzokPSiMtlBrcvSCp8XRIkVrzREJ97cNDyWmAGmld+vUMd8wfKXd4JGKS7B0D2/yUWNo
JjEt4vsYNtCCVCZq1bDRBFRgFC02knM6CLkKDfkwZULS7dL4ddwRv0Id2znMz1ASsyKWWgUd1F1R
EEPlRd/qiqp3i6yabkzpORqTcYjCo3Pb3DA8q1aOk54K0OPZKbDnGOmZa1xlyBLUk8/ET25U4TSn
VGiUtrssidEUFywbRioX3QCCwWAdVskwrMz5RXbIb11ADqHqCMe0DZw75uulZWXTwIIkgc6Uop5c
oWK5DupxByS+5ePS5DFIJ5ZSVTG0451L2+yB4xoYK9UCiLQc52lNsZEiqKDTDfONsr4AIoJXo7AI
bZJfOsMODQOTtdmzgeTfEEcBdgP3qjN8sBQaMFtJbZ2238Akw1QPNy+YGP2HSJK9WunLdpgmMW/X
JbtlFiJ0pP+ZyziJCmypMvXIg8jvfHglAoguPyU29sqeVwTHztHWg9TERuHfi2+BFzs72qjz4ldg
KFV8NIHwlg5SqZwScnl0IstFvgHEu8ozoqnqOTyp0st2GYdW4XwehzRYN3ENh899nmRTQeJ+XoCE
BcPQmglf9d58XNwx6myCa5s2cD1RA/WpspbwI/pnyz1GWEVbESuH9Ig9vr7hrnmabU7tNEWXpZLu
uup7svE9Ijl4XEvHeYyYfq8KbT7UU/xsZgE3i2Nd93tjV6aHTnm85G55o3V2glJmeveGr0WmHsgU
donPZSelBKQ/QqTreT37/4ykyx9MuVaMgJZuCPy9WhMHSiMSgD9G7D9WIDmmYwxQ82NkdAzQio0a
u+susKPyGhqH6tKyFStIJS8BYozqIOmKXB++H7zh76V5bufm0bK6Sz/gS2Byc1IM+feLr1LAnERj
Yjt01mYcxojWHN7tQHNBXsdXWpVXU6ZT+gmSJF3F8lUIPcSyH1Ocv5sR+wNjOfCEWWePg61lurAy
NPQ5sdzaFRyuIRPXcaBPsOns+1xRPbKhP8vanBnUxGfbg35Vz1DgcsWaqkIKd4dHElR223OkhJOw
V/gZxysJPLrRMa5duBYtxrIr4YQnQXGylj77cDB/uRS1kHIQvBQuib9/TFzn/DWXCDGcGvOf2uXn
jRho8njC6ErFdmENRQIa3RTSmjaKiGhn2evoMNNnmNUY/XvSYoAc85Hd+s0yGcY6sHHX6vhWw7DF
cCcWTD6kww/VMEjVbH27ICfcakk18rJYq8SpvCGp8lGdlxL6OYh9d40rFepx1b4njIVcg2e8CbOP
sntZ9s9lMyuSt1jQEFgVNEr7JfPjfRCDDYh+JLqgrm9chq47Wvw3jUhKI6/uI/nVe917JZmpewn3
LDMp1WIIdevRRXtppacG+8dlfreYhVCEV+SlrwFeF0uGIvQPXjysehg6ViEAeMK9nE9mHylngAas
Buryzq78a00L9rmR/lxsOXKN7S1XmDTygVWt2B5hQLnUUnkFFpWXx16uYC8XL4CFzDHM0XHw4lfI
hqB642rBNytmPGukhHu/x/Bs8YNaKF6DXFkhh8BCGlBTv1TAn/XC9AuuE+VQ0AUrW6Zfi58Q5rbM
lUqLPFjrpUvsr6TJnpVvkaow9DJBn1HWn17Z3MCf/FzmdND89lNTvcyks9DpthXuLsqyAdxMkYX6
FqJlw0g3Ug9f3ZZPqDOvlsmv4TKqA5xZ2b5/h//fbQDPb4seg302hO7eBo+qbRpHynpsG6GmKqVZ
7yrjKkrCXHH7Oju/EalvrudC+1pQYVMoJfFIygZmL4xG4LA63HejgQRf1KSL0BRAHCGMVWcwh56o
2/Ww3tbLImUi2q+dXqxzrLzVBJ7cDoiz6uqzuCH0sB/lbXUCHzwpkhLChcNS8C09W6md4zzYzh7D
zEzE2O/Ds09LgvIaONkW3kywc+P9aKf7NhEvhsl+DNH0Z6TYtJFRb/3GZDZKEWLV3gNRPOEx7quX
1vDkhrnO2hftGZIZHHjlIKa6s1EZIiH1s0nq+KHAXrIkcA3QQD0Vrk6QEhm++R8c1lYZjC3z064z
Px27KDad85k5I2JC5SKhOhoFi8Ycf0WDDYM1uigSadUyvu0q5ayigdjQQpLeu506/SYqZzgCFn2Z
7cgj7pxso4X7rh6IJIeTZiKpUaXzwnwjb1MNTOMf8japaSRy9YtG6vhvu1vtIOq82Aajh0GI0dwv
tl3pzFkdezso8x6dn4lfH3PWrYAVXskp2kDVDvfFhGbaZFa1rrC9NkzxpGBxIi8/C61+V35Wqldk
4vGMnOUgM3mn7ETK2DnNAB6gxxSMo83Y1H/EpvQVASESTHZytjv2lbt81p8Wv8NMfXxfO426pm9l
iny4USZ0mIjk+8CCodtcA2C+LwiLMbJzRM1MA1o/lwD8aE5j+H+xtVGXcJrTio/cP3iKyFMS88fk
BAIMLZaVFZdMX8bpC3dSNZzLkzsrRz3Vey24E/jE0aLQzuz8w1LYqbrKXjXf5JV3dCvmdLP4yAeJ
QgZ2rp5/T8okzrU/zXgkNil5Iysy3UXMNWmHmQII1iF3g7yDgmGNdCkOuae2fEC9x2nO/E59Gz9o
DgKyF6Qqq9RlXsphhaMvffWIGzzTY8Yd6v+eMIWDKE69jCMgiCbOCoiO0+sFznSgOSA3Sol3W5HL
CDuiIql20pRkE1Tb0rZOTh9Mt/CWTO2PpazWKC/XFRY1XIlZ1dmLkSr+lreC+KyF3jl3kK1r6T0s
J0kPvQfDI506nsF+UlGKskR/VHW/c5PyaAchVm1sUd1NWnQ/1F6znP3kv58tSEdbCKL2tFMObJ3K
ITPD+DvAAgNP9pjIEvwM46J6bcvHyXKeFg8pVfEKa37LCv8a8Z1yHbTIuArDl/asN9GPSrM+q3t7
l9qls6kZCCxVxXLYaB5C0GnawYX0AlWnqkmCeW7wSVjZfX+VFMMVCqlb2PmXZsDyHWH9UzE8RDkj
ZNQQT9I0LSaICVtX+rYUt8TmaeSIreLGIeBSDn8gcYYBCODg3xGbofUH/fFPj+A/DWV/syz+7a//
nzoYO7b1C9Vq83cH46Z5/4i65osB5l9tjJd/+aeNsfD/gz2wB7Zm4zwslFfx/3Yxtv7jsH/CrnQt
lW+pTPT/tDG2zf/g/k0nLTxBqo9t8a0/bYxt4z+mpeJ24KIqg2Nskf8vbIz/HpsF1cSHgGg4OIn+
zezWtyZcOiqtOuj1cC5tHNexk3WjinA4r2SZeSjIf7lIfy6nX42T/9s7mkSjWrorLDgPv7Fps8Im
2makQB+2DVYFq9mrnk2BnINuYAii7l8omX/3EYf2LFRWLjmetu0po+JfggpCTFSZpKTVwch2GBTC
oHenSzWn70LOl3/+zf7LW0EPNgkM5w113u2vb4VNsEElNVcHBTVAgPlWfNXY2iqc8p/f6Xd3ZY/l
ZOFIbqu4Nf9vd60VKJ4jh6OPQC9/63tsF00E+JaO8b9dP4M1/xdOp3ovYWDA7voOXtuLD/avF7DC
waWM+K2stEaJZ+kXT5Jq6YlrFAHwIaVO6oh3ZdSQI8tJ7piJnK0QZ3jz30JPfyfXLp/ENPGE9y1D
2N5v19eFFaa1/lAh79N2Ojl/olMq6fFiaNMFtv5DY7tfAb4i/3yxl9/wV1br8r6WEEDNJpxeR933
X66AZjil5RolS0hLmSu0V6bbr5JyeJDt+MBYGi5EeEqK+UJUEu2mFr/Xds2UASO+2K6BHj3xlIj0
6f/lY9kWLuhLrIj/24Mk6rIzM+TEh9ZuwIMy54A/v8qhHxgAee0ntRxaO76Q0FQp6Lsts/spzcmm
7vpHz8Esmjp5EOH7P3+w/3qboAGzPVEbsL389XLNXYJtG8TxAzSDGvtqEwFq12+mibJwsHkiGLC6
ZvuDbOF/CyM3fvc+X27VL++tvv/LrfJI1eg1aPcHKvtbfHioP8DGV+GIhKgeL6PO+a0n42EQ4mcc
Pxd18G9BsP9tE8Bg/v/89r/dlSHNIwSAfII5omNA7nwRY/K+mGYnbAn/fKlNfQmt++viJP7d81iX
mAWZpvvb4iScxPFydPOHUq92cC+uBVOcQVdTbh1UxsY/B9VrnzFhxKl0NUX4f2fe8ODU1qH1yUUn
ffDa499M2XTtB6wdS/OP4+Dvqka/VGGMzKg/4z3+YFvdQ5lgBV2+qLLKj5N3YUDdbfrxMmc7H+ln
Fe47keeYe/Bz1P/fCeXfSCk8lPtysh6nCRltCYLQeCdYTddSsEBTHM1WDlKdldWdi7mWK8BS1ooD
AtRDnOOBGvvhAb75VW8yJTWiA1YMObQ8UFbdL24WyF+zmSfJ6X1oxrtYYiUUWsegHK9KrOKRysD7
TIu71iXDRccgaZ3nHZznKL3KZXiYAmvXJPOllfrBbj7TLnnPXP06tbCV7v0d7Ts0xKHfmn7yrVpE
1T2r9WT6LGE8dCyqxnvLaT48tRWrK6OnyMsjs9lVAxjSaH5oLnZ1umJVR/HedN0bnIiC1cDvZYzi
MIz9U9Z2EC7Rk3E9l82jFeM1Bju0+XWlrccpfzd4T7vmApnseIPPuHeYpgcjZkKhd++Dxi/nzR25
jS0IYBsxG2AdDK1PrpvBWDh3uS3liOduXkIQYwNTlz9wqPnTdGuW2pODATmk7vwbY0gim2EzuOGN
CZULblyOiWWkXwd99UHCwMoe+VW1ga0HS6pLH/fnxP8avcqiQx4uZKxcPHPGX8BnX6z8o4yMW8b/
wyogLBQT2/l+tJAfcQj7Xv/goyHOc7iCac+/9xt/e58q/1M8nt99h0tQBJIR+Kfsx2tbz97VWxQz
lTLkVNrkbqfeL57kWwOFw9eyd7Rk1466UhQ/57HCfSfVL9g5bhQslZZY5yT5e+/CDLHGi5SwyoDG
vDK8t0oTb9vaeEjwiIU+wZoKnZYBanef5iU/3Grg4uD3w3QhyGkRT30B658EsGtbZKSFUl7MfKJ1
EbU7WcXaupGJ0hhDiZzkrQj7L0+FZZkWN6sW/rSX6bn8yo2tcee4uCK1hTjyXJ2WT+9CyV2NRv+g
zt1ENsgL3pVKCpeF9wH26DDZJ78Fgh0Z3+HUbK3QTl7UUib8kUdZF2dYqkQUBvkhMbg3Maf9HuNT
XMP6i1Un1a6py+YqTaZnIy7qEwxP3B2yqOMF2SED4aCudlIPRtaHZULsSm6X5QhR6DtRD+6smhW0
NK+WGd67bUHigKuSh9RWojxABwGpMuNZKQ9st4wyhssSGoRDIdKdANNZDaFFWAYA8H703vbUEXZa
8nCSwTxNj81MTbhsW7066iM1xRxZQhUS3ZEBBbyp6YLystzAXNE/GGv0GKDoM90s092HdZfiNV9W
EnIyW19bh7h9pM9unb5r0j7IuH1zICxNPAM9y8UIYbZosI51uL+i48jyB0rg0UMtCJZv7Zf/we/2
mDTzkLn9hc4uhdrDx8KDjEtO6jFqhhCxUpdtas06Y+ytrb0JQxIAI3h67oyXvY1muR6v9TrWNij6
b3QUeSQRat1+0A+O32/H2gX/JVp1N5AjQmZBGO+cekR20ZWbaTQvsOB4ukRZ8YPkSrTdBBzLk/4H
Hc/AgadqDX8L4rYpZZBtgpvZCZ0TXAWGWWDvW8A3r7SHI+7l8ESi4WhZ8spt2UWbSh2TJUo7DTbX
TujaE88W6hyhjODoas22uYFdg9ArKvJ1WNmPIIFwXcfK32ZV8owLFeLKws63fsaFywx9m2g8Vxne
6ejvp8vCuFsW5FK8iC75VseBnmffyEoOms6lYYtrW3wLp1b/lIH+mEQFmgDjfgj864l5DAB6ife+
R57FcoumFquSfD/muNipxU+gNX7AR0thYFrMgiqS4t0gMg6XPkCeBtx2IoFq7bCso7Evt3ipfHVg
PyR2ClQp/nQ1QJg1fKvYxUBGqwzLaECUgGFKWD/LjisSNvHOg03R+hqxw9L4KbrG2QRzCvfJT1sw
QiYbIkFQA7+TtJdQ28NCZ+QyMrt0TA1GA2rSuJox5RhFhJY9PLoDHx7KODtM0G56mPt4ts/lpiqr
jTnN6JLwbUBgNW2k4bXQhP2ruChI4YILwmA+WvMgm0zJypuiEoyiesp2b/qSXosxMvvWxJkJxPUl
dMC5XHKR+hS/j8yK1p03VjvL4c16NnOZWAB3cb9FqsRAW927MuMZ6mekofYFYeftOLJc2rzG0c03
33FrhpWvxxrMYwmdn3FblHHbXdd45x+eTZv5fIHvkm0DZC41EebyH37i0CT5yKAmDYPZFGJblcGD
KZ0oZKZKfxENFgRAnAk7VcsGXZSsu69RR1oyeOsShQ+JeOVD0YpLMfIIREH3OBcQNdRe7ojzrDvx
2sF7dR0O1qtb4KSxbEFOh0Q/MfJtVEF2cE2GSdVH1TgX0OmvbOSxtTz9mUAyfTMXCbkJM26RxHeC
0RHbwYeZsw2mQidJe8AMgPjJintu2SHOMoDdbdedQs90Nm1YPLWiivGvJ9ZUJMh+bc7FzTyJ8qDG
e65p8IRTGHQ8yyisRufUFXG0Kh5NqEiPhWQWYwLQm7P3MeXDveF6w88k9NZRKo4hw6E3YiJ0d9e0
2kBcpH3qe6s60HzHm2SIX72m169zPxlOmkfEbJwFe6tMrk3Z7yUOCjehHLH3x3V13ZqhvSHJbVor
bTzMAXAotNb7gui22Lj4sIQEsOPaHLPnmKMUMwqIENCaJllzCOrZXpez3LKgYzz/VRx97pXQbTR9
I2I5bSZz2pKocVVH1g0SwcdiELj+vC09uc2yh3q3bTtXud0ZxFmM2FlYp4J8MVB28w4+SLExyvI2
FSgfHM074ACzwc6OvOMsyrfx5F2MeCqv8I7byLSd12He3ekG8zfHJTvHbMJrIhevpd3JXSfgZIh2
6rewF3Ceke2nNogz6d1kGZvtLsZIZj9W+bUDXYuHIn3w8fx38osH7xtaA88nEnGqVxSGOCdinRKV
YpsHaFnxO/t23I925PjQu8HYQW8lSqK8rS0Dfyu7WMdaTaZestE96q1+tF9tjbnZFLKTa2FKoRXS
mEir5dEXPP+Tbx/6PIUxWkZ71+INfZyQ0Jc6yuKHI6A3O3RnRAKtE5d1OW0dn/C6efKRN0xxBfev
24R1quO+VYIZClQkmHs5hwgSy+BO8hRB1cT5tONEGnfd1PR7z69vGa6njH6qaVO09sZoU3fbuJND
Hdv/aGKetHkeemzJYE1bXrYpvBjpI4GvrlfpG9eN6oOyj1HTNtkMFblDGGAMHZ69Gn5GNSfMpo2C
aSMqHakDEyyko/7W0IKfzGJYToofY6t3F227bx1sIB0BjaHGttXvs/1y0hVWSZOJXBw/TrQjY2hf
kZhMWhI4AduZvw+K4sGUtrmfUcXHXmgdOh+2MKfCHrYFNoxmdONDy4G68JwFGKxPffMzk1qwm0IY
tMTA45vV+ip2CLdxpOhmv8MClqKojcO9jcjWa8WT56bxju5N7IK4vxFT8+zjkLaeSIZYEcmNJwJu
drpJbTB33sEbQwrEgjLd6CwM1FgEMAAp3g2zJ+nTx3cTjw/PNy5o6HAAmijTNcpkJ1bBC1X2rg7M
P9AltA9huU5j6p8EQHjFsw4LzH5B5Ql7FpaRUEVB6s49s3btutQk57tJnSV0OjP86jG3YhOMIx8F
E2VrGlmkRE/KKfMlaxFjBHQzSd9Wuxou0egLBnEuvgfGyCe1uEGDhm5MjOvlmsyW91QW5R170kvp
heel1G0T2kxcjMZVQ2yS6VG8pWH7YGCmZH61E783LMB3v9qrShlF0KXIcLswGYKLQseCW6+LVaz9
cNg72AQDOPIEnM8WwmD+IzAEs+Wa6VDN0LOH6IrvUnCrZRG8wYIvVQNEmlx2O5PSri4oNFRugsGI
4QBj3qvrU+RtbRrTXRWTGmMz/O/tjp9PdcFAlG2DbIcA1XngotEjFwgqB7cxUc1Wp7CWTl2FyGNC
0sXuc9AkP7Eawl+j1tAspu+mzfUf5oaOkz4NB73kKLljrYoUyehISCrk4pbZnduPZ9Tij7knzrhw
fVcqrTRpt70nz2WgHjFnvjic0+sqllAtqwYvAvmI5W++HXCuIItdHjSZZTvDwx2P/Ihrq4et7tr5
LiQ5aBvE8BVsqPj0ly55MijPFjQ09GhNLXVlMWzG524pqdriHoItLl80X0xqsHJsSF2bOVBVWypa
/81s8X+PuafwepYVGnZNuqr9+TrJs41XBZjOwZxePnbnYZxeGiGZM3QLKDsPpqXf4nxSbshDhTWo
hBamcB/jzFfxAVBf8/7Byv1hlUfGIbSGB2uYruOa4rhzufBU9jRoeG0yiCQsF5VW/5BK6p48C49h
Xt6IsqMzxSUXdc9luQedmuPiQ03ehPoMal+FhkZvofpjPZpebAgrXd6VWIfFUPoC31i5FvSZpUu2
svmAF+ZZdyi1hA5YPfMcEmfA4lIfwmzKja9a20LkN6qY4jrBkVbNapXM153z7CYIj7RyOhameRKS
Z6Jxpnu4zyfXna6ztL01gSEmYz4yssMVruD/UD9a4R9O2GPi9WwTW1B1E07urJHCiu58ID3LFIey
894qFRRXGePJwByKcWf8bqkWfQgpyYKXBX5bPryhzpzKZr2aOUBFwiGFo9l3K4rNUPIvtTQH5/W7
K5Bn1e+iF25Y8GkszgE6mpUxoq8z7kcjFkAw4w3inm6tObdaD+GYBCq1YXQM0TLCEHV2G3eE7x5b
NYuUy6NJGh0va04UGhTB9HqdR2UlHxc0WYbsdLXzpnkC8MykvUzt6Vqdy5BuiXMpvuqeZ1o19X1J
yd4ZTCtwTDiRQ8gJ0EbrNsD+TobelhLD37Z0wqxgRduwYqbTe0PH1EU9tbNCxxg4fuKr5qyXNe9Z
EqHg8qDtvPFIdsJbOtKAqI0W06m4/6xlj5tOt1N3NZq7gyid9zGL3hPjA+EG4Q4ihf9dsM1ot5Nl
3pAQNG3mmF9bQRB9w9MTjuOD4z6lXfSBsfNcgKrUwgw51a9Il9WQmXFN+uB+nMdX9WsKTWHKbIpV
K86OB5jpYpO/AJddY9JN4sJZJM8mT4cUABUDurgtNpzRZpkNWC2D36CFHxMEFhQcY75IDVlqlT1I
AhrmgUCxiMcfh32aezLSUSVr64UracAjQyd8THRAr754nUQyQwmi71CAjxPCqrJBNcTAp44a7YpR
z96gSHTV0l5eMP0BnFrFipIl9RgC9hSR5i3OoxpRN5IBEwOLrRjGO1dk03YBFqKnzMEfgbg+gr4H
Fl4Y04C3fk6AGQvcgN9pki6gKoGuMwwqM3D2FNQjx8JnQTwsH/PTujv3mbnrwU6Eo3prVqWJtxtM
yj2cIbr1BT4jrcK3Uuz+gpsBmsvUsKv7XJzE5NfkVxzr4Sfg4VbWZMB0AWwFg8IvN/LXtjdulueh
JbikFjWdPTb7W5jSGyzbP52ZYJ5UTrxz2u7CkSBF74XY6oPXzizx5fGDB2AF+BQsrXYADwYnrqMB
xtiX9GzTiOoV56JAtfec970Mv0XIxu1k87YbaItga13VQ/eQDXjdVSYevoD/K6QXIVKSkSwW1UiC
wi6dVqigsmxkZygqBFdt7m08dT4ycFktGGmucerGgG6Fg/0r3WoSsRuIkOqtQM7fV5gDtxE3xMlY
knI22UhB7nKm6FFcHWhPNSS2QwkyGO0lDEToFy28gil+bITEWuhqsNC61GmmYYkLcdQq7yOsy3B/
RGMdNGcz4WdLttc+eW5DlFl9wxaTOURx1L1xXnrPYhbIybxokzVcotbNn+t2Og0JjKgp6LR11uZE
yznuu2vkVAzn0LLP9ph/LyiNpvFL1wSkyArjX4GTOCYe+tqJONpQHPxx2FEqplssxTGLpjX2HZzB
koTyFDWaG8E28BUklwc2iybxvryUlreG7oUZJe6jChCrKnidtcW1S304WkR6DWie7sokd3dqK1ls
0yqfGVJkFC/2KL67Ef9Nj2yoEhQBkSU85bt84ghJZhCluXxt5va20mi9gzKlicocNlSONxyWMZFC
zr/0zPjcAzmrsy0VlNGtK74kJsEwdiiOFDRlOjyYhNygtCtvQRlWDKsJ32y6TR36OwzHEv4XWEt2
l78rpxZv2mEM3t0sz3KjmfSo1Xy7VHPLL0rpNW0qx2ZvpskDmc19ddOtlh9qa/s+NOP7EJpy41U/
fQaM+0zeGJP+g0QR8AaGAEGIhUaMYseKrADIAUshaE5rYVNdD/KqLEJcIFj1Y/ogU/yINcJDNqyQ
fVNMP9C4Udy58Xn27wcXensVBe21ldGHtsIkTuOm4SxlK60hhBX5MeFXO9rjle5VNAX19BlY7otG
xNqO9nzvhLib2f7UQaLMXyuJWrqCwY5FqWIvTYoNnRdQm+QHmYpiRzwoBo0w2Ksfc+i5WLXS6wZt
A5swrK6K1MVnViT9BucytOCxeTPqffc46flznvbwCx3ythR9UvN3szM+EKOlbV3gu3WsEw9HfiHc
rVKrLzhDzqNzLAOsfsrZQjptZQlGevY1XnKbbjS7nd7Lc59mw0rL+mqXmr23E6ia4ZB2Kn44a3aZ
QdmQdONtgynRyYQRGpGAuCMsAFApCPpDmAxPdWeJqzxGVUS5TXv0Ds2FzFjv2UHb5eSwvJpKe2tL
X2GkYXKYKwI6Kz19gWeHWhvS08nARQXSWHFHLmdo4HCuPwjZtbtFfJ43oj2m6gVLOgnbDDGIqfI4
1Etg8NL9wEPCOLIWxJ8vTuke22Si/Nd9DaADjcOun6r7TBIAsrwQEi7InEHAFIblVRNW/PisuMWU
LNxOvUZAKSrOyMAKv47Ai4VyczBk2IIQstsFkAw3okTN3GTZR6Nr5rHL9R9FxUABbruxzbEyWZWD
kR+XlzgNfvj15G9NSzrH0Yt+fVm+lqB53kYy/RkTTjJl5XTF1bSPBGvax+VPv/3VijprHzqEAJfY
6th2N26Fj6elViT68X9eqiHMABSrZNvLAAhHjnEDewgde0BwstZ3B3y28OOO5CDzlcsuYMWnNLQe
0fLhVe53u9Eax60exafFxmJ56ZQXRd2o5wrAf/s/30gC3ihLQTQMzTKOywtwv/nHnzrlowM7ie+4
g8ImddPmaY3lna/pDPcq/aFJDf2hxK+HsDKgwSgQVxFE8VNqxs+WqOXJbjEdHbQ4P2iEUR25Sw9l
G65zsgcfdVGf+PZ4FgYJC1aaJVd+hreIFxfxmnhYPP6L2rp3DM28jyO92ooENyDfh/rYGk6zs6kI
lDbCR2qPjosFpf4K0C4RSIbr5W/j4BhbEH6NfAziALqOjxMOU/UwW3n1gNWzCzQOTrF8jaBayo9O
3Nna7Ug63T0SJUAxSGTwHm29zG7jzUhrqLyooh50f7ZTm4MIu5Cm0wTwt/qjU0SfxhjCdFTuH4Uy
A1n+1Ku78MvXdNHs+tB+RXYdIacMus1guj80nRic0U/lNRYT4XWO3wkksmOvXpY/jX30CHA2r5qK
E9xt9PEYiuw7YdC+TRkbHpcvLS966v/516rGaZJw62zLpkfmE3MGE0zy6ETYEBj3ac8qN8sWVUhm
n6d7vw16pk28eNP0wXFkr4Q7B4+YbZZD/ehADQzqcjp4mLub6il21dPZTr6+Rw9wknkTsvyCracV
7Q7EHb2vwVfM0KT+d/Qt8k6X/CllBIkDdI2nQsxWs4mkqk/r7dQaWIipRxzxAzazbUVgXKwbV3aM
T2DSHftUkDNCRkN7zNRGUwblPk47f2/h40s8VxpEuMKi09HpKffZaJ4jL9kySjQPQbur3NTbwc3G
W9JQqpfexxiDHyV0B9FG7t12SRthfGjM63geCU2dNeiKoviQmAQfp73d6XwEu+6OBGx27GspNcby
R92zscLywmQLFDGuiyBGQDrr9nH50/IS2PWff42dytzlvsfJ2V2ROIKorZD9MRI2bzJEf/5p+ZoT
PhPYMF+BHhMPGozA41E8owlGfrwyERVuIbvb2Dw3b6hMrp3Y5Yie+rsqil+zSDaQgetNVNXTwQjb
ZzN1ufPjKpomHeGslQE8DOEpiL2j2eEDQrZtdap8B5BOhFc2LQ+hHagFK/1n4Nn7xL1uEv0QleOb
L6vL7LQv6UjFaBBqPlCX0vmayXEyKeHDyXp2EuTyXVwn7CTRrV6AYWBaAO5hv+lmDU7QN5+Soryt
s24Pcbjaflt4C8cG/mjD4DlX0WSKreFCI0NA4wm32pQpwj7fbV4TJ//ZCO/n/2LvTJYb184t/SoV
dw4XsDeADQzuROwpUqR6pSYISalE3230ePr7IW2Xy+c47Kh5TRTp1HFKJIGNv1nrWzQmNw5Y5Run
Cz9JIf2YbI3sv3koQodjfXbYh4zb0IgOywswxbAjvNfjlhgjufttckomilv87RRGAq8tjEmGLKuq
D7cxBzLuNM42cPeWVHdZxGmn3fc4kz/0zD+iybj2Rh5zQwfLMmLUaDn5a0iCGTsN70n44SdGn08M
Asy97uPURf4ZUsE5Du33DEQbi+Rplse5FizjBPteN9dbZ14gE1MrTqS/vXEKnVMzAvhksZ5Cb7sT
XXcVdYVhf+ym/Zy1N7k27A1ZeZjqYx5wM/YCdnH9jb4HXTlsqGb1aXaZgLOK+oV7YPzrlMc2OhIs
QR3zMqKlEciSp15p8KbslO0RmTz7usBvBcmW+zzQ95bZY6elffo90Uv88NcyCoK2Q0NlMmHxchLA
RUCcw8JscYYX7ZsEKJmLmpwxRBvQQMqVQ6MjDPoWO6kZkCh9xbK0kW76Efvmo6RYZHZIz0zg3Com
lNXrmQsgyadqRErQMRbK4uxD1J5xs7dr//jv9Tb2H0l6nm/SFSBr8tkKSsv+g76omefQ7hrGVwuX
sJjoVSrLjDYWHPaRHYmq8k8qPcJP6ozHWc58Yhk1+SzUOpTufpQAHKPqZkAByDZfOoPfb2XImNFe
7H7DIVzyWyl5lrFwczcmLltmh+ayC+i3EYEP/fTLlVwEXUJNaKp9XDoowpn2lIlrbZv6B2SBj5Fo
t5UxLKODbAuLfKLkT9Z5Z5zQxm/+/Zti/RET+vtNQUNqKdtZ9I9/1OWFMJo8RiJ7nVsvHXIindKy
Lr9STG6ppW7nYR/6BGKP2KH//c8W/+JnW6Yr+KEgRRHF/gFt2Ni9kzPqz/bVsvHOA/ovfpAVvTiM
GQzh3JVienBRi0yj9eIpcfDhsS9dGGvRh8AnokYjBaeOYKXcArfxD6PNyOff/5bun0RhcEFN5fie
Z/pSsjT8Z1laocHXkwvLZePxW0YtDaLXNMMNxzDNJE4bBC4WCQgu7jqM7h+LZKwe0l+LmCOO+RRz
MLIoMrxtSUeM1uBDLr2cl6H+VGXxgbvxA6LTL66JrS0oysIkggQYU9xef0sQQ3Pp25dxYFvbd/Vb
Min8ACFN4W+dBm0CVujSXasMGHZPIy/SrNolPHDDebwFkM8PkxFBKD2ruFFn5zGxwUNhMc+d/oHs
om8INpcfvps9LA0bc54PVw8PmW4WJ8arWIaMsVsfnIL6FlbgzOpRy+kxG6P9v3+vLfkncSxvtmMJ
3A4KLOSfBKvVGJeGx+gDb36K8cm0N2hU6X4XvYleTjK7WVRReXVgRtPfwEHDUIAp9c7q7S0JoCWP
AybKniJrysiqBqhaPOyb3thly5N7GpjnzHmm8CKGzE+03z/YAQvgyipPc+Pn296cf+Wz0XO4gc52
6wmKwfKZREwsZBit8ugjbAyEcBbzapw5H8tCsYgZkiUDZz9RIWQokyEuc6ouwUBUJmJfKaZvjBlK
fFIrl0foJmmvQ8RiKiUiDLN29qZmOmJ22h+5AOmACWpVTZw8OlCwThRV4fL9KOPL731rZ3xnyVBt
mTkYVosbt2i/MPgsW4Y8F1QKGGDAKERm8dEJ1pG5NHdEK7DyMvNNEfZEukm1rEZiUHeF+Uyhx7yK
iY/NaC4V+mQw5ELDwKt2/Pbh96y9Mso7W6WHqDK+S7Gwi4AXrcvA+WH1lHuBPbMYSWmwTHRlTdis
NOteEp+HnZELopuTutqyLkngMcFj/RAymY4DsqlVmjkvDt9kQ3AMy+HTHiLiL4ptYHdn4mgP1SIS
IBmJS8B39wA338MlE3P5VetDWEbfxjA+gD3sL5ObASBaWHZ9N77IwEGsgecmHVp9xBD0/B8u13/x
RLGAH1kmTgDHh2/8z0dD2KExsY0m3cvlJS9PA8XfUcP5P432tlAJTStuLxQ5RLECC18z1WCmsyjp
7IghXd1m/0G/+2fFty+B7AiH+wiQsRB/+JVIUxvcKrbifUbYUZUnV8rnwzL6zgb8q3o6BIvirBz6
l0V6han6IzDrV+k5/+G9+ReHu/TRWwssEjaSyD9Kz7u4g5tflPG+XVKLxo67Cm9vQlgiypZ2hVL8
S9Oq9bPz5Wr2LyGS82aZb7iLfgw9xaohqhR6lfdkdvGTsKNpwyQsAC0+/gclrv8nmbxvm5w5KOR9
y5L2H3W4FNg2a/Ah2o9pEqyh8AAdjddm3yR4f8SyzKatnzMQPA4fG+jC20gEw1GZtt5AHaNIik9T
Gg+bLvbyDfoJtRLLNCqGCetJO14zZ5XQjBHmlZ3/gkEXwYM55DSPBZk0Ve83hyEdn/MpKaFJoIoV
OWy/ILXXvuH4Lz69kDAfhH400kxvfs/EQyPm6aPnvUjlmkmfv+kHBmvZa+W06T6rCxJ0ujjaclus
WpSVz24uSCv279xoms9+P9/EE3sLQwKZtyv3mGhuGwlhDleZBbPTN1511WQAeXqGq775NmWIdQ25
X2aOv6WiBTM1zzeeIha4xKzfRCK69i4H8lwUj6C+OTVlPpGaYxx807lCwf3llGa3c+U+SDK9J2SA
gXY5JoQ662jlzvWp9qvqIZuAJ7opp1U+teNex/F3O8TlX6uP/2+Nepqq7//+r4+fRBWu46bV8Vf7
fxucOBSWQut//9139Cdr1Ot30/6vl1iHzGQ4fb55QrbT4ed//9ff/p9/s0Yp9RclHGlRQHp/szL9
3Rvlib+4jqSos33bFfwHlFR/90aZf8FeQz2FI8WVtHZI7P/mjZLqL5bvuSbWIp7rAgL7/4s3StAM
cvr+k7oeD4Pl2Q6Hj2UvrpM/nM6TPWRFEkaHwXCSLQPTbwQdzUoM8aVRIEEHSZ8M0AjeTtd9tJBk
yGE5pYPF9gkOGor1oaMFLMJdDFaVp10arB07X9gC4bZy1UecBJduNAtSLpFbNmEI+76ugh15mBND
zeAcu7c8xd31ZB6FnMi4C336fKHTTTDMr8OHazsVqLZarbt573U4e1VIU2wuk/gyrbemy13dSmAF
9UF7Y3mwbSNf9xPDGlEMHypE2WB7A6SxggSJYLxFcDifBoLVZpX6JLzWl5xRB9PHJazPu4mIqx8y
YR38qIl2RVBg5bfqtZ30tOOE+0Z5vJZpRwaV3Z8zU85Xwu6MTQ7AYFM3fQkrmVQTa0r9VdUiFwVt
o1eOFeU726MLKkOcuBlTGxYE42PaEbXoxIskPmJvVccr0X3oCT+ozQV3SXwzxtGvwjUVwdSNA1i+
6qwHwKwqhpnm1uw6LIOs0jBrCVau657PKd4OMfLRKKqSNSKTbTRPIyFU3kPOxrEps/IwOm2+Fg6G
eMSr1j6vxFPV9sPJjIwnS1hMopoXNxruHeYJ/eBy9lg3rl6s6Ogy4teZXFSkc5vaNG6Hyr+45XxG
1PNMUfdh07n11QRcTuptCw1wbbTeYfmuzEIQ0BHLmaJ5HxKyTZ0iDFctSxV4FvZdG2vUZG6LpSBD
2YHykvEYBCUDfURKCvYQwvGZAB4D3c1uPbM/i958i0tc7fMkWPYj1dwylcMLzOowFkawzkqEzn5q
W7uE/GbEME4HbdoFPGk325LJJFwg2CklFzhwahawZq2c2w7I79ssV7otblulNBdciEreAzVYWfOw
qgXxZxMrbTj8LJHGrzYPn0yRV1uL6RjU1PRMWDKBF6Z8qCxxSgPnXmQkjhB/ycb33Q4ztdFW8lZX
kb5otEBjTAdpSFgEaUc0Il3lpst1Q2Qp3gyNumA00ujUOD3EFB5XAyOV1BQIo4r62PRoru2BIeBE
tkqdutEmlMaw68Jgk3fdK7vk/BAGZbLpIgT/juI2G6uVCUMXHUhwCmCz98Kp16rWl0gO56DRO6uB
c17izbop83KT5URWWXH0iBveXE0z+tC2IfqrUnctcsOzivtt37bDc/SEqukh1g9eLoxdaZMOZFbz
z6TNcWiX+PdR+gTBhJXG5F6EXrTrMk08SE8eH6GJw6b02uhtcK5B5rZ7f0Q73s/kWbeB2keIUuP0
LUkeaodSsRuqda9EvJGWc6d0UjOxilZ6ei2s8ZuoKAXY2rnD8w0MB/S+wqJcOiz85hRBL7PZ6zRF
LJjwucN8Ak+LzQ0paYeL0q93bhDe6zba+mZw3/SXQDQz2QcR/0J2pwps0JL5IbG3kOGUTUQmBRr7
71LmK9+hw41ic282H/40Oyur+WAskK+VqQCPmB/mvHxAIbNvi7UCIIud6uk7ddKEe8OjWnBC/dUJ
M1sDH7R3mZ4PNXXgCTE4VBYZQFX3g+coz4519kiUV7lp4+Jj6iJ7XcooPDYFAxWSyr6rytxY/iAv
8dCA0pbqIslcP47R8KJ8SW9nvwQIt28WV3w/eIc4hfPTS2IEllDBsZ9p4X0drv0QnEoWwRsZKoC1
nvNNdFRskIEFN/cmn/x27aTieyBHacgRMkwuwxjDMZ9UnpM80XwBEBjuJCRjIiSw2vd5uUXRY619
9ekVLlOkiW23LzmwWrmSiyvFqziZ6nLejWWP056czXt3ZzE6P4MXQdoTk4wR6RiEgbNIJzWLdMM3
buzaPKWKXXQqb8eqw2wDHFpH9nNemQBE2eyvm+QwgYY+BkTNeCXUCWm01TG0ACHGlrmNkBOaUnXn
Og+fsUrhbLjgYEIlW3nwsIolWyLZBjoQ8FlQ/9iwhplFDseGHRXjz43jOOvG8MVNTzhTOCCVdVIg
KXWaQ3yy3LU3FY8609OKtISEEaz/7rIn3+e/fPg8iWenK5XV981UjQdrT44Q8790umTmnZ25Licc
x0tbdevIFvTlrVzQoch5zFDvpMtMNPDriGzB8LZ2AhPSMJt9xnynLH7hWUDYWWqmO2VAjOsjeeg1
j7Uhr4EpN961tOxVDsnAtVXxRqphdOtGRMrNKj50LZGuGRSUU+xW52ZfSNe42Iwlk8jt7xQNKLAb
89Y2/ce4MeSx7I30anQmX7IhPxiJu4+qZu8kJDi3CNdVzc7Vf0ohB8DLeyXgEt2vN7z6FpelNdbb
AQnYoVQ1EAeXvLrQAJwu/UON6nrfNwfOVYKAjeYYz/XFY2Vwn4L+RyhPnoq+84cJ1RCma+a9/Hd6
9hG8+vczTMD7AMPm0Z7mn90EMjUea2/LrfZeMcnp2slgv8r179dQ4iouTGqOYR8HpFMScX6MBHGk
HWrFvLw4AO3KEg12RzTXuhwqEFXVd+nY3bYey++6m1zGtQgnFhefZmeyRWsBQWrwjk06FccerEI+
SnbSXrrtbfshpACJM0g1ne93GyTDN35XeiszNw8BrppG4zmUPI7YC03rHsEKD4X+rPq3WMSkVi45
I5Bi3DzcO0ijLqZmSQsq4b2GgriNsfXu2aIvK4HouWcYgWxXvEcBWmXYzj20DZ9YhldXAxcTdf5k
perVYXPAP7xy2QybwV5WVkSmTCH2rt92W5Dazb60rH47ot0z5uFNm+FXid5jp710x2j51q2HhhuI
d8xklXojhU/gT7dWseeehGsLssYGsGuK1JrQEYibqLtcN4PBZOLFQGKh6rBjzlwSwmKgSpvaFxJX
Zrw+hEiXmH7UosoP/fYUoiPiQu2fa5/g0Tnh5GrYLZzLhD2ugrZ1JqyU/DgkutWnGdTyTiJzxuPe
rsd4TI7z1CIMiO5jq8I8UDkf8Kz0xtLzfYxWIXaQ6c7hG6xoTsT63dVguhPU4jIKgBCFtL5sppr9
BI+5sYmnjUjpyWIHRZhMnPvAs34hVguZxEB9tWbvoCmfVnpQyaFqok3msWQhkj1dLlQtkq3icz5Q
rZANQkyAU3DWxUOAErSpw02LynxDXgipnGk/betp5PrS5zAApTurzyStsHINTDZZPmWp+ARrBrVc
VMMKpvNnE4p3bBbuoTHiC7IjgCBgptb5zOzUuODyQwg1zNXGmIqHoK4vrJbY5XTJQzLfwf+7RxOU
b1qXcViU2RWaHyiBbAYY3pT5kxoIfW3s+6nQCL46vcC/5VY3LMrHvrhrqX1URInuezzHhgpOl1gO
98Sud/PSNXQPjjlYq7HU90o6J/Yf5yCdbch5Y7dHksLjJaiTG0ZJDU/ZGYzZ2BuMQCEezs2sf+R2
/UrJS23X9N0KcbPFEKW5dkw/bwa8eAjto0Nly/opbUEMFn3Sna0MFG9DYCZ3N+83gn7ETc019EcA
kX33PCqrpyxf5NneGGznNp9ueyOJ17ZE/DTK8NDOxFjDpOqOmfGLMyahJu8A6/UHVVvHABibRn1h
JIoi1RZ3fejJlc1rJlykFDcWhNapl/16JNoHteyiHOVcVZZPbWbM3raZaP9bQ6WXJDDR+lRd/V5X
I5IyWXX7OcBEJI0w2rg5huA+GF7sWO1mVZwnhTW8RJbxhtbhq/eoRpMUgUzUf3eyIYLbdsN1nTtX
k2bj5HScKHGyxloG5zJwrQMa8qu5xFQEdnNwh/izkf2t6XGNptwAa8SUn1F2QufDjyI/dRsN9evk
TN+CMHXWpAyzlnx19Dun5mwTuk6o0rmwgOaVTWOv0Y6z+8K2pszoM0zJbKcSec8JdvHciefeVScx
2gLARKl/7/ZYgQ0NY54MeMHclkh4bEDtLiyseoGWPuTExjtLfjyu3WjJk5+XZPn5AWfAg0PcvEd4
PWrIjSYHMRMmE+PwA/fiwdfWyiGuntwG6rjhzE5AEDHdrf2+PJaZR2qxOsRL4r3o3R3I8LXbuHs3
iD5963mc581M99aP1Y+KIZjl+s+2GtGLwx33n4LJ/6L6/KF6zhAbZphR/RCEywFK0+zNEx4tnpnR
GxTXueX4U8F1DsVtAWcyJhC+Qtc2e83V9sP+ps3Ug0MkewYVg1YJkmOUwNCFzOm19Jthf1z+qSTL
7ysbQ50rj6Q6M1QKWMkJY7wgJT1Vg74ms3grdLlnWbFy+pb1PCe0EWwyp7w1i/AO5hhREKNAAZUD
64lY5XhuvUXUcV+a1ouEdpCRwMxD2/lMe8IayvNswLKM6/TJt+U5qfRlUsYVch5bwB9dteQglVjE
gpWC3l9pezMjHjy96bhItpY0n6KCkOOEU5mEqpL595zYl1Hb73VZPWGfwrgV3HU4tw2DolBtwjF9
Z8ZMvVc7n13un6h/saJFIwNtu/saa3c7UeKgg2D3kKFOHXkUUAiweq4Xp0hS3CnRQVGMvnxnvM/g
xFpBQtsn1NXx3LWs+qeY8GvI8vnvj6aIsU+y8cj13o9o3nEkG6J+TMoFjs7OSI2KTAVvWFWw3MeS
1Bpf7iNJfIAjXnGqDyyPg9eBJ9LynhuD96RLe+eH0VNQnfuh+lAmuCjS+4LeBWflqMXSdO3E8LJE
rlVNv/GDhJTcAs2g80xZ8cL0IqOMonsmXuiauv02TNjj2L3tPD5ghyQix7C6zYhDDINoek1HIz5g
LTiQ3xadjdQ0T7HT7Aiwbg5tv6hesYMMM31UmePI4WPKTPcQIg5J3IYNmW3UmATx0bUFmg9JGEJo
XsaOCQAPLqClFSi7wXiMS7E1oljvjcC+Fm2j8RVx4WMsAvQ7BbdFOJ7mFCZe4ecbXdbfpcsvEEAD
k9xD86iyS1OrVz/ve0APzEldJG1j12D/TPwODcV8lyXIoI1gL7qK9tWMkHD69zGD1yArmRRb3kmG
6AOGmDIulHdOlHRb5OXeGUbIUqsKmvnoTO34qXr5aQyHRlPGJQNPC7f1kxVXz900SfidtGjg4gkV
rMrPKu69Q25XBFBgYMK1MWwjv7lWIQEkrVG+wua6HRVb+6AxP7UxTE9mfEHYgbEgKEo44c6THXoQ
HOprD5kXUa7aqcl4cnvj0snhRTSMYMqGaZVZoVGNxQXPPs/FcgbPWCOBlZG9bb2Ju63bc11uBV6i
VZXDCMdLeI7Z5t/FoUWIgYi2XhUB2YyjIyPwbR+kpPbVA+MmrjuHcNFdVIl3WZYU0dWX3bMnGDXh
9WXmHKSpNgmWlVWZlliUEFAP7TqbkbT5orzDJN0+FXF6CPxkE4FsuM2YeK4dM2J9ujPR4N2AKZ2R
ZSERcwlkzmRFLh3xsWMItjOzhp/5stXIFAu+aNb7puLYsBh1bghhOcmhtzajErcwS7nJRpzQ/Zpy
KyBfuH23PAH4lsJmyPR6sA3ymq2qJL65vZ0iBmww2t5CQp9qbcSrITW3hd9gDcSKuLcW5hOLHvpR
hpPxXFZ0FGj9uUE7VdNJOv0bwmH6heExy6BihloDSCNxFTw9XcmQKXkLoNzdisq47zKBBC9FPR0J
Gr/cUbtRskcQIqC7m509z1QFFxtHNOoeugSKMz/hYTuoNjukjrOfRveoI0S3dU5SAUFkzFEYb+TW
1D+M3c9S4lYYGuLwSuiZ0pPnurMhD4UmWag2ceKioy7Ix1NbMahkc3s3JPqqxnJnMYq9GcZ+3NQG
5r36ywkYBSZu8nMmgwNskrBXVKJfhBt95yBRF8+9cdN5KrntK/NRkyGPLrdZ2114bU0gEYQxBF7P
Ve0r9NK4ZCu6HGrBsVtZnumiUUmuVWZ/xY2frL2kP0F4Ps9WsGUvutyicsk2q5NVWeG2wPB5KASZ
8bjagCcFuGOgfWR3mcn4EpPgfVbKp84oGQ5MxnthCLnOlXlse8WSq8biHZrGOWBNHBgsQE0Xx3lM
3WbKdOfkrGnVDszNC1kEzGNDd1P5Sb4hlxhLsWxWRc5ktEDc2TWbaNBsHU3x7M5MpNwkTJf1/rxj
oLoPyIMKFH2HEWfQ41E0HEkX2FVhUlKQ5fWmUBS/KDywHvirWRzq4ESkxE2r6y8USGITcCkvLdO9
D/URaSBfwoYgsyghIhzgxVWOrbWPEeoZaUJtUbqKuLTmb3/SoZ43w1As54ZhHLlR6AjpddYO7svj
7y95hCp4soV7JBCIC/D3X7Z+PMGX5VYHkDUcuxBpr2RgdUikqEnOsu4YyDjbEnHisSrMaM1ohuj5
uAIluHyRYRjhlujD8jgVmGTQ3BNtwxSGZiOx9jZo9B3j5PpYzf1+yPNpJ4uiOsqeMPHffxpaihpv
OmQVD7DMjQ5deZ9bdYwtNtW3weDTivz+6ZHl62NlB2v2eX62ZibvrX7/3N+/zO8/MRInwW75Xf7x
d1Sh6zGpxL5ZFLpQT9FCEyOwHvQMpyFi7sMYWhwL9rx//RIVtK1sVl6llRfHEbnZMSJbZyKBkT/C
dkcpUDdxQeAYyXRxy/OnEA6JxSbfaGzntkfUiL+DF9jGEQHFFXonK+5s0kN4E39/6bhrNoMwP/7x
V8LxjlS51a5GdIey+P/8t9UEC/of/zOZcms9tRzt//jGULLAkDXFHGbgAxPAZkcrWR7/8cUHnADS
YfnLOG5x64hylfjcBV7jI4ETnbFTnXEsGgjyLdLMtZfXjyoL8nOJD23uMV+PAwNswtluc1WYBw9n
Y2b288bCY8QaN5drjUg463CQAA0qLcTFeUeQb0GzkvgGG9g8JU09jO/zggf/AEr1IQv0XQzAdpXw
LL0hClDwPB3ik0pCIktnhrykdwUb2BnfsyBfuir6Az0B5n+Isrpd9sBMpYzxUYQ1+guqW6aQLmES
3hPi6WxtGUwVIVA/TwkKCRtjkuKiJEJGfsWCB8voMIFIp+TJCrLqZFQkhVkq2nBGH8GmLQ8BiLmO
ICilDLqrnfnNrTmjZisn8GVFgXBsEZCNMtm3jIZWlQqPM9KBFcdcuZr7TjCGwU+Xp+a+MCeEr0H/
ozbyZ3MkXhLNZEngYjfk9/SJchU5yDCyAFvhoNWKQ1KyD9oZSccXzKyQOD/pfbNrZVggR4IMJRQp
JgWhVLqoftaivDTmXWiLfY2VEO3QLlPMPXPnhXhzVDxafueG+6hpqrO6us2yKTvICVuKYQe41pKz
lOKZvDIiOZ0brPQH1+6wY0axA2t9fGomdUzSp17A8sdtegk6+8EngWnwkzticmDTli8M4+n3i2mk
lSyeJ5sTdy7nVd/171HuX5cfW3kghtsct4SLAz6Kk5/IF8Ab48ww3ektqE0IARh7kNA8OrZ6tQ02
OD1DWZReb0XHyVrO+ueg5VvLKySpGOk5IB7ZCRLrJ2bYpXjU7ansFhlYaKkbe2pel1dHQILvnVPX
nXdkSX2oPkSOT3Fegu9mtIvf4Ya36Q5mBJ2bfZObzlMVUP/M3B4IwItdUJnPdTvuejHTJcbdz2Zo
Ka/oc5mA86wUB0z6xm3TPgliTzeOmZNYlXkHAQUlFnrD2chTvs6J1Yvz79S2MzYmWKiLCXN5SRR9
SOoGXQU2LdSM0pqeKuF/ucS+3TYVMyiS5ohlmJr2YkwuaogBI0PZOnT3kWbisHM6xvTeAjWWqdfv
6yh2rwVTzNKZCXlmlwHbEZyJbjHWz7yEgs3e8taxKJIfNdAXzOrvd2RaRGsRsIRQnfNmuAgXWvfR
6pIdW0r7LFjB4XXHxyaYeUOuL0gTP2sX4Ovyeegyxr8WaR8xc4OVyXvttfnBWSmRysofuPYWvROv
udYLFWH6Is8Imni2CZE079oBlQdyqCfXThkgTMAiLHkJiwqz01DrLfMaIvYSB/8uM29XleYxa5PP
ifQGqNL3sdv8Ir0IbsrCdsuXwF7HGFYxaVqrlEWEyae4lmN4U0TyHXcOH4/vEc/kn2a/fgg6+XPI
e41uhJlriV2BWNXsxuYPy7fiGD5GmhI7DIW99OwXN+YmBWXA7Vi+aGVdoGwMWyfth43G25XVLzRZ
/op9v7cCmA2fZNAYNaDvNiktJSyvJzbq2OZChr/+oOjcpMG0sYbbC5g/bnpK5xgn3g+zgxXj5MEC
IeAj8fSto8pX03DuyATKyOjdJNH82vT1QdjDBQ8AEHGXnyw8G+xBdzDwcux7N3pKIqfeeq5eylSW
d55h78AQUBuTAcH7utTudFu+gGxOvlEs0O55e6bZb0YEtTjweJjfpso6aVTc2KZWzeL0Hki1CyoP
s6z76Sk2N1w2kLq/RTnfV/VViXIz2YwBx4BrcflG4qQsguvgbbngdYRTM/Y3BqFe0jaOY1MynOjs
+zRFdDclH00f7n23JDyhnUk9ZBYHy+g6BUxiKBYE/rHxOSor7Fup8ZCn2anqP40QnTu658PsmHBX
EmxNOkTVaLE8dLyNbDrSO7pwIyqPDDRFaqQ09qk73TGnuneVC4+6vS8646YoiKbI5OX3z51a7H9m
Su6a22ZbrcqHqIFrJlAl4CfXN7aJVogEMRSGpqAiSqdtZ2fPhEv6bF1DEpGL6dsgtLD0RMSTZ+kR
HYZsjqgx5z80inupN8l/IZT77BfBg4tuX06D3uU2iDeg4mDqv5DWXwm5PTa6fk7qZNfo6NYpjDvp
98c44lQc/avHNEm2C1EfNyrZ0vKjySY88+q99bxfXvZpEhxxw+7sqUD70CRQVgplwWxn6w4/gMMV
4IRmwjqa+3nQ74xxaRa9hDay3RG9/cMo6g+yxh8QU1y076yyyp73bQ9Dq8/VvKEGOUW4lkzffnJM
+7Uqec9yXgC15QFBVAaRRr1Pi6Z7YvJeIaWoWMMguozYnqU4hHvMiO6GdeAHnCpE4ln1nPS4eeIH
02m/zJAaR6SrdmgINOpPPGh3WdtfTB4GVsTKxp4OVcmY2CKhb+VVVr6qLbbtGhRJMrETq0gN0ubM
iLkUZy+ON5Npv9WQ0dleBbclUCnYVptOTUTRO+xSiGTCOvADhMJrk7bmSsTxBT5SBTk0vh/a4qfn
MUFK7e7Ny+pN0zaf9WS/53UBqIOyoIufa7f/gawT4zoh2dQaxZb+UfEAiEdQSelH1Mqtz3YC+B+L
hkJ/Qjg7Bt4IeIuF/lhaGy+z0r03PYaJ0d4npXmqxrUwa2JBqlFessBCWlqjVqJvm1cOtxJ5BrHi
E606jG3FALuodFCd53H1xkB/jTBpkaK17CWt9KOtUQQEPChYi8ktScJnk6BZHp5wZ5w4idjwsr8V
4Q/c4VtzqpH8UvnYHk9KJCS3TF6vjmFGNyo6JKP9ARXH5q1+8ibrg6FZtrKGfge/iWlzXnwt93dQ
hqSTt+6KEVuFJQkU0Wi7T7apDn0EEiZ22cINcjo5ik2bp3GJuUJNHKXdPlStc2m6lAZUGF9lzb/i
GC8FpyYKUUy7OXWLo4m/IHzdLly9QQQ9HSJGxr/LfdX+FIt5qQ2JuPUNEgjG6EJkOoVKzZE5F0di
f78M8rEZMVufDWabmTzJ2c+5fJBnI+RZCe34yDqsQ8r/b28cayt+TkXRgelLlwSEq0kqzm3HpkTm
y9psZiNTsiAtgyc/dt/MiL1AGIznKQ1eWrO/dRsv3VikxYHuIh2sqL6nuuDIEPN9kcw7FafEC+bp
bUk7xFSBVUiL61ZJ0og79SGbmMhwRVjJiEU4aJKNm477AmSizYZ/ZS3hSRFjkBu2B8OuNJzXeo6H
Q92gZk4s9pMqfiW3+dJRRO4CT5BKKtJ7SiA0CpN6Q3iz17MmVzqJ9IqMFl6RZMfdAYoDqYLt/25i
uNp39ciRQdwU44rNXHKu8OESSm5EDzXcio0VwDMYkq1bhpcyat7EnFgwL+S8NhAmNb5kEqogUEhk
5WxPjv/D3pntxq2kXfaJ+INBBqfbnGelUpIH3RCWZZMMzmOQfPp/UV3dqCp0d6HvG4Uj2C4fnZSU
jPiGvdcOCKA+sb1Ze2xcWQadq5auomydmwgHb2/74xtvhYbL5G45Wh+R/TwbnnrTZlYwt+aqTQou
sjrstmrEqo48rN5QrAmqZr5yjqhjgXYonJj7tG3Go8KzAsslpcjzDARTLr5QrYDGVNERK0qyQhJ9
MmtweINmXSo6qZkTuPdgQhhSOsk1Y24Fvw4d+CDSh1PZH1WUqovpHIP01tBkP/cCy08c2UdWZh2Z
ZqsIONxu5MLKFwiQE/nzkcB01KCms5orhVaKaV7V59SRMfkvwfjWMRbSVvHoSn2pB3iv7PC/dW2Z
b2znR1D9djuv3Rgt8XSmlTzyZH4UNmM6kBsYKSL9CNNnOJ7nmZmIZzAWK5neu32md9ls/G3mmZVS
ol2O5TFYl9ZwdJz+L5n27iYLMfEp800a71nq/jHRouvCKs52gXLGHpLLLKJ5G0TYdwzT3ia6uFlz
9k06vK2LoGKDgZ5gbjcIooud4cburq+ig2672yDgq8nJYjjYdbswFgmhPoSXWmmNWxThN45vbMo2
dwg/NWobdWzBOTIUJYgoC8HpBnt3lP6hLECjjd8YzzAjdA1v53fDB8nW1iqvwhc9ej8EcB/GEW99
YXHB1UGDcB7eRtEzi54+RcNENuspaRq2NhF5Juu8DyHWGkfQdv0+9ZGVCx2RR1dykRhZe1eujCGb
4Qn30mHXkUZcY6FZRz5Q44yurc9/6Az5U9i/tzEJ2V3DXr4KawoqfWUhfp3AX2/MOnKf2c16dvHH
LQZ/TahPSDzJqHDzWdtozg/t7D35iY/mbB7EeuLKPriz9UTuJoUWo07HJtsi2Q8arHI1ig89FYvs
XxDcrA7cfdG+FG99IGEvWBR7aZYXO9sA6prld+XEwPTs4TkorJfB+2wVgfYgW9dU6x9V1/8gYiGs
mvyaOYrahn8I6kDq4GXZPgzni232tLlW264KS55Ydx+g4WxB+DFLb80DXZ/B3G+racSaceuW+VuS
9CvkyzMQjsbeBOBIQZ1BLiz+1kVaboMe24OfuB9yQtme5srdDol4xNLsjqPGmNBO7o/+wy+t+JDW
bJMYMfbEOq0ACjDu6Wi5ABfEIS1tqt98p77Glpvs4UQvkJwFkvCWhG29D/L5xbWMFH85xssCx+a2
syoJOSBud1grrS0qmb3V4TSIi4OwOw37rn4hD9riYX0iemjaiDD55fpWchys4ak1QCk2gHs2GdGY
6zgZAdxIZx8Ug/cwHJIGXfOiUIRvY8YryCkLQAYNlDoitxKRHVjmhIA29XBwjINVDf1zGvHKLDWg
0MM4s4oICjHHzy/18f8Xav8HoTYy+wDJ8v9ZqH1NfmPP+VX8s0b7H//SPzTaCLGlsAIP+bPrcDfa
WB7/kV8RmP8lTfwOqJEcXNAStfX/0mj7/7WouhcFtu2atrMIp/+h0Sa/wg0cZGJLegE+E8/5f9Fo
syb+V4m25dv4QqVNYJlPJpZp/5tEuyYbtaNdE2cjFC9Mm8trOA8gM2ymujr4GMXYnMy+jPG2dSY7
gmR+aggaOgczSJnld70o/VOeBc9T1shnVps/0Nbp89fvSECEeoI6eSeq6LfMzT80CM+lYchLDIVg
PYuKPSoW7pOl3W0Pt+scpa6zgm2EZiTvMSc4uTjYdVE/EGT8rLhZzp47PNqmjZ6sprDfQgUPyBjN
9mR5PrhyjT7Jkfe2M8ZH4bnMwtwQFk5gNuBhe+aTHfx6B7T4k7Q6kFzmHgd99CycL8Z+wX7GYS0I
HBgLXlcfcrwXOzseTGxMonghFQ8lNUXQ9islGfwigCLPls+ziU3ZC937EFrGS64cLIat+Tyizjon
jsGLrn9T2egXL5d6P6us36icgWxtTe+RaQJ37GkQPYUIV+Zus5PWeO6s2CDfsnW3kzKHlxxhOiC6
4OJz/DDxSvNjyOT1wI+PQ9fGRO1PQ8d505LMKFR88eXwtCTMNQXuAtEZw61EdlXJqPgziZ6EaN0G
L/7MQNKishuILlu1qTKfSit0GYADUUsGwObRMm1wmfO4pOPuLcm5VbmieCpKJide7l7GbsJJkvgX
2PEnxifAVxwwKiV//UYJOhhRc4eQVsyCUipQJLBbBqsTvrojAE/3zn0cnmMneva1mV5zb3jMoYkm
ARHG5FrdDd72uDVsUHEMKxwWIGKPUFJd445SY5o5k7ugPocTlx+DlSjvyrMY5nkN3eKhuW7XTES6
1TSg4xupg6GvYmQd/Kg9+KjRl8QkdlCmuLfBqNd6UEA/C1rgidZeVPo/eKDFvzmdmKvwnPkcCQBi
HAeH2L96Ivy2ZztGwXzWLva/IcQ2CvX0YndjiW8uubZmHx8dO3lB0ySORdL+lIgIEGUqaosIBt8/
HVj/mzwZS1jLf/GfXBq8ImmKxX3sSB9BqLt47P4p9YFRuF0ZPUUfygF9zLhOd46DiTWrEC6muTya
eM55Jlva5d59z4VpPIeI2ZoBlXZgN99LBWE3rMW2y3L/XmcBjIc8jN611BcXxT6xVfqnx88NNZSK
XoPfcBCmjTQC9E69InyaqBYGMKm7L5QfblXrrHqgVuuh498oy/gK9GxTs2RhJMm/GLnVsIkCcICR
1Wri0VHDSc8gINbp5ydvUtgF8kM1Td6xHhDJFtWTYMZ2jgcgdqboyEhsovEmzWNnh/mHgb56Y4aG
t3eN+NrIWb1GfXeZROydvdDzGbYPUEBSYR+lcK+pIaIrhsQUhTY05b6Ku2vegBpmuahxRD/8xt46
RFKllpKXku0MFYS8z024j0MR0yZpfxcEw6Zj7fRqrokNBz1PJBebWP0YK0sdsKXGeJAzeZQxUl3D
yw+D/svku9sDy3gTDYobPxEA3myEwW0Q36YloaH3zPIMXOhCACvA1fxnnnfRUmg7W5YTbG5y8SvA
OL0qwYDtU9T7ngvCgoAvclk0AXJ5kB0NFmQrrwL1Enes83K06dOcn5l0Qg2IgMU2KYVg4fVbrIJH
XlJ5IC232aIkBvTVshCp9XgZZ2qjEKoTzUndHxQDJEsMn+S+oy1ULG27eF4LEcmtldO3Yxe4xI4q
z3gAD77XtiQZ+Jt2cNKjWJBaAGZ+Yh0094YLNCSLXHcv477edN1s0N2ngCV6PqlanpGGymhGorpp
w+n7ECcsCCaGU4MkaAaPbQm+OMghzlghuDoYosGy5F9GmjKW8gzA5ZWv6Wn2whc0lbQkEiBtK9xb
NsPaz/pR3LIlbX0JuvMC3zx0+NFZlslkZ4XweYX1bagnaIo8HWtzCr2d1xDp2HRqbZVBd45N81D6
dnBxQg9+m0p3SkPQo8z26EUD/0I999QIFo+d/4YXQR6zgCmsb4e/nIC9VhRERK+LeI9tmUV5+GL0
eKGz2KuvEhsPsiVay2IduxBti4DOJxiHChI+YrS+R2kzypoRXPvadmJ8sKGHh8gNELbGdJ1ArBRy
LI6GhDA2Vs6LPQr5RMoNylKbYQUxHLVVrceZrzNNwld8nN+wOLDUtlHmQjPd1qosL7hyKsR9oq3H
eyZxBU1pcasAum5Cywy2qOO/EZtHNIiLOoirON0oRWK3FzOZbxEsYhyB6NpB34/bvF8ZQ1LsWbav
Jh9rZOeTnJwXDFpbbql6bJyXCM37ASwjERHZMzVJuy2EiW8zQdI6TWOw9dvyLRqmD1n1zUHa0V0B
z1h1MBX3STM9RqZd+1pm7+BTBt5rnDz13LzHpl9uh9hYmCLNt6EI3loiiVFVzlDyC0Nu9PJ9KBvn
bEKzJYi5OKhsttAKvnr9D3ztau0I9A4G+w4AXauojzoQhXANCa3cKliGUAiTSxk7gI8yVIy6kr+r
BFaQ/TufrZKaId/0ZNRJR/xlK8R7EdAeIrrPBLAfnTQPYxGG99htDqj2kpU94DfHcLr+OuOqlOTr
RlJktJ7NPHBA0NJhSh7hsueCbEpWDu+l1upg5Gu3ojdszO69yst60/gSammNREUN1p4NKMDsifhk
tTy5lpzg0LjzttKEhYS62Dn5w4EGt+vNlnTM0bl1uvB2X09kbidkNMflDaPTqWopqBqgJIcBvGSJ
XuZ5aMJ1JOfmUk0V3NFuqlnwRS4Slu4Pic7tDY/RDm+GcQit6hY2wr9DVWWI7U+gXCNNSLlmZTjY
/WXqNzWvjQDfxdRbg5KZsMv5oZ0+3Mk4y2pqz1lECVsm8bELKgYEKKdXZEZDy3WRVGa2eyig1oGq
9S44xYEYWhtPIbotIhrxcFLAgOYYgE5sQDLy1TH3iUkpUu3spt77qzXPX9ylM+KDxDwPhf2HtF11
SEHgbaWgg3ODyNs5mr9BVRISbugUpyzy2cn10WcapMVznQI2Qfn40wylOjV2/1x6Kd0lh8mtyRzr
jA/SgCPYiQvdwzGTo3PsmAWJFpJBEUFCXmCvZXEjRoApCDNrGy9Pm1nhVsupPHeS5AzgRL+MuZ92
0iWhoJ+96O5FwXUCnnc0M7e9LNSdiVQOLqOnIqZFjVsccJPJrrLuJZMnMMAoXyYyH0R102ZcX4nj
k6TJ6199RxY6bO8W22RnbZk/wB32u4vLmbbzcQOwAk712hzIqm9B/jHvibkg5IgHFB7CyjB4GJEF
OkevwbxlKAAOBRGTF0PpZ7TA3ubrdzo12rX0qmTPVYNuiiv2JaPbd+bZPNQOyHq69dWQR+OK91iK
BIGzXETjUQFjeIaM4JgmM0I//J5Xvb2eBsjl3Wg+mSbywFlBrUR9S4oRcK8Brvu2mWhLhpZBdBHJ
t6l5r8Kg25bLAZssR20fKVBqrJTWAY/SUfTTDzuf44vlh8NOVmKnW4txnmrTRcLNFd8QEhDHD8Ti
f9KMezu1DPHaAvBjBqMvGSUtdUvzKRRqT98Tt8oWr7wcdSjS5M8Ymd19cBHWpehG+9HN2dXVb20l
oLPKboGGhN1e13Csh+XHngBRvAGr/ZbqvtpwFJk45RFhB7euNo5LsI6007+JSepBHE97k/cqmAoQ
R3EMdhc36TiL3wDRAKv79R6SydbgIeMh3PBCR1CBfHMnRaaIVxgPri7pTgLIrnk3OXYPcsbEno+I
RFCneUcUrz/xITXnOnGf57guHlXD7gPiktyWORuRjJ1n4gTjIzGtdiuwxd9s3EbIM100pFGzA/5k
v5H6sA3IEU6CsrsTdQBr0lVIxRcS4NeHvjA/GTPz142YBqyJpnPcbaJ0yM+qZy818RnW1oxmpKub
tTFKVgkxX8lhrEdn37W45TrXKS//o4FsEo9RabZLEgdNMK6xY5WwEalnAqMwd/EOQ+8MDcCWC+18
PMTzspL1regwhN1T1oBurXTXbSCTMParUFezwu4OkFD+hCELWWMYNH81BUsbxfJIyhuaGpyDQdJX
P7/elTnr2Pug40tqOk9BVVf3uF44wKNT7Sxn/IjpkNaqa1iHNqa1A80H4FNO1a7y6u8W3R24N8X6
oHUqxEkYGIbClb94Zbw8BJAkbFcOS9Q0x846AfjNpng32zAWlqO/81vI8D1zaZD6hIJplza0wuqo
Q+4tuzyXBZN6r8AhEcZ4DyI1HwIj/wjNoL3hA+w9lxPMPyKgZoedUprDwnnYBkIu38jOkRH8RvZr
nmST/IGi+0GLK6Ff1d6BbFYBad/fqgqk1diobKMh5u+C2E7fNcLLbHJYolumxyXHo8yfu6h/QO+7
YS8YWwJirPFNoiI42sMgLghvPsRElRNJZsUTsct9NSMzx5wCRoZwAy8hLWuIJbh5k9rK8eNkU7qo
KsrBgvWHkTGUZPTiioWH3A7hxXknEEjfdCEeTKNPhmD7koVFtDNJdkT+Xn5zSlZ5YWESJdV4Nrkv
4N+zrf1ckkB/mPJ+3pfw9BYrt5MbBCXKBg5xjuu0ofzgrrBPvz2m4LdsiOKNDGp3U2BZsa1+PiIs
48pwo5917jcvaWe9oOeFyVgvsffau9h8s7Y0+Ba5ZlHKDwbupRcpsGlS/uWnkpzqKmUMXNoxGRdH
OQu9K3t298xry6MT5899rb6FCU4pa4D1jdOdpyBw4b0KDoAgrz/CtLVxecB6b6V3FqRh3brDUBT+
NdMZcokY2brZGO1FONa17MP0zAv7FY6z9+zgIiC2ZYFPWY55Nam5d2lNbR3Je1emAVKHJt46NY+3
nSfyG1XuCzIfvLnNcSy6GzVAevEdTQpQ+zQJO97FKAjuJoMc4dXZiVACtFMFskjem/T/2dXJm+qs
HYQJuBDOTi2dq0jJjfuq5gorBP+pkHqGnrlzXDoHoka6VUftvs1NO0Fd3QYXMzXWWvni/PUBeXsj
ZfrEZsLcNspCtNCxqEeBcnALmlpl6c/U4kkiIovwOmqr0YmNhy768qxBPLGmZ+yWVMvgaw4yagWG
NwECEhoKcQR5P5zR9ftIbFN0+eQcnfGVJeevX9Ui34RDkp0C2blLxpEBjLusL1Ro/sEW4ilJTPVg
Plk8OX1Oh8ZBsEZ0SnQzf8ZKsP9l492586yk9xEW3sbuaR4rK915YAOfahiaF0yKgq2WGKlFjTg7
U+qn5wJA7brx8TcIcw5PDemta211LbJLX/2eXYWHyyjyBwNQpNJTL7ZWZ0Rwb9YJ+uQdTv6fYd+R
/YSwlI7UDZAHI1ztHdqIYXFnysYyXnVafKfS7SFRTuDDc7DGvCUxuJbhlni46Unkc7NEViTYpOv8
nDJ7wGaZPoyyxAdrp/baDJoRY4A4+7GVP+ll6GWM9m0YMaH0WIT3CbLW1wic34kIJCwYiRm/ckrP
l6mMPknWTbwXnPveS1wjUDJEAY51cpp143UIBeJJPZdTuk6sxcJUZnQqDWfjpNi3ifod6nDMZeaQ
Xu0O5R5mq3Xv/fBloGOHtBqoA2FxEOPH0jimyOq+vmhlp7syAtU6NdbV9htx/XqvdEIc6YZJ8LKq
e0XGEx7TgnvIctPzzChjI0PrM3SHZEWdnB3qcHiaQ9QLhb7Tfa2iOUUpqsZmlWh/ol721IZhIGVw
a17j+m32mvnSMA24Nob7CMnOW9eOWMnSMHeiDuSlvnbdHzXHOHU1x5LHtoXhnsXF2+Rq31B6bRyU
UOfSCRFPBMfeCaLrYJssn/P04iF8W6d+ii2gHyvi62EfVhFfkkhGdkUlP6nWb19JlwI4M6bdoW3m
G2RX8qiyUF9hFyFERMRwM9q5XWfguq+2qaqNiY16Q5hhLlcJ/OV5CB85EKALGjoMRRzo3LaE0cWz
+MNetzq3OsuQFtImZYMw9si3NoUK8nM2diFjV9bXGtzX+euDLK1uP2v94gyWdx60CVw9R839VYD4
RnOaoybftO0IJld0/MdncYTLhYqrwGJfE1W2p0qxcyUQYuk/VVA8Rq8+68KwUYeVvyIb7BLGUNRG
3FC7oPNJkIkOLUMPPDe2fzQcZj8krnq8u4dkJ22nhtxz61GJkQpYvzUVKbVCB29FfrXcGGaaUNEt
L4S4OgaJOqPhHbgyLPjrnKD1YsWeUSpR7/rPPeZYbPJzeglm/JJ+Yp/rpnpqYja+Y93+sCvB8x3o
6xf36ysayJHzSTrlK2L03VcjWbY5fSNLzM5noNO2NLdGXoKw7Qp0+Xz57cQkFSHrr6Sd/5TEvOyC
9rtBNv3sut7RtpNrGJn4rcH6o4Ma57VSaDDn0nBZ3fbxYUaRHIFj54dMnNg4HCuWx5fSGJ67Ik6u
TlT8iBOD7bQX/HKWFi/P1tlSSo/FQC5FkrNRUNvGDTcht/ypOLeOZqag6NVlbTFvCnnT5iggaHkZ
5rGqQfFLRF3GMU78cBedZQJnzUOHtaePszDBwN/XmQHvIp7eFARWJRBruSV+s8iBddxWBdw1mDbb
r58/pRvuGgMntCur78bQFXvfwujoZwMmNeQnk7K/QQDsnqY8uw1MQS8BPIwgiqzLnLFemKZEbqus
ta9IGXfoPOXeCApJU8Egs0kdZibEKUGLY2nLXfkEpEvjIsGewcyGSnC8twUPutFUYNsxJefu9Fdb
bn1tOZna3i93gkknuHkQq7GpnVNOwqn0c3VglqQ2seYgbJAZURL4q74pQK44BdB+H6HLEDKorBL7
1dW0M2PlFRtlxDgq0C+x4wYjYMVsVVFW1w3UUSdVzSGZeHEoi3sTEVMbLla9iCkmlU5yAreB7EIP
9g8/NedbI91HkacN87zomxM7aMmsgKgpg+leV3YRYbPhZwonnn6YO8tkrT8mLLsDB60J/qgKZQA/
qnWqPO5dl/GSz2T4r4ez82JkkfHSs9xxS4jkX8MUVvk/WHs8qjEdsJJkkBPmeaVyCHyTW6hTDrWG
aXjEd2llY7G+SLf8tJvkNE2EWvU23UVhGN7JqeHfiJigbSjFyxQUrm8Uwg8txX2qsfS7uU/5n8Df
GFtsTQgL965kvsP8HftgHbcbtHPF1nDfUw3tui05d7TlFc8IS3ZR5ZyovOQuC9WwRVqvCQZjFKSE
LLaAxJGcIxgb9HuAOazk5JgLFlEqvNoEvRHsGW16Hx+VjZibNlNUP31LkwITFHpbkAu8GQbUkIn1
2lUiOEayS84Y5WoGPTP2kDz+gWDRSJiCfk3ubd7Xnqzrm90lj9al0Q7m/F52tLkBy3cW3GHwbQj8
W5MuNvCQwLeh0ca5L1vkIUtr2tuc4Z6i2vIVwhYr06Sesf+Kou8qwQ/rmcgJfDIxLv4Misb0guQw
SDs8BQOFH8cXMy43foGDiLcYKx5tTIQY0u7jl3aS5VrroNw6oqrO3vIBivNi4+n2X0VLbI3PXtka
uwA1PIF+JHQIf8b2EHaEPolW8br9+qzIHlxmAmRzBG56dPgtFI78EiwfCtf45palh1UHE7pAgHor
62DXI6c9dB0YcJHGm9b+S/i6fSi84d2OGp9phqR7qtFD6g6DZtZG3pkx6T3UEldJWtWXFsOqOVV4
BpT7bhpRvS9LkEtuPUKN0cl37v8P1G3BS8rJxb4EwaCkojzgaseWFI/ZKzi3tdEpvMqqWMZHaHcr
9qaryuaFNtgUv8dz9zttab6pisTJUri2JaFT+zHtNT5jXGh+76/yTrTc4y62pwaNlBrx489mfqot
eF2dQfAKxiX2v6hiwLuUzhsl0GHw2mqrhyHczpkZXlXfMJ+xkhOf2V73gT+/tj5Fv0JKqQIE2xo2
4L1T+XtT4YH0Teu1lp8tPgeEdJ55n1V9CXSS7WorySHq2SWSaaZg9ty9uU4R7uymYtghtH0WVvlm
+rydA3tmo9nDPYrG+UdWu+0WDZRdpi5Xqq5Y1+bOVuiR1KuJAiUY8n3OMvBk4iVUzDVti9jFsmMd
yZYWGbi8Ry7f6iwzx++wgf8CEKAdZOp28YdxZ3KU/igq6xEpZjdpgVly1lws/IiMPTaW9j5IwFGJ
c+HpEFeVQIgOwy7dkQFbH+fE71cIStZREfuPMcImEgxmBFDIr3ZqhGWiVPzD6CaijkDEbkSWAbxt
beM0ZF7DMI5TMuioMN0i8VGMIUitAN4SST7rzdf/y53JXhTAkpLFxTXKdFOyfFxX2FHPskfBa09P
fU6TpvpyXzvTHbHhcATvbV0HsLbKnfSd5zDZ86iTUQwqXgK8egvjX7UxQZMUoYT8ytCEngguOhPW
q3RQ6QcBtXxfIFz00B5+d8rPKYZOwytgCB5KzRlRx+eoR4qoVD6eR03HaNT+M+0bQ1hWgHMzkXKU
z/IKfYjc2lBBFVcGT+OCPRqb/DLBj2RlA+ExmRUFSd20T7jJ7IspEKfhbFrW2qmiwg/S/jXskubF
199N17q7xJrhxvTmzZT4v4eFc9YkM5y2xu5eRrcOzgxz7gYSQxBE3SOytwzwAyB0NaRu1Hd0Reov
cRIo6Gr7V2GZr27kBoi8g3S3GSVk2inA4zxFEywypLhEuO463Cr7REVPyulfJBo6RfOBQBKZX8Db
3HWNzzCCYxCjvWUlTCtRO/TkRnvt6G35XrY7YRwgonoo4nl8YlOc6W8Svm04gEsCR3zsYXsYAE04
PHvgRJAAKF7JkH8KU0TsHtA9Y/oGN7YThT9uRG4CPaA0Z/nur0c18dAv3ufGyHJm4j0aK9DJWfVu
VInFI0PpAkxIVU6wcnV9MfM0vMaxG6AL5ldRBMOv1cGxc8fe3NiZPRzQd/zQkQ9xnymBY0MscCGt
sNrnw9evvj4Yc2ueBss4FGMT3aIihwfaxZ+1bRN41GZ1fKtCnNXlMCFQWf6sX/5MtwP5lpJ7gm0r
wFfXRThaepW5sqnAb18fgI9GKO5NLonlz8J5ErsGhSZkhhGLEnq8G6X/fIyiHFN7oQAP/c8///qV
wFBJTdC4K9/bEdHLOKWvfHVy3PIiA58ODdc5FzlHbO1NSw2JAt0ooH4No7nj83vraOghWDMQ3tSh
PTBjSc0TuT7vFlhCREVpvTbN7ICLRVF+FQhS5xpOzBLmjoNq3ho+Om8T6OlLymjyMiTVRpjBA8tS
tJ5kog4WJ0LYMe9jFn+HVxKvcUdROGe3pGBCBnjjXdN54bVN3kqz+ovq+5sNcZXO/8Q8GfdeMNE8
14xyusneN3bC+L2RZzGyWsntDqRVd/LKnPW0/iyKn647LAbFVR814qDrvSXwWWTe90w4rNUWgVzk
XoKJYTG9HVWbi/A6LqJHyx41dbweVDcW3pnJ2QqLYAvqoC+hi00GqtvYAYeWmr/IIwZ5896LD499
EZ2UBBg0elsgfGxthoiEbJXebAuTjxzIwsUDZqCGc0ClKUusxuEgZTk+yQbtn3R/ziI7TZ5P/orI
kVT43nPmZqx4q+bmzAPorTXIXFwOzNZkmLOORtkZhngd+mUSHTv9c8hIHC5GSJYRwmbjMILg/m7j
zUO3Qn2gKBoJ9mCO12UXL+YTomH4WfiAv6ai5ditt1waa0bHDt5KPqeZLV1he0iNKQNi95ENjl6B
1SJCei66jRG6a8BWvA6ocCIdV95EiOhHOgY5SHoIg1NZkvksXLHGasPYZsfWino4x0ax2Lkt9nk0
OfbnrENC7uQMa8R5CSpysubkc4S76C3PRWPGazJMEzhT3u85qeHiZGm2j339yKr0VubhM7vjGjw1
6m8zBaLlNuHZsslY7yOaMxy6a+Q3MBtr59VnTRR4HSMekoNQ4Tp/gvQT8iBb0zZaBnoouJkdJxun
dA95ZE8bOyz2boUedcKevjX77sTfftELKtTo67OlpmDVFlAfdCZfYisBbeO25raCaMUdLRmnNd+t
Mt2Pjk7W3B1/HM88ULbvrNREDd2lR054hvHgDQoU6WkhsLrNNTRfLE/57Ox86MJ72/CeA0+zUYiI
wxigvUQDckr6zE8x2ve+YfooQ0xiRQx1yukQXiV/PEl6Z0s8MMtKf4fCftMHbbTpQpO0Ma/ZW06B
GYHW1R1dtvS5v+tS852l5E++r0n1ZI8Gb3AY1euSqOqt2bGg740tW2vumJIxStXKJdiCqh6zJSAP
J932aItHK22Pcdce6DkLtmwOS5iKoX06WESa60NpkFygJ3Vv3aUnTR2xruog2DBB48KxSugidtsg
bqVsboddoSTssaRkbyjbTdH25WZG0w0MZ9PoqGFB7ypkw1wVkVdfyCEm4w06EHFZycqEYl9D3ENT
t02QN22VX62Bgj2XPuaqkLg9HBKA9hPWOlNvSA7Cgl1ZwXwLJtuNdSiZK2IGWgQ2G8eY+dFleKUE
4u4mbTIWwoSGGNUnZGYbdBpD+xlYxjoP38rAOmQ5s5RGLCjBQb30oi5W0KxK+TuPMrYr0y+UTb9S
TrSV59QwfBDUkH3n7nRovtcTIx8mGKt6tL/1WuBQec17AZ8e8jlBuwfP665QWUICLhnESeiABXxH
Z6k3pXa6YwJ1y5op4k1fp/uhem+QvKx1RyRuPbcvk06ilV2gpCzz6AR4M9i4pruTbXqksfuuVPoh
YhL/HA7jopm2QaLjvekHr9N4ru3wp8VJtCF8ctz5o3yYjOtjn+Gy9Ol8gVUSAwDssbJ+V2X0reep
UwHiekBMFOoAPvIg/+PB4thX5ZlY7WNUgbFy+wgr4cCqYb6UDVZghkMMI5px0+edsxuM4S5a0i+V
ESbkb5ofeahAdUj25pUqiVV3P1EHvEfloI9u5/8d5uAPgXRiW2fGTje++R+yH74Qwf8qTvM8m/99
5VPYRED8qzitLnPbV1kVngjO2pBQ/r1yK4TrBdKrWEf23iIUkbGEJTn7w22akZeSGlc8rj3eFybz
ODBaxJJuvI+ojv7v2jnxb3xjy5eeB3TRhygnLE8GoJT/WTknwzn2YnYJJ9X69rFZxl9ukHQ7L5Zb
RvTM87PgGth9sky0COPzY283YxpwWcwagrpMzyEtSi4uYEbMvTU9/sMLXAJV/v2753q8vACloWWa
/83eme3GjWxZ+1Ua/z0PSAaDw0Xf5DxJSo0ebgi5yuY8BIPz0/fHLBx0lXxgo+9/FJCQ5LIzlUlG
7Nh7rW99kPb1ZKp3OojCE+i4DIJaQzVRQiSfE2OveOHrWA/YckImjiYcl03u4gwV1f2vX8ZPGmPe
Js80yfFBbOzDa/jn2wQ8SRsR0sMTahqGFDOszgTvZCG/Vi5FZ758mDX2vLCCPvTrp17+6X++AWSG
+HwyPsxrxNIf1JYqCrwadTCReMtIWjMuTJPE38qBsIV5+Y0jdxhQyBBy/esntpfP/sMzW5L1kyvX
dLGjfAgtsfwqrcq8kIygEvWA7OvUDsYmCLV1aKNkPw04LSw9vpSz/6PyZrikzpXUNaq9gpyXJWOl
GPNsM8GJvzTlKJjBd+c8bfo7Kav3wqWIR+vwO3mqkD+/bGH6pu/ZwuGS+ShPnQpaPgGV8Ul0Df0V
Yz4NS5umYuiwyYTTX4W1ZlLQHBDoOUQq4vWe8wsCXLxfCmggqsR0sMFyZczcjXZB3+rpALflsW7r
9tyRONc16Pc8YeyZGyMin/8sBr/bDzpl4MBoYlUguLiQNIZWznMBJ+kU9URq7xlNwwK1rZdff1I/
X52+dDmQ+abn2QwZP3xQC4LC5J12T/gF0ZtyA+MzVVvVd5+1oBJMGhrAlpd+alzwP79+7p+ltzy3
Z8mAM4m0kQT/887IQ3tA/a7dk0VILmQRvUOkSWwABBJvaZv++tl+Xq586QWWL6VLLsRPYRluC7QF
taR7Al/9fajqVzTef6V6ZFZBqHH4/dfPZy/Ly4d7QIJmM0FfOz6WhQ9vbaYKqKp4Z05ZGHrbxMDx
Ei74Z6dcVd3S7FhGBElF2z8ynuq6KZF5CXbbyqcJuIxHVeM5R8BbTzfRaAF7Z12C19wMZEQARN1l
LFhzG8mHSKsTNXTwm+XD/nkB9V1IEh5vmCP46sMHRGp1OA2568DZMbw1PYsSAmRztTo/OkFnGw+W
ZXwWDMJwA1ZnBFXdKihGemyLHHHwUYjU5K2GHTgUZwoYZ7h3vlG/2UkdvczlayjVvP/1m/4fLufA
hrUP4E6w3398zwObUL+5lvaJVgMNfsm0AzB2eUABeMRjaW3KfjOh7vKjwjz/+qmt/7DmcSV7rqAB
7Tnux/3Qo3nLcxf2aVzcA6rEu235KHd6YgktwTQ/bPrpzmox+zspqIls0dQ2ozmu0Pj1v7nareXq
+nD1YZBxfMsxJekwYnm1f9O19yZkiThwrVPuwha8qYfmRfNz5fqL93P9yqmcG4760PCM6jd39i2x
5J/PHuDSkQjqPAY2Py8rzLp8s4zNU22aX+gJwmmOxfRZ+vtC5E9zwghawG0gdGsZ4ZhphBZ5iWaL
3a9eQqRijru4sbzD3FXyoRcnOvdYwJp602CMXUcYjXdwDoOH0bGuc0yJUYfOKQo6YG09iYdSEnoG
wn7fyhJXW8zIrUZTex8l0VbQZwH95sldoSDrYJYLtkmVB5vUKZ560R46FUAD3t8Gf3KCQx6ygh0c
MkiIHsDO6cbke+eaMh3IJXuZVX5NzejJhim5I7rOOQ5WeIgIreNCwWcOnS9KbRcQFklAUW0Qw9tP
X8dBHECXEmRaZE+NQeFGUXvR4AKZiwUMOzUnqrTD1ObACruUXv7cRtm107HF6ay0fnO5/IcNm9AL
jqwB2x4HiNti9rfLpQSinExGKE/R4PjnOZN7lAbf0lj7j31rnv0IGUY2oRlILQ4yWgJJScuXbgzl
EVoAw2VasJFCV2x3+R6aH30CtIwMS8Cwdkq+kj0IF7jD1fvru07+fMcHpscqS+5Q4Av/Y3YONFJk
K9SAp5tMVKIxmY3pRxdF8ltRNF99YzrlufTusnkOsT7lzKTL7toG8FI5PVgvSGiA1THIQ/lwCfNk
TfdZoB5sxjXDTnHMIhJy3PQN5tG8BUjq7cGwYDmqmTVoxlpW8FmkEJVWllE4REgzyXeRqZ+ssb7e
KquWc/+luCJWYGEMRnubw0hAzhIMZ6cQj6PBLCRv/gB8Xp03oBGZFLJkHhQdvGaY4BZ+9UWNKaVI
xAYdFr8f1b3gHX4oQuzODW6wQ9Wi8wLG9OXXb+5/sOvAGpS441hQuYlvIUt/uypMpeO599nCcmgn
NHvutdeqLXI2/EXBEksGtZdGHCPBrHIqYpU9KMMxoogsqKN9k/1mdbd+2lJdEFHcNliIWNucj69H
JZrBZTPNJz7e4ehpJBWetx0rE1aWQyehfcxayJBeje5xNDG5zijVS4/BWxJX+tIlVvybSvfnVZ+X
hKtJmK5LesxPK50/22iyaR6e7DgRyEwJnadfEQ7MG7LYoj1jI6/zXHO6o98/Hd0cGBcBK2cSEcX6
Nx/XT/X+8lrQGlsmQCo27A9rPhAxq9ZACE4yspbQVFkedatgXA8BSaJ8aKFtI31l7rlpXcPaeB2v
zRjqhygDCzCp4spcP+TvdM5GcdrlMJmk53mcv/7mhf68O7kUFMuhBHMTB4SPR7NcYP51a284GY0d
rPBOmsciMi+oYwPOaZl/oAFL2gCa/4cwDA5GsFcVt3YAMfhiJE9ixoQyePI1jprm2PQYppvGLy75
NNzFuxGh71O9AGpZ7u7boK2fWSGKMxNLDEc4ycGcGpcK1tBmcrIGHkPwJSzb7+aM/LOaRLgzzLZA
Z1WXwSaGZr2SKVD1m7A6ViEhfb5EWejqPZCQ74725FEq6PbNBHqytSEG1ZiFzjKmtY0ybed0vrfv
NE773vLKA80CgTzIJb69KpNNl87TA/c0aUrzAHdfhsgbDR84jSzPECCAvy0PdTu1u34CcXs7gFQM
9FC/inZhX0NmAFnzMJMkv+m3RefZr9ZEOZ9m0St5fl9yzRE3SvKt4bTWEQfnj4bskFMvwPzRe7mL
Ytmu3a4LHm6LaErTECB1/zyp7gs0W7wRxnZAaXUBd/+kbdCN0YiWwnOiu6j+xMA/xXMQBCeXOODb
SToJmx9jiYI9DfoFt01fqJzJRrDyhD2uCA+wAMff1Bw/X/zS4qSP3ziQIFU/HnaTEocMai59SjLB
aY2M8KWGroetjwd4ZygGCMP0f7/7JSRVghschhSe+FhvtpFpt+QLNSc/I9nRAAMGSD84p0aZE1Pv
JpvZF/uWGBHyiv1LgZnnL72C7Fz/8uubyv5wwCE2jlLLZifEDCbNn+6pEuuHpRrpMJo2XpTnlxdu
IrZgScMW2e8e+4ZzdOPwznC6abP4NWby1I6y8oI3EFG7uBkYlUFeSJLyG4UIjWPbgONqrkejoHYK
GOXP8aNg/LepUGaDliBTOIOdOo7271Z6/2N7yeF3cYXrCn4XsvGoYP9ZwDo5k0oH0fYpHlWy8Ykq
Os2FNE8FDPQCQhffY1m0TrevMkA6up6S4+CF8ymF/0Hre/nSD5E8AY4t8t0kjLdxzObT7SGhikfi
Dm4xbyTAe34uDWDHJElRGah2PtljxkChbcnrRYreATfZZBkGigcSNBo1M0xJwYEnMl3Au5CG/v2l
iTIFdBlTj64SpzT2p62Ev1YEkwFKAYCm1GC2mkITFlGMVQx7tUe2lIvi4MjskBo1c+3UCU85cm3Q
YPzao0+80/LlhFmIgcSpXB5uXwU64UBpliaPuJMpVoX5WALwTbomfW5DCBx5qKIDZ9H8MLrO3vbh
CKoxflYdmxarGIo59VK0BUJjOFuMrIDqxK9xEcm9p7CzMUtAL264kBaa+OXmzPzLfoVeEMtd1K3l
iB+omxjLwK1VVyN5t9oGQn9B2L0DdLJtknEnFri6qauIxOcsX49oSWyGG0+p1VsvZdxtNFqW7Rhm
jApyBqzW5DTnAE/QPmeVJlbD9y8eKE16z+GuBi1/K8+mob46KfxOaDL+Lnfa+NBiFLu9SmbgdyWz
9yNZ4cna9Er5DL4y2QQZVwPHFybzSIQ2bm60F0NU3SVF/MThokZyb0NwaVp6TW3ZX0PYiy9pZAb7
CO1w4wThM57/daa4h0xDCfYlXUPuB3KK2s+5i8oof1ApgtkqQ4HlDq57vNl12LaMVTQwujKaHjFF
W2Jvn7DL49Y6cA1GJEHHiFeFUe7jEYpWpDlOBzKqdlr/gXf20IrBehmcjIwEFRl4QGnJT5UsLqhc
FrWTvJAYFK6IWY/3LSLXPc4ta5W0nJ8CRehzFrovCMZAbKKu2VcFfsisAzvpJwbzn+iNHhHxFTBh
Jss5+HlsHe3COUQc9tGozyA/wuYEA2fN6CMrlfW5LOSbUxaffR0hLO1ifKW44o921+wIipIHAT/b
c6Pq6C4MuDrG1df09ieEs9TOZe5sh8ZJDoR1DDxp2jXjlZe5agnIOf7VoTQzZId+81QpVOoYyZ5u
xtRpkeWCqHmx0XcxhKGXKSn9LuXYPVSwzdYlkUJbf0Be1efJJ5Swat8vGUA3d3GIwvbqgFxcG4mb
/NHE72Y0u/tAW/l+iNH3TWZur8s0rrC1clzHZcD1OtuPM8qYlwGN+CpL8hhxEt/mqrvDyAP7jxoR
3QjdBa8bELXEYrwmDVW/6IlWLhI/PWhilAJplAfR43smOBjNHoa/LeTtGBd2KJ7QC/D0c/M82bm3
MaW5TY0Ms5cLjy9l5137GSNPkvgmt36GzBCt60Z1DE+cfC1mJqxlvuiPsN7CjFkRChVsERAA+4oq
YjoIBWTrnSLEtiYSyCa+0CyJj07KKqRNbggohMYOGpMGxp2am54B1p1ra5o5HvXT4LPhe0yog0qg
0MNZcB72U/a9zpCKou2rL2aSLMoUDCc5wspLUD5yUmkvtHrzLQ3IYK28VOz8yvHWuVFFR7/XVJlu
pF6oa9eVXzqPVExYVgJ9V7YQlgNyP/BEPGHcKVaYoVhjtJ6h6UGQhAg3Dmd+//jkLmnIpj9C6ymn
KwqqmCuAUI/BUzvCJfyrEWnroeZmUhxnQddl6YkISmwpNkVXr4xLCqUujBiSdebnqh7pyZXDS2YH
0JAx02/aOnpAQOw/Z9kfbAxMWLXwT23BqYeTpIpsbJuIeZ19i8miD3uEUNdgtPQLbXlrZ6pJkKVQ
5qeRBKliPJHW6mEtad8JG232SSGidVRn3aZBlnSuKv9Jm6PkLX2Pu+gY4JM5ZQEiuAnx+y5hrL1y
c4vs+qYvXovstdNiPeK2OieoyQ99T+xWz2djSLY4IIQhHpAaXaPnUFbWLClPRhbtlhgMz6rIzmtN
bzc2ZrMPs/TRKWn1tTU3flWXzsYwF0ofCnPCOkAbR1PxypbPQoVGlXfbpNEX6A5DEvq2NTVxgAVp
BPDDMHgfdaTrEah8m6amhNXRWtDnGg8uGXPB3lA1d7Mp74NU/MgiYioFsHt0Abik5Si3CaqpMmLe
jXC2Ok8F5bJaCNfO11BBwIOGYO9aX1I359kDqns+hhRwrob0wAR4wPll7El0oPWjakJ2Zk2jjXDb
JTgq2MXYlre4Ygg6m9WSGWZl58a8sztT3HNsWUIOA/dhaAROfmStaJNssfXp2e/HttlUnu1fENB1
Wwhh8Q7plrnnfT30bQ7tDEraUQqF53z5pxkKE+Wz0FqQ7sB49cbnW/S2xxLqswY9E58BlDLqRsQT
V0cK+axYKgtPE18yVeV+6CErzY2L4aTPsPiEHWjW0LS2vJPpVnqAk+JJL5aR5ELaOKq8mQh4M3hz
MzConffFhbehpcrxa1WwB8ehf0altr5pf6ssYcwSy/fCc1EVpnl8DAwg2KHh3BWlM22bvrlypPzT
TtTB76FWWQuOTLDbleOfyDlwHxb60fPAtZuVBai/8+7zLLq36XE/2Hr6Mjk1aZFRfrG1GRzspjDX
s0BqG2FPXHfRYBE1tyQXz+5BY55YebQu6cVx6oidZO1OtBla3ZN8brrHIlMkfivn+TaW6VqRHV2j
ASCbll+FiYKj7d1LW6qzs4itx0gAs8kuVeo0RzvrGCeHEUbrvnUQ5g3jQfAsVlEPZ7Dp+ySKrYvs
3fPs53+qNg3uQ2RBggbPvp2bqxpFxq8RTuT2zN0pscJNPJ/LKajv0ZchKXZq48jkGciL2RCsztuR
AGmgFQRBYEqfAOrGdxL7hDVZ/kVBnfNnIQlYH95vznJScFe+KpaQCX1RPjFKMoAgE7QgCJdhSFvD
wO36bKMUUPERaet2TOgRVTSit8zz0bSawzFL6xg+ufVY0x1Juz9MuVOIEZwmDI4JmpJVHBIOL00M
9yRIEihRY30fFgsjDlF8wo1gUBd/Q1o8HupWXFG0lpspbWpEAF144pCHTh5r9NpSfnMJsWfuE1u+
J6EQd3LWi1EpPdpm/jkcB2fHPNRaxQXmBQ+vT2KW7bnx3Ocgr8n3S41TWIBqdytOoIRrPZdCm+fO
iTYMUad1OzklzWJ9sLD9El5RPdHbeykm2zznM3qVIcyOeZJLxtt9v508Ed8jJ9kNM/ZmACXexepa
jCdDn5zoP4J7BFkMwj8qODDLq2skbyzjzWmgefQwsxkL5K1H4ccsIG12380yeKB14iYIKBMmgggs
Gfsp3X+l+1c/uo83wEmUeeP1Vocimt7lgYgv1Pvg3isk3YZqmy0MzZJE79lEXRihKey4OGdn4zht
d0TkoTcRCTCPRjAcTXzNd21nkHEUSShD0s32Zew9pKazgPhyTDMzwjuYBQhVdELSSjbDe+twrAbF
U2PBacNm8GySpr1PhYZS7aSIT+SAGTwJj8Go6qdyBpRgGe6yc0aHsF7ylPrsUy/0sypgA1pD+ES3
CD1UndkPPSZr2kMAZqaU8Jo08yHtkbgK4SjAmtfP50Sb84PdAR5oisH4Oon8ASdSB13wRwjRtEFb
9c552Ng0dntJGqajaqYL2mbWsclK6huHayNfTFU4wHSN86h3NaEl+EMPrvK/QQewcY6dgYvzq4RT
ccoqVW8dGQiMG9Cd/hIBa+AEiEcZp2IuWpEOOJzg+LwqaW/joC4fUWNXxyT2R0YB3aMvCu994AYL
ZmxBXa5Jo0AcScIPmhtWk2MCaXJFsmiKQR2C8WLwq8ciPqXOZ1cZ1IOlRpJc69ratEjWTrpWyTEu
pmuk5mrnOHP42Y1R24zuaqjS/hr1DvccaSX33syu3CD9npLYvobCeQgk+ePWIPLLhJc6SPLgxRd4
HJH33XXKoX8xNY9S1/qx71FEEkjrrJfzw+26JQ8gXw8NDBfdofztPDE+jUNj3aedCN7YfYKtnNDD
Y/TZTTVAgh59LOEhXbMhyvE4QxV+5YT95gSDczYKE4OlaZd7PplPY1NKZnSstmFqrusAdWjZFNHj
gpSpCfBYTdnoAGgS43PRAi0YMrDjOcZu2ob+c+5/CYEgXrFFPg/gV/7iinBbN2s9J2zry7igg2yL
Gw/VGrmJjBFLwC3aqbdpmTUrGmdorsrxWJhEofoNSQlO34/gAMgU7qgHciUAXOQZzPp8gG6QV86F
rWaCD2EjQKrLH7Qygi1TFXutm6JbG/Y4HQlDJjhohAeZItK7E5Ugq3jIzgXDpmPrtRd7JJZiZMji
y+bKP4f4N52QMGdZvW8DpBqj2Rr7ZpqAVYfmc8kM4DzRkL61t2bCr8qeGW6A83UFHTO9YLFmabbd
F0bwL0M53TcGri6HCm4qdYrjUWIU1TFp9A1eT2tv5KZetwvLSKfyLUnw4Cid6224uJqw6uuHWvV6
X0YBPivLP7OQ9Hv81f7Opvm1STr9bredAElGnuNIpBhNx2hZw8rJeDWRL0cEYbXuZG4I07lnWDZ+
yYHjptOuyHOX0hYEZTggb4/qkvNWSQ5O22Ynqw1PRUt2tK+yb1GroLhHI44OhylYJZiH3RBJLfrZ
LbKtGMR3sE5oQd3DxNmVUjePIqWQDNPm2xQHE6U2uiw/IWkmLPB+2sxd3GTMNwBSWlLEW3EqEknD
rJIkQ1R+cpHFuQ7n6G5U8bDDBBCsGkYlSMDBnLgMWYF0AoTxwMrTt8BuNg7HzmtcMkbH+wjB5WG0
7R9eM8m7wvQvk48vQjt4UtSUDocYWebGNMRXB8Xx1uVEwaEJVnTP+3fwmrfBZ2mwBdt6NwxPNxAU
tZHJjR+sLMhsN8wEUnPrPpxIbFBxc2fI7kWhWlzrtiGKw3cJ2FJJt+0jK7+jhRwO1XgZ5HjyOUOc
ahBgHcq6LYrfDKqW25y91H6wBl8/cT7n8lwMskVy3/vFyc8C5wFf7rnq8hHRrRNd6d9v+jRQW+K0
zU3rIaucjFhdGlV367whbpLY10/dDk35qibS9kEjRHdwrXn9rO+JMzhHfcwnDx5iF8rq69DwP96s
h3KYy83YlQ8ZVqGNFaG+VLgqVpnfvqlOvPTYkLEZTcBOnLWXhmDCYBCtWfm/FUaMBy231d3Acx6D
Qb4ZVfCVWmWlwGPvsdVS5tLUAD9eYqABgKr0ArHnlNmU01+NUqJvxBGe605bjF5nyd5lLl3LoM/v
lR1T8Hb5cyi+W8C4sIeribJKHkxV2Z/88B2K4rdoxDPjeANZKXaOP9Li2D/awt9is7Q2oW6jHc62
Q4Q7JpuF3jo97Jg4IHG0TP90Ogo5j8YAEcNKrsIWRxCCadxq9ksmaIlZVuf+Oa/d8qsxi+iuiktO
O771EuQu6YHuF9HL/sFO8mNjevk5VcVT1HDwcoQD9yUcH4fJMVBgGRnJKq6/1klNXHRrn3UXTVs9
CPneW4kkNlQe3awUD5xFL1zylatHQO65vTESPMa3Co7klbWVML1IUB3zKwUI2oAwen2JpqSN9rPp
/Ygt+lG4MjF6d8gChol7VaNYjT3Or9XAshNo8Vlzra/iiOxWMfcjziqj3AbmtGWZSHZJO5ztiRFo
b6n7v0CQi4AM+NO4IUlTYHCgKzGmS4iHpPMeQp3t+w6dcVlhZyG60izS58Bd7JUa4SBq372vHGOD
/q1eCyMkri0JXQwz6R2usQEY+FyC3sEiNM/jd88FzjebaUBHcIwXr+CyoOs/65SEPFgiWM/7+Zux
h8uD4ye4H+xuOLmDDZxWEH12w3dBFYCdNCLbj2wyqgebZu1NNMmgODu5NC9XGWHUuYzIKvUaurAc
63wiT/fOQNkd5Byn2IJc8mGYa3CFtD1BilFF+nCbvXfEuJKxXahV4xL+4VM3HeOqfRwIMDwK7bGl
TOataUonb/mZ2UwXq7CijZAlmYND/2VwmnY3tDmpJplL79Pzmm3gDxz0xsWi0g4IbWLgwbcdv2sh
SVRVv2s4bSmBL4xrEhsqULsxJ6XU1fYxcXA9e+Y9JlpTjvWxHBmZTQCHgK6Qi92OVySeHtFcTEpN
qO+dLY4hi2znuxoctvk4+5l1T8SX2HTwkrf2QMDwchD1l8NO3obfGtjKSGk7rmYFZMOXBFuYwZCe
HNBf69l39/kyTDTx5nGMGpDTV2rP/ATcN/ag1Qwxg7RljFVWqL7yZ5hfiJNsk8S66EHd28PoHo0J
Azi99Gtwqh6ALkuXblFNdwpXyzHNTL3RVu1vbFc/17mtn/ImdQgYJO2CALprQ4iFdB5lFl0av/rD
9EFP172j9j7iBBoVfrej42u9kC3cHUumHlVTXXMJy21IcPOFbAgYzI9ImqenJAdvkU3+ot9I7tKn
XPlyIYVbG5aPq+dO4AIGFa3tlCV6jif3QiXaTw/0kDeigeGRQjt9RLPKkE655Aq5g+ZuJJBc4HLD
OExKID5I8Wj4LLaOrf1DCGRmXXc4GjkrS0YRy5WroMJg9e32wE8BdEmSRhNHO2viRmE01EO8LUbb
22UWCW2uQdifCWP/yzD96ce4s4w65Ihpj/m92RTvYVB+7SRNkyl/0YVtv9o9meCL/hGsR02AYP8n
Z/54g2mqYGYxxw/sVhvHtcuLBlSyI+7MJpEbvzgyyqdGyu3MwvlcsRhNsX+SFE27eHS+1WpK3tAb
fPategvmt/ku6XdG2atf+uLSdWZ857AgW2jKLnbH+MCn3XKQ5fx9SKoYawNhI6i4nbcw/MKJ6KWg
Y/REaiihDnH2QG6PySQjmXZzTIIK5WV2oKC/DCXtdCMNp+emNrl92kni8VbdKgwHCfKOnlTsRvoR
j9ebTQl0J+qLYSfm3ion4jmnOCOAXKm3THZ6o7JGffEXK0I41OODUpX5OFjlZ/x09XWq9I+yg0Zm
D2m+zwbD+zRPhHqyLhn31YT3IxtmZ2dz9DroLgDbLwx9H43XDgpStQd9vRFeiiiYFtsaAglrlbuA
CmSrskuDevoUkmngLiF4MxYZ/DzIZI8oOWl0BQQpxXb5PKTjp7AyRtKkc30JreEsltaIO/VkVuP5
3RRVM92jo5vubZayjTGOdHW76TXrIufaT/zDK4eXptRAtZu3DKE71T/HWDYPbm9ycyzfTnXYPZvB
0XFz8yGv4n3lwVGP4mHr2WbxpWG6ss/BVOyaympfSYU8Uvhvehe3+2ob4lXmeoRQAyrSeLfq6csA
9OQtJqW98Imv7IuNzNvsUszIyIJCHr0W+hSneN9tz1VMBE/Ac+MAIbyCkTTZ5BP4us7d7p/47/v3
a7/qV/jf+Y/9eovWcg8v5Czv7av/kn9y/6QbbNcrTWqEwOAPyYWx0aalgkg2ydrBorMNWIWhA0wH
8MbNZfAfkuEZHXsNq7jZoJrdO5vt9n57/+UeZ9nqnajcdbgat+PW3smTOibX5Nq/+Z/FD7A3VL3E
+OFKXqCqHMBYA55Uu+0ID5HbrNj530bGVQfzmJ+n63C1X/SXBtE6PhM8UQSdNGsa1yHBayT/trtu
2NPLx72KEgQHiXkfT8W0lnX8Enf1jpRWIjAmBpVd7dcHQIj9Pkw7Bys+WRWpmIyjTwQBtrvq3u/i
L0NVjNyo7pa5tfiWUQisKGcN0KCZd4jK6pIT3vROlpC97kajupuQ3F27wXybo3Knhz7/xBcpyqQq
osZM8k90kteyQYKQyVjhLXecT6J36ZillJtpeRYYPkpexPOnZksoHRzW3ZVcThyZp2sGuCp8vnqP
uClVPbgbqUn1uT0op1YnBe7zr2+9mLzwqMb1k9ppc/Kgtp1CpZvT7dvbV5nm0uiK4mIxTjsx+boY
8aWgc7tTSyBiUBMzd/vqw7cN05HDLPtN6ovyVJEhnVERKR4t5mW7Mfefbn8yh65cJ7KhQ7xEIoap
uHgMCHe3PwyrvjypnszF5RUMg2387ed16dGEw4NTDlZxuj1EKamJ4RKd+L8/u30F1mZZ9tmzc1zL
1vKcumS/DudQzevbS5fJEjvJTHcdWTU2nK4+hTqq9mQzNfps1na3r8C7zZKgxtu/qZecxttXH36W
EpZIwzpv1sxJX+dSxUQ62RiZdJy0GzY0iFCGIgom90uSxHM4M+SwoGMkkce2SdWUDKrt3Pz7w+1n
kdfktPSqs7G867cH5rH0TpMg43F0R3A3BhIJYbLq9zKBstW01SlbnmhgvP+XdvD/k/1/S/bn2P83
ccnmvX3/r+8lHebp/r34/t//7y4py++6at//ifa//a1/o/2DfyFqRyUrHeTWKLgQ9/8b7e/9i+MT
vg/fNcE8YQP5X7R/8C/hw+kBt20v+mwPEc+/0f7iX04QAH1Cuu3Tv/s/ov3JYv6nANoMLCT3YO+Z
KgJOsW8StL9pF0WcBUXrlDBKTaOKFeG6josFBYgLZbM5623mwDoGdN6jFhwNzDuc/FvxfRxzTxMk
gmaHQ7O+G6fQwdxKVTh/Gufccd4spI/ZBmjENygvKKzGzlsnkSs/9XRj7hSAjes8BAYHsSqVLOGx
4d1R1TskgrtjUJNbGWcHmMglh/xxPhSjfMybVnzzBiecgE0rErMoq9pLkdb5i+Hj0lU+E2w0ZyHk
ej0r2sld7tL7RfIhuj9RkBH1YzMDCl2SfgN23HnSzN0yjb+0MYHAeaL7MqRyiJHw9gUeMZGgkQZM
49U7sPDyOQrzYvE/lRVOWohir1ZMbkiYh6gEutCLyCGt4+7Q8laLtSiad8vIOZV7bbyfSnQH0K/q
4dVNObYdkEMKemtelO3aUnCaahhrbVuLXZ4T+cvQu+64G1JvuBvaMFVrnOlDt58dQz9ZZi7verqi
Wwv5gnXsICjQ/y05B6xoh3yPzN59AXBo+0eCiRlD8bJkfk7sbIDvYUL0coky3lYV1lnVqeEHxv43
nOs4o1WkzSesYuolm6bh3HZtRNxMr4c3FcoOwX7kUO6NveIcMKaPsTc8Da3+0eT+I00i2iDMYZhD
kW6W7NhtI6Y9hf25nsVECaaN+YXjdv0tmVJ56Osx7nf90p0cJvykr0njd+UiuccqBs0hHJNzkHee
BBASqxGij92lk4mpNZKYygtijRPrPdJzE+1ikv02k+cWJA4hAiio7utqNh8gNr5Vjr6n6P1hy9Da
Nvn4FUxQt5O281i6ybbq64cqNYe18LN4H1byLcZ+PUFiWGUihYyB7kWpsNv7bo+NHpQoXYG55yw2
YevlASY2OlXjTsXGW2+EBROIDOpyCX0YdKVj22j7sgj5RoajFrzYAYnTd8zRPsoyNjG/NK92PpJe
X8rH2o+3HlmyxC/Nf3TIOKOOsc/c1vhcISSHFvwg5Vhnbr7lyJ/iFh0JmgIAAQ6RkfdKt8W8MT2b
SPbsJSSzNprZiXKgwkHe7zGlf/dN1a8bYT2i7YL3Ta58h3Fqtv1PiQGykvBwCv0mjkFip5RcPbpp
AurDLLsjqweNBWiaXS0hSLShsk9EoLarDLzUVhvMMgroHyeny6vd4FfJ2SB74WgqVgrbze3XYLK/
lq3vrJUVYbYmnGHtAJ/ZEbrUtifaIPSUkuFbUzX5qUkc1BKu14FFK2Am1tO+Mv6HtjPZjR1Js/S7
9J4JksbJgO5a0OdJ87whpCtdzvNk5NPXR8/IiohCo6tq0UCmwiW5/LpcdNLs/Od8R66QvvutNTMa
S7V6jVEIiFitwZOtICKuwihim1S/uYqeLxmUUH5qwgHSwiy70il85sw2hefCRppv44mqrWR+7GKE
QIOWdvxMuACsJjHuePbJKbEnCt4C1VUHzJH9T5VVLHsjMcM9jEa858M6XVzTRlG44HHY5hWj/Zih
yHZzDpU5PPQDkgKYsCcAwLtSb+WR8dZDK+MDPkSTkXy5qS33jpNwzZTbem5r9tmTuiSmBu+OsvNt
U2WkrgPCGGFgvThYeqmvx66Dc5mhqesbwGGhFVhHmxfghRKhbo0RogWObXNOjj2I73kDoEopn9Qw
iH2Pw576CNLtDC+YOA6EDAvQDbVvtjlW8cExb0th9LeAOdxj3wiW6oFIbiLZgfti6rIOLa+7p+b8
DsMOyAkTLRGatPKs5JMFCq59JtLaqapM6yE2a+dYVvQy8exoPFaVfHfr6E3XWupbTfU7IsuGbwqn
XxvXDFoNKAG2Fsgj/cxi03JNuUfcwuFFnpuxrfsQOM09o37AiFzUTmWijS59qE73yrmOhP3gBgPw
oi5hw94Pq7pLux1wQxvMat3fkIGPHoRSkg4p/WFutG5tJfl7G+LKSGR/O6l8W9Q1tV5JBaa8aB9a
B2wEuDIqXPVkC3RR8PRK65Nf8SZlAuUmAKFUyvQ7TrqnjIHG1sxnisLS8VJpBB6V0SXPdME92yGh
wUwbPttZvjmAZs3epiPNYB/CTEGxKAR2PTaH0kl20kxoTk1q68Y08LOMXvMLOcXe2Ey993pnUizs
phyuKYoinezDabArSe5c8xD0hsdeVmfMzDgbANR1Ca7JZgLORovlZPf4V+iDHvLhqDMKIV1crXrD
Hd+LYdK+KQetVzW2vhcToZyZB8VijXB5Y9HxDA50uLjTsBnq9IgvtdvaA3y8xsEUVKNwM7iQFHXa
gAN/aD7/GOIgxeijL2ERDXvYoG25bAIMKWjalMOdN9Ky4JdWb/0C5t0xuCk172YCiHYf5ei9zJJr
jMJEPSizKkE52NEXZiDrXIzZs2ENnGPLC9FXLt6JxA0TtD9pMewQjvxeNFQVlPAVac06DKrYU3z9
lrhptlFDs2FU34YraGzTdnTG904FW6PJDWgU1PZge7LnG2VbdDLbQJLWZgxU3U5mkAuamKBFheI9
KPvqAec+Om3u6hW8Yp1yhiEXBRuzkN8d8NG6oldjn1dDsrbxhWyLvurP9B8HgEDNap9QMLsWcQqc
yzpmAUWYmBR8zbOhpbvmC3vM4lZn24ayPDG9iH1qbPqHItG8A+MP/LmDeAaJXn1hktQYU+dFn25t
dxTktjJjZHJhgYXdlzJg1dHz8iqUWj9qF+aFKeIb3QwvxMSYTOla95yq+LUl7L/tqWk+1rPz6rVW
9qTi9EjktWMiBoDPLLL6g9OohcESP2dh2gJBgf5LzKbNAWOBuVFG1p3QSsCNzsabHA19mxge2kJU
/jKwvPn4xOl1Q0vlfMjgUm9NpoeU1zGqCrPqFBcAYJVdP8y87NT3GJ+TWbNmCSOEASg+flFl+RtO
8wDKeqH7atQJGOQCDFfP+WsBc+RbswubXT8vbaH4UbY1rH3e3zzPsGnzTZ58QxP/mnTNfZAcH6+i
haoh++gm01N7PQ3ApN1kKX31MCYyTqkaRCO9Qc+e53Kf9L3FSqYIL2Cn912KNAyCk8hyL8sHLzcx
x5nw6u9xvHr72XXqV8iO+7Kb1NPQhtg9ZCyxv8xpfAZk+l2n3i/OyVDLEPuRjYP+OaZh3imE3FWy
mdY2salNUDlcFUAqg7EXgGVscwFelIl5UwDIZM1j1+fEgBSYde10pj9K7sfSUGsKDn8RGeRCT2bK
gAg7GI+cKFu1ET0scN/BxwKPtgjbrZVbabCTrVa8164Up9CZbAieIn7RMXhh6EEJVr6Gq+kxj4Tx
VWS282XFBf0IxGuxGYKZ14wMpFnPa25KTprw8Vmjc6pxl0qCGNBTIczbgN2SYD5fNHhlCEitc30k
KcWck9lVHhj5GJ2afkSPzYfwUWosjY1Lh5OYbAiTc9xefpvnGip2/SUBXft5VymIJ6FzAOgI20TB
nAJHwVHDZRFqCYB0+k2yEpVIWf0HGjAssrnqOZYCgXpGqWiDDLLSUopqLCoip6DqSKcYsJg6qBFR
kwzHQh83eUjteRVEAWsnp9kxdfNOcQQ+J+nIsqaufJzmaJthQXhoosHa6cZXTwnXtkuCcpNAIzHC
Bpt9ba6ThdxjGEZJvJIkfOwOgpVitJnyGEoKznccWdLdgra4qZv6wV0w5brtFRjiYTHwMEC5Zm03
yu4sO01w0alfrMaoLzHxwlXessoM2/KtU+QKw+itVlSW+SMF7Qu0S23rFH6HNTjyPrXCbbaUlSvD
+9QNgzNhtUCSUvsuq1vGiz1HUZ6xEdQaxfBk1swXIrwMc7I8f1ZdS3wIVWmlJg3TnNFovgCSSlE4
Tevm0vSS5vNzjodxi57KtLsM4u+0MdaGcud7EBPxRjEDpCWYlLnygmfXyM41/b6APWW36uvid2uz
gE6jhfI/lygfCCiK1jLqFWHPZ33+3FjoW5nVh9vaKvAyWKxrTCYNTG6S7JKGlelPxBe3UrfrG8cL
vvR2QcGkytlFY6ru68nVtizUJp82qxZAPZh1vUpuCqBW3OCIihwDQmLbcA4VzCC53Nc7rSrvXEVW
CoE6OSRlUD26Qb0Z9QzOEe+Pg2UHRz1xcA/gfVQh9vFZ6O90iYwYfZNqT1TrKGnJ9Eb3A6TOHfGD
T9OeA38eTVAbsv62hQflQR/vKq/ufCQhZ62F5otjMfblVEX8NWSrw4jhO2ysiqZNLij8lQDH1NOG
6J88gN62/TGv34JKvtlYAXxddzu/bXR/4DS2TVWKMSCM+xM4/wdy+A8l+YKzZVX3TJynlUaKZNX1
M51NqRfqN2lQsu2Ytbse3tiH7kygRJOZcYFvlgPvf12rIkC9XnsQgdTee8f9HrXi1vXmiUCnVtLo
BkT+J7Lz96yk3G7TkfCfhuCRCkJz17mpdxwUjLaoC2LgmiaH5KwuXV7pt6xCsm0SUxS3qoDeAEOK
KFLx+37ch1GRPsaGQwMM0aFjDDboQMFCi1tzTHZ2XjwWhRlymjDyUxFrxm87bntuVd6RIF8NFW1K
j30ZTNuQ+ggWO7G4iyrY1gM5jDNuyvClc6uzEQOe8kD/5K0RwGISqxHI+4HRaXPpmEQFoih2VLpg
B44wsbl6Zy/aCFsTU/4IInUvoyOKS6Gn/S7HAEqjSpbf2CxFLzDJin2TTAe8ytirxuHGyMtwXbaR
u8pT+SF13J6154o1Ib7sPKYJi2Na65BpVvHcudgJEhpOwFSSMkoouNCzg6r19pPTKwq6jG8NyKWc
U2L8OAjGfaJZu5SJ5oVEXvI+pBJIb2BRraesiMvCGLjVzdTKE+cyIuLRQmBgszGxsWhnB1QY9tPb
CIean3bYETPbao963r5VWra2p24/yYwGARb6ZYyZcSyQgmeoeTjTTzNsTb+YUNFtxehvNFyy7a5K
L62evlSDBp205o02D2I7BQb2h/h7UumvnnIJH1bCvJJcddO8/SnqdK/nGK0aeLpEa8xjbjPpltQw
pjb+GjYixpjNt/RmU9nVu9SEGQwUKv13LWjLwod5iNvkUnn5ew1TBLe+PMDxf7ZlXTPDCjkrJXby
3Dt1+EisuNtklEaDxXHFxtVy+ry1aC5eGck7CxuVwjZKKJ442TyYkBzXc7gUwjkUQ5oeXb4N+6ZO
gzY4grgDeAXzE5M+uIu6ep4hIvikd9ZNDl1J0LaxxrMqOYRT68XDPtDOJl1CzifvEeI8nxzGu6bp
f0+MPukqz00O23SXud7exNaSaelHVGsRG0uTbTs06d0wWm+ePYH15a36kZTJXRN56bBq+8Yhv61b
7m3eDyaRQFPnOu61zSuMhi19U9NBuGiB5EFQ0VvJUoco+xSv4lgMLP0Moo9nrZybXecUJFjG3Lkw
X1YfTjgNr7wwhOHxHFGHQVHy7HRPtIblhDw8qsS2JMKcPZeseNN71YtN4IpcRJo+ZUTt1A2XxT7e
JpY0atMnbznZARpI2GuTfu4pPv0yWo18CkbSPAya/v+P5r37KRcpuP3fi5j+q6ymBvtz929//7T9
5+fhT7koyH/7ZHNVk+/7n2Z6+GEGwI/yQH/c87/7zT806f9Szbb1/0LNZpTB/6oq/rueff25f+nZ
3j+oRTMMT1iu4dAtC2fgX3o2pbMWAqVhggsqyqaL/s//EvY/cMkI0Cg2jwJyhDDmH0K20P/B0No1
SBNDXnJc2/ufdNSapvGfhGwyrbaUyzNzhJDkIfhl/0ryiN24ttMKbFo2lPFejt1Hbzk3iNsEegoV
HD3DXEvcuLtcEZxO4uIQKjoZ7C7S9w0bIgxLCU13010K1pUQ9Hwrg45AllZ9Zqok8Gb0PyoPCF6H
WBPTPCU6GY6/h3IZ7E/VbeYmROrDdN7iiOKNDkA/nHaT2/SbiFpVkbzpU7lNaVlZw/Dx1nrjLjEq
a+ll/d0wONoqG5L8mNOgdIetCWBc1X7kNVcSpsjudsKtilHbj/pfYSSiFTLao1MopLwYt6oIIyrH
Z3h+eoBWzpte9VW6kzq8ZYyB2t5ZMixJijd01opiy9tmhfae3aSand4pGwHGmnFMxpx5fGjM09HI
w19aY0hcmJ146joR77s6eI9EEt9ILvaIkWG8RuiOaQgJpnPiziMxiEFnhZkfENzp6CjayqTtRNO4
WKGTkZzTqTprCfDELk8ObsLGFtHeAy/qxxNXIxN80yRpSbDT4TK1dPaVOErzIB7vsmh+9Bzav8wk
TR89/UsN5QHGx/DTkJCY2wA7UM/SVxId1ehK301Yndf1uK6xh27Hkt45/J/5OnXMlyLwrLVpTE9G
VUxseRoeqKx9IMUuuYUhWNOxe/LGUd3NLn/QCqFgV7JUOixJFXvWsjOnJRL4PLDwNIrqy+aTCzzQ
K+49ddGNXc7ypOKHPMhOXmDVjPE0z9d5wCRHXoVHxmQEqBPorqT0RaXJ/dSkx0CazQ5IEss0YRyn
jMG164UhHqf410D55albPujR+McHRo1E0P/j0+t3r/e7fu3/9un1G4GVoODb1vn6mQYXZ5UPqlw1
bG0JOf7937g+XnX9zvXmnDO35er48Oe/e30aVuIxJ5r711q0ORS3vz3R62PaHNV4AwkI/7+f3vVn
rz9BgJPyXR1G0fUn/vzG9dMwCfH4XW/+5fn9857a/GI70BrCkCvQX+74l5vXO17/mRkMOVAXWitZ
nbIRLfXz9UNroKZms0fqf+SyM9ILhr0ax+AwpcjV0k5x80Bny89YQtO/fNCI4lJmQqgGmmu5CjNr
cTLwNeIexlYEJIbH9+vPXL/aszz2BZUP+F7ZsYJ9bPRFGTZNRv4iqdv9NJwjjc2dKgscUhxKhp5r
56Ab4eQstwTU0A2NyA1kGdUxHVDHUY7zAUvSuKHEkv1cmfu6sQeRLc7QMcRZWz5IOzbPuPNCU1Rr
LlCvUFHJ6S7fMjsTsj61zoGrTadCs3mpHTPcDtVoncPQsc7XW7jvAuhA04PEGdMijwUaB9YMX/cc
FtqwCoj+Q6r719dc2gtEjwFBLfeYmuBXIyNskanY43F3TlVeUMI7spo2opSUwPK6zyqCdZtURGki
iv5kssUgTW9Za5N2yFg2XO91/aA7pMGvt8ioJLtqTN+Iz5ecPLPPMahzlCLctIGciuPs0tHiSfvU
mvx/0unxZgPTGSFeTKv4BY0M/GmdIAjrRgW5N30pqo7WsHrMty2yIljd3AREi0lUzLiUXcdV54lc
y07m5VNeTOpcLh9Uwva1MvD/QXlTZ7O5G4dZnJBo8uNoRzfRXTxabOwCKOb6UNoHFZeUBxVkZJYP
g0pod6DKlKSjsckY5XmtoGHN5QGHmIWyE6flRRQfjtCz8xzs9JEsbYPzckvKYz5rkzGfdcqkz22S
p4cZSiY1N398Hfg8ezbLo8FquVuyHPnXW181cD/p0dOaHUYNKC6yAuepJc1UyLFn4lNR+2jpw6Hq
mIfqdLYYMVO/gXLecyB5JmwSkz2WEzL2jxSc+ynnjfOkKL+Z8nFvUWpWrSnYEpuC7AZ1HcToK2G/
XA+sRmDJciJqwQiBZJeaCeJlbkFkEMpt2OTzKUPQdjvBGPIHfcov4AjL9eiWNMESn3HaIPSBp9+j
fN01LLs2pQtSu0yHwU9D2oLok8gOfUroA7Qu9s0yNG5dG6oJGWCmYAW6T5DcUpZjsDfEVaFYq2Js
sdPyqKa5OFrLF6cAGGHIXm0749ze1J0gX58s9xlb7BjXW//84p+fX38w0cvoj3v+p7tfPzX582wB
gt5e/2nXZOkNHhLG8/LQf/7AXx76nzcLbChtYEbU4v7HM7n+e9d/fs6B3bKzDKpV6CDV/+VJ/OX+
TdEaKyRqcrY6Jdi+VmMTun7wFtfQn59iSGlgSvzta9fv9oMV7Sw2kZm3Qzg2V00AzrYI3RvR1xi0
M7UhK8MbzvlilPxF1LBe6/TDObP7gfloYGsKTDalrgxl+c0GKqv4bQ6Zgj/G0DFfsRA01yqxdrBG
Buj1qbuulMNPmORyOguBf46xdmXZdMgr41WTzYE9PUhpOldnSMZmZIS0vVcPg1Pso2J66AzwppCI
+J216FbDbNmnFvRxEdOVZgAlH7CAggDdOIuOCviCjmhjptk1gyIQB90+ozzADUrkPPScxU8wevUB
Gy+5LcxcbcfDl0TEHJdMlh2ab2ORYCWMEncLCCcn6XlxzZrMd9c+QUICW/saDT1Kq0P3o1PCvh6t
WsEE924SUCJpGtGHkGsfeZUP8FKIcYTK29dRahLqNXJEgxkQCDrBuYcDAXeRq6dOa4dRImIl+oFk
Fcrn0ErMkEO7otcgXtllcEhBErNEsRGba3UA04QvN45ghNdOQO4vMVlIikNkM/G2dB3nQd1qPnxh
qlfaTvk10bl13I6w3VmBBYsjOBXuPRPgQ8M+e39t+s7TUOc90rJjjiJehDH7rIb2kE72DpkSmU98
x0tUONcfHQNQNim9C0MXsLeIC/hOCTYH1rCJoQekEygd3BjNATE/W8ca6qI2pE+VSUBfzZg7utn5
COchhBHatNuRw5O1mHPHDIxGlrT5KF5c7CHrOat24yJN5To0z2s/jXK/RheDt0kJWQqWY4f67guJ
vI4fcFybo8aiQlGzQVMlv331YepJtJYX10Orc6tgE/QyOxg0ZM5juic5Va2yhOSH173CV/uJerkn
J1Kv3YDqubh3DnIWe14xQaIjVL5+MqgWunQcjl2MnsFomU1DhhGzDEs/o5vTKvXmGXx+JPOQsdlv
F+0XNm6vnyAkjGPxWYIMXbd6uW9spgVTjkycOGe96iP0J9BzDa8gvPEVaA0AfeDgB3I7JxEPKEmk
eGpDfKh5mu4dpklNlDaXeORYIp+zBx4KjbrjAPVQ5RpteMz7Iyltg3m1w/J5tilvCAACONZyTpbP
MtJ6xAhFLeQy1QxEtovxJgvBHZG0Sz9KEPMZ5oTrNFTndHQFTSJyF9n8V1JnhXnIqN0XK2l4SwXh
fmh0se9Hcx/1TkzbACi4AuvQVNRrqR/JUGab0ihvMXYq38Y8XDD2ogzJ2uZh0u97Me4NAOn4XyBi
WN5a6PsBBfNF2t0zSYRP5UCJA/YaUoNlih0I/1pYjq91nFbsGKRIgSscxhwdX0BJ3A3l3c+qFcCB
WrruqowW0aZOd+QXnITXdsYHwipsZzOoWQUUIm+xnVqnJL11DJSwOoo8mAyUJVeFtkLYLtkcUZgo
w7cAj/ZhbNXbWJc1lI7uJiIsdqaf4d3r6GrUQdQwSMNqPnbmHs+U9qmiJtsWZKQDuojW+cTzTgh/
ruw6jzc5gmFOE8jWDtMXO3O1jRmV8cqsIhq7Ja9PP02bSSQaWUHMO7oeVevYC80NrbWXZYlDIGHl
2Fm2g7PY+TQ4QYklQlGG4RL4m2ZiJtoF030ccNpPtWFrMNFdd2PI1F4yrO8HPFMux6NGhgdFh5md
4ZbQCwBPsJIvlIu+9OmFReGD9pJ7m3OIlpj0nxfIkxToTti3sKcGDcq2/psezmAfuzm22DAE65PW
/O59cmvAF2ATzktrGruizfLt5BLT0/hrJPYYrkRcfYf2Oem+PGYVJFycdF3E6oMdK+UJlLWQVgHK
6EUEcVjaBfu5YmBn4QzCEzxcGjchsMCoETGLR211cTGwmBnSGegMn4kZpeNDNLtM1BtMrxYjsHw5
47WLw7WrkzejaBATAxzarJ/msE5Zf1vRQh3LObFnTNE9waifEhGSM99hf/TmIHjEyYrF5y53iuAU
TKGH7cj6TfH21dbd70ljkHh1jpypxsiX72IhvmV0M7sa9SFakxwn0t2kBjg11+9NwUXJ6rrfVQyY
KOeFRv0dzHW0bEdxIlyoLx845cRPNFiys8jzOzHQyx3r+a8Aq4wviVMZDQ2qtU0L3EilT0n97pLW
YNZP5TQAIqZE5C16IFjUzlD8WjCWIq1qFPoNR8FZePmtHnsPxZheQv0hHPuLThIHNj/qOV5nGs0z
Tie69R6a2QsD5v3sLKYeBfYgo+ptHpxd4YwDivtDxc6ztilTLuyqZOzeQg2GC0r2GfxdkGymwvmw
8r5bLd5exqRLLujXMp1a99bYgfyJT4FbFysMOpSblasam8fYO3c09656jQ68JvFc35qMassspgRx
UTuPhaffpwVvP+whI2VO7XdWhHuyxtBNlP3LmSP9wdJ+vHzY98AtH1Rtx/7MbshRNkg8Y1/Zw1uT
sLDwcLKbISv/PPwseg4vLa0HP49Clsgzg4alDJq5cRkP/gQZYj1X8c9YW+9Oh27CSUQRRA9S6se4
exCcsqVrNAtN/ohUO0qPkAIXxmLtDJx2qwXWlHtqBfWduXESvbsxZCWy78zKEbZMUTxhDmqS8LnK
52+8Rsy7rKnf9o73NgN92mPUBME835Ylf9cohDPLtgFzt/royC1QBzZB8MH8HKmHuO5WRlj8cop5
3STk1yoeVdtTN/pBODZd24wuV8FAf2PSENpMYiKFBHLz1HL92prmmyFoIG2n5QfNHoSN0odpJEJo
wzqIO7CEw4TyPDWMuMLw2Uuw9l+XXGZK9MZquEAbCbvTbNn7zsj621h6R7cOd0DN8JPbFyGB32Y1
YF9pD9vaceqtDOOtTAPOH3qzonE03jTt/FoWc+UPDlsgRfCYKmx5O3lYQTJbnAaX6IyAx8XQPcAr
KmfckYEE1BXcQQO9ncbfNiPsrVq8ajADra03QyTJ8+i1J0aythrrsej1lylqxM6L2MIn/YWgNhN4
gScOXMVHmjIWlE7Dy4xHlDXoyVQj2EPTprHJqt+ky0U1t90frSt/Qoq+lzIK6VdRbBAWL5NNlJsl
ZYA3JcXxlEgidWgyAG1isftk8H6wvINVed7eC2HWBLTsgcYau3Nzn7Szvo4xJKwzr5zv+tmiDn4k
7FnT61xSDHaqq+h5L/Tyo3I24ZyJgzYmd3j3KCKiPHmVk5UrJB7+EqmDsPcCtWi7gPV1sDddK7wd
BcA4TIht3jiPcW/9NgF/+ioObfIqoHQ5FQ809ejtmXVdmRpfEYumHjYVBPTG3ia16/kZm9KtH1tq
vmDOwcLKHJGAF7oDv/qUqN3Yu69pIFldm/mw7oHcbFJxNmDn55DQj0ww1KbIx/gABfFCkd5zUdZE
NGcPU67MojW+0nemIY/d0MZcaWuyU7J5Rwx3DgAmE+CVqfmrR5nB6TPHh06YL+NUnxoyR2ujEd7K
Jvlj0AMDBpmrbn+SWHkCRwsvXVjdDLhIVy7EVp/iVGsjqvpseuSucA0wbJXrSTkhjIQJSjfkEn+o
7wYzetClxfA4wRJRqO5JD8+OUQxHqwXr1ap5k5sGr76p2Xj8MF6EOX0ollpaA4CUIZW+tgEj9Q5K
emqzw2EkdeO2KIEQD2+dXMf+htkzDe07rO0nO+8uRsTTYVF14XWiDDK4NSNwn07nvU6qhQ1Yti+V
HB/SynqpRc+Kt5MD5tn0IcPjBvoP/1q2MWKwr9FHNkYDyfcMA2VCaaEjA6SN3aRGIO6Bt6+06KJ7
tXua+8RZ+xXEvmPrwdAyt7poCzLrmOUE2HDfaexDbQzU3fbFTdaSy1/OFlVFlVooArFvUfmj7TiY
bzKkSSoYQcdUwrxRBUDxIUoFS+nQ20jN/K7gcZzYBFHrhPhfEcKQs13SJnNoFA/nRtVJo34ZLh8B
JdLzLwPa9asTETBUwpsJnvgkgItvkT32dYopLQy9XeelmCApg5waGlvJ/FjrKvzJq34812EPu7XH
fVspHLv0DHqVx+aLxP6GlFzBX7HIscbGe5VzUXSSmFXRImF1ew+dfMOux1mlrIkx7th+7UhSUqrc
By3igsOpg6qFdDVE5sDS5TZ0rUuK42zLkWwfwM48mSA3Gq/1VgE2CchO2pMrw3bt6LgM0vZQEnyU
c8/qqDuMSb4nnXnymMv7A61XXFqX5lnHBcpg9aupbcgijabNMh+JFC6Iu2NbeaAa93egD9k+BmLC
mZxwXwHsCiopi49ZHut+xqVGUG43cC3cyD5Vq1qCu+jL7ilpW/PYRmx6KFw0TvnQwFQCp2npGvtC
wu2grbZwCZ4Mhupcwjtqk+GWh8MIrbx30OJgFvkLhhbAwroNuLzjZx36tti68cQieGncyjigDFHt
oV3X+GltwtuxlW+mkcKkpsJzz9hxBc6JQBdXy5paRx+q6I+rmzHMkfA9TvYeEAcudhZT997+AP7A
+YOGLyMNwHa47ucUVtnKy3rWwbTt9eQJJXrzKoTGsprKhCsWziZeMbY2gpHzPO4HhXc/oMHA6F3y
jZ1OTI5Tf0VWMCSmfwoK72WZefIaF6g1S3eg6Nk864VJdWZFXLuN7itjJs/LWFvper2a6w+BZG20
L00GTIiylfKC+WbiT/SWTljriNt/NYgUhq7EGWMVhLwZQHS49fLafdAyZvSo78euUBUy4BQgQ1g/
cg5fJgzneFAhQvIegn0plgBcmy/ksJe5vgFqD6YgKso78GP1dmZtvimal4J2Wa4nCDmulm07C/xc
RrsFHYdk4fLEW5PdCJhb508iDPqN6liW4nh7bQUa8AwdfE5nChDJaZn6pmBoVE3ZfcRfDI074Tp/
J0aW0J2OBqEU1WzSubfq5Dcwllucr0+wBdyN6zDyMDoqQXlXJmy4ho34bIGF77TagY8TsyGdhdOs
rCl+ytiZHQxLPvSzeSxctYs989LoQbJj/lexkmevGpN6FdiMLP0FVRTAn9U9dMubFD1yPbFfJJVp
HUeaXU6j66dfVAUuh5oFHmGcGNNhmdnGsBeSXotXfWTtlDbvPWH2BMnoC5QdR6ZkpLrT3ZFciIWd
JLQ5Qlt2ZdH8e8b5uek0izc++fD6VxDihY3GR4/yvD5U3/bcq10EXbXx8ANhSNoQiabdRyzll4H8
DRBZbava/pixj+65bGKRz3CAMWW55bDoNvlEeJacH1beHKdeu1wdvUm70xnM+rL+oqCWyHj1JECT
beMAkFwPI7Rp03tdt57GTHF4tfjFZgoAazNlCImRyc+NjUv3ITaWL8OCPqzq5hQ1ONVnm60ixibT
p9xrk1lOciZQ6buGYqczlrcVhwjvawkjcQTjWYnsrRGi2kSVIeBXWHj6TVRbNBaN1IqU+7yvgGBC
hA1dfA2Ny9JaXyeh9W1r7lOT9beZRjdWmarPgupL35i8euMIcB1de0GexHvVZnstfxzarwS+CvVb
4gOqD4A5Zq9G3IOo1Vv94Khv1pjJo+swbbT7AVJaSRCgQQWsJJvycTNEySYlgrIXcc/yGRUMN93Q
LlPRnxn/j0tX0I3psiKv2xblpbgDsCj9CP7lOsJNA0Qf8hWFB3AfS2NvJ/z6mS6+07AvMDJn3x2d
KXvCXDTEwAFYTz2meIvlJZ4kwiJKo0cj44S21joNXTIs6IsoacwFHIOlCws6IDONGNGu8sIdbyDf
SMb+KLH2H6BZbr0YFmmaQTRJ6ul56gDJMq+HHNx4hy6uYRngeJYkQY5j6dW7qOcZl/Zs+0NhxGdL
u7REPlhe57dW0p6nAvGwcVMi3UjHRzGgvrTitSRvvlHA1w6jA7ae5asNE5LeO2vVaSPwXMPd845B
NejSewnXiQx702z6sQORm2vbOjEWfogkdmHIO1zo746tDysDWOkwlPIsnOcsJl2ctcv2KMHZWuhE
TYxhl+vFJzury6wfzFnzbsda3igy3GuptI+uQgsbUAp2k5eT8MraiwbFaqUAa20wNZFloWrVt4ub
ofgmYBL79ngwW66braAGe8DuNkjrV+z0+ToqH0V2N/YT6KMAW2EVhN2m0kD1awX25tqesPiiMmja
gyf2YwujuDFaGgzSfI0IhG6u33mopbuCsncOqJFFfSYuWFOfIGHsbK/rd82UNetqmF1qk4AxAK5n
B312AuROYCPlWlTGfeFN2NvxiVVQUA5xpi4mZTDrykJ6tOMSEEqFGk0kvlXxRsTF/Zyan8ymTN+l
JXBS27whuG2kMSr0CC0v1r+aSIYPnJt/02+JiCIZ9CcJBegZG6VNYxxiz83u/p2981iOHMu27K88
6zmyocWgJw7ANXVQRExgDLICWmt8fS9cZqUzaVFVVvM3CBrgAu4Bh7j3nL3XjnOAZpCX0i4ESduH
JL1L+UFZgF6hcb6l89/SxcHolSQKo4bApJCDVveA/YBzsSBJdhqeo5qdtmDzIMCwxw3fkaFYd9ET
IxHNUzmoVWz4UZ3Fh6WlpDpLPwICXYJWH16s2dxJ8jDexijdYcd20naWSzLqh5DkCfhfu9KOyLaS
QsoIQ4gBLOspf7bTq8WRQENi3+G24Pho0TvoGZ469Wxoo7IJ5/KxX/tEwgDcrw5iIyd788MQLNbF
M83qD768RrzFDiUbVeP6HrF+efXlsZguNpAfRO3izQUJi4ubL0m2xY3z8GkzH5/6203aGRGb8tyq
3seLxNa5G9KEvnzQxztXJzqo8IRRGlSzKAj2A2JQBrzrf/Hy/T62U+AdJxPQ2X7aLGK1E3OmePd1
y2L944Xif9LaxmsEQsQXm44oPbEr/vqUy0eJHSdWo7yIXKsIiDxed9llj8qGUuxiTTnFjfQYEIlJ
t5FaZZxUP0D/wuWUTZKjw7GheDdEmyGTmLkM3DEnVWUmmXLTVSFI5gOTYsbMd9dQ2GXPnlTnkGjJ
zpRJrQk7KmEA6R4zrnBJp3q6Er4x5cdlUSY1rJR+JEd55jKfZ5vRoX0PIV0K+sSbZhS1ZlE8On29
nzX0LAZ0lOHnkEFUMZa8c40+vZZlypD5DC97lizUj+EZysZpqJO3tYXRzMQFJn11VWnLK3m/uF5q
44x2eOegJYHrTpolnkLpWsuhVmQL0ZVaEo4eSciJS4ECXXBwK2tcUBMLhYBmIJgMRgyAS4WlKmIA
6NyQ0ULNFfvfUsLZTZwjFGFUixoC+tjc9fTiN0UWXU3xMrgm0r4NwU6nsct/AmItvZIWl1ZZfihj
t3O09rErCD0JU9o1FgctNpXpwI1tL1X2jkIaEExzftVWt/EovaDTkdxQnc5Ic1w8Dsx7bWJEjbjZ
VSRH+1GkbaEdfEeWw8yh2yJbRNQNBlmf2sCPx4aWuV495Zn5Xo7a5A31/D5aOZR/HM1ssBw2Scg9
EABm7g/LSxSq38qM4W3FlQwUU0X4+XMvUwWdlghjmq+qOJkaKTb2Y0qMZKHAt7YbGuhJjIcqd+xd
LUMtgZAbBIj4G8Syrq5B3O87rqZDxnQDq65y6LA9bRapf6lHknItPf02BowrzCpxafZ8XwjAoJCG
7leGAueFffZz5qYGR3oNhgXcqMTmCD0B96AOA5cSJ87YEK4dXfl8Ka65jIGrRLxgdJLkJmhi8UA6
REMFd6SeGPTIQGNMrfk0aiU45MIEAZ3V227e8ixtJlI/QZyUN93iPLVLdQQY/ppP8e0y07XUI6Iu
ph7troJfKegssipXzZNZYfH85KW//UjB+p+iz2/LuOja//d/1FWw9ykciz6uiX9Iw02kMVRC1/d3
QV8UYHuKe4pTJJFpm3yQnKOV0lmIlew2k1F3xHrwzYD+40t5odKfiYItAUzmLu9LxZW0A04nvG4Z
3pcw7E9KLjl3+jRvpsjKb1IOhNJqH7gUhP/hiytfMsXEFzdlDgci7TSTuv/fvziW+MacqdEeaASn
B8k0kGtQzttMcKRJhuooDeKYq0Cj3xhJFB9nDeP8v995X/N21u9A/YN/qxTSZpT39+8Q13FiTlFO
0kPfzTdgng4p/tgDIz8F65El7csMxXLA7ACb0hXOnCPBKPCv/0M00teoSPE9MGM5QBGQxpvmqtr8
hBdIy3nGe7s6YSvk9eSd6YeV+dPKXATHNnkZFuAbZWZ+U+ywvoKeNe1jii1DBYMmaKWrwenqMwP6
jYjcCBHMcL/KuKMTiuvrIZdpFKHKFc77U6AbYALHFt9lq7qVRT+cxLDaK4CB+Lh7X017GPYTPK3U
Ka2z+BOvS122vPz73f+bY3flKegKQOc1J9Naj+1P/+1e7uyoG6LwYCoqETyAVf3EIfsa2/O2As8T
6Qu8tHpkbgk9ylCrQz4V9PezhWH7dC7ycNjjitL3ipEPB9Ip4CWGERa5Khh2kGBVsKDjQx8A5hTf
/H9hH/9RHm3ZaJn/72cB9t9hH2XRvRZfUB/iPX9Ko9FF/wHUwbR0XFKqhmj+L2m0oph/MN5Q0M6h
V1cVmU/6UyGtO6tCGvuGalJoJp+AE+SfqA/9D42JHrV7VTYIJ9SV/0ohTTIWB92nC6psmLKpcEGi
s24TS2yvsWGfDsoK54UaBHN0Y87tXUBZeu2sFPuiXkitkOTDUpTWNsnQpvV24mdD/IPyYHfUJlNh
Voyxt47IZoW9pywQoPril029Jas647tqd/fwHhMmOHqLnwfkPNwL1+ocKCK07lujvMtH48aJsOGg
YrJl4BLdz2WhU28lC1VhSlDorr9H6fRWwNY1ER3fZAAA79aaekG+eSql1Plh6W0Mc9lz95kY6+sa
TEfF09LbelmeJCN/htmExeVXOJY+SOBdY1NYUXq9ILYHykSdUTsA4bELeRsKQwpeSRy+ZBkjnNia
3zG/IEwwVvKUTnEJDj1R59lmJrcsHF6nRU7v8q70ewfkFNSJBI2ndZKGSN/3S6Ayp54pGY1MhnB4
vsNiPBUDJATHIIln8BS1lXeyzeVugr8ar/wuUr6hp5bTTq3oHBmpeZQjQExY7ZmvK7pn4MGlAtuT
uRJvqtAwt2gTYvK8c9vrR2CKzP68RCXKgc439ZWbusg9tcLE2mENc2PNeZCIKdosjXzbDSice2gN
7pJGmL6qh5ZjAPI2gBPspy9KQ1OkVrNXpTcRPcVRSLvMQG8O8JkcPnurJe13J2F0Yi5a6dOxOqpO
OZ4rwEeoK/xEAR6RZ025jU1qk7jd3zP6vqM/IezKhntzQWFA31x2ifiDnDGonTsvC/IBe76px6g5
xXb2i4QlaTPlyLP1mex6R0f6yjaYEz7Rw4f5YSG/jTL1NSyNaa9RNZ6SaDhkpEZ4aGYDVDT1+sNO
15IG5iJZRrw0q5KzgPFeTLayQzCw5Uy5yhfnp4IghMhg60exdAWGMnpOwwyIBU4YFRx31KpX4DgJ
dRJyPOQ2ua6VJvVM2l5byqSaah5JMMI51CQjkOU6djP1l4NsAsx1/yLH2eI3eJygPGr+VGJS1BCn
kNoSnjoTiv9bKnX5MSlURJwRCQa6Zsxn/HnMUiL1jt5jQbWH7nYUPQX4uE56jTiviw2cR2vXOckV
5okKyivwtlN8P7UuTOGEGvybUcNEpxAiNzeWNBY46Sob0RrqAs5vS/EMywaYhhwsavT0MNvls6Ot
zFtmSQCFA7eBzEzhwXrNm+C94wLmyosiuc2sbuOF8sw8ESIwUwcvpitNLth2sqJN6r6ncTdyqK+5
LUOrFC4ElH6rkIM5OFW1RwxNDA8yhgJVkaIdIyV5qQ17OljMYW4bOA8wdDuvGerQ11E0NzF1wCAq
CZ8rcsLasz2/GvFJkxXuZCjPG9uWf8TgtkqmR7OtbbkCu4FlvLPHC6zQ9A3S8bbDxtEoNr9tZw1b
KZRdCpkHeBV+EyL0NBGpyiUOq3h8zUwVnyoZE0Yfg080qVZCb2LUFue01IdyPCRq9ALn+1omf9iL
bEqUaHbrTZySqaFnWDRset0OjVUUX6VPcSzckjk1YeXOXakPxq0jOe2mzF7CEqHJSGg30NbghglY
RLOyb9r5MFExAaAEaW/otqouvYJiv0+z6NUo4htQHcaNZK0TPKC8zGDnu6Sfr6LHOPazTJk9IuM7
d5Kxd4Qd+e1tuZXNGC0m06uOQuC+ITUAGqMn9YfeyJqbKFHTY2d2Dr2ooc82RYwBnuni2BDDZTTH
DIQqQuW1HRbKp8tD4hUttVm1Pn685+O59Y2f1tUoQp+zUEFKbGk4pks5HsUSNPfbRTLfoTXtkkhT
doKFhgSUKcff0WhpY5K6hdqlGxaM4rXVTju8iTdk+lI4TUE5tWijN709hjctrj5TpQk1BCOSyggp
Ohdqz4zI9LVVS7qOKMXJC5XAGBKcK2h0dqdSZxCL4k+LoNBd2A3UWMDAiT8XFtzlMaWbSEpGrA5R
ebHukD0y6aaFFq1XwmRp7rW4PFY5psEQAgypPRsNYMf1YjDIa+NsP+v9jQxR6yj+VEhDocBGBzAG
KFsakgpq48RxlR4jw7w1w/C5C/K7dgo7L1QmpJfhFfkXDg49mQJyU4X5vkmJngL9QMaaUoNpDR+A
OVBREI+19fprNvN4GLvHnCoF5CHPhn21D3Oa2moRbqfJfu1idmqi1adsNH4xfIeqbIMkSaz2BnUJ
Auh2Zc2Fagk/5LooKtp8mlSUe5Xlo6W+OcMqEkTmFprh4lGKMzah4jRH8cdZFcN93vKFxaLScXls
wpIoFW229lIDw6vDfo6xmht4ClKj0kuuuJeimKgTaWmaHvU7+ogPugxeIC+PEeL6DWq0bBcoMsny
iLE4OX/IiozFviOtYKzzrUxjIy8G1c3HltqOHoJnDlIsJuII0OQeQaQ+4Btd9d3iky5/vjymAmby
Wry/m5x6h+zH6x4hdA9/VUVXT+ylBrMdPd/6H2LfXP7gnoX6t+6vT3+SvNlahnyPWL4/ij9LN1O7
jxsKFUspza5OqXOT0Gqt9NGcsEU542ZYf414VYaLP1oABdtS1JcinTJxOCwSp2+o0xepZfWXOtMO
nsOejkqww+AdRz+jLHqTJuL33HqtoE3rIW+vcMXLap4ORb4Xz0zW1Cy+eCpHL7P6dKndIwtAY/Px
CvFcI+lbfWijxG1nfX/Z0lCAK0VVCcNg/RwoMX9+4sdmPj5ifUYsffoYsd7n/aM91hynf71ELInN
fHydy0ddXiMeKwPD12eJhkaeWD++PPkvV8UTX7b58VU/Pk48//GA2Gef/hufFsWrArtfGIFMKTrK
Bpfzl01/evlv/ye/f/63L/2yZbFqYTjfWLCb9YyBORat6DTpSXQqZ2WCmyATL9QsJLesTwTo3Cii
r4t5iLuEziSLYt3IHzlJOOUj48FqKRutdLEjYBCVm/pvF9uKIZ5UJyBpFZjlQAFHT5s6+r9WaXZH
Sc0sgLLrW8W6+KPg6kPZT36PMijNvsrszqvaCTFCfSrG9T+hI8eqWlX2ZG6jsOgHKCAZ/QFzxXvO
4JeRdXIj8kCi3Vh5fYxWZGi5EkTt9ZATqxN5dUTc/7UuHpTWI18sfXlLOWbdHm65J620UvGnWQWd
YklNEyg9CeMAh5yno9hImaN4IjmP7Q0QQ+CnrB+fi0fF4qdHR1t7KcgA9s2V4YqwHYVhWX83lYWL
cdRSOEyk7NANFVE1ie1I/pSqj/htXkPVZB60nrfiT7cuJQyGVwV24qtz9rOAf+wktKUBKZxSHRZG
6/R7YWVRJvXYDQ6dxKqjGRX6oFeKo9a9E1KTH8QGmZjy9detgtTFcWodzHh8X0bnts7h14n/B1GU
D0E9pttCXBDEY2I3cO21Drzv8v3U9Y5JOm9J6vI/92IloLEpfeVjbueGFxg5vh9BnZWcl4EQZ79a
HBq54iX6+gM3tHqrSTF8mDztgvyEa6BMqYeenEVur3Y/ITZkSDB5Hb4ZMIHTXth2VHAiC/XDVURv
qQo9Sn4sJ+2uifLTtmL74nsFhGwcOvVm0YqO0Zt29/HCv35asVr0/RuI4HgzlSUF+jJJFyAoa0dk
7erAhuYoaSOmHmI9XWYWlXxflema1dWOsq+g5aV93xXjVU94+z7rs/por2OfkUysI8fCryrKKU6v
+1/8Eq3Y9F+r4onY1v6RrZ6M2Wk8A5IcZwmZ2R/+HnsIakS9wLPYZeKXEYc1eEg04UwvApLOxP9G
PCf+zOtPflkVz34c0Ovx+7tV8WLxkn+/KTJCJ8YeV+KUE8ea+DJiNS8zxmCXdbH08eASo/uWQyv7
+L1CqTf3Mt1k8RLxscw1OZPF4iROtY9FcX6LL8fI758nYCo+6PKVwwrA28Q4UXL6b8IuJSxWkRRI
iy9OE8om5eKGs/6D8Jlq50RDSm5MFMm+ePnHIkyj/Ej/BI8rw6f1wiCOVLF0+XN5bMYOt50JGK0U
wir/fg0S/7FuULjli0VHjE7E4se3r5aJyvHVVKJzH1huy5kS/OQAx6izFs+6/tMWX0RvjvD+5IPY
2Zi2OY3Xj7rs+8tjeOeYmYeGtLm8WHzkZfXyXrF0+RkvT1y29+W9cfHYp1LLNYxdIy6cvRXBmBXr
4sxjj6fdSax/fPmlolweS6PsiW2J3/TTcbm8hpJUHMThGquyBXVn/Q2ivmcoIw7E3y+KTXxcqiYC
LvZ2tSYtMHhL1j/iWiJWxZJ47LIqHjPXUfB/9Trx4jF4G1HMH8Tni+83iAP0cs4E9noYfxzM4lFH
LfrFv7xBLH28Six+Xf+01U+v+voBX99F9lrsdlTgiQtxxWVG3EbEknjv7x67vEQ8q4pRoFi8/BG/
x2VVLIn3/cutVorNHri8Rbzwy0f97rEvW/3ySeF6wZ9AiPbEJ4tztqOSoA31srt4KsUSMeTVQrn+
n/bNy9OXx/BCcIqL9Q/f5ceLhKdTbPzy0k/PiMVAD4eNoqlcktfxiLkUaAIuJ8qn9Y9FcV59elSs
i9eL8+zPdyKAmgg469NFoaTH4Lh+k4mxUEFKZUtqMnkC1FhU5DPWFN+cEdQfERly28uPXE7AjE6V
dUddGHHv0tePNFcPeo29Y1HM+XuhF0TMadKjqgQOsuOy9tRgeECGHG/LZnJ8OUmjA53jSTaN+2LC
JahoAUW9NqvOyxyDAw47vJI6gYJWTLmROgl+NOiL9pBDtrSo1qF33EriGvf1P/xxOVlQifXrpIqE
b1IbVyGFuL2KG+vlDyKTf95tP91yxeLvXv7lMXHrFo99fMLv3vfxCWPqnM12hz2Kqd86pBPDSnHu
Xtadddw3UTqnLCbum+v6uF6gPh787fNf3m4apCxgKyeQo1svauLtuW0VyY145ZDW7Vad6jvxxCxO
wd8vxiHqFDh3b0rcmC5Gkoka3ohursMwjVbfTcbozSrOvVTxQ5dPiAstRLsvkO31bdw2hBu01nGU
tQw8hnEc7E5/aqv4VmnMsz0511oxvBLcXP1YYRhqmxvfjd64Dyb5rVJpOa+XZz9m6L8fFbtEOGgh
so6LEW0/0Y69QpqkFErkhbR9i+wphwiYrI5S6oy7TupPDTyhyNiqISNDkgU7PuI2zGSYl9gp/Gwu
mw0QrM4bo3JBQdnunaAlIcdITwr32T23+FVNgM6ztAxPkoIns++/h9GEviCDwmto6FCps1HlG6iC
UQjfkCxKBT6AF+4Q+Eo5Ahj0EMzXtPSoUpgacTJyXm6DlGBpBNv+DOAZyQYQmXBc0N+2yUZvg8wv
9PJdUpwbHa8YU+VuZ1bSr1yaZj9HLetXuD3izHjKTOBzFoW5uiqtW+SBr9E8hHtr0VwqBH5bBs9g
qO7sPEHwj3k7M9mrJHa76k/NKbrrfu7gYtWImhNjazWB6Wd58T7b1cGQhgqc2rQGy+e9P6fFLSks
pBnPypuFM/MoY43HjAq7RKV+DTBLB6ATVaQdUectqm2tU15bzGSrBkWO1SdrqdxkPtM2Kuct7Mey
MPcZoEUpGcxtPslwB6DlJDJNBMfGe6dU2AgRoxSDLe2A8e1yBRoGvGF5IxXaw1jW9smYax1JCDrE
un10FqCMlhVC8rOdh2TqZhemVHyXGP1LRNs/zSfpWwmka7PYyjcJb6BLM1bfcIFKTr0SXBVLU2z7
kMyuShth8cXA7Rtj8YtBIZRz1He2U79igsEphpIN97iOmQ7xypl03nFnwr/s7etiRvqqQtPc0JKg
UK5Yj/msvDL7ZFapw3QvWprJAZGRYzlRdAZxlvcSdgFl+GmOme06enlEVWSeaw2vglWlkLOHTaSt
Vz3qTd5UuBn+uW7OinPTh7tIV3q0IZi9iL+SdcmXqvg7+aPTNqXAWvfNHr1kBw0oM+lVADP9Tgzb
e+4YLWAy85tOys7SFu9WpUQ/Z03+iaugeCAKOTkWRonprFQ8DjnlupupldNvgXM9npwlth9GmBkE
v8HF0KttOYZnwNDELBncV0o6bL1ahru5/0doxcBtx/TdVsZ9TByaT+A0zbnOvJ4R26jm+KD28s+F
kPErrhQpFYR+RLWtf08BKWJh4/Lf1PXL6oT2Y6exXAnzwkC8ozFzsKV99LpAhUAolB2dMkv8JtBf
iJYvR3woZvvDHGklJPNLOFrzZunUM3FlPySbEPVSiqnfwnBt7+fqraiN6C6RoV5XJGNuw7ah2ITF
FYdzc7bsBksazF/VMjlIqBHPcRxySFtvShCZOC5zjLmriNHUGt8qFbLWZOsbXsvcU1oVIUEwQTDG
2e20XDHQpGNsQ/A5rL3ErMprt6qc95xSWz6B2g/m5ZxFRKvW5GZ34eRb1iE1mWsq2bMTczccNnbR
cPhJjfRgh3yGA/JIpe5ZGMSeaOkdMHtz08TX3P5Mg8RPs7YOIb+jP9cPmMDVt5AAhqF8Hoso8HSC
ebdjFkBKZUcCYz2NCcSnho/zwvlJNYZnZ0Qcm2H0RYvGj1L0tzmhkePEhVQjcxMKVh7tbb0zN0rN
WdvrGrg7y8DsUsrHOsC/Tvsos3wtb58QPcJTcKwRu7F6shscfXoS3KkBUP0mSLZ237UegOlTk61F
clliJ5TKld3He72ppmt9kgJUTC13iJn7Uk4wrEsDYD4znoEo3ZAHpJv7GnleF8UE2yITGzQQEDGi
p05fikPXYA/Mx7441DozQlPV0UkpnOUhol/MHfO46/hR53ocr0C64tWnybytaNrETtXs4x5vQNJj
oefKzxnY43DNKOwSxIR8b4ExTG9N7zzb+Q7CHAdCQysolMNfUti9QRZY3E67G0bNOqAmg0wBWXnS
09SNppzfLwqvtEV9NKBDwztM0xNO0qM2v9ZtJV1nkLmzKsquRknC05Inw4GmHDLpwVxDAVdT4o5C
QbGx8gEHypADnSCgxg4tYwNyJnvm+ngycf8D6uBALWaSMTUuVqoCwEKz0nuqyx4mhHgns8e8VHOS
nZZGPxKlvE5sjM1I6NCjNuUCEUW9UqXhdumSk9NweesD8ycz5l1bU6x1YmLGqN4ZCBkBjnM3koLw
SjVVsOG1fR3IeBW0BoUcyiK6VeZ0Z8QGanx4rC4533uYmM7pqFT0gidOx5MsPWZYNKDZK0RwBKbu
avGz3I62n70GAV19aemz7ZQwxsaajBjoaZDNyh2kuxp65VElzG6atR2NuTQC1UPxSCOyYD47I6d4
bZPxi/jRXab+B91tTtCADZV6jmUVIZiRK4/YXbo77DMNyFIVv+V46DP2UMHFpXGm5KTIBPpJgd9U
53FqnfswDscDAOgyzhdfNVFkWsgpxxzzcOCM+wRUGmxZI0OCluCWm00YCt1I8gl3qKOaA7EdCav1
UaD6hYqaGmvI5CMQ5NK3xA+9OtebOTcZTdcSPcwCvaUitUQHSiAniAN4DJRba4HTNg7IK35ocKPd
WQMK3qlAx/HC+LI5rYUfw6AXhTvQiOf1sJXWpmV/MgaCdav0pEsvMHCtXagRiqhmUuMOcft9IcGq
brTl24SNI25rdkOx5mgpJGhz7wLwTaLEaBvfZ5QaU16dRtJM/Axozkabcnxdw/hkt9FesYr60CXN
5JqoAbnJHbBTS3T2o/7gmCCscZbtwHiRzyXdRn2x6Rg3VYSka0q13CcQl4ioiAAILzBmLYkw2mDE
igsWxFfRTW0aZKEranYwoveqWM6TZgU+/Vr2RKxsowNRCws/0HCz5LJXaQ+oJAiujQ3JmzpuqJm5
qk4bBpjVcuSuRCe4rzkFY2hVcEUG1BdeaEBVMIaDg0ZzI8Pnc5zoVz6n31Ga4BqhLnFuiu5eRay3
hYFi7ElC/Bnl6TcjX63XIci/zrI7wDMTwyTFeIis55z5D+1oG6QDqGifwKlzblxZ0g/iI+pd3DN3
mKWTNC7jeVx7VbNkbtuScUvYMRTjaloWaXQfD+3JKhfrAHCPrn3UgT/holyrdebNikXXd8TX0G/S
LL9V1wiNceyf7Nn+1dSm4lY5FhYHiusQzVcDMgAy+SLXtLt5B51gjBbkC5jGDrF0C6YRw5vJvdhW
mwOCUlybeJEgnZhYGBy0xYbBnAHqDGRjeK7yHk+wvpVeilFloF46cFZjmuk5QZ6moT/EXB0s+8AV
/TFfbM+kTHWSm9t0Qh1O4ubbgtk3KLCmxEiAcIAnbq7D+Y4Sb6mGfSINDi6OEq47jpDScObDSA6j
3AKVCusDdtnMB1jqLzEhb0VSN1DlJIyZsRz7ubZegbj4ae1420/T0WEcxKgq2y3t3IFdgUJTOyOD
8FTeSRN2GK2T91OS63ekpyB6oREa7R0p+l7MzXVrhM11V8xISaJGuslCZdtUBYCqqrrumEAjASyu
03jaAlRgakJoZzLbP+Cy0iDEdedCCa85+u3HyKyJqLEOU1DdJxZIQQWK0dBlXq8BmomCNiGLdjxn
xeKHtCW9BFThXCvv1hJmXmUkTBasIENAqOVulic7pg0vdUnwd4/mAP/cSjAnDsOGQbBRlnrvFA0Y
SJQEjoWVhrh3Fa36iGjhWCQQnDUB449cu8hfERyfrZgCEDZ5rHwzKoteMQZ85iUZY+Eh6zkKR6LI
r50sf5h6+82wjfGltJ3nmgw03C3ZewzQlbRTEgUY7u4njeMrg+OdGhDDG+u5RdlDg1Txu9DMjksB
baLAuSl17bhFIN65ALD3SpFgntPzB7BJhpdnOSgfxE5JLD0Wa6xuK8M2KeccEDNV9EJZns2IHGp5
yhCX8luaRsKRU7Ze2EDQDKY+2pqMB5q5rDwbYZpbUrtTIm+QtOtRwypaa+B/KgIfwY/gwQb+MMLx
3YWWM+/NhWSdDO16YwL4iElH3pD8PRIQIdueBdcSXt8dIb/pVrJG+jAZt9wUzZdibGTKm4hVcLEt
MPNKI+i5nXVEqdStvQlBgWz6yEr9kWpotrqbm3FGVg51PuzwDM0dxefMPqcyWSRx3xnPOdOlJKSV
X6JKc42mAROChG0ZakQwcpfjMTDkTUNbbGpGrAVJO3h5iHqMcfBNl8CcIM0i4kqWpe3RsCD7QxrB
dJ3PAeavMSN9dTE3ps4sebDbXY7cHr77vJ/b5C43rRLq4HTgpEbHGsR8lc66KYIcwfWEu840Zbyi
zXAH0ZtrA+KtyNLpnDSo02THSDxm55xwHIFQ4rj6h4WhAP7XojX1+ElONC7z3LTAl4CesWD8tXYU
HJvyfhrbJzu+j/TuKelKDLxhWrqQPYYiMQ/8Gk3YmpsAXoYT8uPp9oJzeUJg1dec0GCENDjYrh05
T1GFoYG+9x0wIXOHoqzYWXq9MZQkJXIBY5WyKAqMbKj4CTx10Caq6o2hP1vRr4x96YIGdXZVnP4j
Hs2f9O9361c8JGb/w6DKtQnM7LGZRqphwK8NUqSdPMlhHRWNN/YvatDiQnbOsbMNDa33UsJ5Tr9q
CBjHgNSCDbeIe5UpyAbKVgXUPWd0BMYAy5yMJgvXFHfhEFPvdV9ay8aAN+9RGEaDB1sWTPLjovYv
BCOr4B0skFFLcy3jyKAjUFpUQQoy3MCLb51Ge0jstQdrWtDAurUGMd/0YOi3LWlzXlxjfig0JfSt
PgFbqnQfovT/1Rb/B22xBtgBj8C/1hY/lH0X/Y/72pRZ/HeJ8Z9v/VNibNl/GGzKMjmh1sBAQMt/
wpdt7Q/iAm0TqwRwThWW8V8KYxjM6IcVJL8acuK/hQlq6h/AHWXDQl6sGKqm6/+dwlhFx/xZYazD
8ZANlM9sFOuBJq/OiE8K4558uaJJYqhja5I6uHTrHNf9t1xXbdeanmEltvcDg1q3mYbBo+IBhQlD
05IHm94w7R29egfopx3k11Z9FzAS9JwFnkopKUetDOmx4z7zqcPNDdO3QXbeEvSMG2lJ1yvcOhNB
07CJGcluUMiUXnht51ny4KQyreJCe5yDjMAkLllImDHHTmbnG5hLdh0yAs8IbdvNGjvcMjklYkQZ
QDAT0oyZs0j2apk522pythZNshMMQi6WNTgRRfEVvuimYYLoO4wLDiRcHO1pmrxGZiigNaGzKwBA
pDPc3KALg004mtf4D7dtW2UP5F00mFs05rnpso+5AQEsVqoT3kbsv6N9yGPgeGo0wVGD5FdkSXOW
oOVNNgSCSTUJpBvb7xKhVqQ6aLswSZwtGmH9Oui4AgUcL0dzLN4BsRdEYFNQBlit7PBKGtQHJmyb
pqH6ety+MFw6z4MUPUF03ScJzF0trmHB1s5B5ag6ce1Rjtmo/WzaOHVt4ssPSniwYsX4BshZx2FR
H7B36dsij/JzOAX7PlDDo6IDVgz8vJzmVwDT51wDsG+AmpMQbiTBeK/JSbEnMBKbkpzZVxb8iMGK
PcfM7wPEri5dQ/1mnPX80DrM5VJ8QW4QWvLJ6KVTas7ZMUq7+DoZHKZCTvU4QOTYav1ce0scGees
KucNYXYMYIJz0MJYGQPEuhjjt02hN3dLqTwjYqvP8LifuGACBzXS3psZut6PKfhfEgkYmZARbJbm
SBzKAE5qXIfQxL8ucWA8BRivOjXQDmoT3sMK0LZ1lriwjkDw58UtvtXgpJkUVyc1Tr05MpfTnK43
6s64aywtvWeHepJj7pexHb+Bgs7c1pE7X4J4vckGAChLNTJuT0sMvilz3rB5V/jvbihhWbd6ig2t
1L5XuVK9zpBNz1kwFHeI0kEgMVh2G3Uwn6PVtZbMxr6oqFiVVnZjkYztp1MVctybVKHq+SqPLOm2
Hb6ZoVydqGHc24XqM/p4AOC+HKnx+YDvolOlmGenDbQjvVljj9aA7lHV7iuVrEcFAlav1805ZpzE
PVgHGAnyNcnq3u8Q6666OIIhjL49McS5q0t66YuT1qflnVHbcmQI2nIA5Q+E3F6rWMzvyjB4x4+A
rN2SCX3rERu3q809qoEtJUyc8cPBXqgZ9Ni6iqy1Ksa9pMjKSQ1OClOt2flWx019kwZ0FWpjxw8V
jb3tzYlNzx8jYanAsSQSyTkSV/Ao5zpxTo4D+Zb4rVWjZ2v9zaRO2U2xC69B3Z9KkzIByBeJOFMZ
FQDJE71C5cGR2gF5QDVuDUaZwUTefDokkd9OanMzAsXEywTYtYi+NSDI14KXbU8eeOH4OgwtxU0I
k5kUyboN/j9757EjObMl6Sdig8KpZhnB0DIjUm+IzMosOrV0qqefL6q7gRlggMHsZ3H/zS2RFUHh
x47ZZ6XzzCPIvTLJ/ZWtRZE2CD66cyhMcfLJOeoFVvu+sgg+giWRunA2DEDF0iPPgbpZn8codo9l
54ebzNMYkx/ARdUp7SQ8dcurGg8uXsnAG4iYD5EiQpeA5Z7g3PH5mJ+Gy9CQ1alPnZz6aZ10zQLJ
3GhRlm4TADyLTjS/rpoQBQbmlE6nbmJIvPwKkiv1DgOR2ywJMYs/xp+8KuOgcICFlRNyk4y06yyT
aQXWuV9Jy/sr/PCVfox8WRmFxcbfEZvybdJUfJ6An/PdhiE/90h6pFrKeMpvdfGbZ516aRTBlFEE
CTG0rS4StRJEBAwUwpHOjS5CVGs406FYYbEfbJ0QaM+8hjqPc5uxy51+w6qIEbrwjjaGnNddW78l
tpEu475xAp1f4xfFe8PMvPDcCDCcGF8KV8fFPoLlbe3wKFGF6YEp/sxeTYcM/ZxaMfzhNEYvUtrt
FNVRK3fCCFlm2YrMDp25jBcGSSIEO6x4nLpwXHRQPKNpbU4xN6WEHwJSaVlayMMxaY1FxM54zY++
HX25q73UpaFHG6+eIbUFlO+xcfS9ckteDzMPDgavZjVGQ85jfhTLWeTTqtXeRBy9TI8IP12B1m7y
22U1Dd/2mKPaWN648XG776y5/jCj+duTWfjUgM6Fe3Jrke/pVHnydBFfo5hYNAGVFnJPQltayT+i
FfFTIx9b4Ilbs8mtCMaWBphFnKwQ7EdfuP7aYPmzpHeUaGbq7zOjw3ok/HY1Z3kHyuDk9fZ86Qib
L1nY6VuvSAgI2VEwGJhSZoFYnvh0xnk069TkcVoYC7kQ9bLLc3BlRUKxm2Oae5cuHV7ZVJfCtelY
sterkNXa1k8FuqDVvFmdI7dmB7DUKOJilUBLRRJcjp2f7OY5tZkfYFiaNqwsyQVGWxcPWPeBy62u
jgMXD5AbbcQ1nbTRvG1n8cNML6nSY3DJLJuHT/d3yllNsUTRy/ydcsXqRpPZW1nPfworjMAVcM0g
DgV2abeXelFlpFWTeOOHmrY3VPPhOWm9rcFtUldDnCK0aThwW9d5UJXyO1T6XRqiwcU8v9dwD81r
yD/AajzjyadcLym0+H1KdwlBaFBRJjkhlxo+8WjBsHEDvKW9uHvx+NQWhkT9MpaFTckKDH372Qu1
Fx5Li4qP5M01oh8peoDaaUohfayaFZ0YSM5dSY9DTcI7xUlxF/FQBh7dzAEBaEUwA3kikW34PjrT
pzl13dmICxH4yZHaS/HVQ3thITiEpGCMs1ezngOgyJbR6dwvW3p0VYVfUp+HHaVg4pnWxAf3FmKk
bGbx3LvNWy907hcj6teeV8OZcDBCU1gLpGpCnqTOle5fGoX2yh5vtM/1J6tvigCYR7V1om00h/K3
1uqBJFmT3NMwU5veI5gdKqIVycDnwZzrMC+ZcmvVckcTlPhbRgmPRqqXzOkXpeHoSrfa1SPIeFs3
1jNkw80gU1aVsRFuGjBve82YufNVd3SKW5o3SA2y2qOsNM9+x0VMuXf/B3UFeai+xR4L6zqk2ria
mMrL8s5HRU6ljSvyspZaO+GcH62siQ5enXxRcggPvPYUX4odlJToBPYYy2cnuT7OWX0+U0YUOhtX
FjZeqPqFd+/aaaJ059YxORrdvqmqvZrDLiwb75OGCmZuY/bvs9taK7boxSnmuMqzmr1yNouliMNf
k5f/UnSs/KrCmgPtceGkDUnBtIy0heaytIJx+zdpEW5kx+Imp9gYiCrdHG+CAMmPpfyPkDXgu07N
5rKfKl5wCaTt2WZBKqelE5Wv9DjRohtV5lLXIFG3OQLgaM/yI7wWVkzOdxh/o6o8SCHnj6m17ppr
f7d+Ud4Kq9+RqDjxPOIJ4gFEzETNjtCLLwaXJcmigfX78G7jQQDIyqmU+Ee1Kqmv/A07vke3jZ0L
JbyHGbo2VN+/VqiwPXuFChKdbhcEecJsrQM1zwXiSN8du1gTfGgxh/HVEegtsfbqKRBP7QCF+YFH
LkNN7gx2ppWXpsQFjGnLAvGtLttVXeHv86fZ/0j75hTW/PiJ6+pbG1DQGItXInfdEtDY3yHHC8G5
B91S6WpvxZCTGBN+rGIEMWxSZPaQREEP5AvTjF//mUIZPeaFzlIKABG/599vHB7BAinyYVHS0IKq
G96rAdcF/kZ4BJuS8PGh1eUrYSh3KfqREFWsVolJiXJGKIM9AMYJnQ4rDh79nkz98J//4fm8k3r1
hIVHD8psTvYSjqLLFWcmzhnoeL/hAHYaTYXDuEJSE2oc6IjmP4Mfj3uWCB9GidAlcOaybbV97g3h
LqdmBXFzIGvi+GSvyFHPEWp1MRErocQO7ngj3XofDjSfpVUF9rFK3jB8pGuAC2etdeONQc/zUqbw
W2DwPUxb6hC5eExsCR1K2bUD/FlNeCSzaT9wtmSrOTyOzc53xwZllavEXfoZlct92D3X45QErYf9
wpojIj1Z+WBz9EE3yafadh2wysqj3eA2Q0yjMnvlyu9/HR/dj+x9ouAlvh18MUT4WDuHRnsoxyza
/evGGHtc67G+STvH30WVkCdDC+W6SBMQZ15y8Vwdwgjhvoj0Aqk31z/1c/ZaSjKdYyriWzpkVKU5
QH18DsgyTW5G7m4qu/4lj6jftQdKcqDEYJUV7BfSMJkQ5foPDac3vJFCX6eR985+qgbrjEPCZ8s4
cEu2SStJKLKAHazuPlOzu9Qi7yOBMzg1vdzqRfauMvdDJM6mqx42AgIltl8s01y8ac1JCmw8HWJy
CKQRajIvLbqsL6qbPsDmrWcdat2QkZCsNSuIHFqaHk82qU8LHzYyg8khLeBJZecsttnVUHGfQVmx
9WkzMBU3kkB/MbKFU5q5aScv3Ie8s8Bg2Bx3mQEpTU+craqBUaItrqNRvwhndPehfezzgYoLVX/1
CcBMMPo3rWX96+tUOdhhntLr+ZoO3pczWlfu3Svlum+hVTl7n8ymMepn8agm52D/7w8q59HY1lW6
rcMGBGfFi6OiuuZRyGK78xvOJfMQltzHsqHgve67cDmUWELsx+WnUhoxZkza/iPlGdKYtQtphCvR
XzdTDhi+zhwEYj/b0Hl+6QdCSjYBRn/K65Wb08sRmfyb2h5t0MjMPoBy2wb6pO48eJ5iZXHGyTlE
5qHJzrFhHFlZAzzZIb/AuWkOEWw9EBFjYuyq1tL2qo6iQ2NH4U7rfjBbD8RBXSDRSmkMgc3ZGydv
HafuGEw51fL//v25ZiimHu+ZycreC6u29wmHt70vlbWx+fOqSngYYOxsqRsa0NrHM81Xw13MNEE6
3cVUMW2fwwBUVuMcxVnm2aD8dAs6lu1AhDAeStg61dBwro9In0p7o5v2y0A3eeD32o1W5cRQN8OD
7Z527LZ7N1/NXnbW5451ygxdhdfrK3wzCUtTnvCT/+QeTb9eX7DDYnWgc1Y200wxH5ACh8tS7VM1
bkQP7lPXwxd3iKkXNKbfofho6zG/m+avAyQFOAr4FdLpA7FVbCyYw6zJMzfgPfKJbhPKz9gcaTDg
Moi0cjQOidt9GwCgyegCOmTTjvnxmkTGpzKCtlD2Tij9gxicsS+9bmFPs7volEq2JY65EMqNTBCR
LePLR5FY2HW3ofPXXkUps00z1SPUnF+6x/0TvjDf/zRRyjx8daSn1gPKWORFB6f1SOC1U7+oqfEu
7Yn4KR4XiEZkxFNruHSjJIasJ6AnQ28zxnlyNDnqLzEhRCs9Uzy122oPrJZmRKIHZEEm2/gZxozc
a/OYAVBGuC6dQ6hFFG8lXr+iVL6+DPyqxC5f9KpLVuCkF3Vuz0E7luwiU6wqmcGuSiMGeXHb3ESn
GdIAaJoKwhR8aFqWFpGaCQ8aEzDlPOm2oVCkmrNr+thAj+VvzawL4iUCDM+iRIO/XL0AktoMY73M
ZfPqa6Jh15xdWz9rV238aUpW5bqdYdSc042duy+y44FWIoXM5pn7Gs9RtSf78Vt1XA4myUgRPmrA
mgclvQedEKbYB2l87CdSR1XxpTfRsq6de60n2VJmtJmE2GlNAXHWFgpy2rjtLd5yEJHOJu8SSN8a
zD+Clt18wmvDe6HkzGKx0mb+iMWPl9DwCgBaJvcxwsWXWhZfUIOpMf0YnIdEvBMN35xRsz3Al2eH
9pOM+Ac3ffZVSuPUswZnv0X1cAipXGo7twu3kV78eE29G8sRvGJn78OCBHkC/FtwUl7kukO2udNB
hIYVeLbsoCfataIrGbXnEjXJM6XKd0+yruIJv6aULeBwdOMeAWn8BLT51zHzhGOl8xb147l0+HCQ
KJqkuiEw7WNT+44fxFOBxbTCpaZ7SucIwFXTYezUV0BIKVrqkVYtYV2bju2mP/LEBRLIqfUNTtEf
UAu/ydy+5MJhAz+uEm94bUOHvef4h9B/DXp5Ommx9U026D4P+bJP4p9eN24uWAAa6HdzWnz0mQFh
rkQ/sgncK5V9jRqcSH8Yf6gvWIQmsS+P74FB5SxMZFPGhJ0f4wq1I+PFcuwd5s9dFJfcTwSXqu6j
rO3ngSlgKJN1xsM8K9Nt22N0YaczS22T5y4LshLV1d6C/cQym1oAXtKKQLgGxpGFFSkzY8ZQEOPA
6jKqzCCYJ2F7c5lCdIzriw5uT5CZ5EO96hsZ+Cp3Iv95QKu1pjlZDYhuHbrHYh4mbioxncqu/u5M
cQjp9CwHGjGSsXilcZC+N4NAesq5rAOASDr/dxK7QiMvY2eP6cbLCSpvRsP7acLhQ/R44xKD82NZ
eCunKi41/i7NumYC9mj9ivnuuUy7q881BYEir+MgrDsawge+WOhNrAdZcGF+6ix0XLMHad3G1spx
6YEYRYaftGlhA4Dlp25JuxeSKSgEdZpaL7CX976N/lHy2wkF0V2iGYih499KQF+vUv+F2ClAUW/+
kN4/l4I17ywKjJMUtQWD0N+2sM6dTVSkRtVWnlrhgUsCSxb6qS5/J3Qwp6jAm0lrUyhP2zrqVhPU
2cHvkGgc+Idg+NAYwDeibq2PEzAjYUXrgzyFaSuZyrN1Nod4pOL4gnGLgyliTlHTHBJrPHppoHVA
UQybptetnSH7Blfb+B1hzCpq6k1j+v5kTO98iKhCD/rSm5o9dC51wFCaya2oavoO9LBgVowCOiji
jUZ6eikq7joNtiQ9NGoxg1BegW55DMX0+cWTQqpiaX7UuK3MrPaCOK/RZNmLt24ldoJIAswNxcEz
bzHlJl8QLYfdqOMEyP14qXHps3VM9aXnUmFgxrZzHNONNXrUGcAYs7DArHJ3nz8AkBUYbNXbL5HB
pzycHdv4KrI/ddhbL55kQ9BQvmCGekIDlGFQmAgeMymjYp1FrGq1jB4xUKmLMDY5YxjokpZYyYKT
VtFjE2rN+DYniuIgX3S7qH4wmeOeST3SVjKEbdnY1bbpG3W2L7P6o1ePmvm59HjLTRwbpbE2tYlS
mr5/nkyqbiFrzpVV8zEgSej4oVeSDtC08B+LnQFHTUmPWJWOG96LYmuOSgtEl7aBb7v4QsPidUKF
a6LoufKzRyAtfku7BvVpADPMQ4uSSHMTO/5Vr8WzISeqOjwZn5wGdCaWfGvZ9fatapNmN0nB2JL2
gDOj584JGYZaim68CF21NBucre3dyzqPp4HvBm7wqMlgmNx1E1VdHgoQNS+8IeDLzlS0c3d6Pg11
LYXOC8uS/lUU7Zo8ZLeYqNvquA6O1BT0q4jemBRnCz+X97dIQFQUPKucGUh9XzugqMoJY84bpMHq
KlhUGw2XYVdEK5XF7UqHoSYxTECte+WA2+ABcNO9iSbCCST7o0qNyijzJUrdepf6DGG2n1sXPZo/
WzsHnZJZJYb6Zp1n9UseQuW07BDA35Qx5A1VoOXhV6XmDAGQ/q6ergZUqQxMBH9s2jNv1/0rar9i
w/6btBPBivxn6PoAly6xdM35oJ7lMkfRyimrTd1j3UzA/BVtij3CL+4jTlxff/Lwvi9GVP3GHjgP
f5ouTDS6IQLfIKJZ2QgKUco9UMwwqpNFndWL/NE3JtTARx05CUcuvVpAPIZmnG2Nsd0aruLGx+0i
ugniP27c5h4i6cR0IC/chAFONztiI+GTFrr31govHAuQ/meagwpKajBEYFHC492aA7Mm3Bg/RVBg
D3Gb4LUEIKDjRatnX5JfnIoIm9qPPTUnVw/NwKhY+0FLvBEvMDB9ws3Y5FNyrvLmsxk6rtjsw+a4
64zjEcbPEv13WWnVhBjm4jGFu/romhgsuigneKn5mzOyOZQYsJmN6t85g9Muc6YU5C5rk+rqyRyH
N7aLq7y1gsZ09wQp/858JL0tfr0R/Kxe8acM0RZ/bxBbXxa9A2aa/+TkuyP/qZzoLzGwk7r+cDTp
ihNNCGu6d54aMEYzhCQ/SoF1R6c6bj9bTDMNTQOc8kim4NNXowuBFyJ8w9QK/Tt77lX3XuFQe/xZ
jZ2eilIcOLFuOuu99pslGwuGrXFv8G6NxbAJ4+IQ5ZfaLd59SEqD7tx8Rdg53Dhz/26a7pFv0h/o
QZuKjZ2AnLapgol5+lj0yoAt4RGJX4xO25KCAx5S+Lw5Euug7cuZUaeaTlbFozLOjbs3zc9xW7yP
CB2dBQbU7Y+5Ux2soXzJxDOfWsBduoupHlPsQ8hXXexBXR7fl9IQdPPkwl951tOlXjpPYdd+DhWq
1pxgX3IUs/Y4LPJSzPhXycYMW0yTCW7PhldLzptRoK1XVlMj09dPTqbe6HPk4255A5g3AGXkjABi
OfPVSbDqU5vJOvsjsS14NUn91PpPheGc60nuwGo9+hk3BcfixVDbr7GiCcLW96EqTnVDDqZKteeR
niM+uackQanS6A0jiEIwO8uS11Ebf9gq4mKjjbHqoqul0psOjBItnFhF1xzEAxfealiJ0lDgcBeX
GiNVouRPmbFwlTVWxjF+RXuWPAlhZFCUaALrMS/OORSfCFuHbKLRqBgRrftkq/vRBp/i9uGgweM3
8HgU6hoRn++4RjRjgpsMHApGokok5QgcvDVrDYJjk7bVNgy1Ne57alXYulQkaCuMygAKQo+mycxW
9xARuNOYaf1iMwrYojwUj2aJFTEu7o8Lv9OSrzJD9eCdVvbnYSoJJNRBY7nv5PUPjeafM2rr2857
YdH+PqQ0ntrjgQmbx1Wtv4HjxlU2/S0sOKJj3j5N3PILg068RdkP2pLGiANHj2Pdi52pN5u8xYcH
INNEfag4v1BWeh7j+Fwk1Rfr64+WzkBQQezGzXzjDn8I+gVA0sFzU9XDwUXjiep12vdstD8qFy+T
6b20Et0dMeKHzMfzlDorTTN3Tle/ssf8nDkrqvBTt8MnMbd/01q+YCZep3b6xM55NxBOTicWrfgr
fBJser/RyvrZkdihRm5lP/s2dfbAjnUvongV2+oPMsx27qCXp1+Npt/I+n888mhaUR2VTN7NavgY
Os1dRsIK+tTdprRUzaxgrZLdd2TSFJryAqLR18v9vXSTgHfMznOiF9MyriXfieV5P/ys/9Iwsm02
JXQLNmkO78/ayK/J+Mx+6TecvHONuarN0k8s+4vITbaZjI7xPJ49B8+JVpxmSxwaq/qNqdxo0v5g
a+rd4qZyQFw4E6WMMTvTVH/K2vijyE0wPCZ6HgOu4mHCDfZma48ySfrtEBsrt17IuDpL199aPcsU
vRsu1lxdBrPZd7N11nID+Zn3pRfBzE6PyhieEZfuDe+UxcxGpDTAceB/7EoubZ6eNl77yeP2zM2r
qpifboU9aItuGZGmXDqqOzjEv5nPmlUGKda92JOJY9jG/OIXE6h/LpbQzK9hdDXCZi0rcOkx+hXP
GXjybvtwIxaIVjCIw5zCyikkSNQ0OP0ugvoPvyueDeGteouam9KmuYM+u06nMx0TmnLvVjKQAbIw
J6DwR+Y74HOLmnYkIHe6uzDNFu6gUNKay9yLUzKZVzovvq1RbqOm2sh8PtJYSUptPucplekqvpX5
sy8lAH3XfcOLS+HvbrTHP6VWsUkxzHPXpreQ1o3xZTDqr0Gt+6Y9Dm37LsX04SpjlaeYBj1uOSoP
MtF2fyaTIAQqOGuRTaU/ALMULaNTlbuRMFesRdvUdXF+d2w28MXEGCUG+m/inGU0Bb2JnDdhyhmJ
JwalAnxNA6Y+d6RCBc+NuVJGQZmJVgHHuxP8j4LeNV7Ybp18cgW4A/bMONtYZK+Czit2vhF/+nzQ
kR8qq92SWeTyQ3iyxZUz7+/E/x8a1Nr403o0Lk6dgzZuMP8/UY761g7N3bHt9b9eNp1mr468LlkU
zpBrTZMI1La/cgzx9/H3ppPzpFv+QdbyJA104cbEqvP4C3Nh3GmtiYNY+kdY1zdfFnvGjm0o4xcz
N9cQB1/dZWPMJ9uQ1EqNgjlEwi+1vYMm2T8/ftGY12/KjRj34t9/nHw3d55Ls3rCuQsJzxqCrCzu
HpYSobB35v63SZcLp1r7ps8zb3I/mBngMAUnKMMjHcHO/GrNimh3u4YEu2ljb+kIRBGN7lS28hX9
MiYCc5tqJ5K55SKluHAYh23j9hcCKciEYhcO7WXS3NMUWbtIdlTRWjvx3itE7OmZ3AZQwWnreeoi
4o/oIWUO5W8yeN+orTunYAcqdXoV3O/af2FFswU5+RsK7wScIsFhX9Ne2H7NoXML82Q1KLnzChQc
Ra+VwSpHazH2zzwiqzzdIOEBWnc/C7Zpgc2GPMvKvYHN+8G7F7jfhQH/3NWCfyUaCRWCPIN6+CKy
gD6NAjDm5sfjkRlRJOnktOCw/XGWWnshA0AyINHrfVpufZPHI66Jkz3Jbcd5Yg9p+p+n8f/bP/8v
9k+YsIbx76P6M/6P6LcMvrqv/w0tey4xB/4f7Z//9Vv/2/5p/4ewUYuF59iuaTo2UOf/9n/CijUN
R+i6IRwBMRuM7H8RZi3nP2zPM2BRU0Jj8tv4Xf9FmLWs/+CXYk0yLRik3LzW/4v/k/fXA2v8vxBm
hW8I07JwgTpYUHXLtf53/6ebjnXOa5p2Pt0WjBjVi+1NVJLjgSkqUz0lliufomTYF7mRbfQugt1a
6dYNTDh1qfms6EmgH24onNtDwF7NrVlAnNSK4zDx5h1mYV97OmSjqr86iiUc89K9pNB4QdNRfmxV
Vb1ZzcnHwJPG+vzJcfRxqhnqs9kV1SGdC/gazIoL3B/uU423FGhImN9dHH+sGaPlZEAP8hAJ1rAj
zYNdxqTseoqm2K2FgSlrGw8oqibgkPFP52sn6RkaP7kDnbNwsu08hvmmN6bhXW+aIGzj8SP2SGJi
+F7RKMaDJHfwNk0mazFJ2YbFzTzmkXoZJyrepDZVJ9XN3Uube4q6mM4OgDPhy9cNTlOEQHKbtXY+
5wcU8/M0P02hFLveq7981y8CNFiWgEQhgHh6Rw7yctMobT0Mq6rsjLNF0s6vJCFUrF/oWv3Rz4+9
l04HasODkA/rVe+agKgSbhQfYqGTc1i1e/CJjvjViOiVJX+dDmORpX1NhVHGvFFT8iZZeBXzcEPB
8FeueR+gLcZEZteY29q1JtqSw94xaZX/qh+SJzIBxTVS4zt1bMM6J5qwmnLK1KdG8STapAPOjnbA
ZuYbxXYce+Mqxv5WNL1xZiU7Lpw8kxv/sTpxjpqH8lKlnCdK6hW7Rkeu7Dxzz/rXXyjRJPgzvUDE
c3HVvAZdpTbKbSV+uI/qbUriB1aho19iP8wCcNrPvBZCgr/tigRQe/F4RS1dO6x2foXjsrEJOlVm
N7Lrqro1ut9G6FO/dny92WUjkbeItDgJqCmDz1qrLXRK1k2VLQ/GoP0tW/270nRSFVFtPekaUGHc
iIZZ+Edb+RVKfNUtsxA9tNOdaG+xFFuwb84oZ461tRbif+ocr1hi/rSuFuAiQs95u8SW8tlYenqs
Hv9x5+4Q0p9Ot7nCRpxmXPdUIfittWdTUe5d/0YBk3nCAGSeeI3mQZshKsQCK8xDp+TK2nuceQP8
ontPhJQ5PiIetUfw0ppIJ0p6ip0WP2uTN4CCqyJb+XocrqK6pR5ETCOrrJxOMIps9lqv8/XnaqmV
MaL3rKmgK6dXoGRa0PORL914rjdJ+PhOB4XEncwM1Eg11kSVDgk0QnMoms/DWFAh0shvK+yyXVMT
VLYdnBdekgWkoAE2k5ed3abZTvNtiLtDXeMucfWc0lnj8c+fkJAKq2y2o1bPQSc8lmaPi7XCY0zM
DjWpNWg6nR72xXhI33Qpmqtfmvhw0j17CutkRt4rjKISLqYM2nZmw4hh5T0vjY3btMWSwcw+ce+8
Ef+IeXIZ7trI5ifKyqYdjXdc3HFyKMJKri3NQmgsygxzBiYd1aVVkCSEI5VO+ZM+YU8Ms5QbDT/r
oikrJ6A7yzxbcVyfEpJtSVN8MpjUQemV7E2QL8cXXMOrTsSoVY/RlTWtR5IxAVpsdXsKPh8RzPm1
GAtweKJcUkSgL9sB14E++++eD3N6LlxWDHb+YYRhUDoiXNeeVlJwZy0m3V2r2qpOEW1XZ8cfx1sV
G0TQ3Eoe3YncUA3tfik8w106hU0RqpYrnHyN+SRS/WLWlFV7g/uEuQ6GcMnCy2Ozf34YeHNKHr+H
npV4aSM/J6/REKFd55W3wqbcJ8luopViQaYs3vWu21Lt5Por2qnjTSzZmbBFIu9Vad82G5w7ltNL
mdlrIS11cnRsIwk86hXvofLoNNZTMak3ncjkk/ELZdm8VFz9K6nH+pl0I00mHsumaOwf8Goa/wB8
FkFM3eG+wa4HVO0rikP/1Qqn8CwaY9+wJw3GKsR9kGgd7oqcYqVcMykRsv012THCyfqI19UrP5OH
JOyC0Zl060DRqWLIX7Xmw3dluF5g4ude6536m4AFZxkNVTRtS3m0H1sBjZlwSyXuhBcpfc9i4x7F
o3bwQlJsaZY+N9Ofqg8vSjKhJ5r2nruKdTvjLvAfuU9NVkE0jrIbsPlo2T3xpp3r5mzKfB+xAE5Z
EX3ONPJODr+yz3O5Vg3rkcgGrBFFEz7UuIu3Plc8opjfPD36nYX1E5XkquqotrezHl1jj2JXlXry
ntDSuRwmeNR6Coa64X9FomEutx7JixCB0u8PosVbF9fFeyjtms0vANcqpRK09+Z8M84aXUNhheut
ScyNQ9tBSxPnswKvvCzafNw4RulfPKvf6gYNJC4d1UsiufrRrzEKlFrnbbyZXmV3zOcdobkh8Mia
INQW0XlgdXBKS+cTTD+casdkAiwxISXGFd08WjbCsW+CaygahjXQjH7fhUa4VLZpb3hTVwH6sx8M
9YOlOn3lKjVeJ4NBrPBfEa5vHIy+5oKzdw2heCXS9iXq8S0/dmvtca61VZV6XwyZw77UhveqxSVo
+YED9wXTf5WeTGEc/vNF4k7JjgmUt2LigrisG33LaqxYKNXhLcg7I8CVTNudaPOrnxEimc0vs9bt
p3TQjV2GC/NophaydM2bWsKOZaVQeNumY9DH61w+l4/Yre/xWleADdANp2abWW15aEwr2ZV5BFI5
nfY6mZktt/uiCIc/TnbLwjk81CPNh50BRZyqe+OWZlHgdj2pjrqktbHx960Nhdi1LpES+g0H6NhW
tLcZ8Z4kZrmr0g77c6kd+jGc1+DaW9aAVYvEGB58HkDHMrQUxi3mn7ZpnWNfyD0iWLdMoEUuQNP8
1nPNqUCj/EkNT3XOlV0x4NwiXd27VrOfG9JrGRYKqKNgcTzSSJpbdsc8+cwAlu+IP/80uk2EDkPr
Sj7Q6PCLTkzHEFnapuLnSaNiQx2YWvReFm74nqEfRPnnQIfD2tTnJfWfDJbUi53jjGu/rKDZyWnU
13zT4DujD4/QO4/GUrUrq9Oi3TAnLLw8P+hLBsfeURwek+EYTjhBwgEdsW1ssPde7S0a+n2Pjl3+
qmYM1yUeBEIt8HiEKHagEpqrpWlvA2oqTPh752rlPdn8O0ak6MLL2bgleWGs9ZqitCFVxXtfUw3L
o02br1CR/rgJxw7B8rgWlXvyOBdSSls1GznjwnP9jwIzlBTDRYTiyxZSbfJ5q3s17gAjaYlQOmRX
OvfgZdm6Zvg5Pty4IkN/7Ke/FqW4x46AzqKIZl4KbsyQGeNvp8gtPXRGFag4nGhPqiSntaS75hy1
RkHWEhb/lTNrfsz5FAEJjDMNmlG2ldCecYP+T8bOYzlyJN3SrzI2e5hBOBzAYjahBTWZVBtYSodW
Dv308znr2nR33bbbswnLrGJmMoIR7r845zskRIwe1usikK+ly5LYylf7VBIsuHUDVNvzaPfXHIER
m550K1jdnYjo/ib0gA3cjV8wjKcnqEMpQ/zpPqF221Tdeq6aId6uPZ/5nu9IutZLNlzcOOzeg7bh
byA8L2vvG4E2UE2PEQq5M8IgZ8jqk50L/GnOYl9891KbCrvNJFjpiUFFx+gcV+g4P5WEUCVoaXFc
NWegZ9ydMA9yh/S1NGEvn4KnUfPMQBJ/KziDs55xzVig1SICa3aeRRHeTTUECZ3bh6SoflUVV25s
eelNXiE5IWWw3qBZEXd9iOpQznI90nWxAyQCgTbDCg46XOttZm4UnY9vZZex4TfFEN/vpqlnJnM9
cRDp0JguAO4pQv14WqObIJ8mHNBNeuzc5jmYYwV7Jc0ObVI8ovDLbvn/l0KGzk6CksOdhEgz9ddu
70wj7myxkDxrijLU3vNNliA2gLaP3r3Poqs9lZ9Z3SOZsKriph2y9jxWmJMCYD43/lTtK3qifRQs
zT6U7bKPCNw5DTP7WTnm+6xllJPOhf9MunYL3WiJ9ja3JX6+eO+COJuevGhx7rqA7sn8z3REeOdM
zWYtm+VYxTB0I798UhEzt5rjOJF2T+hxVBNfglq4pdg+DH5Fhi+cBarK6Gx5FL5DSk1tdd42JL3w
NJe8K1uLNMjEc09BH95WUTcRBunrHfT+PRSGal8Pn2Rd8LajD9iwJNlnYv4ThE2408A8dkWf/xQu
cgDhNWwxGtTuIPXIihUoXpRGaT2tHd6AiLwBrntjRS6B8o9nVy0khuke2y/KEcRCbRKfPMvlLZCA
GCxU9p6R07eP0XpxxXIM8KPb6+I1k+0KKN8167WwO/es+bEyZHRQrIxkR+6I66q7aKqY2oJOizoq
4HqMToqCcYcRSu3iZU6uYp6fjUjoWPd2eCxiD2Ia5Uo/07DYRROcGMS+sL9btmlOKggKWbRlEa6K
4LmReti6zcopmg8lFziADrDx3TGwLOaD2fJGnKaDhZH840KjWYrM27JzsStOaI/LPCfwt3lj8Ch5
+0HRChGHX5tq+dAlVJ5RLPU1q2N5CPWcMTbAfd+m+TvaWLEZI5nu8mHFkh3KW9+1CGcEQsZPnPSb
An/HRcyY+F3Rnp3W/+WEHRkjYCq2tZJYKNPCAv1BjkPWsu9cRlhnIP+/Gu40XPJt3JfPBJbxio/O
n5r6ZY8FjBR6Nf5cfDLligJ5cyvCm57mc4uqhCdXtuFpkGl0Y0981NLSRoO4WOrQtQE4ExSwmP/G
cMdawzuwh9HEdoQn3KPVSThRsksDm+VH41LYOfI2d9L61hLeBZd3Q+Mb2wdHDCrBrfQz9WbGm229
dyfsXEvcdyc8JY6GfZRz3fec24dYtN+lv/zUK7BWLz2teo5um5EdeA3K57aNrXMz5/rUzayph8Cb
nxwXgGNAsMB1aTRtec8h3BCbU7lrfDvH4yedK19QjPFlDfs3sPzy3Lh+/9DVD1U6HbnF+/uY++go
GOUAaeF1YWh1HLydtxbRzTqNwbaXfBZ9H+Kt3WE5s9Uc7VK9/g4zgFRzO7NMbWjCIG/cFK7lYGKU
3k0arsUxDZp2C+4Id71DmErcnT3fJV0IeAmJIETnypCdeljqc1fdzbUrbtwpKM4plruW0SrwEVxb
iKqXFeU/jJRNrcv0WMYYdiy2lFTqSOoX3+xlSTazItA8ZRK/Ygw7DnaDdS6Lhp3jUe3UFairaL0h
w+Rogh3u6Aj64xCRqdOgf9mHKUGC/RJ2GLLQPTnmCpw7176BbPdNdv1MEhr33MICe+ke0NAu17KY
tivKsBfoTCzgcQwkEYgZez5mfRU+9LP99Je7KHrNoa5vbBnK86DimpoIW1iUQAaLsrwlb5fgw5iM
1yElJwmO8b5GD71NO3cED5hdSoIuztYaPjpsFh/q8HNEyAOJqn5oHCB/ugfDtoLvtrgOzkRQbdFw
XWF0WacF7sO2hAx1yBuGVIGwIj7G6Xlxbgfa4ds0n96L3tKvbbgyMKh+9JaVPosifY+zsbyqOPn8
urGyAhm5roK947TVgd36t5FBDJTS7jnJOV+8zrvN3RUl69CPRw45dpNYqxEjegrFVoIQBvrKbvJI
Xqq7BS6QKgFdjO79ZIsJYmmsjjVv8v4w2Qn47Ro2cOQ4Lyu6HRoRGx4Mb2ru6jvXPNvZ8my6ZpQA
UcYO3sOLcE6XYzBT7ym0OacpZpsuFOUc9HtmTY76I9dgeSgK+NWepZ9mSkB3ecIT0HxkFhaqPmN2
5OUKqkbBbErUV3xsfzLR2bfwnZDaoscTjHjPmcNaKppdo/y1kzu5FxHWAwwKbD+IXIjbY5lM1llj
HrymM5AVlUc98vc2QA1RWyecQ891NPH9d7l9HsuOCDqvOo5JFDNENDmPUBNvCQBxwejkZpc441WZ
hfgxQC5pyebzJ/3u6GgjiJvuN5zk96JkH4frkxJfB7uwtqJbu/4Vzv1xnpHLdmy2CV2NPhKLVytk
PrOl2FOY4dfuQZcO2xyEOd5AN0NlMz20n6FY68OEXIEleXURcVzflKXlPyUJkA5tvyVj730q653d
/HBNPcTmjozP0iUKMAuLC09mupeabbjjdkeRheCKUs55bnFClS2LYUxpP1oZ+ZgNWuG7ycGAU7AV
zb0wf66G9hgRiMapyap/jHnP1mZY6036iQhShpkhKTk4I4L9mrksVUTFYWFXrzp/xPa2MkqRP10v
mS4j0a33QtRMI6eXFDHUvZjOihn6TcS97DpTfPI1IhwtF1qbSIBxlMhGxnLO9jjx4iODc6ZYVcA/
kiG8nmMMvWrKZ5wYyjqlFrV1NSwKswiuqmZkBeya1CG/GUkiNhOLcYW5Uk4BwfYpvHcG+v1+VFZ5
aDvQNU1aRwgAoOvWzMqDMnmoreWp9ujG4QuhrxnGV0xr65n7+W4S4c/RryMAwE703AgmBDOziVA8
TBI7k+NYkRk5ZwcybAibtBXiwbh9TgiAsijubieVv+mCtpfjMt2WzBkemY9sETzDwlnnklQmSagE
rt+6NgvhnKwrFgQgexa1sUxGVdqWx3ByP3CbMy8kiXQo+vRNAhyC7ffa+j9HQoLMhCPcjbb9R+ZE
1Dpm/BEqKudkjs4B5spL3bR3Uk4UtgTnPuJneZZrj2GmUfO5WMQdpY46KzuHAgVzdIPMTd/EBWLH
onaZuLauPI+Wy2pucC6IaDtmwR2BqGPWnaxx0wHppT7irshcdhG60j/Ghq3b1KA1HxfnYS5JZAit
6nuImC1Zc3Uk4fzCjYNlBWwjQwYTQDMHywmlwDYvuI8kYQGtCqZjpoK7wG71BfXoPNg49zLGxnnx
ZK0YJ3IjbTIP9q8Zq5JGsXpyTd4MLIVnmxHKoY/jT8vYm5CpHLMByDrF/bqVHRNX0m2fEYDal3BI
TphYSSZvccXo0b6nAvEOXx6yQOO6DQcYclpb9ckf2r3sub4CPSSQNG3EjVlE5S+H+0FRVRMug3SO
Fbwn0v3s1f/lGzPKlpCXjdktaVZBlzzQVuy61reOXinubBX5BxsHmR5kfpzW9lHErtEFkR9mlaom
JJ3vEyHgyvMFguoVPeYSj9c/qr8FAyt3oZztjMerGMP5REnN4Vq7/tZJIb9CTUy2P3sObZOz0F6y
ZZ3QyeXntl315etBUa7ndWCfl5bh4DTlel+q/dj08cEf87e6K341Ndb2TKubEvMqqVe0jp5f/Alq
sO2DGjRtcRgwpyHTLOlzcCFLcMSI8BNpE7coEU5WfpN10ccav3/BvF2Yk6ca7KRvBfoSmAeVA+ZW
yeLuICk2xFyErLhL5GZfrPGvB0a+6KzYvyCLXcaL8Ouc3NvxJnez7rLMLoiDZPrRJ1GHay1/DqiD
tpR7erMsZi8h6rOww62qSnbtaqQjdBx+0hUMyaWLNzKt/J2G+SQHSXxJUh9A+HcXMOg3C/SnI6Wu
N4OxqnCu02RtZjef9imMfIQ60Q/VFr8QpGEOC14IKP8NL/KAL1GxvGGRwS0pea+cFxNS5HgqObjo
pUFvjBdXdNiSxuXTB4WMsHVHFVgcNfxAxCgOmnu8MCH0lS1mzctCJvEmVnjm24UfRFt9wz0hdoON
vyxl+X8J5wf261yBtX87mBANKbLyIHR8rVm/b52sWRGzETzPmfo6itH9Vq89edSoinwOAWyzwXDA
dxof1mb5FhUeOW9mR7Lqurt6lfm37m6cdLHvANLmHyHAXWBoxvylrUvj+C+JNbsH2wq8i10tr+40
y72d9kQdhr5gjaGOuTVxZg9KvC/STegeCcyKxQ5mJ7cifwaKI+sTehmJjyqJiLsvG7XH4Fjuhxpj
Acr/xaSGTOZh0U1n9HhPf70vUapwgnronYX8JtLxtluClzL65fevSM6frAWlDOj370j0JiYX0bCp
Kqywpe1v1yH/M9vLTkSgY6RFWLIV2RIzS3hmLGxttO4xduRxz15HeKemCtyLxR9OiBNj4MjPWFZ9
YC5jOJ+1YZy5GUYQZogHKF07+ZMyJZKALDSBXKklbgBQPzFx3H6FoVgi+h66zaedjnx4q+uYUwDL
51k/YPf4ZB3NURA0NDjT+I7G4U3/DJO70pED4rwbW2cK0KNpqt1vna2fRYDoeGIss4xPTTjsSnAh
CVfCNmYWBBJ8Z+O937Qlmg1YJ7EFsI8vvQSJs5+8LD/5Udpw/TbTaVqtbTnfqbb1zmw3hkuZoOhd
ZCUY0gGBOA5UvCsTsrY9JhUTbZbMW9mnsNpupp52sHXAfvpL/Rjms4MNQoL+9VGS7mhY7U2ZHxKE
y8zukpzpu3rK3ZZpROXgwtP5neEOr1zhS/qsGD9RvqCtjrh2gHuuu8TDVFGvkW1GGvYl8OEDQ7fe
62HGecUCsDo1+M7CrmNkYAG9w1i3axavPGOvPyWdHx0VDZEje6MfJVcgUQIsH2fPVw6GnQkcgs3M
FM21ToHlGa33QWYkvY4T93bTtrRJHgzkxELnq1Zq5tKdaPIZfTEfwEad0VRG0W0qg3cKYrWb4/Y+
NKEaQxMa85bvoOtS9hH9v74U8fLBZoIWIwsxYCyKz4axD7BDUYDRbWRqxskZNbiF1sW+GVGLztST
zPAGG8VTfVl9YHJlS1k9B0JtED6/lU40op5bXhvzx2KlufBQF2+09UiFQFBWEd9Dr9t8XXdfDybH
kkiXDC+lHz60dnKd3YTnF9e4VbBlXAAgPre+zxEbexTEuK52o8AqV48tvYpLX1iMF+gsvflu25jX
HXoEH+2qvEe1gDctpuirB3UH5UbFkULwNdyjVcrJJ+WDntfL93Bq9iplj9bDdfzrljbf+devpuL7
mGIDCIDNbOfawmPPns+uytf50WTQS17YptEtusHs2lDOMJ4NY+jyGtRwt20EIXNl8MR9Ne2xkj1F
dYYtq1Dr5cuiajtIztcyuI1mZ8ZGNb65Qfl9QD4LuplMRjz3PAXXFXTI3g+E4lR4+8jjePbQJkHm
wdFEeYrSyAnx6I7VGT/rVriOd0S8+Or73Bkc5/iV4px5fATouoOLiNS+FYAQQ7iURaZ2RRRzdaHr
3eK8MwwR908rsEv6zDHn1Tt+3dsMsIazpb97tvUi0vk+Me+U0IuvSgHZcsSTBsN2DHQQowXLV6Zl
bBGCERSeLuYj2GqiLFhONvKIj/V1GTPF27u7y/v5ioPRvwoblKDXiSevA/edkdxLsTvf8JPsEQJM
L2qc7qlsH+nWwl3oo6ksI2mBUKj++A4HBL3yLrKFvwXr+xbySWoH5PfxuNxOojlB57AH97zqJdhW
E4ELUo048uzfcEWpnuoUyGfVxMd0ZJgHEPW5owUkG0t390xEuxgfmjYaPBcSTlQ082XCtFgULaeg
Gcx5Qa0O+UubQZ2ukuSRcyJmrMgYw2ezHTLZbhxORkdp0DVTvNe52AB7DEFB1OVDXRIFa0Fp7Lw2
Pvq5Lk4KHT1RpwtmLss6DKVvn+0QhpPSjAvK8CMl1+lsOyZdZLnHBq+vXRoyTUBxM6T4TJHGbSlM
MI1+j7Pqh82PeCPDBfeZgwof/QYRz2P7WUlY79m28CAn2o1nYZL4UTlIWOoFk54H5AiBZ24UI47e
VnTW2worqjU+1UAu6HgcbslNhqn8IFLP3XM/VrgqZtKOFiz8VM6v0QQkxhl+2Y510o4bn70GLUxb
bKvI8R+yjBevD/LuiK8+26g2ewlY2J5A45zyMXYuk/87hvbApk2dQUzA3ZJFv43qP10dF+9RxXgF
vA4Kx/wzOrYReRwZFeRpEriPV8//HTUacovWWH0XPCNljAGd0Ge5zghKoYB42jEZ8jZxspIBmfDJ
HAthqLIAxQkXwfSHUwxKSMhX3gRbsTIQSnSDstQIA1S2881mPo4wfWO4P7n9Ez5CnjmWzCVPKfBI
ATFTZ1t99yhYzTrlp4zyiAxhrEZ4VtZULUcsSBy4MWTg3O5IbVEYVKryHPlyYkPk4A1dJsWk6bnr
MkSw9rpsUTLouyEbHxQOnwZFdhlhAW5BZYcDgtm4ve1XqEmjaqwj4NpjOmiG7kVx79Bg4xOSO63U
kQMqO4V1429ppd/xqjWF/SvuAJcqb86OaRShSbIx+sR+dYwZDHFaGcstRN2VwLFkE0cBIKZ1uc4z
Di1BhIDVdXo7C1RbnkA25ooakgrKdz8k8BqXYH9yveD3eLvu55T5X0eQK+pf5Ja1zFiWr7t5b7NA
O2BPxGP94gVedx4mNAopAHezv0L5g/oD75Y0UKrpvfaQueTVI+KK8BDkCHJnzNNpGZ5yYXEd5XuG
j3RQPkACtjK08dhOxx5qqmtPrLsqcZ1t062h0IFtnAUFRm67fkdFvCvlEGHdAI00siDBxkDXgemx
9jg0LMGySeflj2gCf2ebbwwEFBr3Zblxq1icUg2Skcxp7MAn2dpXC2zGXiX5S9G0znXBm+21Fv3d
mKOVtyiSueYCJDPIwTqSM5JtlnU49FT7RJfHJW0XxCCkxLqLZVekw3IWBTqgTjt730LoW07VNl3L
x5JBwc5Lxx9B5z+vfTduGfPvmiY7x4hTPcIQPNZGzB23RTSc7S45hGLuLrV293Kx81M/VBFKGfcA
RpDtoQ+nRHj6gNyaXaczPWGNjGDxZ0cC0ck5keRexs0xExZhl0519mcb0xF4pJ0K3GWjtPOT1a+3
lU3g7XRWMohx5wc7y8rd/ESH0138lPjF2E0PkGY/MR6OmxpzK0MvlLX1rYpImsBP+QNIYrsLp8A+
DCmf87IePxD/YCHtA5B1RXRlEWwdi67ch/yRQxHOT11FMD2xPMiQzN8ySVscWsArrUDl1NfkLQDV
zjyreZQgBbOijy7sb3Chxcuf2k5IQq/krRdiaqGFIHMBj6Ln4ioPcwDdLm76fGo3cdwTVI88ryzG
G1WFDs5qwOAV79ambXBEYzo+SPYWO4V5qWOQsmmmcq8s9dG5j1Vfrd+a8rjyjhITpfXkus4hzeoG
+yR3kV/azHoDQE6zjY0kZjvATnzel6sL/0u+V8UygI0cELrMz2BMaO59NwEIiJPXLs27QQds4Qui
BmKUdhMeVtvOXgbpvIWsj0oBLyxGJho6Ndzg7BtQ/fWARIM2nfcHIjJPP3ogMq+sqW4nhIfGqZIe
IjLAQxm/EYIY74Y+OGRqTq+SZLy89JOTmeL3SMZhvShCE6n/V6vbrQ4bI+ANNedDku/RZT20TXEf
B7M+ONCEtiEmNcR9rXVoy/QC3Cm565rlI7ubB/HTK/i4Lk31remxadpj9JnidTokEdbBpFiQwTlm
DFni16G1qMaezwRqsBHISjpclJftm/baG/Kzy70csQqjnk9fY1+CnvRctS1gc0jb7y9TZT6JpKGb
sw8B/1cIcWsPY39t5LcwCPrzF8IwMNX118NfvwU6upGLkDs/JU7TWlpC4OHpTF/RZp6ZPX09fEUe
/+O3/x//rSTXbNPTeK5RgXUrZHAbm9jBMbODrT3TZy5ycA5hFz7btIR5HS+ojXrCZ3OQhFk/Xb5+
lfy/X3399t/9t68v+cef+HdfIsRMs4CTaKeFk3PSADnLdJfcJ1EW7hV53djoepR5SwzOCnt2nqzZ
vkq6b2ISv9Sguvs0S6d9LHMcf8QUVWHCdETa1UEgR95Kvoq06AjXZApVFKes01xCd2QguLB2HXqm
haQ23PDOO3LE4nVYqEmGKJnvJ6vd9EkpdpVBb6AoZVPJmMM3WA4xpFfF/4fARiSFAxZlhW/TxZ+f
Tu5Et6L4w5k5b2ubY27QgD8kBBBfwEBzne/KoEEWAwkhXsu3nIxT0gsooYYNw3eAIrH7EXJ0nGOJ
Nc77JJ/rYVFxcAxo4c0S2xqmH24jnWuc9junZwlq8CWFAZnkyX0XZR4zQ5wmo4GduHgGXVNRyth6
Hco/to7K58n56KGkMFxNdivcFGXgUbm3AOPvQYbkOWyeGV3NipNk24XHvBnEIZ7o7Ke5/rUu2S21
C9egrV/RQzOXNgCXBZIL5QJJ3QgvEwcXaArtpcTDA/sFFZG340l9mzp5pEtP+Qq720LD+qkZUGwA
x8+HORrLkwtXpjKAmd6gZhwDnaFfxlxVfoTQaGaDpbF9zFpTCYa1/gtao67kWHjH1ABtPIO2Gb8g
N9BuCoO9GUxHB0URU2IOFCcweJwZTk4xAMxpDTonHoDoxP2v1kB1SDxX11oD2qkNcmd5VExg2wDL
Yz3fuwbMw6EJaa/gosE+BLhnqaNqn8zl4wrTJ/mC+xjMT2eAP5YD+gdbR70JDQ4IKKI4Z6xb8pRx
6hcyyMCDGDefoKouxwiuUGQAQzAmiusCc6g38CFhgyEaDZCoMWgiZSBFkcEVgbF0r8IQjCpN5lLk
7BUchROZZ5cG2lG1gj36ev5Od+9JbPo2ZCS25SQNLJLOu3wLYCf5MJRwx3xPkldh0EqhDWQpNrgl
htJPgwEwEc37/esvImbCM4gmcj/vcwNt6pkZ4BKXJ3Qby6YwaCcM0Ao1H7inHu5TaQBQrUFBjTCh
PAOHaqBERdCicnAiXnGXwZCqy4F/F6YU1p/AQKYsLMKElPDGoR5G40r3D5GKIu+jS+gFRQCpMyRZ
Y2ko34p83mTpbeg7b/3sV1svir/rxrnxDPcK/tUKB2s2QKwUMhZoww8yEGO22NnwPHrJxl7t5IKj
l66GlZnwBJJnjOR6iN+ddrAPgYczt02Xj7xpFjb+zKNGA+uKM7BdoQF41X7724bo1Rm012AgXza0
rwzq12TwX5UBgeGVfw0MGswqqNdpHwhuAhu2GIBYCUnMNkgxqxbJbWYwY7MBjkUlU5dJ3NRzZJ2G
tGPj2AEnw+iAxju5dwa8bP536Rb5TbV+r9AXLdDNZkY5io1jg6jjoJfksTBd1GSs9C5stC5k88De
MduxUHsJDUCtMCg1qEnWvm6iHxnuA9RcANccg15zzduvNzi2SPOyK1IBt6yXr4kLtE0ZfJttQG4x
dcYRSM1doiDSUie+ZQ3Yt8gA4HBTtJc1MFS40gDisPpy/jkSEqXBxw0GJLfM+wLzynaFikRL4yuO
f27ZZJw+RgOi8wyS7ushMpi6yQDrCC27rQzCzmETEXqIggogFgZyF/fg7pTdPI7w72BSTZevh8HA
8XzbYPLg5c35LDf4DiD4GpieB1WvNHi9MELq3A7rlZLJ4Pd6QLk74aqX6gvNZyB9IwPrixyg9wnz
sH7B/Ho2i4PJf3bc9HU1yL9S4xjLJBhAF5f1Wna/oEwTTmL+DAoAGitzpuGL/gM4niwiyIKiw73J
W+MUfUEHoQ+G6Js+GgMkbBCaVRAKO7PBrg200IZeiFwqOY8GaDgatGEA47AwsEP0iqWBHyIyBqBq
gIhEqgsoU0ASsUqzBzDgxCYE0sA4Lrmu1p+FeT2dhABBBW4xMuDFyiAYiZMjEM8HyygmAI2u9z4Z
YKNt0I2+gTjm0ByZn2M6N4DHGdJjCTKxM+jHGAbkDAtSGSikVdfXKAATWcKLjB4mA4/sDEZyNUBJ
5ACok0Mgk2ztXl0Qd9kKfnLMmOAvWAZWg6aMXCCV7hB9eJPf/Vr0WwDFsoBmqQzWMjWASwHpMjbI
S+Al1iYzGMx4BIhZGzSmhxdlh+UR+yLczHwV6KgBaSYGqakMXHMxmE2MkdFzYCTgkYFwOtO5b/RD
D5sTWPiw8ztwnRqKYgi/kxkViyuD9Bxge6KM++5nD8IgP6sO+KeEApqy1OeTwckWQAjF9K+uvoGG
9j34UKpssiAVohIQWs81GrnGwEaTUJMoAn90QjYqDJA07EPo6AZSSmzjJaOyBer5JA3GNIZn2hqw
aWYQp6OBnS4GeyqwvjdAPzYyCZqzgo06wkglxe+mglZUG3iqC0U1NDhVmnd5SA1iNRqArQ4Gu8pR
OBwFCotnPF/0uXiafvvq5AChAonO8olwJ7iNiY9jZnAeOh+p9tyxVgykvHGH+rjUU3s7Jt76MMgh
OeZuwgiYcdttKO3HHrk08mVd3aqWHPEOTsp+7OyQM31wPrS7prDsoFYEZk3x9VDSE17ytynpm1sA
jM1t2aVyHzZMV//6LYP8o+4FsHVqlUWs00PYJ+/JgseLdFaPA9V9ImjD34EsQU8F/WdfWK2xiUQW
qWUE3Vh+wHk3Y8wGdbDNY9mf+0C/B8Ga3yjfvOYNkxuRO+Kmza1v/uBGe+YA1b5P/jiQwrgil1fW
QSM96ooeUqCW9lkHDzHrJkrWZqOB1t4nxXrRiR/fjegBvGK6IDjNH8LnCZ7vaSXWYBvWAwIJAzLq
KmevJ+SYmDcoiV3BLKnBNFNzGJ+sEtjTF5Ton3yOD385A/8X5r2HOq16/X/+t28CIf5mGPTxM7rY
BmEQCxfb4r8ERiRxkTZ9mp2kqzHxrNq9BTkGHKyPHnm5DgOzqUsuvKoHsdHtpVjIwLPZ/IOsDCgN
FGL2AhYIipbsddQhBW5ZuJc0T60T8hXM16EsYX833n9Zobwicbd1R5i8avRJzml2WSjhDetHvvRF
pPF+DM7Vy9Hh145rM0iwQaH0aFtICfsoKm+61VGbnd3Bu2/iVd3+4yEsIT4XanhRTsteS1AnjSjg
7CWQAKsG3ewb2GNDEMXb//llFAR//P1lDIkKwX4ZhB4vpfjXl5HgHIcdA9y0fgp+NaNyPgx3fJt7
GYimnFQmFYzp+/reLBrNT1B4O8b43hNqRx85SAGaUBTeE/tXfR8I2MEICA5SlNhfGHY/88HFjDME
L/aiLaA53QZ9iXqYYWvueO31vpbyZ+F0+oI4OHl0sSEiuUg+i65AU0R+06uTztWOMEcGpyIJIB7r
+C5whnMIiOSKJPShd/HpCQ3Cj70z9Zl2XkPB/vx/fp08bLd/f50iL6QEdCU22SAw/tV/yiepvCGu
E3QBp8El/aMqx72M9bGZap5u5i6Ukn62RXHUX0cbKWsyHjLeA0fQsOmZ8fBdXEH1SNhQBEvRnb4M
bJnftydf4Zgn20ptf/lNqe7DfTuvyzfIkHezTWh1DBVyZ8Xlh5Vl47M1CULf/sN7gH/33z45yROU
yIUd8bfwlWrBxVqNK7J3ItzOyEsZnxJO66WfpB9hgVQ1Tm/BD4LtlTh4rYYdYKXWj7AFVDrWFMGk
1J1E5hNbHLJsZX9KKNYy2N+6yJ92QVcy6uZtBWihRrzCxvZeeUHxT7/K/eQucL3+bhmyamO5ef9z
5IiU9lK9yT7uDuER8c98wZXr3K21rnZK2cFH3JQEhLONq2b71e6zj9Qd029UNwMMzTA8iWBwnwqE
4Bu0SAgxp0UiUbfemPrIZ6wS+WbIUrHv6DmI94qcbcve5LQU8iy9HdwJoiCShy6EGtcqJ3zm0rsg
LR+2U1skN00kkzuaWQ4EsgDBE87xlWyTt1HL8ffIsisW/Wc9LAsad6Sgrv/Uj+gY8sA3OLdePIP+
YjxdzrAPaKh3loORtGyR8wXDKN9bg3LsVv83R+uJ6Wd8lZK4RpnG8aYfQvWSxaKA/uATomsjDWML
SPoqA/wck2GWHLi3uwMo/aSfDnpt9Ae2N4Tj+sxnF//uFPU3LoS7CizE1pu65r0KJGRJRAposcQl
S/zy1HvdcvSh5Z3GzA1QVvXevqDMSOLa+fgPn7D/fhL5QeD4gRe5th04f/+EseABm4Mn9xQxMAUP
nDHomgdSXd6K0X0gvg4ojerknmGiey0c4rySNFcnJPR0/OHU7zuzc0xt90fpM+cV7O6O5C0QPbAQ
I1AuYDYj7B2uxikwGFX9ChQt6HUJT58ZpO7CvVdHzO/j5ANhG6INpqPkq663ds9XFuHkn0p2lf/h
aZt76l/vMdQUuN6kJwLPsZ2/HSyW3xJb6gbJaQ3q+zRf3HuiHNRWFhbZHv5wLSsXlq2qIFuAMROj
PbzQ0dxb00CD2enhQQs8lmPgsv3x1a0VF9IMKz1kMniWmxH1typHlINGCLnO3x3cfxvPwgFI4M83
PkTNLmInRsblnfSSi1v7J8bR+aGYY/bTQevDiiz9A/EnYAxpeVln/YeXwJH//UcPkUD4kcTvwfTR
gTPwz4drMNoNjuA2OY1uM94vhQpvBxKJnNJ9l0HfP65KJpdWpT8DgXZDpM3blBI+F5BwLQObgVwZ
NR9Fft+PznNB3MRtULreSxkoQXQcmZRcIle/7UaCkz9iZAoP4zT+aGfbPrlAXw+ZJexXLwt2KFL4
pOkMv8pS38OZRL7PGjupC0iMUXG/pt0bAb7pFkRodtFWNzxHIKHjqnkZmAjt2nJuTsNQPxSNPd13
rJChmyyfIDtGZKYwSaHQnVNfvuol8+//L3vnsSS3kmXbf+k5yqAcwuy9HoSWqZhMMjmBJRW01vj6
Xu7BvsnLV6/Ket4TGBACoRCA+zl7rw1T077nfPk5s2N945hk/w1d3D2hH7IusAbuzLoXTA1z7CGj
du1xFcExt8U2Jhj5vqVVs+lm86q0JZyzj23GlH/QAYaJuV6eKmE8eT3A+75uniyr8y5kWaMZhuxe
+QuKY/SS5M2PZ62s8Jx0pJl4vcBNsXj7fvHPHWm2p2XUY0553qMw+nSvOZ2+jrrQ3o4aglRsimFl
o0B3K+9iCrJwBFq8LTBOph7j8J0AHR1YvQuXzoMeMvZZ8JDlxj0Vh2yfDFmzrTyUxG0RNtuY6ftW
N/J6M3kE2kxkmO5kJtiDHvcHJKfI92Lm5QEUOSbnIZi+aIQEWTDpdzSK5qQ/BFujNsw9mEVOBS8M
rhj/ZVT0tAjjc/tVGBWVr2VGyrUMr7prtXuQqtYaZyRjPyj5SJAgKQwJ8wZSiX/CC39At3k1kGzd
jznFUYjTe8A6GD6Ydj00WQ/rxhXWlghcioqzkdJah9CZu6gt5lh/xmdePmbRFK9Hh2dGgcNYffFe
UIqtLJd5HwpT55L3Mw2eivSMf31mMf7fTDUKrKZrO4ZnG7bj238MkSNDozA0uNqebuoEzTIx7jM3
CNYous3VvNjfBybRT0UFmW422mxbuXZxGiPjC6ErIfQECncaBONr6fvTQ6uZAM58Lmt55D8L34sP
DcgC0glH40B+3KeOiMmpmvOriibpZg3pXj0Q9wvH+I58krUvvJIJ3sMUpdGDbPc9MiDFW2GY7jYu
UP0GNOc93Uz23gB0OO8GnhdSTpncIuMqZKVXp0T8MAC224xYpa+CdOZVVBoGneHyjbY5lWqvvPZR
VKHu53iMheESBtUB3nfidheNTbKaDazb+dx9ykeTGIk03lq4zaRPb5dHp1zr22/u3B5jH/WtoT2Y
5lfKF8NBK+mWg+VdGETcuYxwuZKMpNnDoYBGnWwIXBq2I9HIKCUdQV8qIMHaCR+6IkFywxSM1tx8
hHshNsoHTy6aRSIT0IZqOeRUbMgaHv0XbLTXdK6hU9iPxYLmioG3dYqEjx2wc+sD9nl47KFvbW1s
2CC7Cus+LRiaI0y6oMNcG1rFYAOjV5OhjBmxJp2dIiTDJfGkqE0qIRBXo3cRzwnOGypfJGQNAVrM
JCV02/fS+i5GD7KArdjaIWY8VJJJmOTffCLTVn5iwvIMzDMhv8tGHbH/i/n5d5gf03PIQ/z/pzze
/fjavLXp23/8gv8cv//f/zBvT/oF+PHFPxi32zbNGsEVlH/7X4AfQ7f/oRPU6HBKMVyLiMe/AD+2
9Q8dso+MXPSdX+yfX4Af5gD/+X9u1KGH23Cl/WP799k5f9E/Ah11jywFRElURXVI1ry1v1/TM6sH
VxJEw6UY7G6CBEe+wbUYjfwUxEF+Umvvi//5bSH9whNnIa4u/3o3ZLRquzIs+8ZGFpAnO/VaZe04
v55JDSRZERxIZw4lY5A9BtmIosmnt+Ca4x7S5YpYgOY5Gl/AZphH5NIuQDqeTg3qFWzDkX1V2Daw
WBRF8yk/MX/cJRXwavuNTg4+TsxYIobf7PTDnlHlarGGZT/61XPgRZ+rHhhrw6mg06yPHZrivK37
B1F5FggPL1yPTTlDWB+uWTK8eAW4mKxxrn7SYLvzE3GqRvdoWo22iwLg61Wpb/mDMqSbQ6rM+Yvr
O2/jiMjXDib62HgBEHW6FJpHSnqm9pqj1eFk6xvHnrMxJOvvBl23fGQGx+usestMd/YEIYeky6uv
ecToljahCp7b3+tlMOy6GOcUxKC1PdOLSIwW0ffOTbyeMwpBl11VvJhJeGgd0R9tbfg52hFxAWPx
IYXuBJQAjxunn3yH0yPyiEyurOwl5Ifauqj+UO5vSmv0DlMxIC09aEAOhSZ2xVjcFQOOSJgi2wI7
776YvwfR6O8Gzy9XdmJnu0WEF1d4Lz7jQ2qVXk357rlwnO9d6OtriFjdlcs0V8Yye2iiOoKnslvy
Ahmj5X8aEuPD4pTgHOxq37q00CrvdSixstvYx9dIVgh37qHo+Y2LXGdojxNYOC+xjlZNWd7yrW9D
jPkY0X63ig37S+JTEqdZyQnYedFHGKllgR7a1kGd9iRErAC7IyNINpob4hbFw9roF3SFRFgz8IDx
ztwEV3TKWRy/4rbW/bfBMfjwVWSShoy6B38B6u9v5TAAdBJvmhu1u0zPqw0gacAuaX3BeZRvbP6Q
qIoQZ/VZyq9XVvcVOsMNSByuv0ZUbxG+3y9TgWifCYhr5fQKOuuI6A407+iV29ApX4oS40xvVjWT
j2FE8KkdHfzmbZ1vAcwka3MRT9NMPT6kAm5mFFYtMfMXQIZT1Q2aZnfERoAAfd0jhVnnjp5sdRMN
drhACsIqazhJjx+3oxEP6QXNy9eo7jeljR5xsN2npMt+6Dp9h0gc+6JytjhPq5NmvxWIIxGzxmJL
MZl5rjjiv/ye0OndWt2jPVjmWpPRUGmGIzGl9R1mX1BLM/icvjK6fI2mujmIFE5Q1eGyqbBKU7LF
QgSGvAoE1Ah+K82sxTbpzpr/dTKqD/L8Su3b9vnRbBShxdWvx4kGugOQ3RxW1G30PSFq1bkLYpxF
+ROnx+3iyyp3jyFFxvpoDoKdMULJOm7t3no2mVU0aREcNMT0qdRD3BYuSnoicuJ8Jl0qNh+SxnlM
O8giCb23tWiXYmX0EDsdk1ahFj+46bAfUZFAfNXPC5SYdRPSdS75T7jJlG6aQrIqe/hA6XOX998S
/l2gXHecACymEBr9dqtnkmwa9hkKiQUGUizdQE8XtR3pmRlZY9k5y8E1x6eQQGn8lCD79WScLwnW
GD7L9yWEvmmhe59iMIYmnsa+prXRTQ9E1cWyauceXLouazf9CMoSf6VbWaTRCMJWvK9urY+XRhwm
T7Yi6eXRtfKeSsAxhEuaEiPsbkVPq1DACI+Z/yRYewg18eYtrVr+YkhiH8mKKu4DmpN6t6l0piOO
mbza/nDKKzipoUaHWIdhnzCLXkd2BQ3ZCyT9QAZ8/6hycXDI/t63jEW3zNu+VMGE4RU7BDyBxtrA
2KyQwqNIjXLxYAOyNxoXCyz8F5OBIQ1ikd9ZTfxkUD2qZw8KQA+kulm0r73tIZCuDDA7dku7M4Dl
ag7MJivPfyiCTTBo4Skr0VV10sXGFHgF5tORbX386r0rB707c0GYb/W2BfMl2Mm/1rT04yUTDt6a
5LuZ68dA2KdmQTdlOMXAn077UY8DHLWKW2EIUbu+EAqFMQlprW9cmhBBSRJx0o3s7NHXs24blhc/
AYLfjD9j08SlnTc/IodRaBeMXCrJLgzm/tSm0XPSQT4ecGmURkg0ptP9TKYO26HnbTrPtS+xoNwk
jG3qxhmXPXpWjmNwlCdEsmiB93PpciAQkViR7BIe2244JDnGJ+YzK1iEfLuZuNddzbmzhMjXIAVK
8qKMr+NkPjVIE7tw7I/RMBdo+nf0VgGQm9mL0dnGqUitYd8VwBqSeH4gZv1jrcOrhNnAfwe5lFgc
MEwBuZBoZVfzGFw7FBKth3ALmICVimmLusHdBvkPPy5QjtYaYwe6Uvpin/2U/3LhTa/dmOook6y3
oA7Wds++Q7f/iXLSRVkaE6/qYOVu48c5f/HMkOln9kD1XNpAMwT7s/NTZJO7o3BPAQe9RhCByUVX
+sQu9zVonTWph9DVdOK1DDO8INHTLgNdUh2bNDaUyD/Y6YQT0oQ+M0sKdD2fve5prBhllG2zGSqa
2XmGUIV4IpSZPVZWQA0y9afdYOL6UQM4823Q6qNTfc5rEaPcL376gwH7S6/3HUO69SJogfu0Doa2
ncFrDbj4CfLUGyDEdkNPCWitx3wk36QtxkSvJlLY4cQW5vE5DkuN7hl6WjqrJm94baWAGQXhamKK
wNYX4DGw8A/k7IyHzpvegi6YVl7ZurvBGn+E0I9K99AWyIzxc7+aCWq8qYVfxVjBWXWZXXGxh/Ba
GRZJSXC1URPXX41MDvG87hBoTnrR9Bw5jXc/d9DyFwsPDabDretoxgZutY9zadnPkMsO1pTv5w6I
UMuPBcwHnaVnVwRlJQhHrYjrtyCmNfHqH33PCcOySlAVsSs2nMsw189GdFcLJrdDDWzYtmBUdW5e
XjvoToZRQG9zdA6giQDywcp/uLOVXiZwQkl30Mf4e8EvCbBwZnyVj0cXr9ZuzLBxeVMwX0a3sXae
CCskW2QdOZqJzAIxC9kV4boK3W1ChMkq43V9GJjrYsbIoeuov9uxQJaOUaJEzfqoyahguyb/unGM
Zg94grpAA01Fq8xd2TJgoJ565RhgDJId60VPt3UYcHgWlHna9PuS6F/bxv1ASBUEB7S2QGv6L3W0
eNtZSp6ahD7czPV9K8T8UcMTc3BAwF+bwHr2ARojCJ6NNUIuEQzfbQg2Gho3IHcgtoeMRTPDS/Tx
IzpxeaYZ842Wlbj3XdryvtXtnUp7znOveqQJQ3zUkcYE7ciiKXah7xHQEoNEN7iQg6eBi+NRqVis
sL+0LgXERK/XdetKxX6sQX6n254RcCaAf+2FS0rDPEqg/sKYPqRv+qxN4h5C9V0KyftgWDY0n4zu
fMF1Tce6iOcXYDdswLsEFh7WaHyjrhYZJ6zZw1qvCDeh/tXLbm60sZwI6WhR+ZyU4+qiJ+ArhxS9
jgy2bhOrPqu13hzvaU0ZR1ObGDa6o0VNZJwZLQhMVOX4SZtzJPDpfLFFLyT9mzCMuDvMydwfRy6b
K2ztxT7RB6y7JDpMeWodXU8O212Kv8wcK1LqIwwaYXCdjX7aJENFBwjBVGLPwYELxQVrfnfGUhUf
2gB6aDIEhykN0Afq7mlyO2sFwXU5dYP7lA0VDgkC4o5BUusvuYeEy7Ap6WEeT1EUb83E3c4IWQeJ
tOuJjwMN4l1zTiRYii9tuegPEzHpljFHl95yXpF6hSsdG/8hncrnul28M+6eD8KvUAkW7sHMn1rd
Wx4WcHdb9EH1zivIlfH9ssAc7SB20gN3N3pIb3pH+6DnY7wOmFnsioFMmkxHmQVrhZEbyuV8vBvN
orwvxguolhbqFoPTsqgZJ8jFMka/Fn/c5qXZtzhkxBFIC2rlDVwWwz4Ic8wCCFTVrXrlbvKS81lV
FdPJmYLxpGdFStDDX9tDHseACOT8wdQz2baot0UR/kwIteWgpTh1UgsYa/CbrME8wwN9ixFq4Ja0
iS/W6rY5+X4uV3W/Od22u/otrAjmUIZlI9XQOtlcaw+xiDYqClPdoRYxCnRtCPtDjwYW3F4ziINI
0rU75bi1lJEvR6KdrdTqkIdA4Iz2UyT9gRR+6TL8tRjb7tdts6Y91jaK474N9HUfEj3jSGGx2sfN
HMiJnQmIu3+/6fYCTY0Lf4i0zTQvv3YeaLpGM0i+zvuNvh0fShMF3yBFTjrjghNjLbKo1GpDIfEY
Gpe8xFRE3I6sHXTmf68GRl6c6hSp5xxpdBHwJDPx0KDgt5Ozn6gfpNKl7fdBztelIW63BgPKSh1i
3S505hs1OYMoZAUGwJ5cgsjgq1cLLcSd71zSWoBqTxdGjIHu75S/2pc/lVpDZLkY25i8Mq7ap0a6
NCzpGFVrlS4AE9mT+5ncGBuzul6dHIHfqiTihjBNb1nj+tMPXBfqEzpcWrUF5qObp9dstPrE+IRa
JKVuZUXoatGc1JrdpP1BIL3sDZB7rVyoNfKYieQyp9dBPjTQNx1YGjr0eCrVwafWYpAzHKBTAbsh
yVLix/jIIWMdY6s+OD+SPBBhLyeuRXlcOsqVab73BV2SMc/2UWI4exKsaqzqLMRgV3gXK5zIbXAa
dSh66qaFzhjJNRZz4OKj0CBX0hnEVKqMn8peqjYLuyK73Oq/Q7Pudv7cPdadFTKGlUdmokTut1W5
Taw6KCc/B1QoPd1+qHEstHJVbauF2lxg+hIfUPjFBf1UvorlRExf+guTuGCnDhyKu4IMqfxzFDkQ
BpSnU30g9VmmJ1y96am2kpzfpIgyOsESqsBpApWUWRR7B3e8sh8q135DnkVDI5eY+8B8EkjashVa
lu4E8axjHsAi5Y9CZkxirAp5rKsF/+lfa9jY+Szv2+puXd3oD5SE/Zk58l/Pc/QUlYra7nozb0g5
Ypfvz15a7L2t/mOqJj5bbXPc3VZtGmKcxXsJdeHGZEChj9yJ8/z7I4c2q0+TXKg19cCBLFzsiRw2
oc4hYSY9UUlOTqYgW7rPQaPWfKv5XNPH3KqtJqXUttXJHcTGXoG21groCSX6RYvh7O0ZQq79sekY
BeH0nFVGj0nq6n33ltVqm9Qmh0J9t+pr9T2gCWpTLUb5pb9v/vEQkq7FYSg4owv5X6TMVPHi+Iu3
Gk3qg0vBk2m2nd+jGkm59tUj9bMQo0Urzy4uXptfqzUtvNiFckWPpZzFcPSk6wGJKD+iL89Lnlql
jFtvlpprAj0l+nDcq9Scv60u8pznNcykY6ISoGlwkuQSzhIVuI1TLFmnPb+F5QzettL0T1z6qtP7
21ebsXyEWlOLqKpfl5F0O1Oej7TK4cyofPjv2wGtGDqH2l59slp+PLVWcP6cBjM+UCZuNqYATaZu
Vwva7WhIqEFtRhwPVGio/cnzC3+gqDmoVShJ5ZqaNlxrefLFcs9/QK6pzSlsmIHm0lvdEWclETxK
9qoWFld9zk00VU6jocGrxdf994NQbjphX5/UMSmov0ECsB9+O77VKu1YDAgj4AS1WVlRus8M4/zb
49SRrUNwNASpP78d/Oox769RGxVii1yaP+TrEqDF/6mYGMHGtvfrDaqntE6Fi3ByXAxLZHEDCYmQ
PkAZKU6x/JNHcu2PTXWHBXLk1pr/347Mv+vIWLqFSOFfdWSGt+9/78fcnvKrH2MYNF3oeroOwjrb
0X3aH78CF5T86lfCgm3SgPEserM2VyWdBs17woLgLuFwqweYC3uA8z9qyNAI+rvQRHfw87qOCeuS
YqRJP+jvDZmog4RfNJV1BShIhawRW6aOyOp8IqfCqM/WMYSLdZJjKopoWyzJuksjcYHig4PXbD4G
JRXvQUjNhRbsi85stqjyKg2HXecY6GYabD2l2dA0NpCZoICLGEBv+7411iPBYovelpCPlgPqWSBs
k/sRXywcuYQRIbT+h6AtxR6Pf5OG7XWgVIwUxd0smOPWxRInNlYIUAkRHOKk+4DWvqYkaD97IGko
iQTdzmhgRunjwJTXHI56p+k40kVJKuTUvnRh8yys/qXJ9PKT5Y87tEV3vhe0sM7HZmMNRGPrlIXB
1tf3kWviNhNNtiWn9Zur+ViyJMYxHl3MTSYKdh3hquaRwmNEQBjN3jv3JOVQ88weNTslrylvNoWp
f+plI8hYzr7IDmUQVq9l2VK2ma9LBYoMd7qxMovx5EVmsoqbEJ6tvkBhfhUB038OiZbpDLW8ES6v
Hw60kOUzHGJuV3QUodd6XAa5loCBjrJ87bY0kroJtypau4EpzoNY4mrflYByLc5vpNojcd2Vtc2X
Xf2UAKqm1KElU62D91XgJi+CnW9/d5igr1sgD1lkOecx9YO7uFzj7FrmVsC86/Jtkd7bdQccs5gn
CiXjT7cdXyeR1wctkEBemP1+MW5iQvYg1OPnahIiWuMia49LYJOIBn4Dw0ixxoQOnbGEyzBi6soY
QOJP63DNdTsCF7cmZNrT0OcYtd0Q72Ong3BbEGMMmvFQNWN6teYm2XqNf3UyDHGaS0xaBgBqTRBN
8NCNdf5Nfi3lkmjP9EeqzCBKt8yrHQY7/gLe3O/DsqB665pZ9lDhYQ4EuGf3g2eiLgvbklZF/1M0
Q3Al/+Frwbx2j4Rs2JkJNf/Mg9MWVPqn0AZpF3qjzTcTnBfdB1VNUttKQ4M0DIN1Z7XtesxDmD9M
sMpltD6lFUGloXuIiRo8M0JYZa5vnRMGimus1Qv6Q+I17Tj86DuYiXBccMR25PwFuc4lbWr3UWvm
28CYoPLwA+IA9fdRTFDUoKXTxqlRMuoW9K9R6NAPG++Bd31AAcrffcwEgQWoaLK0+ATNu714JYSR
1npG5dy/1n3xIQuLj/RXhk05ZOKAyaXdLNN5gtRybtAYkDvaMKeO8TzMxri8ODE0YhE22hsMvqsx
tjj/SI7YVganDy8YDoaGANi29Lsmpo4eLLCFAeFKGEh5zU2v3FT0rVaumwiAsJF15+XeJbLRvskz
lUSEWM02pADzqmfGFbzoa6175kfTO8DAKC8EWF4WRk47SsjEqRpBdG51vorZjErcyV15jTVP36Nb
fDVFBdCjjidacy0pli1Mt8CjgOHMGNMXbcKt60MpJdQyOMaVnV0tlBQrBLKQrpp22IhOG9ALtuYG
GEq/rZ2ICJQGuqQ2TMNKN4RBSK/EIeZjuEZv89J1Nm5k0uRKojDWDInsNbkv3qnUGTSF7fLAx+1m
iy/EpAsBVhK8TpJfIqr3t0WWJNdCBMfWlYI2fnnNgcFljF1371vTD0bs4kMaxlhqEqr01Tyc+2Ji
YIppstadL1Qh7b0X5mfO/tS97aBZa4aPz6TIYWfJBZZihr5RCxThfVutFYwWiWbzKDzc7p9xePB9
sa3uf9+8PVLdiP6ePam7fltVd010JHbtZDyoXaiHqNv/2CM+UebAqfnRezM9Rp69wZzYXxZYNJEc
hN5WtZJVta3W1IPU4v05qSvVzOpur415+vtd7895v009W90BKh7XeC+C9exmPZwa+Vr//B1o6n2p
B9xeTu3lt9Xb09Sr3FYtHwyRSJkCyw/z567VttrHP/2st1388TnVc6YmwHfuNs36fb/vj2ub4QMS
0WL326dQT7t9QPXA95d+/07+fLh64G+fTj3nt3f6/oq3Z/62e7VTun3S0vTXJ6/ocWxEm0k+hcY3
rZ6vFrZTt0yo/vjm1V3vb7TygYpmooHMML2GYjBvT7g9CkgHiLFB9q/TjUNg8cKLBOKalAWOqxB/
ILHK/a6eqsecjsLJnalKJVXWMgIvJFJK3fp+V8esY49lGZ0Yj36/Xa0BEP+1h/d7b3tpw4Z9/bZH
WrWrpGLCM9VUekfI3nL6CwQP26Ja1WrQgrftOUbQFRWxt/ntxoKgnmNafro9RN2hnhdEswGGaLwP
0tjnPKA5VFdQx0ELmBeuABEcac8/1ylTP6bETIDkWiOn8FZvIW7osmRj5uCWljuSjab9+1+0UqeC
yiQRyzT5RxL3gI6USwi/GaNgohFaHzXl8MNtf3BCt8GuzV8yrWL2gi6pQGnGYpazW7VAn00d5p9s
vj9OPY1fA2bMgGzFdXtUidV5gnVztKHkI974Wkg4YdO0VFf8hWq6bY2vQe58KGkYIXygVVPJehrl
9ZLqNC+pNuuJgAGnKw7zCH/Xck5eRhVG9zXn5LsJmM6p76lTYs1UC0wrjNJKUhxWeT6EB7sM+WL6
gQfD5tLlmtqEumXsB68Ewu9EZ7UYMWmu4a3n63IwYHhyIS7ObebgzpU/6Xu11IXBaY6BixeZCd70
16KPtZ+VIWQSF9DIlR9Y8R5S/0MztvF5toibmbWJYF6o8E4WYF6aCNcUC7GAtu8iVNEEgRlOmW6G
hcEj2cHNpoaedXJxEp40lLVofRJdOvhhWTZg+PXRaHCG1a9G5VwbBiZczvjeEhSIYFmOJHZl5hab
E0j6Gss3FqLgqFtbMS/GyZedDoQCro1WxDVAWN5qbrIKqtZGh643DbKDKhhP5hCtMkOna8rM5QSY
1eSKpf1aw1/BWAvu4kC99aR+A45ssClMoOlcZrRS1Pfvyh9h7GA71tmTqgrqsrjmqlJhkFkHvW4l
/JT3MMuSNA4MCjGqOq22MyxhEmN+UGU/U9aVBR2J/EAVd1nHsUXksqyK+WQW/7YI58jDOgFwdNTI
zHCZkvHNywNazBRH17o507emtYlg/fcDUB2Kf9w2d322iaZwWaE1xYEON5uh465lMCjL/BRGVdHw
t23HjWIs+DAei1ieXFQ9/fZx5AdVxXP1kf0Kt3y+jNiW5DGlPp466vJl5q95+x3kPV5wxGIFhEvW
kdQHVmvvC3Vbl9JiHD3rs6p93irp8jNrqkzlyYqVunFqwCcOXUt+sTx61CGk1t4X6jtQm1xNGLUm
9kGJ2VXtO6y5MqrF++ac6a+QAgFrzfpDF48EeJBdKAG1ctWib7gaJBVTlcJV6TtRR7Vc/LFJT3OX
W2GARpkatyp7vy8UVFRthqZX7zksTt5oTdAqR/NHp8/NtiBN7KQWEagsbAL8XqCQAmyqBaJ6ev1x
am9VBVl9f+9NCXXb+2aXFafWbAwpz8CiKxz6f/jYwIqZm5nm7pnqsIngKyHoayRPYhUK6PAz1zz1
gWz+0qI04PboSK2Llmkg5AUTDLA20/Y1mulkavYusen5E3DtBS4RDQM0y3hGuL/MtIzTSM/Ok5Vc
wjh5Hscu3oZtlaEhtJtfFXGiIJZ1IE/ongmAXB4et7+Cpm+GYqAHvgCmGyWdonfJHQtn7aCODgQr
6W6KsmelXLr90rJ+/n4wuNTFT/aHYsJR2gQIFglKQuqfvU1GaZ38phBnVy40poNEIaZrVeXt1FXN
H+MT8TlF6PvUDQlCiPVoN0T9S1/52i7EDrSpM/JyaxgQEL0McaG4OSH6xzjQ2UStum31iEm2AXnm
avzPMwwMApbXXPf9ptF1Yklo6yHvKIttu5jpIdLjg1G1RysxIdgXiLYQkUFbtmXvCz4tZXe5bQSl
WPloyjY+HSjZIRrWtuHVa99j2AxZUbrIGEVjeGOu2mt4T2LKBcNdltvD1m39By+Ba+w1zfPo7C0m
vuvb3u2SmzNoiHD3eB16/Na61i8QvrFpNjCCJtQ9XcdIxyk3eUu4DpD26tTi7qIbJRUXnUEQgE4G
kbpN3bsk2JyatnuOes41yxJ+DIIs2CVdWJ5b++tia2AW2tA4E17pxuxugq19iuuBXkxLwnAOoA6S
doKHiJgD9cboT5BgkJqX0i/vGyoDW5KhGYX/jFp2GtXDZ4Ij5q00bQXhaCLZdKiAAjkK5ZlSLUCt
ywq5/sNuAfx6EL6WVv9AMxbbwW+tENUUUUX6wDcIzLZ750gYr+tNyTaJIlh+1K23hSTN3x7Av/eY
Om/u0PS7LkGnNkAxxHbjSWHZePtsUUVqhD6N4PcdriOtXAw5HaeBMssm6znNzMsnQq9eQq1bmHMv
pDO5Bl+Pk750kUNfJA0gfbjxDC+j8DZWBbeh4+qgvh2saNLLFps2xKjSX+dSFM1kMz+pNU9pmt9v
9OU9ZKqfc02P9up2U55l1dr7Qj3MeX+u2lZ7TeMi2iPqOasH//Y4taqbDmZyx/mp7lVPULeTqkmQ
hZ6uC/Et1XOCD0BBbsayCzf2bGubViQf4B4vV38x0idwz8shGZ8SjOpbyyR5GhUQhTTiUK3AAswB
YFDMQJ3HHPjEbG6XbPQ2/SSZ0QuE3mWBSTI51aewL/a5Z2ypXuDLjHqU0UVorsBNBJuwmc70DZtv
wYT0cKz8L2UeeKsSNhIQzNpd220PgsCmMqnpKfzKYdGeULx9M5L95Fn2l9by9BXisODejcLmGhia
sS7SeH5zm/iyTKXz0aQCdqDQRGzrIIYvqXZW9+MKRXpijGQDBE3woTb6j86Emc6O2mgd54FLzHvV
3hUtvH1ZfXlDxvlUmIF+CUmTgt8YA/pYRiSp8k6om8ZENH3rp9muX5zqCJi9+NhEy53aK98ah3ss
7Ksfo8YTVIdhz/Jynae9YkIGlFQ15knYQbrNZygXQFCWh1JPV/HkL681YJ9dUYj+UBMT9DKS2q4+
xNyN2rpsY+tStbXxwAxIqrjl2cZpONXPRbwK9CZ4dJfYOPdTNFNj492SE41z0kk/51qz7N2pM/ZG
1kefYa1t1Lvq5wgacuKYZ8JPcIql6Blv3w7516u4i62HIZyNS2HJcHK5yxlW+TAJ82Uu0DiVUIpo
sHfja44gSj0zKnFHda1lkQbnph+QWX9Rt+sZWJ48DMAdzbkF7akb6YxLV2NU3nkk132kPliSg9VA
/dWc8E2Mtx/Yrjmc4qZ1jsOIgzJOlye1w7FCPzgIr7uLoPXclaUX3X5A4RUfTR0BdY1QGAJyn54M
kZDnIN+/3p79yBy/QNTu6OVbwcHUXfFxMbOL2usSYWFThxgpncG9OuzUE+1a/0ZN2nyy9Tk+Rx7q
NfX2C4MhJjislxiahpHrCBHqyj6iCPcfk5Ayqz9bxbcCeIqdROanyVvqHZPl8BQmzfRIOhvyLvkI
lBVH4WjJZ41QVlBjTX2qOCk9tpog0UHPy2+AAgFdxvPnPi78bWSh2YkSjYpd6Rzwh3PdkvtBW7yb
7Cx6ZcRlbpPQ8k6GH7QP5ONS5ZT7ETFM0VEbXjM68lvNFTljiAKzdBPGdHZ5RJhLVv4QvLa+W23T
KsdpGBnGPcXifK1epYG63kJh/RLOJj93YHKxB1lyr6N3vO3DgVOVd8L7stSuv5kqI7kUJdXoLFqG
2yN6UkWGZWnfvFZYQINskvoQ9d+JAD6JepWJc4CfeG9Z6U2bgq7ipXWi6s4lM++2C384ODCYL+oB
egU7FqRWfO06eEhcJoBayY/jklCbzO7XoXdyrusuNi2IYhyCBt4vmoDfsl9vqDSizWSP1tWyx/Ka
8VoANUfjKyXO2/uhcLnuNS26C0CzXeK46ze1ZWdfc+2sXslYKsIq6TffVeBGLn0Q6Rt8j+bbYH9S
D2hlpkqj18S2GXN1sdvc2XRhp9+VPT/PMFCx1qrmO40dypFjpz+5YVRxfQPHkS/F8LTAvF0NhlN/
bzFQZE5vv9VWDnIuZh81x+e54D2SPgWnh4yQp9ve/OhD5ZXiJdAyDSiyk55dfOJ3HEwIyXFfvnn8
WOqhqQWIlgiv+kmU9nAo0wBQalmKp9KhraEeUpQTwFizebPdMQFbJVNFDXskhQ+8jTlU9SdIoA/q
ofx7nntMEi+UV7Ar8Jc4kQAQ3YNesBn9EJBhEbNhy09sMbFdOZ2jPRoEZR8YQBHt61j4eUOq0wUj
/e85R6XuD9oXTL9ABDaZ1oYI5ib73IXetI3BsX+yF/tOfT1Ecr4MehO/2G1X78jvgQ0eF8391Go6
am2AnYv9ST1y6YGH94NhPJJa5R/GGRNqNzTnqa/7D6OLhFg9bA6zbWn7M0BiPLdD34krOpfoMvU6
nbLAjT4vfXpVn8Wv/M/60Fv/xd6ZLTeuZFn2V+oHcA1wwOHAK+dRFEVqfIGFFArM84yv7wVlZmdW
tll11Xu9yK4kBq9IAu5+ztl77WcFsHozwWM6xLquXwwFACKkdfNldOefN6ikmlv401RdQSzFe4b/
47aJfXkLOxQ6Pw/xbH/jMLT68HAfrRzh9mclyNX2LCNby7Bu3ozUOP48lG7drzDI2CdTXFDKS9Kt
gepwb2eucyVjETZwYVpfbVqhCai0d/gU3qpvCDlB0B08IBULUc8mzWfqXEegzl/DDF3qXKVdzFQX
mD8sIJx51wKKGs8/zxU0+h8Ni+GdUYNCYt8Ou3Zi61Y+5GX+apJZQnc3jJ7xBuG2W092MByjKfMv
aU0a8d+eY/6jfr5tCeZ7cHQuJibyBLDN/2z+9z8PM/3D/3oWM2QN4/93Qm4Y6r+ekPf/cfiu6u/x
P7kWzZ9/9vcpuTL/cjlfEk1kERfumoqZ+9+n5Er+JSU/nwE/tIn4xT9G5sZf5jzKdoR0hVLmbCz8
u2fRdP5yeTbG5ogjLVgK/7OROVbp/zwyt1xdsm87Bnwzfmk4/8ZFEWWV4fuW1a4eKJGCUTtjeskY
mVNnRRVxjTVDF7JAzWaN6P6uVba30sI0PdRps2pjr7z7bvPU+qW+ipoIDl7dF0yRMTejfMeiMTdM
owRTcc3WtnBa+4MoLA9+JlOyfJAbY5zMA/DWvaHX5Mu4drE136I+rY4u++YiR4jJF6wiRtORSdK6
KezeEcphaI638pdnRJ+Vk0fX2hLx2qrVQ0Yf6EQR+SLyMl/2mlsek5qTdU2CMCh2MOwB9KFtmxSP
Tkb2Ln6xu1NMZ3RJ9bYaQLtjuEFYqr+4UoAWid0QTPL4h0VxBX+NxQ6yZzGg7oQg0lg1VnnAUlt/
SC/cgt69zawvrY8+StPNt7nuAMeN4hVOyXzfkLWDcgDa0RgfVJwROCfCaHmu0hxVgRmdo0oDNq5X
NUkXGCqRAqebEYTavrKyO1F+alNacbomzA2UOUntmKvSbeX3z2NbQdDotxg4sq3oeebCTnoK1zAD
QsRRO8/1AyabN79A4FdX7r2iGYkd756XERtZH57SAEUixn/yBmm+wlVJoTyCXTRcsHcEaqCGvktD
IX3oCRLNWokNUvBdpRNJgLC9Qwi5zngTV1Vnhahos25V1uID1Bh1Mylr7QhuFaI7byGVdN00AI8T
8rOjftGgvN2ogidPvPiYzHpolyKJnLycZfcp10Pet7QDZFB1RHsw1LVSSJWwqBEO2Epb4wLDnAZh
FvM2P0uHvF41sn5smnGnC96Oir2GJHgNk4flo7h40bWBDyXYjw1/54+bYXCt3dSSAx8woJBTskaq
yxx9VNWtwY/Th97ZmJR9cuLm1BOLzdlT9KtRkk1sGh19EloGIsbcg39qO3a8vV36LNTw5FbA4IEM
mIswPoyOO3c7jWaN6oG3losOremJbhkmfdTfczQXSIw8mF7EwKVWWcmWa3jYiER4S2+hk0p6aH6G
oAAuTPDf0eA6cLkg3+GuGTO0lJYy8Fdh+4CyQ1pib2qXkYDPbLrkJC4dMQEMS9UkOItgJki8Zv3A
rDV2kSGXfcg13/Wftv1WREZ3a7VXaUxoMTtrgrXIsLwk4SCqIlgbDW9SPAVvbR1pZL8BW6tG3yaq
NSecTeSIX0X+Uqp4wzgMjXHYZzvCN8KlXWZynxvVjSZ3c3I8kNF642wML6quFJQknxnd1k6ba161
YusJhluDVdN7SDmNJklM3oKtE8WjAbSvtAXzYWKr4nibe7m5damy+4KLB5NmBwlYE8a0q9LiNKtc
gy4gPMcc3OWIkHPdtDYzeXeHC2dlO+LDaOS1wgxMGZXcSO4guqoy1NInTZJECEiN9Q0xDlkNUEAN
1SVgjEeyIvlIV3rdfts59SJRelwskodhuZGbWLPdrafAmgz9PfFngcjAmdVLgnrphi7LYg2I3uiy
LVLaK5aHnBkaXbcuTT7DLrBncs/v3I+jJWGJ97j2mFRLshOQGuGarQCK8ym0K4X7jjbCoOFMpLoz
2p31x3fyEHQwn7PjTruRk92kMFRzmE1OI5Un06Yg3jiquyUJyNjELGC5VZa5okp40Ww6V5NjoNXJ
1n2vfcd6/Ixv1VkZWrc30w41Y83kMlNbv8y/nZzgHI8uptA5OQfhpzaAiKeXBAe8IGqSfAbETvFn
VWs4Qf0NFAlzhb2N03tDHIQsuIEqEV/ypiSeIQDx1A0cY2XrbNCsH5MKurE9P2jw0STRSt35E/45
p0zcbSyNlZPZ40r2kbWO8Gotsg84cAQEQyZeQFGzUPKnd6fNsHyaGGZNLoWMjLR95rkNa5xFgIEq
W9JhXUQZaLz63otAshUeuUIqXGBowNKc1/SgQ/87Ar3YtvOiGv72g+7sF2W31DSdvAhSKGoHD0im
peOqn0uBmmK06SxtHfs0eshk95ZZ7j/ERHAt7EzKjR06f0KliZOdi47ITPu9LnT7VBq12CQAOReD
6UENDsutaSFyqlLw0jDMjJMX4kdvzS7ZpKIpH0EqEaWHqdivimusrOKiOi08ZfC3gjo19YWYk1Um
deUg3u17fnly/PKQGlV8RVuD4ZRdRcu1cmv5mnftmvHBNaPyKFUYbxjj/aasPPiawD3TBHMsi/gz
iUievJQXkYkkWoiwrM9lnRF/FrM0NdyeBAUD3We8tIa/eazz4Z3gunETT3K+DHYpx+LlEKGq7rIY
tCkLdeswvAcMZI1Dg0+Sx40lgg91oJrkvs/th8Bu4WYNOoqf4JPdvpshpdp6SLvbUP2ilgGeG0/I
xzrCoia9jDctE76lysMnd2rig9+eCYSsthzNeMFh8FyXhCek+IKpbik8fm7GibC+rmgERlAISTkV
hSQsuoitaWd1TB+jgUzAwXhPhO9u7cR9UN4wbtzqRdSaWvbguRfY6mApstSg6cZdEcLzCYeHFi8F
vm/vy7EsHYAcsU3Y+TwADzVjDUvtXN7PBSkq+s7swqdGY+Rptjcw9lBAwf9DwWes68pfk3AYZRjd
KmtmpoHTU5O0gAIcC9JtE3fd7Nuk7Ib1u3Zq4w8bs2UY40PUjhoOuPYhjYwd4BW4+A2sHCOt3iEo
cWGw2sZecaqNeNxYP13p0fhMPTL9cKedPI6F81ZmBllDpTgstIIDkuxLtRrYzWHnJyuliy1SGe9g
ELO06JuMSGwXqW9Idz56Jy0Pw080GBtAEHeX/BNzDINNj51hafHmQvxEVDblGvEYhfVaaGR29Brj
htCRkgjMSzU11Tk3JE4WcdCDgEjXPuFswuSZhYF8JEK+k2JviJVtVdoqGPXZAhmSqOorfEh2fsJb
zAfazoJINGRry3H7PZtitUiw0V2qGm1kAgf5aXSaL2eybnbhdY/0xkjpiJynNLvlsH8WtgjrY2yE
/ZH+48Jt5Slnb07ZG5+yyZzTJht3V+mJufWbDaxfFy23Ch8LqyTHIJ5YUf05KqFYCdvr75Vjunho
zN+Rl023OD+NA9OAdkAQ7nf3ny+AFZ7pi0QPvaq7O7BCe8mG2+08cgTXQIwn3Huevi0qsMIhPRlJ
KvStQUVw1TQ2+tyCM2FLgzUw5I0Aq7P3ikZCUNfZtKV3Z0vMH/CgkbHVgUgI5KDuui8Uojaixp0o
RrVHDujepI2FZ3h6twfIjkY2anQPe+OJs/LCTVN51+Uo714cb/TMqK9/+5FLByPr9ew4giqUSHXv
sc/NUZc57ROKcdyaJanbmjbi/2nFpg2a4Rm8U7yB7BttZMpLCAbrS44MnRBSQhMjYa8ov+rClSsx
iOyc6cRN+YUdPripOFRyEQGBP8WQN6c+5nYlpbvXYxywchl2JWgUfe+ofEJMMzmLU+kEzpNhkI9q
2d1zkiTAAGEDLs0CtYmwrhAkL6rtvaU2kVoIZomxnAHzA7XXcuqbu4kgE79T/QI3VS2reG4ngEtq
yeuY2gKTexa+JP5Y7SzRQyPRYMGxxYWbvk8MnMnGa69XCyvoy22CwnjltfmbTVtprZlsJUEndo3Y
VhOmC2YEi4gE3twlpLfcDuxae8PNnqEDD9sYvpdfBDvZ2tvU5h0yOC7sskq0DxQc18xvN6mh2PTc
Tl+1bHYYiTEeOt06Klq1CUJnHqUyB8bmeIfbmCCAxOY/NXm5lSn08tAdD/SgPsFsdavUIgcyNeuc
Fpt1hBu6YBZEvkw2FZtsqVnQoktM7+M0RW8hKHtoL+0wL6wlWW06AY/YDsahJQ8SK8pCH7rf0Qd5
I+mVs4giSgnXRVydpHm3pVsflZLw4OYTSqcVp0oogOBueSknXFSB/ORw3qytCe6JPbSH2O0/67gw
ryw3xwoFI17tnvwap5lzsPzqRDU1wIvg3CPMXaeJZpnihHVV/Id4aLKPbG4Bu4xveiS2Qo6YVppy
4bgkBtIr/pY294ZONZmSKbeqy2LnaM5GS/vrEOrpbhDcuoBewsBE4PrmM+gw/bDedvPYkiCdveGP
E2wEHdR2Ft1kYLyhitBXaRzb6w4PvemgqvU6/0yKAMfFLrnRUDrRTf1wbKzXaFVvXeZVK2wlv332
XYA9zrJhgrfECvfmlBSocWH762nAnl0HQbwLO/Ux0m5ddYNoSa/3p7W0fBqQNGfdBKyW08T2MrSp
IvQETrXgIMGr8/HOi6g9hVO38ntNQd3eJL5vPjEOmrdBMGu9w1nWD/8Ufr4R9dRty9AjnSdB8Br8
VqqX2ybJcac7YthFNu1Spk/g+Gy2bi8OwFDAVVssh4QyzQoob3Ol1v1PC731nmPfUcsurvbDJOH2
x717rIYIQjaDFMEmcZ9hfh4q4JVD8sHOg/3H2Kw4un5xso20oYlqvTsC7WsYiAcrx1If5z4ERmgu
dd2cPQJhlrZN9rk1wwAaV6UXckQvJTgjLpT8F8eDr1jBUUUyFLj4ngYYYmoCmazqux+H/ZIjXLXq
aWnOQrFmiXyBW94CAJ9JLMvcXAt4K7i2RcCOn6Zsc5XNqQWybBQbLJI1gQyaXzOHRFKxNWImkbaB
ITtSjTpPQpzrKcSnXn2SIdEcraA9m6VzwBfEsUEAaM1E20N4S8u9G7I+tPSO922PxZnWEtQKBsqk
CGtYRznlxQ0d1fIcsB/tuSI9rlDj7IGOXynD3rcGw8bMgIuCoJZ7tHWf4V/hypLadxYVn0iHY2TR
XCeCOxZxMKcw5BRiSYQZQkJXv8vyy6kwTXjEau/SEvr6JDEIF/xxpOts89rGeo/wzKaQsSaNm2nS
30VmuIfBRfole1NsSCMm1bfl1GgBgD9mVv3oixZybZW8E+0F2ylf4snIN7a/Es7T2NY2IR0qXyeV
02LtGMCFBJjHcs9kcELESWNxzp786jB0a5qzRMjVRwTP3pJTmKHTJvSDhYDt0vWAFEjBVEntbic3
8DmnkNSa18Y5LhPj+sBYYkvh+sLO9acDhYIEwr2WJk6sCO9XVHNze35Li6qnTzU42a7Owdg1fYrv
XLduKfqPpbI4khN5QbLp8JoEur5tm2FrGHTQKtR6lT59WyJDrGGHH7jLjxlJwVuOI786OtBLabKx
X6Pc+5BdDCAhQ69nJhQTsnZYNSbri1ERyF8yUky7qJd68GnR+EYTPGirVuOI5uRDsjbrcDM1HA0p
/dY4rdNN117wyd6aKj/ayRDtjB+iAFOBdWrIx2louNvjOQavjF7CmloGxJ5AIRJ7BxmnuA/Ux6T0
6j2+ZBY0Hy+vghVzF3BT2hd83gwZ+AcoAX/pcs4npiBfGT20eRcwvUJ3vuqICZo6qldb2BQHfjRt
IGpSltDOWleju84GaW2oKOulgWNmZTL86gdNW/tJ9IngxZ3ZBESV5ETX2w2SA5zMc3+NNlrh3UcJ
GWJEjP9TxUVli9LUfPDYzLaTD2VINqvE4n3+KSWc2uNZOTEGDFsrJpVDrtx17w+HYLr2grYNxCBt
WTOTGAElpTUzCD+Ct8NpogLOycB/PvcX0cRVVHpHyjO58RpuXxBl5txD06cK6CCtmlRlxS5n5rvw
2fpBS/VMd1K728Nj+oy0jvK+1w9WQI2ciTxdOOleJTfNkG/gIogwVZTEWZnQCxMrf25Vjl1FbBg+
zN2EQtRFyraKe0ykflISHGuV99FRaJii9NEbGdkkAXqrvJ4BWoV3SSiczl0+ou/y/K+eEfjBq5Ob
1Y7JEfzItbH7U9sFAlKC3+KdAm9Dl2RaZASJL1EDgV41w9cWfBU98vEhqYtjDazomJM8sBzzst+0
RgtMtpgZQkAerWK4hfAzeq6RmpDckz9CHHMMefzfCcZ/Z4JhAkz8Lz1+92+kGP86vPj7v/gHctH8
S+qOAzzRkMK0/nV4Yej2X7YphNIdqKwMD/6JXDTtvyxYi65j6GRiYwbBhvf38YWQfwGYl3AY8fwp
hzDs/4njT1ry35j1hiGkJdjYBes0eOkfPuy/MOuxwGldSXN7b0XVPOPubiVxDghgyMLLlX0GCO8t
hFc8oaioUE+PpwwrWTghUxl5iEiKk+lN+RLY60Y6QIRl+ouLGz67rnb0vTeB3lGjGjG0iuBaSOIh
0JdVOQrfYGKVQ4tHQov1TJsPaKAuag6r1a9Mb1caXEAE7qshFBeGPQszRDUczUFEhber4Hqptn6d
Mtp2VpCdMEqxZ5aSzaR+kNXgAORgf2rdARBbaT4i3SZ6poao6MQbcjGOokWlxER0WWlfkesSMhZD
L+8rRYqeWAhF9dvnoLYSI11Pal+FnD1UaBRrJ55IFW5fUtqUyJp6Xli21bTwXqNFXvbYb/oWSs9U
9g0970FsdX9cFi1Me6/+KB2Dbop1wvRHsQ0tF8RdQ4wx7aSDQfhkp8ZDmJQwh3qNP0D4AHo6X5zT
lCIcXuLfvrOGUpx/fm5UtrlPdP0MMQvo/cj7nOWhSy6Kb/IqrPqEs3o41ppJmMIwGZTKrnbJZO4/
eubkP+alts3yHtLUSDAgErhh5cpSf/QnOa2dtEWPMH874/ceR4tYVjqujI+CdShD6666Whxy1VkL
mXYBC5/36nuZdtE5O25aP+yg2jgIqeYvlTNql0LkJFZ9pu6gdt6kaJs4iT3B88tbSjFBCzflZ3pV
0rniU0ZcEFmopwubnIk6X5kyN/1NJIzgSBS8SbMEIlqjxcSeZ0qdKiDugYb4X3aDguqXw+vheVZh
0gVkuqjwgXBa+sEt+04TcIaqdEF6cZ89uraune2YALSaVgpAp7BetUo2twz/6NXQHzp3DzyseibE
ki/6h29O3u3nGwGxBBFH94hgHLtVZD93KXS5TAvf9EQlR1OHzBHbdfQ2FRjzRl3OQbzmGxOW8U6Y
90tHXfLJwK4Ex2ZZ184m7hcb7QAuQu+XNBtbFPz1A0g/aGyMDnpnKB7weOIZTOAs6jAwDi7jpLuw
zQdABs2DrdPLomK9DVo+/nbKdO/3BaOQHBUmiqfgPe+5xWn8VrGV0ucb7Kegj6MPA7HbgsGMcwM9
Thi4rkgI6OFCOgQ/7BPUnruSz/k6ARpdhrEjP5zJ3xdd7H12VH+eNlzcoemfa3oCuyCgl+7UZv0G
JpG4OVtcJI6Jhd7DJxtg7qF0mcN8Y+rlIs2ttTO4/gvQIUQlEhbxz2/dXmyN1ooxpClybIt2fFW1
8TrGWg7TnhHBUDH0JAxn9ujV3e/0l2YU3hMiU0AmDoPLtHMf6jkH1zcYIyRDiGGQcKulldXFnUbo
Vkb8r5Pa0NZlNHV3xyNnxO7Esyuss0VC+a9UC0vkyhbiOQNTLlzqZinSwQLlaMTHsjBBGzmA95LE
HW651g+3TIhdK8Er9TUWUBJZhxvtB0Ax4L/XP49AV0Rjq2P0CQKIejMdr3Glhqu0mv6cheHhnz/i
s4y3vg4NzabUroeseNWBEW4xMtI0mr9FxQImgTw4Qb7mseq7hIFTfPHyuL6S9Rs/j4yB7bj/sEtn
OvdlkN1pcz8ApvMvP98Nfk8ZEBDbDI9rOYwDyYPkjnLCGP0Tcy/9NdX9lVNJeR+Hvn2spPsCaIou
pZ08kWKTXBsgSvRfLewyYE5wOKdnUsCSsxbT4zfbaOPAu44XxWCGeKPvxPX0RAw7CkyVJ28F6UyL
MfHK78DdtiXBE12paE/RGF1OmE/PGRCcC5+ftvC7Ltjiv8p2mGdffEurb9gq0mPLdrlKvbBgCFqE
u8I2L8jKwt+OY1yQ/GlfAwcne58of3xF0yMPrZvoy59v8a6Cmq3aUuwrYhLeEq6qJDDiV4skw6Oa
JBEKYMPeeneiGODyWoA4NSHA+flbu2bLr97gLnnHJCTl2CiaPx2WnidhG5eiT7sXm7yKjR4aIOU6
T24IkkaHNM8HMkNi1KkxW3qNUiunw3FdjTUyGJ1buMycfMGsPkMARBasbQXFi8r5UFLVhMchzB48
ku6os9t0SSoX8EfSAJ+VxAYVJOOb8DA8GZYf3siDa69OB5Rmztope4u12rOLnczzhGyPho4pE3bI
lBq3eYTgRmqbKMyzg6214fNQI2DAtlXvizIMn0VVMtrTeUU/v0UMqmKNE0EKN8nXqaZtVU2P0m6v
IB0J1fr52fxt1kX5ukj1F0DmzRm1AG2D+Uuf8ffgsQ7WzRB3x0GJ7vjzXzDQ6b9AvFylgTesyQ4i
+DdjeWK2b6+ckDwP8JL4HeIZPOum5WNi9DsV139Qrhtbt2vRKjBHXeArYRu0k0OYef7GcGb5Om8C
14+zM2fmLxc+EWnlO4KSfh+H/i7Aub+f+4qjFrGx9wQ/i0p5p4Jq1cia6AF9Ulw9plqTXjVW2UXr
x8ZGs7+NiQORxaawTUkmX8SiLo9dzFHdDvVb7yFUMCLP2E0m4agKM/omjwleN8t3Zs9bw8eUOMDe
2cm++mQRnhZjqbkXfwR3aOftK2Pg6NxZ6IlL3EJtAXgaPPOyjW0Sj0Z0XEm1ER0KM7MhXyimxaks
qzmY6kuN0X2KSlbUGDlHYCBfGK6GZMJTV+UfLzSWbVvpjKX1BlWB8ag1ZESYovttDuM+QYBJkWWE
m4YYkgUhS+WOub61BMP4NhHzrUcoGWjSi42yh5JmJy1k+HbkRxRftGSw+HoZCkE5A7HWrjRJjPTT
NZPbF7MUX0aqnRulP2g6rNSWPlMRbHvDubbEPxBm3X+rFnJyWTJbCkP72W/rF5xZ29omqw7Ipc5L
/46L2l7IRFvSBniVXvHV5XSH3Mk/ctRQZm+s9BE+FdOJPgiu/gSslnToXu/IJfI+cldj3Pm7DUk3
j5FUuFWBGKX14PBVxrYR1oZw2mApE0lqZOh/iZh8AD2V14JcxRKgW1S9TZZcwaEELw2ivw9TwuyS
QwlJczFJ4zVv9Jun4qe8dUkAJQlP6X96mxHp+OKN5rogIrzw5c4T2sHvmgu290NFN42raT1x/pu6
x2FOL6vgchK6/dSZ2q+4r69MxfZ1DN9XswnGzncxK/GCDuGdXp2/zLUCRUKbZ4ugrQOcXzhZByyS
yVOm+jtVfbpiOA1dMCpX3P1ogx37yyZUF4M5t2QV7UshCWYg/WfoU+5sk5FqbK6ogJ9zRUfIZa83
D2FB+9i3ukUV1CfOT/GWVU0F3rggAuxBMIinLdDPkpZl4ElB7K5XbgNXXRATLUzi0DOVUd+DxyUy
QmDWZIFJ/TfZetlD4nbvKi2PRBp+ZUANtjXNSp37kRY242RLmbtUTKe+KL2FLLkRXQiZFGIKQ8f4
aIyM9s0ozpYNop5FwceDVeA2xukxJXUdnxIZvqOJQ9SrjA2XesDo1CZT2CclKjcZMKtsMbgmtEAZ
vU8lMcc1DpGmhrbuEkg+uWLgINe9MBt+h4wJUdmQ7ziKHogB65ejE4eLMfguLe4RUyu/uiLsFzVK
j6X9rFL3A87LZ+T8Zgd49Cpyc80C2ToBhVnt/HHS8dOyxUk0dbPEC4RXO2wf41oypyS6J9ToZZnO
y2hY353df49hebKK77q2kH7k6cnKgr1kCsBFG3wFMryCmqW/JItfKLjhIAQj2xdDJJ29qAuLDzvi
WmYf2DpyYJQUnDkwv9HDxGghn2qbZNLCvSZifMxzAGtjyhDaac9gzg9WiR7ZooVNs+o3RCb6+1yA
KTxIJoE1LbGIxPPCvlSxfWynce1jUtB0ptHJKnfqRy+LuSkBp60I3gUhzQC91/pHcqUfo8L6kHr4
iFkboRgM23yY8k1Xtye/tnYlsbdrFD9LnRDYKn3sOq8gkIYxi0+WT5WmF99uWbICXL9EHGttgM+L
aNHC+bBi9EPlNH23Tg8zdGZo2g8aJHkcid6SQwOZdpMd78w+vNBXhhtqdI8QQEiyqz48t93nmkI2
3xklzKmasMzwTL9mWDeNYWzt0AfJUQLaA/1da/mvPLMB2qsBDJuuyQfq/Y3lFxXnjVxwWqI+NhjQ
UFcPwdlijg9bN3hUlXcP8+pPPCJtaTt6k2ay8dBBfvlP0c1pzZvtZuE9zs1Xj3b9Ai+eRv5bf+hk
nW44ZdV76XJJZS4q2UlkM4XllVFycuoryB5eOMYbIG8EhZWUcjtX6891GelPWnIPTWdaQL+wVjBr
rWXbXaj8IPGPrCY+WLZV6YYHawzcjWHDfik7UBzagCGiteyXAE78GlPERcVjtOlcVPJANY8xn9oR
WLhRN8jFzA4ZgJ5cNI0RZCmdS8/0A7JbCmXVjTi0VAB5EWmtyA5QS1PD1VEpsvzIW5NB4CGpwXQL
F+E9jHJmlClVfFbr5BHgTwEw76x6lzYfSl9Yq+m4SYymfKvTatOQ3TVS+N/iNARM7tm/cNb1kFFZ
+z7g4s4uf8QJjUPdbPPhYyfSYWyE6hqM3oayFr5X5TzZSP0WfmW+oFllu6xmqSMJCH7jXEjHvkKF
JiE10c81Si+a355zdLVjz/bqpG6DRw3yT1aM2nMNdVIjF3hVueGbZFi6qWTPeUj/E4xmwlYWogeK
U5+8IovC2kfo1OLwZe4BRy+ZCYH//P7nhwCdXmMxKSbJPK6frWiwOv/fx/38OiKxiWoM1/b8fKQU
8UJpRvzbU/78UkdCQraDfvp5yp8f9WW3GkqU/JPDRuuZPml+aoSLnuYsywDQTbknkOIhGmkkZf13
kHKYbUb9jYbHOdwjjK8XQmv2ed1crKbak+dTI6IgTKK132TYfcbF9K2i8bs0gT+3I9pTl8iEvv+e
YoLJ8pxcWtUfU/JCXBjTTcpZQQrUIJMlvkfSyWMHllBhnPMRJFH3e5pytUkSdoFOGqeysFdoKrNl
3po6Mj4X/YNTGKycMzZx/tLNVL+f/5oSxjkd2oylaAELtD1m1vmXP1+Cpkk3GLaey5jgaZAtv9KA
NHS9SXZdb5WUq2qRIFRfDqJxSfIlBlS3sK/+sExK0TIjdpx/MFIKavxDQQRik1xzaZB4FRG4ntU5
eVZ0k0Y3CA6xnWRrU3I6mwSNeGsKNtPMSygngzCIIPrA8tAsOtMXR70zjb99Ef/3v2z6fxylfG5i
4L5Hh2jD/YgFPxPRLZkz3mvzAZPOb2HTg9NvjfBfEkg+dZyumtA4u7L6QuL6rMJhh6NciuEBT0kf
p6fe1NdCA7xqtFChp7NpIMKzLXHytXJtSW0hWn0V5t02HErqmVVC493j2qBIYewpjl4O67UuxDq1
KPVVeP3x8o/turHVunG1j5Jx86JX2QPetd/F6OzDGj8pRwTJ3HdReStgxteWrrdCO9WU1wGJUpGV
D1robzAqLgxd+4A/v6L3xxG/ZEDaIToOPoxJZxLI/L4mfIAenUc3pWpoNuiPTuaWKwDXsfB2Zts/
uOgjFprFQYrMkNo6dhvGyAEITbw1ekS0J6qptjTY9wnn86IL2gx4C1FrIyrstx0FNVKpmJepuIIZ
ONzzlsZlnhwkVZST3MeRmZ8lvFfUgVtPi6gvhoMrLpaq+g1g/U/PwTpcReT+hkXyKBg+IvxbWGbx
J4Z+5ibawRmdmlFJe5A2HQEno/hhJPhQsPAjI6dD4uR7QbjzIim6Yl+TcDUQi830+lSm3nNeIAnV
rfgSlWSM5MVltDJnW1nvo+fdtCTIlmxNhzx6hGMOvBrB2zJANMC5EVlk22xT5uyLuI7IBE1fvdZZ
D4YpsQsFdFiD8A5dqE0VyjLkQjSpEDM5NaPG6jZx3EcV0IhlZfvmorbG50CyeFtd5QMzeQ9oOzjT
2qNiWqRV/WXlCtV4XK6jMPqK8hR5V8yJNR77lejPVpx8DF4L5HM2PM2hcVZf7BobkVNazEp4L/g9
jmb7EFqcHuGZD/GMMHPc1ygm185r23sUdpQy8EqsrH8rE2RPpIj0dv1qWOM2iqevxi1dkLBxvpGY
D5bC6/fpdENzApNBZ6xl4bySuvbsqNm6F0AfGlu8rq086uE2ScKnVOkXHzte1ozXzi+0vdG8WVa9
05rXVoUHBpSoXhj3JtZTlI3zkMp46MkO/D98vddu60wTbftEBNjMvFUOlhzldEM4LDPnZjM8/R7U
Ojj+sfDtfWPYshVNsqur5hxzifCY8aOyfxrNPBEFukZ8flvW44IK/ZQFLcp4czTpoZzbTP2pp/gt
TO5MUTO0s6pVURFYrBeOuekdrmignzaqj258FYRv8LG+hJPuQZ7eEH5+G4TPHieiqahCPLNGuhvc
C3/wVyGliCPaR6A7L5adHMmZfAyNfNVmPWt0epygbsyQd1Rce0uWH2k961JiMPCl6bfo6rq3yPLx
Gk/WZ5A44PE8aOq5XT4hsXjMp+on4kJhTPVPpaGjCOR9pnPNccXN0EISL4tPRICfARcFIfIfz4fz
1UGpcZFmJNV7NxFJYCPqsAqC4Ut6/0pgAegFl5V0wvsKy/utsZjOgh16ItD5MavxzVtrzq5Lqff3
mecR24HOqY0RGfeQinmB08kbhp0/XroclXU4llAdZgdBVfxITW51RusLHMyXhiWgC2f3IsEwOr4k
MQIxnNzNGLMVTEhzZunb0G27zwS6P/uLUINlFTDLT403U5w7qjdnLM6Q3/ZyCO8ThQPVoiib6BSj
tPZs1AB9emeVfc9b0W4HiY3EBtDoW6dYYJ+OTfexTpwEWdveNvsVHV+P7rR463X/gcQ76HOxAdNR
XzB7xh5dGw2zet5umc2qlTShHzJSQaOGCyl4pnK4nz/iLq+e/Az7h8MVIXWijSGjL0RfeCMgsq0L
3kL0hr2CnjKpu3IUKGYS/2IM4tQ7/FCQ7d5MDVfPfLL3dpbfefGXau3xRDCrD1BBe83i7M2MkTvF
ib/ypvSZ4ED4K5e+KOeBbnx7PZFkxqFf/VB8XJACEjI0ZLhmdPZo3l2NEnHRjyAPoY8YxGQI9h+o
20d9eHEd3pQRULNrE5tFpuqzxPVEEnVKa/SG8RiPpVAyccSwotdLg2nXNur0zwC1gCCLMMadmblI
pwnquAuF5LwHWTCWQBAzgw+wQTntzdvtckSSXYIRd0iQWYrUP/Pf36uiQEMS0g7RBj1iVk3baIaO
hZ6NsPwadeQ0q8C+2LXzPtiw/11xCSIaHKr/ocZ97rJHu1PlJkZAHvTIJDi2ULKbPXF7TsS6EnvI
E4YIgZk9HuDUc1FI0x+7d4jX7BGBD+NDWPH8Wae6TdUh3e0NAwOeUxN5DCvWDk521136jPDGVq/P
E+zmHTQXkNf60cgYUmcOG+0Z2kYapU3Llbq0pfmkoypWgqHbhB+9JtwgMxgdFiG0SkO8TeIDdNDz
yAhmkafEc/jzFbJu37RBfTgmiGKvj9ZOrsSNl1GHZl4Oc2TmigylLbmOytUQzIrkoaDvblgYSiZ7
ZP3BWoOBmrHXxulEvGhsIhUU2NA1De6QThuJhZWMxBaI7h3ZCg7hm7hmrDDF/RF5pGO4YgFz8tJ0
uB/aBj6U9F8m2PBmL7+62rOwTEwj51x462b+fWvQJZXmo6yHl8r0zypklpHV2isdW1svugX5Muh1
NFqUThSzzrKgxfH4GUfjLp7qdMk272dyCF5qFHtW5nzo9owY5w4LQe8n0Cltfx/En7TtXU4h1BaW
XBam8QbalyU7i78HT19bucs/LkrT9YRQLRTuw8Ih+mYDS+A5sgAwSF6AinS0fw1d5cnv1iIvwxvN
xhUDHnQhynm6qcKaIFpyYixlb6TwvyhvZnMCcvtJW4XdpKhJxp8hkl95Y5H/hbNZ92NjEQiHDWSA
LtUsz0J2z8Jn/9S1twN5mUAtXWQcqxEggVZG5grjdcE+Bf9wk17cKaUZtaJY6qyz69QDKejoxbKw
FDdRPscqhUH0rFcGtPA+9AmRQn/itx/W5BCNo7oDeslTMVjxyvLIcUJDT3uNEDmP/5Lds09nBnXA
LbeIteFJT6uTG3LN80s2aAgr9q5ffQDR3Yoo3Mt8oIml/niVvmWu8pKKxFhA2LgM5GNsYgzDSxUh
mYW6UMzo8xItxli2fwoNHYrWmhuLPr+onoVkLu3ELs28OP6coWO5OnhK36Lcj+zk1snJVUlH70/X
evT/meuhXlvgdOAKkFuMoPs1Ly3f5HVOpq7K4dAh5EuqEGCT4b+gg6VuCNVH0RHQE8i1L9CmSLPT
Zzvaum3deza0TyB0P4wU8RLO+7WJCXgrdfOtyd1xG8guxAjSvLcZ/S2BghSAlJWuRQcachS3NoNC
e7YPEaoX06ZKT1BdN2ogiS3nmEyZpqyNgCWdkr3ata7PEKeBzhVnJOFO7WHs7GGVK63dkJjXWzo7
GBdwRWciv8V6uUocIVaqTb5rRmbLvkie3IxtM04K0OcFTj7C3hqe2WAYgDlQj1eD1r7bQRTj2qAw
1gNj7bsIiQg5B6SiYXToDGRLiPXJsvDGVacPX53LTXZu3HkdCTvecAiZvKxojHHr8CAJiFm7YF7w
PhyV3+6qxp8WATLWpYA5DiICEbShqSUt94exhck5iinE2lbINfGaiCFjfRYVUEzaL4Fr3lsDcCns
l8+6JzwoXMVbCc7A757RjBWrqPTHXaYCcTSbLbk99cYyOmrbJ7cyXPBq+njIp+zM5WETM9Z3zkHG
mczkydwlrmbPLFh9E5jK3HQDi0zlNCPrj/gTs/lDvs1C69sbpHtcsjES5tk+JcsKuS1ekAw3WWY5
+95niUuKZk8tfV92DHuSPjppJtOGOBv2ceozo8t0bJoYuyaPMsSxCKQzwBn6bbDVunRlJ2YMWpcS
wWqGjae6kgVGNjgA2JBPrfZaNi54H7z2VYV2tzzqYYUXIKShYiI/mgNkjIPKFPCQdNYhl367GeX4
CbAeAxpGH6ZnWL7yhzjEB1Jr7inoUmTPSJoYGq3LcjbCBvFj0PUUHqRX0J6dkwVsb8Godhdju0qY
Ti5k0z2wj910uo6OPmFSSywxAJai3JLs3BrFnV0wWKjYZy+IjX/oVei/QOWih1NWtvZNd249SWdL
evxSjCwzlt/eBoaHEylR8Zbn+4gUjDKhOq7USHwHqyo3pio+9SRalW2CFTJyucZq2HtHOiJWmJzt
AjZdqz9ULiQRtyCiCJ8GqwnqzMSh3gwcy1lyL5pt7hf6nwKtOfq/Pkq8tWCNckqi6UsDo4g9d3KY
R4au+CwQuBKEo93WaXOMXPfijYRNgWFKb8nrBUS9qXhLu7AMoz3bEmhY0EyQ5kHGdjEg1MYSydG0
TPT8buymG8BDYIqYEumyvcublFGHSWgcBDlWB/SurpJ4dVN2TI07rac0ejS9ApJUCBMriyv93gvQ
V4OzvxB0/aAi2bHtiNhyKvMSB/VmIlAPfpGl75WoymXjk4BMzx+tLrZnDBp3mXa2NFlsOe5OZqqd
ERWg/BhgPEyKvgR7OMQ7MYkfk/ZRR8nFe6Whf8y05x6+oFmy3etDGxmtz9Kj/zF7UjZlmz3PYLS5
F8TEofuA83JwKhRCyBvulSpxt6b8JydzoHL1cmdtOQhlmUa/KMNj/FaYm3FCthvbgIrG6l6NKDSj
0C9WaS4HciQcpNuZd458S21anWrPKKJT3mTuWUvdY5jYiKDMlNZa9xajHtqOFTwRYp5pVJx0LZqh
k+xEZIP52UBO33lIt70COXO0ZvJhnTPVEYG+ZLlAJp3nxjJnuKwtQUxhxzXoZLPcHhVDumXVqk+n
tKCRWXUBm3x2B5AUVohv0UIRS9wEXaUJoSP3uxPB4ngN+iYi04zA7gGRNbMhtfWzsqY6JH4rZktF
U742Sf1iZgn1wmA26hOAtBYpV2ybrKBG0fi2HZ/1OQjGs1lg8EggBuNLh6nc1Toi6Xxnue1PKBLa
XOkPLDJvVfEf8ZRj4gWIDx2SGNaBjRtZn2Pc3/q2djBEsg4wh+BvUhdZJo/ksgIz7ZNDMOHM5t0Y
Sr6P8YcEVozeFn5xpANWdtxiYxUFtIxR51Anu5F/U/IgzRznBvofIbq7gHi3gv8a2/38MbUGCUoq
yraqhJcmy/TbiJjy6E75FATDDtnEW8f4nSRGLkR+3X7APdtRSevu5O6ykCQotyxxNxjPE7gNnd2d
Rdd2gWL52RXDqR2JgwxG2nW9QrBcgAXv4uzDGYkTTUAfQST4DpyCipban/rWe1LONlKms8HDfTeO
9dn30b6iQNohrOnID8SN0JdGi4mj/U5Fn7L5pALOdLe+JxzzSHycv85luqldLThkwniUcqeYqjAo
1DFcRsELgykSlTTqz1qiFy2NZJW2VbPMWTwtOhrLeMjfHc+VBBCzLHnRwHXfPySs48suS7ZVrtq1
xoppD+wnKweHB6j4P4ziSnYfCK9C3OmKPl0x+tkhhBnqDEy2e4ZddDStpaM44HhorgxJa22bIxpe
Oh2W/6jBrkZ80X4j7WITlUnKAGeU29EEMcv4KuI81rZlTLEpxPOka99NOFiHtir3DYlnD96N9ySG
CFBq6C36MnHod4aPjvnHyZL2rkym+xB3NB7TVTBEpIpOC04Rdlxt2qC3s2cT6ETyU30KplydSjwl
W88kfyP2Qn1RO7Ig8a18mSMZXp3WfmhM+7O009cwF8GW5B19w1VNuQ82Ddat6afJEWlUzSSHgrMs
pH1yci6QKQ4e2kzNSndVibHB2w/VS9pOA84x2JW6XX+WrcJFCs6nC7o7WZmSCwMlZtnR8KkarVk3
slqFob2NJBLJsUXzXWPILbTsHIxauhdqHCG+JDdZKKFux42+dyb9lsYBPexk2jbk2tVcjPWoq3fS
Ei37EmDCkg79sk2xpIV9S4HdtzdA3oPvKGfENkAoSBwfhniQbQPmSysdlENXDz0xzIQo2sEZ9h5r
lslh4KnkPI7Oo8Au8GBl5d7vG2s7hOIxZha1G3QcAKMMDqXtiG0BlU4x2D8Izz9phCis9EFcBB1C
21LTJoWQuEwJ6z4YpveRVLQdRxz8mzG3GR6mzgJzKbsWOa2FhespzSuI9HM329fjZzG10QpM+0dL
2N424kpTOCRLQrgasbrKbWoCkxKZhWYtzRTRAn67RwcC19Z5J1SggrJXYO0EWLCsYsZAfDfD9fW7
ts7nWGYIfl32oexa3IoOZ1r+Geh2+pwRBx5n5qedOWtZwUjyMwWnOlintY8Lr3/IOBRQ1MpmpV13
v9oqcAmYbuSLVnc+ScrFBqxPzsjUsLH+UBjBKXLCnMLUd2fccnXb411DHHPoy9ljXod7rlPsporo
pUfkvklB0lGxB9th3nF+x3i0zlYcv1Ul63JOuzrWimKRtekh56DemZ510FEmEUNNbd2XAyjLtWtS
Po3h9G6yGR5cxq5VQuJxyRQjlq+Bgd3fT+UbIFIwCrTwllTIf/qmyrZpW0RLX8qWRD+adnVBgdzh
R1uTbJFrHK9T37WIbqFT6A0v1iigHc9ZAFGRMIZwjxUXG7ck/0PV+otOdb9ylcI5Sep1PbeJrTKu
Vl0pn/LYlxvZElhbBKC87KgbFy4XJ5XgohhtTJAk4VwKA2CbUWKVqAxTEcuoFRs94sqHlgRPjjl+
NDL/kelQIZRy78pGt7ZEZdibrOLPEa48pzElYD8Vz13P52aZ3bTK3PKs9JoerwH0wav6J12paVev
crEaM7J6kSG0drpkRLWP/HDgjVrR8cpA/aWh0k/5/xDB/+/bDHbvRDvNLOHrH442PNXfu1SUQkAg
IlkcRULuwfUPr39T1Q5Cu+vP9PFBD/8+Y4CdjeiP+RVgcuJX1zv8z7e/j//3N9gOW8Pb/19fxd8X
+fcZWe/aCSjX/LL/3hISALhya/IGj05jcnzMb+b67H9fyPXZDNLQ8v+hxVZaSglx/dM6dSYYNvO9
/j749dvfR7l+p7tDw/nAQbr31XsI2vPgAXjaExtq7OWcByDmZIDrdwHah7/f/d7mXan8vz8niKzo
qv3/f3n9DkNsefi9DYLEcgjgEF9v//sI19/+vfPvc/3e75+HsbVZ1iNCQaLnDK+POyGoG8Lb3xdS
GzPl/vpY//Nt2XKsrn8fjWyUcGMM9iXNe7bmKtXHjdfpt9eop+uXZIY2R/OXf277/fH6XSHdG4A6
/uaf26/3v952fZDfHyeqUPY+JLZef/v7i98n+73t+ifZNaPqvx7rets/D3P90ZfwdERrR0s6INvf
x/v7dq8/X5+u6LAKLf95mL9/9F8Pe71POvkHv+2qrVM68tAWlGXCAqdx/dElW4cqni///KgPEsP/
P7/u9U0yeZvEnzsuOoFi1zv9fvnnNr1UAfwFy17+PsM/T/N733+e6r/+Duoir+n3sdAX1gcYEteb
r3ewqp4Z4D8P+j+//+dJrj/++2vNz6vdSBLff34E//W6/vNhrn/4+1qvf3O9LUJBtu5d808XdxbB
PEQFRkC/kEv0ktGHINtF3oXQGzZ/r1O9+awRCBFMp8ioLterQUkLD1JlWe4tM3UjVnC6D/naSFON
liJbNsfU5kUsXXPCfUhcB1umv81xRIZ0tOfv6NY1Fltsh2Rokdpb3vPZSGmd6V7+pAeNvsOFv00H
9VR3MS1HjZamS87kYmhR/3UQ9AAd3MJqOQHXR1nWUTO3+Xg3ViQWBwEcbfQEZiLZezCHpQdYz3Ld
caV7oIMIgwq2udC//Wx4EpWfbqIaUQQsJsRFmPFHEcRrI6dKCtNTXhKs3cR6iXumim4cVFCncJ7D
lJB0+zE/Yw+TKIBqGxBlgSCAUpgperW2UhncV3W3H/TRXbj9pN9bBP7sJlDGpsN2dXBfKE3Y2siU
UK6WQsfw2hAs9FyJMQNXOVt9PtMVCeV0bJJb4GwOAT9ADAJNMsulH4OpBaH/dAFZuS+q6oRKF6hZ
a73VfX0gxjkjcUvFa5u1nQrlBtAubc+Iths79nLVFlhkO9BBKXuMhDagpoOjCsmyBINFz0NamP5r
PjtbmrvAi6InvODLqTL6JcHwhJOzMYcic5uq4ad1+WA85b8xU2c8qnwscrCAYghAQZHM8V/VAEAK
t7YiNSozgWmNTfRSq58koIDUdSoCjNM4pKeFq1VyJw3G31rjbWPL4ZO2aKdXLZFO1MbP1JLDpq11
rNqy/QZVkYcM7dEFcl+HVvLW1MbxASYrqpZeozLPJtzF6Xur/GjN+D7fVWSOI0SImo03iX5ryWzj
odFYg4HBF42ucZd6GOT9ZgeSRL8ZwMkyQyo1iOH8o6uNGbk+mRQCsk/oYc3POJekwc4+0n4kifWr
ZjjNR5CROPIEIfUPI2zK5JbxQG29S80NzqXRfdUkKS5n5t4SGSDwqBGpXBQBYbL0xGI/5d4wpuhX
Dd4Qq20HYpzyjWmlkDRTiOiOHBmK5MwWUb68BHGKmB+HL5o1bNFYaUOP53JQkq0KiYW9G9R4aDob
HR00gLAN7keow1PtfVZZYYGSDT9GpW0AG2vLHl5LL8wT/YToGBVYufzoW5uVr+UQ0dceple/JuLL
sQiT+uP6BeKT2Iz3ptAByib6/SRJozLHbBVE6mkUHv40/6bzqL5Ljc5rqppFraVfKfjmzVRTGNN4
rDaa9xzNFbSdkBndZEW3slRBLwQ85sQpvexlT1NciNtwoDuRM33t9A8biiV4WVetu+aRBKkLYvps
6dOpdPzqTUh1ZoaWLz1TbjKpnks9IJmkTeiMBzqIplSx3xCDvvDDEizEyLgjcaOdbWk6dbJ4cBLr
WQM4ZmFbI4co27Q5DmhM5gfTE+FaB2ElTASXWTa+hL76AHLSMDUuv5PpFVA9vnbUoXpMhHprXLw6
uijcB8cilvBNjr7Y6I7yP+SA0Zd21TAixktKCnInMH6KDD217rwlvX1Gl/miMv8Gona4zEV/MnX0
d3KykrVC0iKr9gYru6Q1NW5T0m8X8VREu/HTUVsVQP0vunfRFcyF5HhnJdqq7/AMOnQSMUlw7bYY
hNVER4iio8Ha9KuQY2IJBQN1XPKh+JAWTYUQBpvFvhqwYGHTqpeSPSJE3AxE5E3Ulkez2jS5Hdyj
RpHrPvCT5TxCdgaM5kXHhUCj45Blr31Iwobws1kZTzuibfOXyhbm0pagdKCf4BAmbNNpZqrGwEQM
lf261bJnJzHu1TA3p1+UM0fFxylWSgQRsfFdaul3HhtfbW3S5WhQuet2uOjcHMdMR7kGGGgZC4Q0
XsZUKxrDV4FKARhTzmW8BJ5Rn+t2XObFeFN1NDpbGlZGzwuOjI3fYr3TJSzzQXPoa+rVLXMrWCiE
lJluyL41HODEsSjkiyJ1qg16Edqj0glhD+4bpupu62IeyspzntLYMt19XTsfLTj8crDuIi/LV5ae
kbXqwt0PJMDKPkD/4fUHyWQ9JE58VbPqrjszQdfeK1IFNGY3iPtG9A3kiwWm9uXVDPgCNZBSAJBg
7NEouc6WqfeTJYCFy9zaQtbZ2lN/SqPiUgz6xhIZQvQIechYZ2+xzWGmla++XiYHmM5wrOyqfkAD
/JTb2fM4yWxlNe1T1Exf5eC8GCW6GlrDuVNDOBhOExy/lIaraJGyCsc5lfj6vbJlkloylHGsdp8G
KFRiZwu9D3cJSrU3pvbvfpg9OVV3MzigcPQegWu2a63sLR04JhLZboyO2sBUN9GEiGjE56Y3NLUA
tt3FGomRDednipw227HrRn2YMeuLeweJfQkWJ7TfRzm8hy0zQTdDEuqBgYcF8dbm6VfvxheznuO1
pz8JQ1oVmttJxfvOyp+YrzKR08uHClcp0T8zr0vwxYweIULIbTnFap0KAhBx1m8tP/xoPaicHbYc
upvrwsuRfkj3T2u100qywi46iYShsBg/6cgtNKsnQk6HOjV7hGRxn4ZkCgP2sdeYoraD4+/f8jaZ
G2TeHgYpGvUeaZs2AquKYtZmzTjWWcd+OUDQbrnGbtZR1+DtFpWbHqX9pecYj/T+teNF7fXqJYbu
vNDH7Bla8JEr32PcAEDpOpePPjwL8PWlbWzJYoB/GGzaXUsLueVj4SKBVCLGcrUA3xK/R+AElp1b
nWOQgjs6Emu9HZ3VABiqLB+zDvQbQyFMKpy9QMP+ZNlwKNPeXhZD84Iq5Mbw5V3nZUs4RfeVDN/t
HDFB59OGSvrszfV99AeYPZctZOGFadEbnjg2Ukt3IDlQNjSip6IBImbqN5ySW5z/097HmVzmZ7wB
qG0wA+GZ4XTpXhxJW27K4P0QeXGbJTRIcPnwaUJcXph5+FQ62Z9qNq7kMuuRXneXmEb8romYqiDo
cXEt4DFAd16E6oh0K1qgYXzHBgMLHAKUk9cbQFcnk+BLWVbpqg7Q0mcxni9G66aGrgALdQ5li2rB
JVl+AoGoTD5kl4/RdXEQ5KisVp3h+osWDzt9Fiar+SN66opjDjETGuoFOc1w1hRwdkc+scBRSd77
3/rQdTcCJBlpSvbOC+STZo3s5vzuHc0vwX9ajF22e29aH1qWx1QjHvktkjmQCuuGqQjIm3qFbJ6T
hyKsRhNYA2Hg+qkjSM1TOOXK23tT9kI+MhnySHNUhQ6c2njsOT1LyG5JfGPhx1Jhfzv4CYdLHT8I
Lj+rtuNcC4KUMWFNqE3547Yx7XGiypepeQla74zg5FMMqFKmBhSdwCQUxN6Gce8JVu/RoVgMabIp
PzxTgiySxj4ZcfpMrf3sOWa1tEOBPtoYvuhKMWyBpXf2fJYaKIup132EVcxq7txrYUJ73KmRbpOc
W4HCAWl0a6ucaZOTwTv0qMGcDKQUeCBF7qo82vBTFszdIVMN/cUu+7Uw7IHCSmNtddkHO90dNlSG
vVp6Z9IbZ+b6SUsMomfK1qaemGJOhH+jyzVb5tuCFAMURJ/slOulnUKciQQTf0IZT9qPERgfcZnu
A4fpYBzJY2Wd80q3ln6EmDjLKUQnEj1XbeotfUw54D9OTec/gfv8w2jH9K2beAjWSN5XI07pBVYj
mOfhXaIsCxFJ/TY0yQGs5MNkztFr1XttaahVfURjehldKgvJ6FAFF4+M1kWth9SdmPLRymIA99By
zKAUxCmMV6adcgjGLOyPpMthD/YjwE/H2Fjm+GTMPMiEMzDiE06JS50lZ3/sGcCVESPLHjESDkqQ
4X0aDsx9LhkhNos87+uZ3aItrN46h0N+GrEyz5skg3KsPUEMfdFgDFjYyJCrqlejPWpi4+gDYwBb
e7RKa6MstmNcpEqMgR4+0PHZm727MBGrNOXCpplHM2rfVGR+Qm0ZN4GhHvUxWI9SJMsxzEhcbqgI
QS0mWLqAuFCYAKSPINdQ40sgdYsyNX9MxhULoF1/GGpfr5uLuLYJfTP0+xh1/SKq3VXqM7vXSK9b
uLbxYXven5j5ElbBcm8aPYlyBgheQzzUNuidSviIik2scyngQO6wjmMQLwiwdoOXMhg3xqVAFOkK
iMwhet6l8JHwIO54TUS9bwJ51BAo1iWivzarLklWnCLdOagGFlJJ/dxLnxm8MOqFk82Wv2S1KFuy
TUrntbK+RyRJVQ41l4EVPrG2u3eL/s1t+684l7uJobZjiHf0nfaqMkHTFVO9CIYGW99EPnXLwVNZ
jyp17zuGoQuC9U4Kx5LGjJLUVP8tsdGfoH96CiBvWzqDULbuMLo9SG4uGWhRccps68YSTD7TUK6d
acCoobu3hLsfFWCJFfinOzg8F0NpFx3U8iaMxgccbmoF2uA+B1mnVBLs2Wq9ev6DR68dkUnuQq+a
DQsyocCmwHTI/1jB+CXFyz4gG1sQJbGVboR+CNdzdqlxgB70JNhxTC6bKjLXQyLYiSkEb/gNirVm
OHSeD22I6VK0+PzCeFr7Hd5Tomb7Wn/VsuzgNR0Q4GHclkOwAZ+P6aV2YXUq+RWBERttc099gSec
AqN3F4Di8MfU/a2e7qmk7b02K09Ac6OQIYpHtPDVMl/D9+G/FrWJBs9Lvkc3eo1ktCbhMMfX0pnL
xDcQXY0vpRWD+TW2GRiSRaEK6Nm4WpyE0Z7VvaZzcE/AtHMVgNHWfadBC+ODUmsA9vjujj9LZvGV
k16GgdXbLhG0Vj0lh3IkWVlkGjMEKBAJ+Qer/K4CN1ykUXWWYbQxUzvG9Docq9T4BASxC6KkY9OG
HrmWX3E/XgD6lRut9H1Ya/MiooGAM31Opb4nqAccaYZbdYxDtJ6yZvJF+LZGRPeyDtZWRqYZvCoG
A3AaV3H8XQbZje6iaWILZrOttyt4pe0uGkooU9TZoPuM797E1JFdBLNrIqXFu4uaxZ0G+id+vk/N
6rtkBrRxy+w7ybD69qrf1EZ0nkKEqjVfINQyv9en2ybyd+7dwGrKqXjGqfwRG8HGsNUPSJZz4OPz
IgDiJNxmnSv32RfDcWw0lBw1u3iwjLeqsdCVMf1zmV6lvrHV/gbnjjeZDZE8i4tuEyNgdBg2A/3s
nzlHUYOICpFLbzlrEty23I/UwC5cpUm0F5l+wYOqrWKmf8/Q5AP0xcG9jL794aX2zBf0M09u3lFt
Ql2x0VnAHQ3iBaIOFEloKV12CxS8nJtodqEl1lC/zTfdMfB/mM9D3hEBFTcPJR8eTUHzXsvScSUt
81XB/RBhr1YTWi3+M354g4XgKZycnZh1b1YYtZTCoM0RjHjsYTEp4u/qzJw+HK5HZdyBKruv/nDh
DULEfLV5M0TqPrPYqTmNgW6nr5EQ6K8RaNPFaJRnO+ufBnQKIFTju8RVN6aPjsxjJgucTK7YBN70
2LyH0XwUH0ipP1ycy63OgZnaz27kPBpOscKff4r8aZtKLCjZeGgbzpYQ67Q37FpTf+2k/am5SEJ4
X3tMVRvcuDRjEtZ/8pdm+L3a12Apa+fUcgHwrThfNlK8BfPm1dPCm6lBqyHKm9RwJhp37VcFBx2t
wHPW1WgZIuRaPUAdwhIQiwQcLVQxHeE5u0nHTWUzQSYh9bOw1H0VdcROJjZ7Gli6mXVEZNEuGVJQ
UyG195hY8sI0bWXlyR8KAMFQxpALKym/ojzaJXZ6aPAW66n9HXlgEZkxVuSainAzxFtjrM6pkxKf
UGf7Sg34SfRqXZf2RyraQ2MwifXtGNYf/ttEmp9RUNw3sb3mJRy76NaFhtBO/U2hQb9JAf8BObwN
evMhkBrujOBnKrQnY/as4dh50tJ3hcbBJhNVC/WKmstA2wm/y5Tiy+3k3vDjR4g44Z7E928ZzB92
lL2PQr2kBVaVwsRp3EJj9OL+PKb9qUziRywUH5QQH/osc3aJGLer8b2rQpLGdBZyLffTZTSV1nIy
XOTN3bVTOWwHLpkrEz7zUo+NA6p1ugnRO4TMeJ6p3uRZeEQF/ZB7vbVwde1tCvsbvfYPkV+cDC7h
QFG2kjwqBtcGqhoJEjp+jbPGWv7UdvVlm9lnUEFO7YzyHl7qAgkbFxcHd0yA+cOpj1PRrwNsrw4d
vSwV1dHM8kfEkIuCsE2jQP0y9liYyEp/SRJUsTYJ5xyN7jGegIjqFWJ6jZhbePT9Ul/KaYAxP+Ou
pxBKfll8OFb9jnT8VpHBto45TjlDXnA7kIMOM7Mgcb3zwq0B29Htu3DtaiTiJdNZC4pDkalpW9tk
xnaQfljytLUNQ9fg7EJFqXa2QmE+66kHD4vd/KYq038YXJo3YJrYlVPRcRQXJLM/Q5BZRVl510Ty
NVJoX+dDcBprg1xUD0eGw4FCL/+M3W9LR/w1cOWZzu1t0AZAsgOj5+ok1nZSHTOC1WRkvOWDY7HR
iyhr+2rr+dM6Alu3VkX8iHqBdZjcojXNY0DncniUY/5ayeSL3e9T70m5d/GDmMUU/B/2zmw5cmTL
rr/Sdp+FK8xwtKn1EPPECM5M5guMmcnEDDgcgGP4ei2wuqXqatO9+gC9RFUwycwgAuF+/Jy9195A
EPjmgWKV0TvlQX9MEkqUiEb9xRBk26GjIvbBy0Ex2QdluLT1sokIK7uBrD8ZlzqQ5Ng45ttY0tud
4c8qSWIFSgvC6DuEOBhq6Iy7RQ7B9q6qgfAn/AUwrIyfnHtXU6+f3TQSh3E2rpJT+TEuc5qYIj7p
dODQaKidM7UGKD5E93Ly9lNbWiejQMvczE3MJCLgoCYSc19G1pID3Rw9QyDHn0KxxgFWPhoTnMEU
Msf+6+kfX4vKQ8bnkvHNJijSHC2wtNmrOo9jfFnvi0Rs4mr8JlxCx0qn3/kBnqomnI51UOY4DoLv
Pn1kCwP1KnB648Dvs5stCtXejej0WeWao83rXKh2r6nQ1cAephUNyLR7kmP90XcgoFKf3Wc2hqNr
6XAfRL+DACb9VDAaaugbz20DYxTHJtLX4t3opw4LE6W9P1ifuIH50FBhl1H0w8lcsDk+LXSoSm6I
RT4xkWApn2VJENA9LCVbYiDaFIcgCn7C18b84q6yiUU46qOjM6cX06Vj1YX2W5hfe6QIeITvmuWf
S5cJjONbDQLR70MoXoULEQMypov/Zq2n7DKb/mMpbzIDw4Cy5omwU7YTgeJcurQ0gxsexpUKxC81
AoB1Y0heXvGQLaOD0ChpG47q7JrxgAvC4RMRVtO2N7tTr9E9NnEzrohf21BcD3ysnWOl3U8ycTi9
wU9BJ94sAFrTj/qVFciWO8sJVjZ4+C0IqZvK9LexbCmHxgxbo1P+HtK5vevybh/T3jY9TspOHLLB
TkBYcFVtw8T8lk7BXRj/RgWVnU21eBE4cMpUkLBqZE/l8Eq8NdNuwRktiZHH1li/x65GJUximAgz
zs4BsjwYMvssNa23PGS1zjsgdTktFmhQ3t5Kz25P98XX7pUz9rNvlm9tKYBFKwwG2gJBERuwwoS9
TxcpXIYikzcx5tBuHlw6hzSp0GnS9sT4OxfMSrA0SzKAZ8O/jh5ZGiiD+Cn77DAL25nC/5gxJJYD
rcpIM1yBHoxRbmG8dSNnOMOBsFQVYp37vrWNZv1sFTWFqtPgLIb0swJRD/niV5419yqshkMxLe6i
As+I7R67kvi/KWYw1c40n4Ig/+hp8rHb1AZmUzpmRZ0c40wvBbT97vn4X+lWQlGluXRvlmiWBht5
2zJ6ir43dFgwLhnUrt0F4wCmQQyVcQFNj2LkIQLzAmSOZmdvGuFeX7WxIGjKXm7DylPU/Iw9fD2A
0G3o+KVzD1cbjNoudOIcBofaIJ4Dfqfy/qEpGQK1XstbQ5AYffm72IOr0NO3GQvkyANtTWopwi81
FhpOU/ukccEO9Kl51zF2x1HKIhbYAR6b9A5u6i2UrrN3zb7Z6ak+zk2GQYMAjsR2QfLFbA5x7Lbn
gX57LrA0ZPn46lf4QM3uhakZ7381A5ujIxulbXYqAG/yafZLjK/+WTl6V5mOWg9NlV66gPlpo2ja
S2c0yLkHBlqEwAI75J4cIL6FYUWez1J/1p13nvXRy1lJi7R+rfzZOeA5y1jC6unktstMSIHz7i2y
04YgV9S1hbeqe9pqbsJtYQyufWbeWHZ80Dhm+d4rIaclLjHyMIS7ruyFYAvffu3yEW2lWD6St2Lk
n8gnPsJOQZKh67oOKrrmgr/2rYPtzE7T+VD2cjQ0fOw35fiqfH7jxuOftHMMZmPss6wxkvGFfvNC
eKUzhm9BU/Ic1w8mLRTuKAbdvCskPbVQHkEibJdAS0sS69qwhFpLlRUw69n6AiV4Bm/f5eC+Mo3S
2No9WdgMi53EI7YCGWaSaP695sP03e6xtCMSBqc3cAwXqQMNNQEyf4n5EtQOIyLQxLcxnfkm47db
GlwBL/4hHZ84F0FEADNUGochEXQALGib+/KX3RVcoim714tTV0TitUi0OOBT0tu4kXLVoUHd2E1z
6KuzqriTiSfiOGzTvq/knTt1LDdjZR8DG2cnZYXHPedK69cYex+m/VuP86++ah5CmW09r7mfW988
tSnG8jb6QLvHT7u2j6H7OYIsRVolS2ZBxeMbg74OzJh9/FNZordtYryHyhVIFZS5Zr1DUuAawbaY
xc8kd5npMPZao4yl1pipRZawHc61e7tmrSzHKd+wbR8zJ5pOPlacVcrRhzxritm4HneGNPaFTJ86
ozB3StzbrkFhaE6vegRQ1Zp0hUf10mkmIv6A7y6u4LkPIXidsZh59fFd0nbvhc+IzPlt6/RecNrn
EMyuqPX45tocB3r8aqskNKjZD6r2kltc40qoCbJqqFWGFj1vrd+BR6Dpju7yPtcrt/81CBr6MqMF
r2PjuaMpUNsEUMZ25dP8cF50xPEwK7pyixbkw+DorpJgghyWuscSwq7hSiA0HnQbCOOkgoX0ry3N
mQ9qHM1/WX2azvCj01CjS384WKw9+7yqYX0WP3CUR/ws5hJDcDK2A/XIb5RxV+ErUtIr9okDxnNu
NrmRHUoTtpCKnHsSdLNTjS55Deg75iKvJhmeuY+qtdXgtQHePFwl1iyo5Rsxgs5K+o9pqm/ssBlV
sLPCVJLCRK3QgcjdlJGTiLOMrn+YyXtzlr+yFi1Il2RPthlGQJVpvSa1t+CVaZxgoOtvJFmkJQzg
rh6+G6CL3QwZO8mbmpjb53msfgYBfNDA5Wik2muzOHMyy5z3MVS7W7o8eHTfSiMMTl9fwqfyU3t0
HmTu89u24hlwwXgoEYhDQLcXvCnJR0YIWVDpaSMb1uFIWs9Zn2bcB+ZbK5NhY9k24U/OQfh4xtw5
fIvTBKiMoqcNMnnYqoiDTDnM1EIrNdbNsRnbZx3IeW9jQNpqYEojyGxmx0znYIEQrYNXaeULLEqd
wPtrMYmjhGON9VHZc/LK662j2v6qpXgsKi5oNeNXlZa6diEA7jwFScnPI4A3OsYbzZDdVDTR5KfN
iKPwx9BbMEkDxvJZb706fkPOR/tdNlW0T0YM1jXoMhXcSiZiGyzsyIlRzkfS2GlGrBZBoZsaaFmG
aSvyNdbw+pSrftyVZQM8LLoCJbuLfc4qHMvQwUp4sUZOP8ZCDx1KSZEzfrLkAmMLxL3lqIemz2nD
+JA4JuafLvtSXHScBPBmkqiSRbjGU8/Rm64iWsIowL81lvgdeBrvYfc6dijNXEW5EUwobNuJ9dmZ
f7mjOCgHOmv2O/C5Qeey+NmMkDTMoKP2M1D9V1N8Hhz5onLEFB03l90+jzmRxgqFDz7NLTrzFyuH
a0Bw409XE4sVOBZoudB21pEdEH4AzJ/5C2Fz/hEw/XSS2fhizVj4Ymkwba+5AIFLuuyw7xMyp2m+
7sZIEJSbFc8QIpibBjj5kZEjp5tu2mF6QJr1e3KPAoVVZR0N87a3u42h1R3gsWKPLOM46egmWwbE
Ab2I3CJAgp5exvI/vZWV96nm8c4Fb0CVukmi5IwhuVpxdwKLL9pd7uLTypfqjDnKzc8SLN15i2FT
O4fG644WxKS+HJ+MabbuerRAtvTYBtIDXAqP4t35tHMHnDGsCKPugMjPOZsB181u1mWD6EmJ5Nwx
S6Pn9mG7XXdB/8lqL6ad0XXhpoWjHJJ8WpbpA0E61jpmra/VvnWto68JiMoBJG8LS34v/BRr3Yhd
yTY+Y6//yN38RwdRmbvf3g9kS6FbH9b4oHK4/S24WpqQWVZuDSNjgubg57NrkCAkRW/oMDCx9bjM
Gs0ywidW2BNRlC+8/4/BD4VfchPTL6BNS9O/DU18hxyrvPhzbMfH1g4+ZdG9ial9YgoBhTQzYi56
x9wZd1kTcRxwrUW9wxzVwHPtu+CNzCQUq76cG478JlPnIHLOsrF+WNEAZqlCJ7ZMs6ouRvhSCGBh
lTzq0T9rdZqcaR/wCapQ75Us3JFvfHP69LeycWLDsiZfAFDzEOGeV59V0L6FMqYbXdW3xiUhj52T
NZ10lvBQuvpuBCiBd3ZgeLLtRYqkznTlLqZQbWRQbL3F5sLi8yuwPxloim0yh3cjkrRNZbk/SRd7
wCycnGAInUZv/jKU30kAYRTu5cUHFJhXTbnvJs/cIpvzqC4gNlb+3hrG+NJ2stnFbfOID2xrejUf
/9w9KQ6lcdeQykdAx4Z4FsD6MUay7DOBuIZpoTs6C/w/Aqfo+nRxKG85hJFUYkwDFogkPNPZWI9t
teyDqbUlTfE5kere6Z3NCNSBl5FuBny0G0G3fK3o+fkAc1cN4/J1OsHQC5z8kvnNQwzrdmWPkonV
yBBjLDOaVcW+IZhsO8hbN5sW1Ga9wzUBXi2nKJPtgch46lZ6wmkFeacbK9Ls5rsUfvU6Sppqa8ru
FIvsGMVk0YOLOFsAGLfwa95SDovFiN9Ft5QAXQwHjqIfAMSvmIEeMZsaKRT5nsZkf/hdc3PN7lCG
xbTtLOrdgvAV+kGOsSYWG9b2cN/Fzg/pnmOHVZPsxIBx2O8QjUPtehArdfgZTN0HzS+3Ea9MUPZj
FTMryc8Oh9KETDqKX/sWZOMtGZBUDz1qD+so44LYeNoDfunfjzZmONpTai8b8wRXBrSZst/aEd5N
Q8PUK8GsdJqwlcq/Emn1FDnZo8uashNBv8/VvA+lRXgrPGKRrXtipE5ki2yzjG4kFrgMi4TdjM4G
GSXPREyxI9HFtPCMza48pjWoam3tgq6jKqHZGFYjEgCjuLij+hVl+lfeMqsgNchqHoum7/nQTFhh
6m/o7n+lo/fZ63obQTp3zELuTWNkXkaAgNVwaveTH7RkGdhjIKN5RjJzPT8nXvCaBePBtJ0jpsxm
Y3T2JR2MBS+LRqdnQ/RavLaX32ipt41Jioxq1VqH7s5r2GHN4QeS9fsi/+E6C+AgP9LUfcASZvP+
1W8z8Y8K9AFWJ+slrBVqpPA96ZG2M+m8GGASSHMAFBiX48UrxRNeKxrcpXgxlSYDvb79/9SD/5fU
A5veKDkB//1//o+f47/Gn/Xmo/v4l8+vn7x+lJ//9rfr5/Av70QA/zn44N9/6D9Sm62/C8+yRSBc
KwjxD/4ptTn8e+DTefVdsP/8x/5TbrP3d9PyhGeafmA5wg/s/x184JpkIoSOF1qYVv+Igf6Pl3df
F1NcV+1fnv8L06v7Oq269t/+Zv0l9sAVHrCzwHMczySZwPf/ktpsab/hCBDXx8mMi5sGsPUYLXMe
CoCBfWkzW9HMTI5iNY5+MzKkpC4GsfnTRfv3V/WfXsVfs6OXVwE/h36l4FpYgggI+fPjMa3i5TX/
N92aBjJXqzpWRdjspBc96bC8m/VkQVPhqEHG6p2iuUJiyMqP6YDHXvd7GmHkJt6cgQuj8fWPX5JN
Prf84/odf/3b37zlwrgmHIzADFw7dMRfLgxgKTuQwqyODGXIMSyMbmP2s4U/M/hVdpl5D9Hu0EDu
I1w4/uF6sMJ6z/dRkdA69IzHCLf5tkfauHc8L+IvKBkJhDMjetOmDUg+5F46cNKCuou3QoIzqwN1
oKI4DLYVnYx4fPnHv5FFWMZffyPPDLjbBDeUsNy/XOQG2uCI1q86muFs0o4bLXakWm1lGq0dSWax
Hal03+ajfbCglBEeBQhv7dedvIixAsQZ2LfKFm8Rh6/tP3lt3Or/5bVxozuuD55RBMv9/ucbALwr
CbQiKI9dPDyC9dmA0iuO7APTPmYYTjkNKm9ymncv7LtT4dnlyh6aY0G4/drB3HArDUDnyEL+yev6
Lzemb/Eh5FW5fmjyRi3X9E83ZsZWIO0WSL2LBqCr4HCaBNBQDcHYtKoLRmx0Z124BTyY7e14eJXl
UFOl0WkiOMJCYp78kxvTW96m/3RjBp65SGu8EE5BaIvlJf/pJU3I3ec4GvXByaxh5xFYja+s3Jq2
MO7CIlVPSxMB8vFDMxTZc2X5C+0zYfbhp7tSQQcwIzleK/Bxq1ozfdJj4VJMxkdameabGhgb6Ujd
zU4B6UiQQerl7rNP6O/F1wQI9e6usjJ1Z423THjekWgFD7StPW9S4I+TGJ2tjqYf9TIg41yMDaCu
L24LTkHJ9ug59XvSdTY+Eaw6RWYdHIPYzkEZu7pW01VVGzERkZ419tYklmAzBlJvgq8kUmLwEIyr
dDOjrFsNFXPuiejSf/yO22hX/usFtiy+zufeDE3b/csFJglQkIbe9Qd76ElDKuurE0fnpoKCz2lc
HbOGgdsXLX6MsFNX7nyG6FPdZ0l1b0CeWjFFy6mLjfgcavW58Gd2jNjmzURXJ8EVTY5wxIlrjs4J
UxDZZOkegUHI9bU3rErDhiBy+R51jEoTEa6LEeN7zVnyNNjufS7s53BK9DFpF1y44uHr//Iwjk8d
kjcdgglykslnSGAlt6+HIgmvBLLVx6EGltf79Tloq0fexv5K0glD9s6znrVbTQ9JdAOY3t9XXWnt
zXy2nmeK0LxVyY0mDLOXiVhmbp6ZGc/Gt+uCuq7knGx6CoyMjAkHbZtdwjZ1lFV2dN05v+tCmd/R
Vof+V23G0YrvbNLKdjMm4mPoBBvTJxmBDzcUY1vlh2Rq3YtPFEN2ya26u/iCV898kBEY1L+SKJiH
MnubjLY/sLUxUrLm6VxBFbrikLExllz9wLyHEWdstIS7YNlVeBmSBg6fBzOxMMcA+pO0jmzsGfL9
Er6dO9VnS/R0cZK0vfRofLJunk5G4o50/iX5yb1zIDP7o9L6he6tOH29R0i21LpJkIcFQ9vtHMd8
95LQOhGjSst48LxL1qEqK41rLLuKM14RXNhVj2ETpA9BJ86EBTsEceTpQ2To9IFo12RVAx1zFLoP
w2isJ2KjI1ZmZKD+yLnN9uMLM/Xp2ohqug4olDc2CcervpgudpDR2Ipduq5+mh0Rt5AIJ7vvaRdX
l3a0YH2AImZ4gWox90ZggQJMzcQuz1G13Art2ktfM6Nq5qGdTExFQ3IFXBPtkGklyOctllkxPma4
gU8cldMbEDeCaLRLLHlPDlAFF+eIiG++ryuUYQQs4LTI0mMz9R+jaqb7Hpznve7KV9xnZ+wQzgFr
h/Pomo3B0cKl3uCZ45rPUDS5yFYd3iYqcQLowpNXzMc+hpn+9YDaMj2Gghz0r6dzWIk//iD3+D06
5i7br68lGUceVqhxT5L8fPn6ZgeX/AZAs7sNS8SscCixO8dt/KCWh6JcYg8XqunX06lhMcW5S8dE
+fuvLzFOBzWHOb91YOFgnU/2tp3HjLwTUsxRQa9ZYAwUtjyYmXfC2zZfzeU7EmH2h0J0GB8Bc7WO
f//10Nlc0Mmdfn49K5WYUUkDgaJwPE0tCiudJsXT18Ooo3cxg/xYjlmrluk22oOMznbQMSgvyvI0
Qy24DwumCd4Ydk8xEjg22PmCmA6ehRO+WilctHJohycHcbBVx6+yKoMDh5qJwJaM+a7fAp3FTLoy
w9aAx5j3NHHsGr9vI98Fw4wUzFWapy/dxE1sasz5hfdKEznET1AGR8tFxAeZI9g0SH8LiP/3iqNp
YH8XpaPv6XATeP/a+4RQIg6HSqUOPobjCv32AcknTEmieDPCSc5E9uLQy8KtwaSYpOUCbKLXbNuh
87Zp6V1IBYF0Fii1z5HRQFRH1jsJRaRIM0z7osxxCQ40LHHGWyjs098Q6cpdiBGUlQtPTzGwTigA
V2trP9eMOhOn2pRqjB6SovzeOX2yc1l8DyXugEr1AgMGWhUg4+AAdbk3mTavOYi/ZB2qW5au5t5P
KqJih+cILwpZf8v830uiEwmg1YbBGC1DEWM5S5mVL1cTfLFxnCu1WpLTADLgOUizNxCE3b2J4TNr
ZPzH+oRA3nmeuJdV+02Yhnxgp7qWzoxJKQ1psYvxKfCHdA9fdeQcsp8LvkrpjkTNGeEnDeN3t3Xn
nZu2194eaEMNLBK+EEtHmvxkYGH0wQgsEqLBMZWsUTdW73ExP/nMCi9p3BKdiFCQMQEQDaYgW0h4
xgmxdGJxtg0T8md4/+5FTJB1Fwf39K8h4UI+3zYEFYEVDw60O4lKt2i+UArvq2iBCojIp9Bwpt1c
iiXljKASI6kQQRnWD5NgEerVfitp2tEC6etzpp2M7+qSywjaGYThcEEO4ljVfMVLea7qzHib5wM6
QpfcMKiDIkX14aTyOi+R8BzIin3A3HLnGslpHqZdkuu3FFolxLTo2XTydZyb3lMOHpo2qAmxwzJe
4z4WEONqBLI6QCkaz/eieVBeRteiBa4cyFHyz8MJMzvBxqrns2Cwe0wm4NbjYBU3E8LkKSzoAGXZ
msYxGStN6Z2kKKnAlyYLBNHwkix1QGnsxs5TJz92vdPcatCSwGXqn6ao843JbPPg9PKuKZDfmeFn
MjiaJETnG0WNdwTe+5lmNagkk0A0g3QKqyeZyZtmta38BR5SYB6hVTM+QsGibRW4bMeiaxjt5cHe
XObgagm81JXvfpB2Lt/TIHklj8UDJaxw+LmSfPiCSblvOc7R7WN16iN47Ar5T8usFtdQfjQb/9ro
bSCRmMPuxgTVlgecV/cWbPS9Adlegq9pQiKFu4AU4iAjiUIEkTp+vXiji9sH2Yd3NT3yk0nkzsqb
aoRVy7w7LHErQJ/ZJeGz1o1iGcAP5HRIGamWMQam2XuTIBvpcshb/GaToeCrZ0kLVDkF05SM4OrI
vN3V1KgNuQKH0GluhdLqMLa7tjXksdZSH/T4qTy0WUMNiGOO1G85C8iqMRs4mo41XdujlTWEe8W1
OhS145zY1KotcCXyu60WWXNM7zHJ4U+2LUthH41vNkjvNajDHAlOWTJRqo2jnXE3LX9HF0XVuqqs
Zs8ddKRPCVV6zhiLIfbaOmgI4iH3tmMMkYx1JYTd6V/KqkG5Jo0Lo6xiMxMIsOnbYMttYm+6bp1m
/mfhpvN90m3tFACa3YWwazM8C+4kTr2kQ56kItsDb8ROCdWoDXXx3A+b3mjEloiG5jyAIYFi+ax6
C38M47ixr99AUkl4mOGz3ZOHyOwZS1zDTBolNPRbWEvCF9lLP5m/lYeUFK5V9qgItKWx5nxobSDK
sEq5swzkKImhBwSNGlkZMdfPhcdHt2MOuoECd/XbgNrUKbODkYz46panfa/HCzsLlxjHTNKxR2k0
LU99iXjYCLe6GZDYVclwlr4HznbyozvKVHtD+nL5zUoijCGZ/nSC9kjv4Q4VHC5fF22iKiv/TEyk
dw7bHou/tk+EBfIB4SvpMPhnYROR2sxOvs2gv9GWXP5Efv1UL880U90VaNJkXVTpcFF9DK4FBOca
ufsA8WmK8Y5wTGIUxVMj+hXi2CW3XZq71Cu/Mwc2zjpOY2ag/N/XQ5DoZDOYiBy9GBUa3g/XOIcZ
JhBb0yRfvq9N89NIM3o/zuHvoLPR7ZhIoWEX0kX17T8eKpCwq0Y3EeHE8PkCjl/YXFfZxjPr4gZI
9N2ks7wzzKvFke7Bbe7HwvfvDZS/Qx3JR4KNvENDB4cp0CQfv76G+UYRIq/FvpWOQSltIIuYEqTJ
eUIIeMfYf3lGY5WhCnSk1dfT+OBVcbfjNkZWBdEYOYS3SGaU84A50XmYcsIK8kIx1p0BsSq6LcfG
IXpo9K3xag7dhcDg5ommPII75zGwEOnV00Jco9tLG99qLiLMXxihBIyPcUa5A5Hcpox3ZpxYj7j5
zcfEt7AY8wKjjpZsPYA/TW0yJiwmIHa/fHwQWdkyOHDcqC+C9RfrCYk+nmHcLEY/p2k2zdMw1zPT
zuV5IBEKB65sNqL2VxkHpLMxCcQjZcGsiCbayTXiR6cXag91T5zJliamhMKuH8b59PVQFwzb//Q8
mRjnCriQW2xNrLz95H+mVjttfetApxjHS+M9FLLXp4AP0Zm6HH0GaDwQA+GGn8jOuCrUfmybqx3N
8FFS75thoiIrAiyN1A3HsfJxQaaovfq4vNh98U3V/g/oDvHZKNTBDDOfvy296Bqy9DzFD+aQMbpN
r0pxHOnsZyq8Q2b11xF6Dt4wdHdFiR1ncIpLxy4gvMFA0TZ+bzDqrAl/fyO7Gv+kyRwqS599ZiYr
BXyJGk0Dg1wccgCky/CnN7sfC2puEPqFzJt+ref30sRj4FdIu2PGOAyHdJfV+wpO6ioRMXcp5mAL
/Gfmdg8UJ2/JssOQubSf6l1r2s1GNgfbyqB9Hm2V3OeVH+3xfCIeR61oLenX0YCChxbrBYPecQha
gJ76ZLbmR90/UuejiW8I95hHqhpLBdYiKrHXnh4PeLhy0JmGdSh8PlMNorrUrNWadKBPtCrINr38
Y8xn1FWBwJXrd8AgVmNEhS5i8lxotRG3DMGbntIpWJbLr4fSw2KdoN3Pwk9wxICB+3bfOP7REh3y
ftd78MmBWHUKiTJ+hJVRSeKxMO8PWpSr3GHyKzP7kPnGo4G5CtOzDrYj+g7cEhTxS3unZMqYCzJc
QqAVPnrVpoVt708zMHLF5LpGJoF4PcFaynGoLq3fEZdaDlG1mQ32bcOiEOjy5iN/dzJZ3iOdBaFG
rMZu6SBX0Gx/sXDcWIaYxzgwKlHje5gWgubglPXvwUMFEmUMj60x9F7jJbiz8Y512oV0QH0L8TM6
CROP3QuogG8KiiBJWxyB3TAi7w+j3cVu2nPLjPIhB6C5Miv1Pa1q+cZbcocM4FU1wApT1Xxgas2w
ZTXzvh2YMzFGjtbgU1H3s4ZwaM/PbgCMXhQODbPASa5GERL3YSOYyItg13bGq2b5AQsgzkzgxFZK
ti8RgbSzLaRwkYqSQ1cgBJzNx3C+9jKt920g5QMZfWBJx1VJRN3K9YOAQ7lv7zXWPllH5UUXEv51
/2JanXkxGTZvuIWJYqsaLqKNJHUBskjgbxuvUGgdDVMfQ6/7XtE4Wg2iPdX2uOQ7wTqgmXlzCiu4
T2hQV4Z/z3xRu5P5Ic2hIRMqcM/EcE4HJOyoG1Nzn2vxYM7+3RyRBZp7lrcnCw18vQaumw8a+8vz
QFP5YDCT3NClbm51kz4F6L3gx4sL7xriCWSU58gMA0QCtJSJotgE/eyf3ZxP/zEY82Zn6WDRJ7Bv
xIb9Ei5OKwoFPIzxAIWRV1+42YPwGVbXGUkBcnoNQogxeKKQ1E59Q6MaSN+cZtUG+OODZcBkrsYY
qhWzRZw4yDJwgrfYaNboPcXKiZubrttrboBbSRYkUk4g0So1o4hjUXMY2saGdgCDht7EAAAN9f4M
UgFM38nqa/bNMqhh0c0vwhPyBPoA9O7X/7YWqSOrNnJgwcnvoi+i1Wg+1wCjjHxwQRW0xIDIsrBP
ieRMKQMCpJofmHN/ZDQoMHQsQgtte+L09bzCnjQmaXL0U1mfpA2oC5UKsNbl6dcDaIAUZNH/7Y+/
6In/57uHYAEMD8mTsKu9hcmz0f57kCMlw65v+1vfcHclmJ+DRnF6UMs30Jk6zTWh0Q3KdoU3ctMl
QQMbngc0h9Zu+pVwBiciaKRYu0RFnx4Lg8mrf+sl05o+1Q9VJC95mIlTVSJqKGT5MZUj6genBeza
98Zptm8tAFZOmobYIuvEs+snA/qCbH6MmhJ4EPDJnTXED8FetVH5lCJyVKZw9tihqz+IbyNj31Ep
+wyXeuPsZTgET71irBJq8WaOZf0cRlP9PAck+cSYdPVwNGo/BxwspmtCNtzGC9Al5dBvEYZbXJri
FJmJeYiZ4/PG9XQypuo4uxH46bkDv2+MRnlacrBorrpPIwuXlPkprOdfvNmM0bXhHd2hwllMgChx
NOSNYue8Dsns7IvQJ+TYW2fpzG6s2poT4ORudC1o6xZ0Vnr0ajcva+9EXVfnpq/2IXfyxjBJgdPQ
PiFjJSjD261NCsQ3vyzVGVAPy2VKtETLvOySF9XVsWrjVYZi2EGAE8eii/VDuGBKGT90P8eclNi5
2+u5c5+CIKn3fAQq/H9J9UokxrmqMuOjj+jeucLS15HcJhIoCdrkELCVFOOLP/uFU9e6Dkb3XcfJ
A16B4LNE06bBYNusMbcCSveFmAPSgc3p0Lit/6OsHMHRy+N9NWmkF33yGI4MdDR2qzUH6mBTgx89
2sbgbIKStLE+wv41A4rdEPrlsLdALAhpTNZyyPYmWhZaHC1wMoL6CKz2rzEOePqBtbUBLmBcAoXw
Ama5C7Oi+O0AVuVA6R8JwsjQGFW33NLWM822U0xDYXFrT2ePE9zk1MmTQkmMRFWug4ZxXF92wbVj
xos8fjYOCrjm1p0QjnBGQArHKTgGF7LOhK5RV3drH8ztpqcyJ2vpbsq84C5TRJaahv9TiXY6et+r
seuuPR7/Ead66pn2WcKiZRZoucchIxtaoei9GxR0JvQ0F6sgMDkwR5wIbn1kzbzTVtY/2KWPtomS
2AVFUtPxvc9MRNR2wiZljQJOa//Yt2zGbWyKDUHMv9qmRGAcgZ4xaK4Sw5JUO99kgKtUsstUjD9r
TNs7kieGTTbAajNmk6iMSR36fnpPErQU46Cs61dbKvScPWMj/9EyP1Bdyl2FP3OvO/ENrLTcJFhy
T0UKNmFCz9fbNvfYqJh6xvNrOjXVwZ6GJ96t6ehXKEXSHPJSheR5BZkRtUaALxchIcl43GD/i73z
WpIU2db0q4zte3rQwmzOXAChI1JGyhssMysLrTVPPx9kdUd1bnFm7qeqjHIc8CAIcNzX+gVdBMpJ
EZbHMdHhOmf/QKmerAZ9JqDPdjliBN4lzZEwp3YcpBejTTFyr6vbYAJymul+cxIgOaYqr7Sqr4eN
Nr6MFs5VmSUe/bhZaVze/Rhmz2CI+0On64cIGSh4rv2TD6LoBrg+3pC4+Co9IlTiQMomHnUQ9Vir
xjLeBJNfX0+Etn2DjI3aY7A4oUJ2aML2DsdEIunaDygrYN6R2ux9gcF2pI6rWsnmmXpDZFIwGR+n
q7ZXjA2QUN8d+uZD7MfgMAkaRIBuyLfdNoe+uEkRJT0FJbrsiU8kTZhwrja1jTJWM++sQC5rjhwg
naK7XoMUmuVn28rosx2SQCiCoDmzHWMuB5j3qzA1jZcKJWkbDaDmepRnGFkX3/sYcGBSV8iHuJFc
vVTF1TBCRYVAnJ88wZEsZpGWLOvoFYfrYGTiGRDQ69tW3Ew1039CxcUTvT2jcDFaT0qUvTbTbsTA
u1XUEFA3uWYGSdjTimg6XYc+IyGDzNNNUNMdKlUjHKNKoFHZv+k1ggGoWZ5MFZPgtm7jtcQkZOWT
lXD0ievHwFY/BLnZHtrceugHC4rsLMYqVZnyYKhwYTUEsaSi0cA2tlZHRiWSD0hVfnZKoq+LJBL2
WXsXQpiDMjvTS3nDGtmUbQKQq0SyVWlTVBNEkTYYnYD8/Ijq0K0U6coGtwykqEWxu9KRIynAz3pR
ox4nvzB21pA/qlIUHLUaoOOIc8UqKdCyGtPa5yYU4luTJtzQRIJZViJvIwZ4dc6+FNA2mP8f6iZA
y80a9UPOmHGxwwaF2WyY4ZYnTRDbPdpemwzhi1MY6I9iqrbIsCmPpCoQi8iAxa2HeWghVSR8Easj
voQdnSubBZpfY4+TC7KBs4g1WHTMmgmcwFXrePXu1VCe9oUadxs1HEFjhsVRmRchjlZj5bcHr2dE
WCDPZ7ekpfahTrK5CKUzzgvNxotmNFp5IJKaAjPLJKfuhZ8YmWOp03rFWVHN7lqAC6SZL6I2auca
q8jzRNAfQ9aXUOyak5FI1RG3263RSxhnTJG354pMxOnCczMW2hV6HeTzzAb9YQJnhxQC4iHwoWdk
eNI7pVRmhwEWEXPK4SREDPkCEWZmount4Mp++AmfIEGEWFP3upiYO6t5RPaQzAFkbkeHlQe/hhc7
4VaZYpX40z6MMf3wCFngLEOHwQkO+6wmKwBaT1oPnU/QD3NGFfav3+0i4kIVPO9qW7Q1HPkOKZIc
LIWthbxfJtnzgaI2RX8VaKa0jhIS8V3WPMhK2G+zfib99xkppiRT+hO2J5NFl4wDznVVVvV1My+W
bifhCQaHEm+N4ZqkJWP1EuH8K2NOU6uDVJ+04Vr2NYTTI3r4CAVi8mdSfI0XUAJBWPiMcybdWdPr
2z6RyI1anQu8nDovO0GHqo9qlGxMhrGHSh+0VTHFyS6IUmYKQUCW1WAGaikPWYXUf6OK4kpQvYg3
t6+f+gY7sT4VT/HQ7AE0pgerj4NdCRd4S78HJNeSEHWnb94k+fQWGLgzi7iB3mNbdMqaSnzxFJy0
gl4HHDlJN9g1t04KnQoMCpzoOiyzjVoh8VeIyWsvyYEb9xbyJ1o2Z82h9kPTYby/N0TFP0P/JmA3
jAdfA+AZREZrA/L5GAO12oweWjFCIB8C8kYvg4h3hY6EY8WQFCUS3zvhiwacTpspR0S30YIA3Z5L
7zHk9ylMyR4wCM3AzjO2FcDmjTKRnU2nyJqNqrR1jjJrYwWN0zN2hb5FPKFL5T0mK1hEi/k1IfpV
DOb9bejET81vPyAO5VvPqsdzQXia0MI5LJRw2zcEl5b7YbkzcKfZqAw5VkWT5K6cpt4u8XWecz/k
jq/jB7WanQcIZ2zqTK1uM2amYwDjUVQQHyoJlZGHesWgArVd3hs2yfjq6EfSmQQ4CnE4VEMxwiOO
yBbTPtKdaPbXd12cqjukzUBND/jGdVU+PGaW9ilAsIN+kojIlTXyw9Qyas0medosnbCSk1VCemra
4Mvz0QNLwRyiFgFplmh8ZGQ2qwhNe3DQ2mmqjUfELptzJlrqCbHSx7i81cn/3+voVpytCiJCkIXS
JoiwxR0tsdqrfYE+PeANXl/zQgHW9FWaRuvXajCqwKzCEGEGDdW6JoysnaJaBq5obVLul0WW9U9S
FSfuAARDtRBIRjKLzD2mMH8WY9Lau348EWzO98tCm6di1iyFvJTENuTtAcrdc3nkI9CpGJGaGsFk
wiVoWoI9nstZqANnrhS0l2Qhwd/KS/eou/9aWCbEYBseutSUIgoH7Y8YM9dVNM1cnX5WLW6EMtsv
JSnOdfpw/SkyNLxgOoJm+6/iMBdDX+ZEDXqjAGdLl7xysZd4ae2nebGsXhaaEWAZF5OrDbU43y8N
LA1+NfVXXaVa7gRhagsbqpqcJE68lTb0j8tu8VK3NBCjVZTYyyl8azAuAGfBRn0siZHuc73nhxCi
oNx/rc+VfgBxrQeU4WYdzgcmtBWn7pjkk7vL90vpsuoFAgNVOPDf6pfL/63usno5XiHNAwnkr5YT
H1I9+cGWoT0/YHD5FZd1QcAMEQqyv+fmF0lchureUyt1n/QByjONlgLIsOJN35sWocP7ZQdBfbfk
utgNxlDAGJFQ/F/aNaaMO2IpejmSjsuWpSQFZr0So+bjUrXUm/NuSwn1sXqDy/3u0txS/9VmPhD4
Q+QYgq1MJ0wEr9mjzfKrtKwuG9qQGXgSo4kaFvcWyc9dUwREcDs9QfyFJwqb1nrPuMiW8bncLT9z
sNxul581idfd/FAtT9IQtuV+WXRzSdVHZFqmMFgJfj/syyIb9jLheYJ6rF4WS10aTMwMoTlEKPKC
jU7SHNVFvogf8ZAsCwQv/ZWPyiRwEVS6rKgD6gReINFIIINzqewZ1xRA74wrdB2gL44h4T5LHFdm
auBKoYHYMs+w2SqbdPMmSmdJxk5fp2WJKGXwIGXZnRITgu2H1UgqH6kLH+a7LwE7GDcM0OSDiexT
iAOVMzLDw9mie0hC+TqVI3Mtj/EP02K+QyL8Qc/5wLSZM4s800KWP5mjgu9hDTnVC/xNrSgntFGY
KpUA9fwS9JE2PMqldt3IkX/0VX8dTHOwOfSOXqwHe4MTtHsbY+l3YnHkykmMIn20iwuPX4YGQRHA
P4Sx1GCpm47lbDaCNUySpIBaYn3WLDt5Kk6CSgtng9xw2yA+pEfXomEd1LH2HKJ13UwkiNrRRYv4
SU2qGyJmm9Z7kERfcoPR/Cg0qLKYeueNtav9+IPeGnW9nu/jh5tIMMFrleMHFtPQ7VJ+bhKzJuIH
tl9oD3JvvAniRqxTBEeN5sNsyLOMloEorUS+wKtjFPZGMjiBzGSB13iITHeAyIYTtrFqC564akVN
Q9g5fC1DRNn6NkH2QEbUE7BFROamS5lbet4Njg/Yi4wM5TNcbo0CkR8LDgHCBGRzCMiYprzuCaCq
DVKJ4FEmpm4SIkqJeZ9A45QUrlzNTGyPANlO8NtozisE6yJIyJ9b0kuub2SLaZaSMsQvKhjlHWqq
zVWWoyaRo8mgWi2evoxr3EZxOua0SQ3viuEXiUAoe6oibTzANvZQli0ZK6KSshyerEq5HxuEx5AO
bFEOjO8IUZ347jViE5jfAaaK1kbI1atwYo20CbFlPXvk6fwpNW4zESfF8AFOf4OKAx4ptiTJW29S
yWEowayXWa70VnxnAlHzyMr4vXFvY78IeQjhMCCJa68pnsZGQXsvD9/DAjtNMNHuzLNcTRqqEUoq
3Y2Ghm+P52r9voiRKKkarnFbwcXysJgniZJ6m2pQt1CQMUEDubMWBeiRTdAMD3KCEOMgCOOKUbK8
yQI8Kqoy77aRP1iOGjTqeYCsmvZidpgQF7fNNNXOUybVt2TV19M8bViqfLSWqraX7sQMpW1twPmn
LqcXBPq0Uzo1xs6I8HKJVMIFky8bO18bjLPQoqWoeJ64Jq8IoFPzzgPo4p3FJNHOy4wHVAlRU9I1
CbiPKrse36BWi+xW1bPpPoCBlFdQroXRY8QjcttYYPzAtYBXwkRLJzJRd+dhGCMYl9EDL4ruvCya
YT8MtXgf5ccQt6/7qFR+oAFlMcfyUIFSUf+JRCRDo+kzCZHZl1GuuQkVAScflKQL9MKiNEHhypjm
x0QI7/zA2AeqcsxJzJqd1h3KSSNH0CAKlRp3SqMYd4MUrsdk6m7EVr4vM9zKxdRi00iselQyHHHQ
nexFCV1eKVboNSrANrk0uBJylvhkVSiS1cqVxMwOjbfmAPD7jfEOVnOEEYn7oQGH9nB/NKLHFIYy
o/++Wnn1wF3QnwF6wJXq+t7G2IahE3bLUyKeSt1UTyh0qadMBq44gGtYo/On8yRHSBcWekLY33BC
P5CQm1Nvy64ju4Ro7YpwFcqQwpMydPpJaczjAO5qO01l6KZpMLgwJQq3ChF+AIwXIPrWfI6JfA+y
IrhvCM8HXpM+6P1hxHbtXkN3OdDip1Qa+6NnjcUpEqS7BXVTVkQlw1zc+1O17XQ+/j8ji6WZMfA3
4DYSlZqhaLA5JF2Uv1Mtpk6OrNBACSeWzHjbdyS9m9RDlyLAww7Q4j0CIZVbTeNam8Edg96E/80p
yP/E9jBNkw5VlDRJJBGofIOzW5j/tBGA/m2Kz6PptdC6fHoAoQ9ClxfZSyIzPgcQUKytvAuuUMxF
NSCVHAF3Y6cuFTRPCRweZrCp2EnpdWf654bk8o7pqng1o0CXaNR/vnDyDLj+duFMQxRhT4DDV0G9
/x3xDpsBOfp84MJZSAslmmTu/M67khT0KgEvqButM3N36KRdp4/BhmlT/IKuhAQVFHG7o1er1tuw
KiQzeNdl8TEnmEPwR/sEoKKp9F8MgYnG3NQwye00DKf9f3P+/0Ru4KpbMiwC09L5Ggvg/G+I/QjO
jKTndHWQ9wWEWN2wQTHY1yqSbCMatuiDOECe8FJLjOdOD+ke1FMEUxv7w1xdge0/9ua7FkeojOrm
szVHQMqoeOHJu4nQTtgMRY5sTRpoaAMj5NIkrbN8if/5RWy6+brcX8yhD/JrFQ9a8231f5/zlH//
az7mr30WrtFl7RR+VJiv/Gz+416bz3zmT9Xfd/pby3z6r7ObaVd/W1ktFKzb9rMa7z7rNmn+ZDzN
e/7fbvxF5DqPBUSuN0Z5mRvWTRV+NL+zuRRVl3lK/j0F7KF5C/7FAb/oX5Jo/SFqIjeACJNE5vb9
x//oP+vmv/4hSJL6h0g/gFaICCdHVGEgZYR0g//6hypD/5J13dThtkgkAniOazRO2KQYf4j8UbiN
6ExMIH3/+PPL/+1HhK32a/134hXBv29dAt2ABSwdRDXPlmzp37uEvCTUmI/meNIlZJONOd0ZzhNk
YLpKvl3We00RZnMeanWjJcqiJoxwYQms/VYV75ZFbkw3IaEtMkd5s8mAK6EqYT2mKTIsPvpO6JQI
N4Eh9VswtMeqEvo9uQlzJUjTzyEXwpsMhKIjITK5qYc4WueVoDuCOhF8G3xoN5WM743hX6VYaO1x
CH1hsvgcSKjaJF4fbguV2VzcDxs5RfEmhYsPgVwi0FTqsUviXbTrsMeYe/k+xJxgQS9FQcrN6X4p
qtjRdgdzyklteeTfA6FAGGHZ9NtX/62ZZdMy3fm6KsteS6Wo44pRT9KmRcFEXBmTR6YadcLueSli
5pqsVTU4a/OGpWpZxPPUXZwn7P+qTu0bZjzLloSY26+iKnR4mS9HLpuWwy+rS93lYxgTc+Cy/k/F
//zpS0OXdv2w0IjvV8Ou6atiLy7mUnOpmxdL3WVDHRNOuawuJV+bAy1L8XLIpZnlkGWVaUyAKmAC
+PPv7S9bJU1HQ/N7i1+1yw4aEgMEdObzY3zXTWXwdbLfzunyeUtb3z5qWWUcUduCrCLL89f3KfCQ
Bg0wr+N+ITtZgc4E7AxiBdmyDOfYTY+dA8GDuYhpaga4oNwnfkUydq762hHJq9mO7M9dvtpY9v7a
ad58Wf1tc7y4SSHsh8LGUlz2+tbcsvrvNy8f8dtZ+o1H0o24ALm5BAhrNAef4vnklj1LX8Cu3uoF
xl2NREZuWc/nRP2y07L7sjoJQbTv75bapeLSEiFXGlnWk7n5pXQ5MluMvC7HmALyiy2zbbsKoGAX
5CAaiSi0rV2KrZdV+xQp5f2yfcgwKyw0dBr62WcMU1PF7SC/uL0gdG6s3qYa/DUmLfXeM9t6n8H8
QfhOWBuNMG6nELvkJVBjzrG6r6I0x3A0riaKZHNI5qu41AaNcVCJuW+WtWWxHLjsd1n9rcmlctm8
7Hg5bqnz5LhzQMME69Kf0GPu0vy9G8tgBiJDnAGjImYJEjCagXZe0ryac8+9LBRonkQkY58lYnyE
/xjWY5ReNY7agjrsrXDYq4anb7NJdFHFuprU8pxrCXpP3exbt3hI6dqxSklgB3MQBtcpYldz6bJY
6jIk3t1cBlQozNdjqhBzROIDA2ehUp5Uci68JyR9G1SlsvEDgj/eHAFKkPFbh5N0DtOhTwHB1eIe
8XDkTrRbRKJQPaiaZt+EFTCbnoH+sppWJRkUvoXctWiCg6fbR+AtgPWYEoDRLmqdC0zGqEpr41st
EOWy30ntI+Iwb4rZSmuSceUBUV8o+TXIOZxmeUOIircepOneI6GkF624Jd1U7y2xrPeaYPwq1Wal
olbWOsrcR5shZsWaDsx7nOOuydx51wX4A3spXirDDlAWmJD1MD9By4IpCNHWv1aXUjWima6ks1QR
D9KyiJHZ3RiZtMOSeERNkdElwTOSCGB99Qp8iVD0PALkFxGk8uvaARrmQlK5IavTf92IyvzLXW6/
pbTUlUmFZWQHqgw4KHJUOVmf+SkocKvda9hUJ/ZlfSmVcguZgQA7lAolcRHkHfYx4iD8wkpBh5cF
0Spc1gNU/kEke/wqvdzhp2FATaq9tnRHdIjs1uwFkC0T8cCvYlNuIabJu2Ca1l5PVNWvSDT6BcEu
FEhsM8gsLFwl82uBZZfaj4xFWgBHTVUj+61MKukGODTLhUVkl6s7YVVvoAWE4umwUniYB6SV4FFt
pfG2JpFwj2+oEuzq++EV+hbZfjO3w8yZHpOt8BNBCV9xSxT/UOWG//gjJIB4gx9K4T+jiFUMLhZo
Y/u8+lAKiA6YP23JR4nBqhtkZ2Vg6SXXK80PnNHYIjUSQucSb6RxVao/Wu+tS+emI+x30RLPVsng
No994FYCnNc3CIGgRTLkyodDa24TwoGZGwHKzJ+DcZdOn6jjRqg6FgGKmkwVmfQ4s1csEYPY6UxU
SNQHXJ9UbacogMmfjE+92I3aA3GSvEVJdVtFp1x/DJRNmRwRMIKvno6A9Y5ZcMIytxC3JjYGzDw6
ojKbCSRR2xAj2tRcTllAxJ4gFqcFGxMBHWsnoBROKP8nIW7bkFEMb58rIgnTiha94ho3ijTDW8oR
2uNo3qGt3rdPKVjW1r8pmh96t6n25sHAkoOoGV4M4T4aHWNwM7KOgoak+hYry4YwcHxnYBYG/Em8
8ru9bgJ5cNBrVd56fyL1vSE5XoAoio8pmP7SyaHFwmnqSB2RzDqHCiKoNo7vKMigWmwhSGU3KIQ7
4nP1aAr7ARHPn6CdJcZs19C2a1dItp620oMVSKzc2mBQ1j1Gh8Fa9dd+6EoPzSl0FQgSuBRDJFEQ
A9uN+m5QNkWA/hro2c/GcKYEdcATEAcp3OLXok9HU36PJobRdJUELKajaN3mgktUEWB4MO0r4yZu
D1G47wCFQzaBiElY/CcMPbU++dxHh8KarzdSJqK/ifhuui38xILF0Fz6MWCawAn30HB9ZaXzA3ab
qThoP3luVQSnEecdIOS5ZrOXfuakCOMd2EllnoA6XCcB7z2v2XN3oiNZmrtIWKUIyJaEk+FZOM1r
3h40NKEGiDNrcooIKWuWk0WIFxMbhRnkGOZBbLZEksRjcacJK0k9W8l+Qik0cOsdjgUeQlY1su6H
ZFr1BDuaIzLDNmGPgrg2IJXjFI/2angdHoIKuTwJBIV228i7PhAwEjgi1jxGa3zqgHVhVKAlW3Sq
++mgo9XyGb0iX6WTV+/rjSzC/brr06OBxuAZLXZVeEECOTSuw2cS88q00bu9pDMKd9IXS9nXPAr+
JpVuCrSKxPBuGlJ7wsWHp7aKdmJYYLbkSupabW1jdIBg9bg3+WT8UI60q3hPWcJIFu/q1l7ALO8N
KXMfPTfp3JrXMHMqhPIsCBCO/gPNY+vBbBxtpVyBiyZoP0vRW7ZXMYpcFeq6f0GSWDcw+sRMZz3L
DlVO/kzAGlwf0WVFd0Xg7MTwMQXAWQ3E5la64mZGLfZKOWCotc0R6G/WvMvRoMFx2QY3h/jTYDic
SYjfSb7qmgcmTzBIi0P7rCnPRKPReWq27Z38w1NWMYRMzmuyC6TUEvMKdhfn5OHADlFAsXVUah3/
oXhC70sNSbAckoOIUTtm4DLJL6cRkfqB0tgfu/6oi+vgvQ2vAELiciS8JfxcZQOzTtjU4RViRhXq
aVgRPmRP6ancB9fqWVg1E2G59YSGbvmqKNcB/KIcOj48DIkMmduVGyVBhACs/qnyDn6JuN0DSH84
Swb8mOQW4YUBpdTbEIKGuhVE5AfsESukG+sJGSTrI39EmRsTjy2k2fsMdLq682+nA9mGCamoJ4sE
5LiBJ9HHK5w90C8CfhI9i0CDp1WYyXZnbeuE9x14TKiPbjzryttIJQXHQjhr5FimszohhXTbMzGt
34CeNVhLd6CRbQVYBaRRjLejtV85I0YC+f25Dc7jtDdNxLFm2ta+TVa4g2XtvR/97MeXTp3zj3i3
B09pXUN+OMk+JmfE2VkR1+h7wmtMzDsRWH+5jb2jDi+BniUELuGG5VtfHCWoQuh5mSvwzrBxQeeE
gw16FQp1jVMLVoOUJbv7Yb5xltfBc6geaD0+MKkJFFtBBoXo6Vl3yk1/l9fkX9ypWWF7nwC7Y67t
4umA8EXzLiEtsQmqTdy6ZxGhaEffIzJvk8FweNQ/tMgpnjDC0W/iFaT8W4Xw/jpys8N4o1cr5dXb
Npi8kL1fcacZKxz6xB+ALaJH/xyhEXBvXPXRijMHrVnYwROEBQ9nEOxlHtQb80exRVrw9Fk9ERHX
riAzSz4e5MCxHIE7lhVhBWXB1u5qd3C8bepwTe3Akexgrd192J/Fqv2o17q7g/sp3yhXgBdvRjoF
BgAPcHN5YrKn6ElUbGRjqyftDs8bpN1grA2ghc6gAvk/SE7s2kM86XY67uwbBZ2yG+B7nUzWcA3d
DokxzcMb0kaJ2h+cwLUYRuVu08FWXu0Q5U6DLRCS/LXeFNfhamgxJ9j49R1TplmIbYJ2tR5X4Z54
vIMlGZIyFSY72dW0VwwHJ+53rDycaRvJSAOupSd4mm7/imOHchxX/tbI7fpK+BAfpZwRkV2/+TwG
aPveatv0Vnzw9/EJa0BklMn3eaQ0YIQ/5JuIs9qEt+YLwnZsk3DMwpzAmd4NzhpIC3Aj5Dh35N98
B+VBltRh7+SGtwjiIpVicNmfYABxn1EhPkhnGfTbvfxYX2Vutu5uwHPiWHQTH3RHQQXQXrekhrho
jnZUjvVVd1PtvM2rgODtcTqikrA2YZtsSdQeoVWfeLwxdIP0OR2hQlVnSPZ4diLWPdljds8epCZt
ZjtHbR28NDuIgfUbCeK9t3+t34ZjekUyIbfNDaOPo7zPjgEOBWv04JzYEVaJC5LEbu3o5DnIqLmI
y5+StbWWneim2emmU5zjq+IsPId3g9u+RWfLjs7o3/0sH/tVsdPswp1dx1/8JywosCg9A03WMZmJ
UPuwSZlUrrSu3psnejJuHa4wwN0Ez0tkg9Ffm/vw/ma6q45m4BS7+ErYaq5x1M6Fi1uIA3b8hlzp
2ngROLZxgxP+MdMLSU8HaoNDDyVCH7T1F0HZIgHOy+Ul5Vtt/A2Dkl1y4HZ4jM7Nsf8ZX5mb7li+
kThBR9x4Fn8+p1fh3bjyfgYv2Q88yrkS9DHaQTu0J9xvMB6g/7xvyes46/ZVfAhv9dzR6VtsREFZ
nsXPDJ1KcLTO+IAw5mCfrff2tZH5ZeNDeZtuzTf1oXrB3AZaImOWt+ol+lCd/ioCF3sfH+KD/ECC
7aa8VR/iFfKdtriRTywd0PJ8wHuBG8wG208HUlJga0djS5Z6HzzPN91WeIJwQffWMq9t7PIVt9z2
FNoVlYOd3krb7JpX4r785F7NH/C52U2HaF0/TAefPqZ5yuNVfuLtFH8u933zFF2DlOAfnk8kHQ4p
vxcqIo3d6LhJOFAXC4wLMmze7fCzmdzmiW08TGHr6tLBZJ7CpVFtDku5TALJR3t4n96je8Fzohgx
T1vq1kAg1ZE8o92gX/0gvIsn+mXd0dbDDt1QnpYboOzbYTfwg4xXw4/qBZZzbStr7vfsjHSk8gGJ
bHTyR+EaVPXa385Zf9R26soWH3vlGVn2nb8Ld8OKd3EHrG2l7IWTgtFBuDLu0k8M6rTaDawfMXYD
vp2it2QNN/ET9E/dWge34524Ma5R0xhv41N1YEihDTHPiviCcucKvN/NZ3jbc6kHJ8X4d3JR4/D3
0XV4Oz0NSwe49BLQ7+hUSqyxHvJPH7CbzTfX3lsOxKQDaAf9B6/B9/6k0xE8Qptzh53EVO2tuS73
1nuKTjk45DuYu+YbpeoleNaOaL4O81lPwNscIGwNSrsOv3t3bzyJD9U1fNx42qS38/jgVXovXzlF
lAbx0Co/u/E4PfFC7N5Bw3N6QjZ3xrP2AxiMU023NK5ALeDbtx9X7wDsAcHZw51yhVGDDWjQCRx/
VV3Tl/KafJ3SEyIU9UNyTZeXXPcnrmu8FZ1yJRxaWIfX0IR4QhkCOdKruMMWUT9aK2gc/P4FlZi/
uNmWdKmrb6xrABRX+RbzUe3sP1Vr0AzErECC8PD62/fALVbaBuCvtx1u9SOoZ1540TXnPZQriU4S
As+a2dgTUr7+u/Fjeml6R/shvWjXJu/uaG1dZU/FQd81h6B2rDs5woV81UYrXmnyDcNBYjHctA/D
VqF7rna9U7nCQbo3N+WGESotb25MVyOzZvefUJ/KV7wzDvkGcsdnRz+xTbeIMDrSNlpH9+FtfKsd
MKC8W1f4kT7J3AKxPQiu/NDxZN7yzHqPxBf5AdVPBZXRcCU+jm/jW3FTneO79Ko5ZvSCxod1HZyN
e+m6Itu/8/b6Jr2C0bYC2vDyHrnC3XDoeJyV7fxXH+wAcY3K0R/ltwRq8yqC9zN7ktrAdYRnDF6V
0I4ZQjl4Mj6bwYk3jfhYe0ezWTMu3uv7eBVuLEK8O+YLt9FaumKYyV0Lpw3SHJRmO4dVe/b36s6a
3Cxay4jQGJ/iGJIYhd088itOjWucm7OFmOxe5z6qeGLzO+uJk3jHiMBuo6hbQ74nmNoxsNJlQ5kx
P4y85vibMAcjF3/3ZfFVV0NVMEHnL4Enc04qLCVATcVX6SsiZWLlnPfRLbMQAlHqHFJeFkvQ5LK6
lPyxN5FYQ5xyiUQt52OKyb4NrMLtDekeA+BhF6C1WXp9sVNgkklNjfALmllZFx5q4bUjoCNNc06z
W8FfCLe4HSAsylM94x5DAdFxI863qA9ey8TlNwvoelkwddFh0Oz8EpTlwodbSmisk/+EFygPJBnq
aI7sY7ZFbqGq01/FuEHZZwp6usukzncZ+X45NIlimg++iUwazh2zTmt2l0+I+9uZwoR3mukv6E/d
wPaREJkm4iDNVUMfdPsATJfbjPG71OhEX+TZn50RdTH4JKmGYR6Up84QJ6ex0BkGzWdMZIusgBiJ
s3YaAFRQbSHc/PxKVmCF6CgdEafdVtig0nFyToqvIOmcPw2dYThtPKZwzclXNAsWdSm2A5peeUh+
PV3Cukucd4ntLiVjycr1ZXlIPT/dRAoh8GUxzmA8uSJYfqkrhDbEORXLmgzOsd1KfbVvSuRGunmx
rC4LEWNJp+uZgS2x0GVRgP2XV0sRsNVt0yJ6u8Rmv+K18mylIpchS2CRwhaq5Ex5Bk85zNFhaLW/
ShqMqa+6ZcO31WW/5bB4gV2Sr3+VzJxgd/0Zi/WnOJhYwxp0AHHLowq11W4k9LsaGZZKhaJZwfeC
wPILE1xKCv4nOaru3q5vsRWTW+ClpUpkvJgzN0NNYnMpxSaawVkQu9E03AAPynAgKYk0pkD5ugM+
wtctxrZrsIr4m8hAVksi68RJ9UdDNtvd19qywUIowQ194va/VS7Hfa0vxW5A9cAoDspE3FWjw5cr
AskNwk/klNDaJz+2lJfqZYGzF8/2vLisXraWtUfUtUs2y26X+q9WlHaG7l426X12a7ZGAy0cX6lO
RGYbMox2ClFXh5+CRjpRBmgBg6pzeUE/ezn3tqB28sqShpc80cAJWerusm0p+TMy2pxm0upyANLx
tYgyMQ0sixKvtAnthQQMZQF9atlpOYgIdjMhYzTf+vPuWFix51dTl9qv9eWA5dBl18iIeQ0vxUt7
X3sulZfDL8d8Nf9990HzM7jU3f23Q5YP7I0Kz5OKuPalmct+38/st/V/eWaXjy41VNtlKyL7PF+3
pcnfzv63b/dVXI70Ltf4t0/6Ki47fH1Bq2WeqSdEbS/n/G+vyfLJOAD/+eP99smX7/ntyyzN/tMZ
XD5iegU1NhNGXuo5sbGA3idNQ6ZsXnyr+7b6r3YhD0Bc61sz0pK4uuy+lC77LM3mJRLh8GL/+VP/
Vd33j1ma+Nbs1z6GMt015NzW7fz9zCUJ60djvikxzllw++38vl22flvFtQckOP3zL4C/uWRSl92/
isv+ObEm2dTazb9qYtljWVya+fqUy9n82+O+ndi/bWbZ7/JJS3uXumHOhP1/uNH/leK0qv1nxenr
6hPtzN8BR/LXIX8CjiT9D1WfxWpBD30DHMnqH5qugT8UJV0HAwiu6U/Akf6HrLMNKBCKxxpErL8A
R6r0h2VZqmEgQ60aKoik/xfAEczQb2g+UVNnCKQmg5JVNOhI34SVY0yU4r61QPx4r+acYM3mVKue
TABu+3E7kvDy8pb8VOntJ4swuVrFD+YQ/vBF5iVmqDK3npOal8UXOyLCqxT4rpsMys3CUlgWlRIf
mpLk5hdFZoG+DE1hIDginBK/lRkgs8gNkN7TrBDVoIiMbGu50yUpXzVYgzLD07H/GZjCpaBv13Xc
EdGpMV5vle7gKepHhKnuTQlObd2grpiZvIsmzSl1z7jREXL3e3Qvy5I5j5nuvEa9grD9f9g7r+XI
kS3LfhGuQYvX0DqoyawXGFMBcGjpAL6+lyNvF7ur28Zm3uehYIggKzIYAeHnnL3X9i/4DK9OnzYE
yVnfE3T+VThr58iW7qrWZLGrl+vccsVZzuxlbznzXHN8q+RA1EDp3q2hqPYgEW/poKdn9BZk4bXt
z3AMf+gxjvcx86dtWalKGkXWyfZHYyWHhAou7CH5SuhVahMMo3Wysk+ZR825JpNg09hAfiL+Gk38
cTpZf5tlnL/3KDGI9ehSvjIWeLgAtUPnUdDWUXQmS6EjihFRdzEYm6+LcYDO8wDcftWlfjSD+ePq
p/OvEY5WZdtBdnh9S7gjlriIWM/O02T2m6lkTgkd1jv5mDjR0pv3xKZnBs8iVcZMAwYjIzEzI99W
WTQHmJR0UtwWtYfBsLFsTgkL+Cj0Wwy0SjhidGW1cXoX8Tv39XM4W+DB0jrlS8bRkUfA8DwkpVaA
rEHdM5aP/h/fxNe3AyjHRvPQ/7bI8dKrKWR2xSgJKGO1bbqiPy2bcbRxRZTOL90rJ9besj2RGd7s
e7X0dtXJsOx9bUYtbk9mVoZ7eyL2ln/+tGyWP+gfDxO17G/m0F43poFDZNGvLe6cP7vzaD5IrFvr
xDC/LW63WdVRy97XQ0M9N3soHfwcuK/6puHL/NvstjxcNsvBsOzN01hvIH/SxFCn5XIy/heH0/Lk
cnRI4XxYeWJtv26ly+e3bL6es2JPP6bIhtRNM1Kj/GyxwVmqXjXUZvlJhkcGIo0Uf+xmizRt2Sxm
peU8z5NlJa3sbYvRDWBadcKCp2rFxQz39Rgzkzt1j3bbEqazyHFitDIzPNVPaJBMoIeSzp3m0zJM
O3rsvjGf0FrOp+XhsmH9xgATXiGGw2/CyA+GEe6rAdYKLiyLvKsSJiksD1WapB0BGw27dYFVBULE
uZHhu1+SvVIyuvQSkCm+Be3Th4oiOxO90fKm7G3H2uz0v4mGvoQei8YjaEtjHzT63lBF16TOTjNs
zX0ukis3CKA0yErSLirPbs4QQNM1clNItsBbwEbHp3ECoMoAzh4/krwJqNfj+GTPr3yyeKAiYr9P
ocVmiAOKZ074XRg7H1XbRefGs198AbZ/ec+1WofEOQjW0cVNPqpzafkB7rG8/vB0olInWbuQJqR4
maZu5ozW4bTMj21Q53QLbEYyQ3ujKPvekf26tjTcBfoAkRTjl7rTrU0z/JkERkbOYWXs6rzbwLJ/
znw9OURp/6bbCEx8acErCT4JwXI2s8wfA6YLDTypXL/IPMl2Rc1v1El3iMC6bYCjBqt2yq6VT0S5
P47fRjlvjDH9FtklVlIy2DYEZc6Me4g+N9WhMI53qyELzeixMk8Y0kojpwHf97fELKNdKXwGxQU6
tmRIWoY5AXVrVDF/nNxoAwnonsbFJatQtXMSJRebiHiq79yJ8mvPOEw3q/mcONpmBARyxC2EAmN8
9mPEP9IhyUdH9rqSIKO2E/m3huOPhDXJ89LdqPxSJYvF2BDT6W1sYsiwQms2SGt+ppaN0MDvf2h6
ZJ/myvC2lk/Tc2xbgsGGx9DX4i2KoteErLN9Jaa7JnwCcic57JKRlJsqmySt7PhuWcKCLO7kxyL1
sQdbK+ixMfDD3N06YbpvHbg3wrQ75qLlWWsCCx8dMGFnbOs9oAeVVhvC50iwbEfyXkaMrxy77taW
neJ8IqcAdIJYDw5a7p6423UmfINreGkx/bKsnQUyc+3n6S8IQUzLgukFpwJgT1e+ZLZlbgnF2XWl
pSBonbXTmTdMLoopIIzA3kVY7eqKF53a7KGbYdfwxY9ns0i12zjF/M/Rz3jK3JufadmmDqseGyjt
UCIgt6knjJ1R2n+VAsygnOFLWDPoT5fwnimjwu9IV54bfD5aA07ZRY8cQe6CNoOCYCFXStG0O8fG
fxflATqK3rj6lUPukaHodKyTvmcuIODZ4H0lVp/tzJioa580ebr9cX8uA71azeQxluRG6nryM43i
Hg8RSYqxp117ZmjGVE/rgfv5oRs5gYYi/tbmQ8U0Bz7iUNXGUSuU7SsLtmYK34E38xOahgBXReKG
YeGHmn8ahfXg5SHucu+aZnymrl7+1QUtPDnkAWMALDVHXMh5S9gXegYR3aQV+wcz8w4sLolrTDk7
4zhm9BX2lzY3nFf44tpuKsOVSdYshJjqNZ3EsXe0U9+Mxs61SSnI8L+ZgqAdGcs1+TrxW+kGPzJT
cDtRDkVfd7Qb0+g+L8Xem0AFZgbBryQWEV6lpuT91D8Es0mKbOCg8xnkj6jAZIiTWRBpQkZtdwQK
+S5BBW4qzf42utxovIC8kfEVPsi8GTX7d9p4zmPRvDQTY/4Ac5IXEd3T0NjdsC5lZkjiuWuL8IDJ
E1mmAwumotOnmeODmQbPvNGHJImAcWmyvgoQy8kUHdvc/SUm62OuIvjrtX6xdELCbX2ArYm6Mont
W48Xaze4Jr1EkAMgMXXtmoeS/O4sOetW/RsiPXXkoMe7MmOoJAwwR5ZFOiE2RRxU3vfRCe9CA9c1
6vU1CWeBvit2aVwal64fb2RbJwRypY+mlz41esZEbeheGBpbbXzPEGKeY5dxt4dxMXLK8SjTwVgR
Sg+bMk2YPftkeHLpj8hGIyC8rhpWYGP7LrHPb5hfl4yRXJdRBIhz4JUt/oG0166+Y306zl/WlITn
JqyLlUN/XgPWsiV4Gi9Omj7Qag5Wuo3MymDlXbTfBxLudt6sfc5Fu4v74iOOElbiM2nFWWzxW5Af
/bpcAS+gfrDDDfmL/aGv0DiOqbcJQABsU63+WcxBd+SDyPDe3SuG00GlNQ8ztmMQMLEnnCvZcoo3
w+1IQzqupUgbZDlOuEmj4DSMeKMt4rZM7tgQychwRLd6414akR38gH6xXxthwkCDuWiPuWEtXZVk
qSeYKhJBmaMP6DCAzCkTfCwtbBWOWo8sj5c9AKf1n4eyZY41aSzJVG9/2bA2RYL690NuiQxT2uJt
tNE5DnkhcMQWZMtKkHmLHnLZEFIALECtqb4elv3oHCPQJqBKyY1ojU09T88W4QEw0wFVNbJNzl7v
+ZsK6+0fnW81RBjFBwLXWrdHuGZHr2ORvVqlDkEWkAVMAVpItVE1uz6Lf0QGmtJEbWaNVueyEZgl
lcS0aQ5YETa5Mpx7NuNws01QJMZmxzWU5nymNoYzpPskJhtUgQLoW3+mEU5SyyT7Sw5oCNXTjZGs
I88cCCR1UTjVBL5GZDhQY0ynRMe97QDx5PCiL4wL+CcOSVK6C7tnNajcDISbfDW/v7riZpR7qqy7
LtriL4FxrtrjgQslaen5W0vH3nYmnfhcOqBBFk67NPdUq79ilajE2MuupQYWQnlplofgZ/JTuLPV
yl6mXaKvl3Y91y40k/rYnXu5J714vpEef4Y6YDwTofIWZulw4C6CWAd8yTUa6uts5/aLHTFEtvwH
LS85uFVag/CSn31sIfuRpM5ObU8kXIXyNezEePPVBk/grznDf5mB/z9pAFy2RkN9NJM3JjcE3Gv7
ONSharJ8MtwfSTRVENGgIOWJ56wddYjECWkVk8zduzFMh7BgvcDg5bMnYO5SD+EJ2H10K4KK0jRX
ND2NkRmED1jbjfk5UnKRnlE+Xbg1VM+agkhrzTvo5+jFJX9m1VVMZqnGNTSMhUPwLUw/1wSoZg+/
pywsrx2df3SpFRoUVS/qlmlvbQfRSuAZzT2GUH6XLqq/US/7fSOcM0ceeJKYS6abYCJgEj+7m0Rx
uGDCj1czmB7HrL3Syb7xRQQHet3iwTZ+WQjGb3Z9FETYMeGo3I1VCKy03OKhHbg52nKwkW3AlLeu
kukuGETtMPquh9ToNy3jokdyRJAVjfV1kDn1PwcMadWEeFa1iZzWG7e6Pudn4jiaIzy/TQjJ5RZM
ithfIpyskoH7+ZiIa+vG/k6XzS+4UucoiMI92r567q4dYujDONkPbeKXZytDXi80Kpm85a07IHfs
gEswUfMnl/X9umr1Ge5UeWwHX3+ZPNK0nMw0j27Z/iSzJtsJkxmdJsOdNsT2FsxZspmSgbPcmB5k
4H0QfPYQ96NxnMDiEuXsPIoxJpsvHT+bIPpLKybroZvqgcQhMNheoV2JNwrh6Ns/k27OsBojCJqo
sR4tFCIJWUXYesN5z/LhNhhFdi6cgfUcnCe9KyGzoleQlkR9lXKlEpxc694y6jtUYNdL7l3SXZyp
t2/gZRAkphMR2/mPzlJQ1wAtbewLcTP9LFoXfTY+pjW0NEBsdFPyLVXzdPFG8wTyF6BAgURrbgzj
2GQfky8oT4BMrzIYL5u4VyoSGQIWagXTQf6ilS9a0JWiGvYqtAd9B+8mYQVfcJnZtzPSUD1FSjkR
j75NsQqYNB0OfS3eYaGEG1h3F5fEwjR8tCP9qaZLc+Bli20doYQAhcKR2Xj7okyR09VyS95vejeT
dhsnIeNpElBhlNknz2gfU6IZLk3hycuyR4lirlMCQjau2xR7wBM0z1mmUvdE60xOwYGq76qB0tpM
2dMgEN0YoS7OQ0APSCsFxpnBNgBsDxjjEyQ/AvqB4XpyJxAFCTls9RphjekGJzuv3WdmcvGTAX/z
vU6dfdCVP8gtBTSrahwtEvc+uAMp0K+6MbzGY6hj4//Wd5xfZYnVZcixEbslKtgC1XTRfDf0mWwR
t+l20PvgqpvA9yUoUSzmPWsylazQZlF+96s4vWUQMoixW4+d1Rwx5EQvBI2ftAwtc93wEpkof0oD
Uj7yhAjb9TpvENwpK9ZNt529IG9uhVOlO5dd9wmRzLoEPSSxoG/sjTAcvtUsrLb0OvqDU2o/+4pk
p16BBvTCfUsbYAaOLZ77jiGkETvlsbeNl+VC287tUwR2EKKEI29kIFDeT+l+VOi1rgAUXebTiWAK
DoQ+RjPkGw/E1kbX3jF3wI3yh9jSb/SIvrWh0ZwKf3z0iNO7JiVHIPhKRMEOwqeOJOnJpguBiUdD
7DpWO88DkJfn2dGYTMJyJBSPhlF1FGA5cD2oD1nn7XFvEyIgvMrflNI8mX7c7zK/BcagcO8m10iO
mI/Uptht0J0mrWnckzQw9iIdrA1dYxfUEeYVDfbhJojRdVdmcx9xaj6pbuoI/1N4PzpXonp0t5xT
7SFxa2bEZaKO4XIfFd9tmHqcDsMhgml2Go3vLDHkIS0mBAIOXC3CtY4zgOpNAV1tV6QEu2rJuC/q
8hBk3i/Bsv3VZnXf11SRsaa5V4PYnSqvD1MxfSIVADLgciq5wzQyfawTbitm+Jpe88A5isTNbkNa
IjXP+4EJX4qTRZLhqwF/XPtm8LudIYIVLsrcxo+TtYftah1p8IPDkgV2bxQvhAStpnlSMSf4MJzR
9Hdd7trbMSG0qiXAAcgKq/llaF/LxtrJxrwtqzC9Q2ZdOMjE+rJ96zLf3UA7Nk4wN19rrtN210M4
K3uYIZXSW0Du23AruyxBAY4cz2ky0Yxhsd519K0dcr427gxYy3QMmj7EPydzvo/67MfYTMEmn4Yn
rzPfMtfszpZmEyZApF6M9X+Vz83K87IKcLsIX3oddF4sP205x2eJkxZno4HMmOCK+zBXGyOC1xXA
/Zhs02fNGTcb3cCUBVSmgH5+NdpbNZQeC99w2Dn+MD1H4C7TVkjyrAjzMQNv2JYt+uk4yeJb5rD2
9sgL2xHO9LNOUGwb5GH3Vf670QWRa34gP52meoLLl2+dOh1WiRtCUCe1ZZ5Si7amhkYXWPk18Dwa
Dkiue3IptrqnxceZ5c8aGhhVq/lMJfV7mPXx4rUgjqgYW+xxZOJ2SGWZqeAogEA3wTSMoJ9xzyiN
rdXR6OhNx0K6nWDM6bVd0DTRyjLgETW6Pt57K4Ss8dkJAT+nB6JXzui5Or/94aeZ4vQF3Y3oIDpR
hYP0qZ12lm4PjzXQ3LXmFD5XGDvcO7CRN3bV0ORsjaeCG10EqfkSDfH7RDbmSdZACiSQUIjJJXoP
He32YCNX4j6jXymOuB+OWbmNzRgxUp9pl8jRh5XA63bIcV9Xhk2nSx2wVmNigoRS6lbj1Q7wEqRF
9aHXfnNBJBSfPd79qKlYSzc3NwNts0M2h595VCG050RMBp+LrBOMT1otsZlo0bOALSxbh2OsYP5h
CIMCtPXLvYObKwk6JMi5hIdNabvN9YikcG4021jhR4aWdHuA49ZBBsVwjpsUlLYlNZimlnlN1L/S
0rlF8z1zIy1ZzBMYtEpzMdBdd4wXC57Bxh1bufYZ1lA+1P0pEU+lW5BZxD+69ofWPMQJK9S0Lm9+
dBuzxjk3KdAmouWyI5B3sOIYqgLJF+AFsEMht1IC9QE3AEps7ABaf0xMm0hk5N00JvbSDjRA2mZ7
tmTR7ewW2QmKfMEoiHSAzi1/mI7KCoBauYcpHd5ckMbrrDaiA6uinSUjPpG5TbbJ7NM6Jhrm6JQ+
9VrZwOcpZ4IPpUY+e6GBM1IfgREDSzWM6abVIRaMUD8TsEP1cvYG7kSzyjQStX/o3PwCpbl5NHRz
DSqPy60EN+X+pdlBvS788kXPyHlyIks7CaDaw2R21zKX34ZsNrjKgp9E9UFHMe9nE5KMT4O0TT/s
eoTnl8/WJczzYF9POSaXFEEpIKdDQHQs/ciCyYlVXBKXxQXo1WZDJIc4lyjhDa0C7DSCSDimXqUf
HZ2hUynu3JOjs9+F2dXNiWPT0vLW6UTp8ZftqzGhMHSip5De5rUghCKRH8Rpy4ufdtXKDTEc2D7C
28wLKNJK7ckRwjsvG78ZBC/XiDXwg/zuQO7e2RLNrR8p+0mO3yqRnnc1E7e48mf7faIBwHK/OQ6u
tlA96jzxbeR4OFPUQ78fuRZIy33PPa241b1e3hBVPVXR2GDYQkAIbLGDbQ5pBNrxE5gb+TQG7TYD
NRsMVKrFKBqy198qL+jPRBEi7RSNedG8Du1iTYpmmon6PEMkPZYBUOYiMx7MWBuf9TnmWJ9mhPS4
GvfgIkiJ5otbxy3UWa0XGAx1m9hcBpbDTIYrECwUnFy7YJCF4pTm831sOX/LcvxuD3UCjhlLTxHV
ay2fkmsQ9T5ePwMJo+h/yNGxHwWHIUgX/XmAyBZnBE1GpXGj5j3OukdRBxfZHnC3YdOzS6e9B4af
AbL2dIwg/Z0GIalBUTLR37YR8xcsG8npXWfkDxK2s6k1i5sBpSm6Rmh/ADGPVc5FOCdl9xpgvRJ0
nB78joPIGpqUZSYxb0V99WgdJo40N1llkUsASbup/b0mouQY+Yqkhato49VBek+n4Q6wcDhltAPb
NJArOyiTY54X9GkGWKs2cRaoW1atMdl492BKTVw812POiAcOW7Ilrc3akmwwcP0IOK8H93ciml+6
cOs9JP/v8UQeZzvkt7LLiMUUpGTWYQ1JvJlvDVzx9UyCwRqGWbmqmA/vp3Hs9nbGrV5QNu1kbqmG
W13tEo3grNoDsmZG/VvuNJdec62j5TFvniev2k+5Qcw5oMGzQzozmSLVeigJBx2JxTtXfv9ShYF/
oYH7EhncS7KwYNabYJ1ze2BYKMyJxzi6KnOBmpuDo6d6m1CT5A69XWOuG+5rgMO72n8E7VQepEOI
jKZpNkR1TAM4pUdaOe0vKxrLc1F720h3ykOC+dAi/HHV9u174Zbf9Kns1uEkP/uela0/iu3yd/R+
Da169t5lXHAAJ1F2kEb/ikW435LpqzF2u8/hG+GWEcK6euYSiGMmDpjcegyeTmVnv1Tp2bD18cN2
uO/Ixs53mtOf/szyVUfrH3O/P1RK5ceOwv4lrosCmJJq9uaql0QQZ88wt9z2IU2YknyR2R/w/6hO
mRYQSeojBfiD1TAKPV9nntIgLJgNgcWaoRVRuTORPzDFabK6XUgmRczy3cbPDLMHU5idDCDgoseo
B17eEUBJ6hVDsEVAwxoK4WuDWbhPkCboOYZfv6ctqx2C5g5aMNtHjI5PUnXK9CzwVmGE57N1DXmK
zALnsIXlUIhOnpZNnIlb2AEK12jVnNrJhlo7cnDnTLHOYdpQKTvmIydLsxrc+s2ZpUnNkpAeRC1D
ml5mECaWR/mGFEvaGC5s2PPEGeLF6XTMLAT8kTWXawjpDTlDenMKZu685owVkT7oqyHITogEgPHA
4vYX1pBYkxgiMyVIuFr+kmXzRZX8eo6IbbFLp/L1H3Po0GKVlFKNOETknJa/fNkrFUby6+Gy51Xw
9xuLSRLlIavgJpXY9tnz/95bHsbqAytN82Xu6ltc59Y6r3DFcmHPyEcmnlEuGY2ErqwyS3M2g930
p2XjcPc6ziAffY9x5+xT72HcYbfKmHwum+UhiGdGXgIfJ/jDy+Cn07mNZp11AB+Gekez6mnSz1cy
DFgciBRSrs501RkaM61gwSushroPN3pb6R/GZGnbWDVNNZ1NuvRLWYMAIwCj2geCzBcmy6f8b9Jn
qvbiInN2xGnflx8ySESl7b116s8pE/HvDQpZQsWGzPqDj12UMpHrn/ISm1yuVRhV3fr74NM0g6dP
qlM3IZT5ewMZ6NIDEdwPcYpqxMFC5i4dYYaDxjawRHrQBpc2Ik3NZLQfbIJhdv9fIPZ/JRBziED7
P/GoHn4V1A7Z8Fkkn/9NJvbnf/y3TMyz/+UGJvnhvg0OzneCLy6Vr//LgTll8GOaNo5lkMX+nzIx
E5lY4Po60i0DrZgT/C0Ts4J/eVxIXM/wDSLcbd/+f5KJmfr/jDm3Gdl6LFHJXTKgA/536FuWW+2c
VwSKjFn1LAWyjDAXzzaD43WIBa7FhhRpxr3IQGyauivJYLHbXe7r65Yz4EDCcvZUMUho8e7MnbT3
wYwB103ICs3dCBv3SFyxC4b9UnrtowTUu821rtqQDqnG4izzL/ng+lhHsQvnPf9ZEQxacjNHydgm
MN6LEC15mMzcYe1JvVZK29PSMGLH3cm+1ZkTPpTfRUM4ZZOWuH2peblTxQdkas7WJrt+nRZ4x9qa
BA077X24vojb2jR6DwhxYg7FTY4IXMxq0hXnvsWxHT+xCGFJENBm7ATdEtP7RsZBs8d8weA6+i1b
FyKrguFONeutKrjYpUFZbI7aSssytDREGnhqHZAPMJVq16ILPybgBIoQ5AbOZobqNtan3pjwUaSK
LTGmR89svjOm+w3lqN6UlvbqekO9nQWlZT9hcRhA6pN1j0bGxZoX4h4kDUgcE7u9ptZVjp1HZc59
Mx4S6CmBpBkzY5O0Pf84pma8ZklcHzFXMEYL0uQ2xbAqRRDgohquSWR3Z8P93sZterEG+2pploeI
BbztyLJr27C0xzxC10V3ayrV0Ut3KVNIrxJy7U3IB6ZKOSm7AemAbhNMUzja3hLJu23S04tHUAZI
DShRq7jdkOgn17PXvjD6Ow+NnA8BI1xMVqlP51TXuh+hUX42IxX4OBOBFHgUF7ZJfIw7eaT30D8i
bPk6Z5l2zMro7pSlx8QPsG2Am3ks7W+ekXd3buqXsQqqM2z4TcCgAos6UBU5+3iFtekl7LlDt6PA
EwjkfgLBCt6jgfjuexRW4St1SQ4X3/O2rR3n24lL+a7oCp05JTNU053hO0Y1KhrXZiDmm+Ohz0qK
H086+zr+2YCQZ2BJiy9vBzRC+c4ptF81vNl1OgKX5ebBCiKynjp/F0vNOwqq0cYU/aVoo5akPHqL
upsZF/6Xeh10HCdhxgfnaVT5rh099EME4WE0++NcDc1GDN5fXRzjfRuJfMXNFG3bmhjTudM/RkZn
68E0qUGYi+he/VMWcCLE2D4HLhlzURv+lWvykuvF8xzDm+qL5Gr7wBUk4+giTd0tKlN9YwzWB4Ke
58zFuujoLRqetjk2IbjFJqvafTm51/Izmd1pNYwYzCbzeUr0/BAVksgkpilGfUAOaG7aKY/2WRK+
RFL75ZOtvEpHPCaWMx0NYYL/T58nF55s3untmsi+33mDrrz1OgIrQ8Jkq1DH9bLzjYhICx8bo9+g
niharltT0Z55s9Yjn/L3RLAkgWy/5h7bbzPT+1575b7Mg/puBcFLQyJGi64Fg7ByCQd5d+7S1yBt
LhIIrV2hDercOX9M/zLG4ScgSd7ECKtlwowcJ7q2klVHUDbz3ZWgjb2a51l8hLXhrCPHX5O6Wsxk
9dBMRuAR4vS2zyGpRniRUYiOKQXoVNvfLYS5J6OOd8UIckHSaFiHYZftHDN4KUjSQEmXOPRjmc7r
tKxR1uC0VWSB2tA3vdI6YP/a0bEhQT0abtUY5wfiLMn/sr29nBMSE4GX1PuRdmDxmpltcCzzmnCv
c9rXMASYKelcH5xgb/umeWjMeZOwaNoSFf3h+BJ5Z2bV+5JE6lq33susMlbdRCBPP0zxQVpEFjiG
w6BlTN+GZAg3DLNpnRRCbof2SDKRx7DAad9mmwud7F46x53WQvrRAeeaWM95fB5qAwOFlROXYz96
A/joUk5rIpuBHIjptcpQCCceqc8fc0bqVRr285b8+GnokJIyIR31dEMIHrlXlo5NVT9ZItMvBQGL
tkUodypu84RTvUfSeU3dxGWc9KNWl+ugtzYBScGgAbwfWuAcWP2He82k4zo0MJdbRV+uFYeZBaUG
lnn2nJ82mGZd8ZpZWmrbhrLSdWcSa4E6z4ru3CfFe4eKkHAz4RUbFCliY4GD7kh/PIYHr9e/6wO0
6A5stKb40RV9g6j07VUQwu6gWYdlfeYK020s4NO1W7ylikbNXMtYWWS2zgxud4ZPjdJzDkKRy64h
OGuznDgUOhPCNahry0yYfVKxT4qCrSkeNguR/aAI2Qmo7Kol4xvp8M6Z1voEdras6fdU4LVLxdkW
3a0Du12D37YVh9tSRO7KxY5kkPwMqXtUzG4EUPh3wXh3Ojzv2DRQltEblKC+dcX8zhX921EccIjC
xxlNAMBlGOHk//RrpS2FypIoinjk4uWgTiHsK3psjPlYmDHRIBVD4vnIKM0AL9ATHA+cfFgo5dAy
heKWJ4pg3mQUDCRiEjpn3SBPHsjqALpjwD2fFQE9UCz0QMof/lALxgt7lGif0eQRkwg93QKjHjnw
1HXA6imA9VSR1jvFXNeArxtA2LsoJWLDO9KnxXXrvCfA2p0YBkTfvLW+tkdW8GDY8j0a5glGe4t8
78JFgbwkOvVg9O8hb7ArBMlH/VWzlRDbta61IscniiHvgUQvuBase0g13NsUZx5aE6uNPfFGx2Q4
OsDWVpGGct0HUk+IpiLWa4pdbzaERFY1yxHK+17x7fPOupfD8IbNkQb+6F+jjoOLCe21VHR8MRYE
fgrzGJXle9PToWm4uq09oPoJcP1AUfYtcPuM0H1w4ta9AsQ/KyK/UGx+cjE3UtH6ow56C/h+P45g
PlTYZyUpPPDoNnAnnwqQ/wXof6oURBpkAQSEAkTM+UDdvNgqLYBzbh8SH0BKIcCWmKPPJloAb3PF
2qpSiQO5yh7oVQpBSByBzhgg8nVpHbizR9svh64kG4KsPzIN0iXeQBJ00Ic1ESAKhNeokvZrszzn
qqp3eY4DgCWnO2BPV4KR7O/NIh1pwIwyUNxNf4t6kiWiYXnMyUmogppuKGFNqAr3WaU79CrnIVSJ
D6J6zlUCxKCyIApVOraqnFw2qcqMWPaWHzgqUWL5Q7RFixwu/gulKV78x1NXHFsb2ury/MIFXPaW
zfIbbV9DfWGJ/fXUsheo1/jzmsvu8stGFXKXrKa0Oor6+yxc61QOz1GiB0fQ2ihQtfQWR4VDCa9i
OJZf8OaJCGc/PHpL2soCI/QXeuOff0L9O2EPIXDkngUrDU10o6JFmiWiZdldnvza/OO55RX/8RxJ
jLgN8CT/4/mvh34IUY4wKjVf4kIeq4STatEqqc0i8KqWKJRFwGRT12cqJ2WRaX19rUK1srIlWmUZ
GGajcnIuP3dH+ZarNJZieU5XGS3grunc/afQa9n7xws2ShLvquyXhWT4taFNQUaM2izPJSpBplFZ
MstbWF4qXY6x5QX/7Eah+45GxCUyTrnclJtj2UsX1X7WkWPTEWiz2MgDBmForyVK+HwE6jbFPsLA
MjtGRksyjidQTf752qKoBqL6Z3/57AW4vxWDn3CjF6OyxqqvbwlMXfa+1FmyuzIg1I/mHxe2sjP8
2V10WZlPFFsNFLDxuvflNFo2nicIpKnUGcUkdiJGkqLGqAKHNi6njqUgoZNyFC8Plz3GHiQRDYLQ
peVxMIiUSrTbhoXnHqyq/KYFPsLcZADgwjNT2jYPPI34s2peGM0WDZcSs5v+ausQfcTMfIf0ralJ
n/zE2TtN+NGE6NM9jcy2mqX0LiUGbFd5IcPp7iTR07wUpUVOr58/FhbMN6yrYh+XE7fLHsUX10uK
OTcBcWMMyS3GgrSq/Uwc2tn9YRqGOAw9CqaUUZsxe9bJEWgMyNXYBInlA2oKxNEYWTv4EiFS67bp
WfZISo0hzG+mWXJPdJFNobLoiXZGkxV60wr7bHXX0fC4jm6e+3H4NphqLFVl9HSjpt2KzISrGE1I
uGTxm3P6BX13dWwCKjFNS+JDr+vZjszYaZNJRl9d+9C1DDlD142Ok0Z+QOCHQDsDWI8Rf5VpsQZE
r8ZQNHbL/JCaXb2asQqwhqDlmivUAKKkHIuCQpsuu19P/uN3lp8GirDw9Xtl635rGmRGNBmvy8+Y
hOMjXXbngdZtia9mMcHOyrq8+GSXh382ZjRBaEu5s/eoO1GEGYwA59oFL7Vn8pqyLOiDDWzo6qQN
wcNIQPtueaFWKiOOeslGudTTBt6CO6JQ5ZnlZyHNys1AEi08JZ6rVVGvkx24/LBX//fXS3w9xGhB
UJ1OI3l5f8vbTcM4O0xRu02VvabK8kgJo9n92mTom/bSleTcIa5FiGdtFoc9hzhnhoIEU3gaf577
+sGyt2zchSjaFFG17wuPKwQnz7KJ0unTbMWSOPnvp6oWPJrB6m5Vqc9s+WxE5ZEyE9rnKtH5Hm3X
vuCD98lE4dtavovlW10eLnvLc18Pl+dMdd/SLec/2Duz5baRtE3fyn8D6MG+RPzRB9xFijRFybTs
E4SssrDvO65+nky5irbbXd1zPhVVKIALRBKJzG95l08aQgzLWlX0vdxMQk5XD0PEqOoZ0QPPQW0u
43vWVqDvh7jUQd7ijCPIUITm38lQNw+w22OmDlJNH3Q0+QpQrbLWnYsV2BuEoir95kPl2FGMr+BD
gdfAnTIDqwBeLjzGdKHXIUlKcq/PsmmbIpMRCGKXNUXTtnCNHbkrCjPcKwvyHFC27yQsOSdKopb8
MPVg6nAr1HAl//pI+wd/DeMkKWO0o5o7t/8yCZGLoZu2uKnpW8nRAuxTb0zXfbiR/eo4CQCKiO8+
CiTqsvFx347HIErRMMvKhSMAtmaKFribfLuRhGmFmNlOsoRVAJ3NQXKiPTREJH9Lbpo2gZbi8HNL
Ypd8s3yis4Rk9jvx690FDabktApxDV/88Cqx4tz+ovxb8u3/9rF3dvbtDHLvxmR+/9s/n1W+5Pbx
bqeOK+5eP6Bs1uCE4kve9+3FjqR2v3/223vC1A13swbA/S/O9/tLFN2hcCJBQKVBr2DqaDD0AW6l
NUA/gRkuJidad6y+ZPnc27D7ABFaXljsbuS9Yh4/Dm0bggOI7d08BEup214ERbQya0PDBVgMGTly
5Ti5bUYHkUc/0jf1HJfqeniIDTo+sucRuUQACIEUqznPwKnnBUCbVizF5bsGi/g88kOoCCcMup1v
XEinQWRkO1txwHXDFlm5LoqVLr3MPV8BMep2b2RVdBeadewsAZjGd7KTEU3aGbaDFy1ZtZF0gCon
z6FiCQtkbLbaba2lTFJhv41asEFAahb/v7fwX/UWHFuwtf+918UlLP749j93TfqS//FTb+H9jX/2
FrR/aLoKFtygV6Bj8gPP/LvnhaP9w/UwqfRILW3XwSjl1lngHZrp2q5m40Wh89R3xwsI6JppqZps
Rfw/uV1Ag6dp8KuTDKgqg8/A5zIcWhvlD04sVR10deZ5AJqdBtWmIPxCYcAG9+y2+lb1izMmle16
MuoeohTK4oM32ojdxsQnmgaVwTnFyy7Izm7VP7kFbDzdegZPgh1YdO82yLdZCNwlyUvmJ0enUDeD
YgIMPoYZ+GrhOhU9UHFCvdIrlwD3tj2MEM8DqF7hl7kFDIp4Fl04rXygYbGBApAAAxrQT/ODXZCl
JzgjmH25BXBbg8S8SijEpJ167eajUwtpubGjpK+Y+8RIAZXFyN6pGHX0mvXWVuohV74USTii96le
FQyvvbydwa232MECbosjBPB66lS5Hr/F00hHpXFOZUr2qY/aOUkRTzWdP3qq3LUncvcGAprdmDvP
yNAiRQdZN1fwULZV3T21QCwXQKOpjn8bpgmIWL2ew+DbhGohUDqoUQjMdcMi89zHhubuwtf7Y+IX
hwBgO70ZZZXn/QPkrWPUpsciN3cd9saI/a/MChTtMJ2j2jkpkXqIwK9Dfjt7vnpFMXpn5NMZHMaC
NnedaddagVaX1HCOpy0oz2PdRm9aSf6hRJ/8Bh8g8BN6aD13CX2hfeM3a6dwTw6KQdmYHO0kftGs
+YB38s5L8uOg9ZdQ9e/04M5LQHxF3cbUkyMLyNmMp0MMxNVDDRiF/X0do1g8o41MR8rSomOpYSyd
bJweSXoTGAtdAT0dtlab7LXMOw26uiwc+7makEdWprM628d2+qSmVDA9M3yDukKoaBeH0Qox9NMO
fmXuhhxravAIOO6p2GK72GXzl4FU0psftVVEO0trEfvrYTFb6T3Koh7I4jK0dmUb7mOKppoewL1P
juIKB+V8nVkjkjn5ioDVG/Llb1U7XsTPWCrztXIZ1Ob8pFVbItJXbNhJBtJlqo7bKcc+10V7AUXp
KumWgTFc0P+FPFRAQLVLamg6QEXDA9k7nOmbEBdEWMxAIbNOxWyd9JBfsBwPWmjugmA6RGH65gZA
YtURE/MRsqaZHA1rvooxiXLXDo+cpYlauG+Nr26pH113PSbjkx1Ol6E0n2G87OdBWyJMf6yr+EX+
jQkNSAzQzjgJQ7/EZb6rgje/cZFXy8dtMKYvGMMfbLNZm1yVkPIoFgzgRo5FO517UeZVUY/u4rc6
aZgkWnxm4r0KRVgxEyjh8REw1c4vEqzi4NjO1TLDRGyM53M0J8dkaDdVzFhV6scEnFY8buuqv5hp
91QrGXQQpgP36xjOV2/uLuA+i2C86P5wre30pek/exOGCMN8dar5Kq5gp04HJU2OdH9exA8jxqMW
DBcnGoDtz9dm6lY9oX4/QGHkK/lGB/caD0jH3AEGyRdgbc6wHc+tPmxhJ+tjBnRY+KHVkOSSfQJP
jhbeYhis52Zs1t5s7SLT/eppyzlkTgBv/Ngp4UqM7SQZD+KzpQFz2QBxMNJGJMrxrovzYxwxFYBq
P9hWh3mFKHVnHUyZ9G00zXUUPWOTvNai8YkC7UYMJg8bczR1rlYZYnN8haO0NXrneSwrxos6X1Xz
rlG8x6BsNrUV75W4Rn+dNCyfz06Npbw1PmUqcuj5uszGs9JNVycetli7MssU0QvCOp8gNzzcewyl
VB9fQ9wxIh8xb5yUEUO3T4YzvnqW/zFHZZ9a4FubTwe905bYIMPMidbttC8C+6StIfuf/aG4N4p+
ZQ/aBhzlrpqTPRBuuDb901yp59Kk+Ct2rZ1lzAfjqx0nD2qBMlBt7Co9PSIuJlJIuJEhQ4Jf2qYv
W3+hrvSh6+YDDoVPELGFM9gi9seDMU6Q2KII2a69YjC2RtvBBUA7VBa6xf54HhmYCNk9VSAxF7FZ
bn103+Gt7sRMBSatXWDim4PMS4Uv8JOYrQFprgKwmB7LWhvPVwgKL21VfdT9a5eNTwCOQjRLx1c9
/NZEHmRBG75EchQTguo5J7A1G3EHNTo3mKZF0bIP3OeuKyssIVlmPPO56izkUsnje7W92CY3PLPU
IunPdLFfWv5GmjO1gQ4MKZUIlCX3WfYSewM3R3hfh7jrAtXXnZO83bTxpOmwqX3F/NIqykmDiL1W
IaBTy0RVNybTCifjIwB4PJdLPd6PSmss9MnYpSMMObiAn9y4eploCe+sWHsFqhjeActeOEj13UMi
H8nh7H3M/HqfhBOIrgleH/KRRuIgZR20iDjP0y7uqf+FVbNMu+QZ9v/Zg+d6mIrs0GrNF1BE5sLw
3ZbCL2xcH251ziLbKsvcGgEJIRmAzueTFBmUcoO/CA9OMwnfkLV3nWM/RGGsb2Sl81bzlIeKMCGW
e6Ap+Nj08UW2KbJymV57TvCpN6dx1Rto7XcAnXD0xPtXSf0luURkLL16hmsgNphqaPssNtuNP5Mj
A9omDfExxwE/V6SfwogCLtZAw971yoB2f7LsUrRjJzW6ao4W3k3wT9xwZv4QBiqtTRtIWc85BvNz
ss5NZT10OJRqw6JQnt3mza4pvo/Ar3JrGU/tCpShg0MIKvRTCywW3i6kNWrsVaeIcnDRvm86HVYk
H27e0aU/ObQIN0REJCQ5KuVTtEmV8JwXZrEm+Lq6Cy+1XmbL2zUdoIu+s17qXHPXVde7e0xgvtCB
QBMvDtea5yG9CSS1s0eW4tS82jjV0v4aBCLKTphrVDRjIAoHOQN7jvXXVEn2fW6dXLNskWFVl0nt
7jDXe+5KQb3mHo9rZg5ugXzqLpk3X4J6osldryefKAc04+dUBQsACB6Aqqch2u8y94066O4pgVqn
2CcrG570enpKzOKU2vT7fPw2reglQtMeZLJJ3e2HiP43lnC/san0dMdD7MkFzWM5v7oVRjH6l/EA
6Y/my1uV3EGxeoJN9uS746kG1qpMh4oganSqd82vnxwGfzSj036xoqOs4OloLVCAgfOnufYvylCe
OXQ5IIqcFop2ngyIpcgt3KUrO2N+IcqJgAiPQEswPz+JOOk/fHGBKPo5ORCQJtfhE6hwT9Rf/jxg
8BEbyLLY6S0RPHNNHrYbpSq3nnpJtOFiG9ELkqLt+BBZ2aE2mdWIasN42v6HD/Iv0CeXD+Lqjk3E
5on//5ylBABkQreBSyEuvjX2F4uwJFUOrqN+mEqiAmDAjgOsoLKWnYYvcdpdaNCtc42lJyVa9cwd
jct16Xz6+08mErR//Yk8arcOYC/NMcUn/yF/KpNgmOPJzXfY9eRMNQcjNB6UJgKJM7CwIPyF7Uv3
VQ5vmKWHKMURetCeguZcWPGL6o2vRsgEIGND15rPwVa3lU9lOl9bli4D7xd7qo8isLMpfjnViKO6
9Wx7wzaJrV3IDSBCdLXlTknHS4a7mJup59mwdjXXYgjcVVqgwRz2l7ir15r5DHlhU7H44fCFl8K0
rd3mUk3DLm2tZUJvVwNeFfb+JrfrjUoFtDLoHmfBVQlotc7qJ3s04d8aSwdoJvq5Fx86UuV1nD5+
qTEOZg1bgmDr8b6h35+qPgExyV9WUBvqhv4JJlf+Xp74t/fJ74aHCS7O0mxNtfRfBdT0NPKyQjfz
Xag3cDLVMxixfZZ+lWH1eNXa+u7vL7tm/O66AxQUKbuLfJv7y3X3BnSseDLfBTao1jR+jLONHRvX
uBguDQvfxjWTl2lkUptB/apd/0Suu6/MDCc2hm6Pzdr8GDb5XV4c56y/eB6dOD3/AP6PwaASjqT9
dDYGnyxC/9Doh6iFbGjnQFo6lo4hxxfGeUZG4SDOO7jlxkBxvLd3JtGnSAlSRoIXZntNHw/wFrBd
mq89KRVw+jVI2eWUfbHRyVFg05Pcb804PeawmKPmK3Q9whScKiYlANomBAicchdNOg2twYUbqKG4
Y6LqhAp6oKNEVKeQyF3/6OOfuyDRf9WwHqZx9qRXmCd3wYc8Ga+D4z9h57zsyb8Iv41nPSU0rgvs
bIzPNblokUYvImJty2EbW+kpmxra3dNrrxOO5RH5enip6rsI6aoOiyd+48CKj4maHUPXfNYLCwPh
fWZO96MSvyl6udMDa+UG3Qas24uW+nsHKTvjPJbGLpysHZ2TQ9+6z3YPp4Rcj4jlgJA5tytERpkk
FfZO72am3XBf5Q+jzqLF96Cnf/JsoeFSABfoVo7WHwZXffVd8+Ro1Aj+fqT9a33GM8D8AXeDWYpZ
6S9T8OwoRWUqRk7pUkObZERbznnWro5ffhJfGaraLv8Ps+3vZn1LJeTEndnxLGk+/MOUhq9o5KTm
xGSbkI01ZKXFf15Sf3PLOramm1BhNR2RL/EhfvgjUVglbaqq+c50kTcfrIYKTjo/1SO6DPB4kClY
wNuuLvNMbOA261FTD02YvIkou/YwJMD3ODK8NV6yosyy8xT9lJDz9Lr57DAROtiFoZV3aIp62cTx
V9fmz1R9ckSNhdJ8ioo+01k2XrtAv/YxU3VdJwEo/nU5ZWgJeHQou4vB9e/85AX9g0PbwoLO+Zgk
ZSIZCz3zlJTmbjQIyZv8aDmXeRh3FlmO+JAWcQhtsdNk2E9IDTJk1r1bfiwpL0CGx0vxnBjx0Ru6
J82xnoNsPLh2fMxr4wjrZa0000HkTG0YHdXZWUEIumd4HObgg+tT92goFug1KRKlvcXYF5+0DoST
j2VVh/zSQtWjN4vlQpnISaLk2I/obKGVk3Il3RQjaIoK4s+pNRNNjwpdbndPeG2vk8p5VnMVVGh7
8UaUYPgsPrbsYgY3Sdb+fnBrMoL4JcJgiHmmS1akmqb1S/kx19GKoj2b77SU5TPPMHis0I/AuxyY
C9qb9NDUQwEJaqmFXCNljLZDU96Fo/IIcCpdmXN/qknzoL4fOtM+daa7b9qrRVMGF3hcc5j0+nOT
jZdQCe4bV7+v3PizJ6BTOW1R+rs02D9NbvISY5zIksVPOuTY6UVYmFH1yy2o5DpzXkX+33PnE42K
oAIZpkvnWycxq1Zz/1r4OKGqzSHyh1eHmT9jMnOM4miW/KXJ3SsmDkfOuNWoLFC6A2iQIYrWrToL
B4Lii8hQEWze18q4teZ2U1IWaQxBSCLUofJCW/RaheqZ7G6EuomGxVaEYn7SrwIyORSITtAtA63b
m3VzyZBymjqo4ERAViOKFcBA43FhG/znO9uuGK62xdeFN310Df+hpDjXul8TS7kQuLerv7/Kv5nC
iNrEP+DgqWn/co2HAOB5O/QQYaHQNR7WgKVDRXNAxoURbrTj2bT3fhn8h8EF0/hfYzOX2JnlWdNQ
A/517qxMY0L4pMt3bWhdsxoHIhY5eKWYCKwHlSuRZkd/aBEHI1GJ+xXCpbuaaKecKLlQ29S5S4zG
WsD5hGRPsYoIO6GgWSPaJQIxENg2JRSzwLCAYMmlROrQjqaugdjbc+81m6GK92K+GKJjp+Dt1dtb
AEgO+l+LFPiinxEMRtYJCRhooR05Xw0yKz1amXoVk27MiItziof5gMKVBZV/3cTZEc7gCi7PJSDi
IZgoqvlV9MqcnKsZm/c2zACglsccu8csni9jOh0yh0lD3MCBkbyI72zM6nXW1GsMR7qCTd8kXxUn
PU4mOR/vTaJ2HTr1WreZeoFciCgHfsChZcw3pK24S3ZVemohBlj+M5VAobXlPovyRNBj0hKGrLXm
CeW+N1ELcfvxQ05Y/keBB2mfjUekRuGIvdVpvGmH7GibhBzTPL8itWP4TEMJvnXYU0UjCmbckiKm
m638ZUbfB0ncD0Ho20x9sM3CSlvMqYcQFvD4JN1PaKeErnosU2qwsXMC5vrSTc5J1KvheMCUjvcT
0ozgJtai/Ebi9Sq+NFytJz3RzpUS7VWHOlrcXcTyHnFvDL11CvzpLI5hsqKigsJmuq+76JhTSO5H
+wgQH7gF1OYoAdnkwyhosVITU28zUs8lWTTb/gOaWDKDnbondxpetSJ+nKnMoI74qOzFlNtRHlf9
+KjTNNDm+MVE10bLOzLN8MWEzFErFtMzddesx1vPj4G6BAc8e59FjS1D/qvm7s1V65n1GyIbaweh
ZRk+xpUN651zpdMVMOczrrzrwtcRTZlf+5B1jlCiz/HS6ON96FFB9OoNiHnEo/aRG2xEla1tUwqL
FUK0O0LbfVlOBzngaXeIGBIa+G4c+D2ZvUxKAmaer0UqnpbOyQPqQvUQpZLhTqw8udmSPlrYuuLN
GryqChV9MeBE3TVmRS1HEocGrTyIrzQfqC00Tn9NZ3o74cwyWjHzz/22r6g3MxeLCuFc+t/+ftbS
DNzmf03tSDUtVBEsm0lE8nF+CFHSyYgr3bQwaXGm17zhh5yHO8P/SJGLakdnoi9CJup22T0FTLoz
A+w1OMJUncXAaiBsLmBiAxBFFgzNzvSSIv8ipm15Akf/WsVEt3X0VnjTa+wqNHPGEyv3o5d4K3BX
uP9AcLinGDSsEbEBt7tQi2g5RoA0zJ4FJ0f6c62mqDqN3bQzqhK1yK47Zw4ZeqCDuLdK4mV3PuZF
BHmOEpI9c5uMdlZv8IR+KWts+gJ62xgSp091QXOhLShsqniXLE456/jSRjJx1Ist8gfUwLvHuJ2u
HjKOff+m1gYejdzgYn4JZwPcbwy3Xl2KWd0228NaZ3ISc84jsgEnFVZtUYcvKpKfbj9c0Ta6AOPY
TSCH0DfpkUURC3gatczDzUZQXit8LMUUCAX1CLxpI+6/xvEeNeOxp6ORxupZnE3ESIEu8uJon3xA
FGhd0A0QoyJxIB1xEo9Kf01hWZQFFBoJcH/2Is1An+BJS2yka6bXKeMDULHPJnT2PG2zq0tCoKK7
qPdRhTysNg3bHpiynZfomTVvads9GaCPxA3dOn/G/f/np5y2+ef/cvxKAaxGjaH95fCfT0XGv/8r
3vPXa35+xz+P0WtdNMVb+7ev2n4rTi/Zt+bXF/10Zv7690+3emlffjpYy175Q/etni7fGlS75acI
vhXilf/tk//z7b/puBtw9ckV/n3H/bHo2vB/Vi9J0f7E5vv+xu8ddw/Nd5PGuUXhyLJMW+Tn3zvu
mmr+g+zGNUziTkeIvN967tY/RC/epdinaw4C72Qlf/bc9X+YrmDz2UjBo8rJu/78Eb6XEN+vHj/K
9+OfCnuGIxK3HyJf1eMclNUg8sErVCkd/ZwAeWqTt75fKYcYAyMkGZFRyl23W3YsucuxSe4aFrmF
0jTPrLAC8+/v4f88z5lyTiffWcYVzPZ4qBdmT7tD7/F500BUwnsyhaLDcA6QCHWieeUDGPNrt1vM
KkVU3MhXCvnPpggDuLQx3n4eimudB12gyC6N3T0bM1K8SKAu6i4/hWO+rSr3rBkJzk80De+MWhPC
Qf4y1bzPau08gh74GM/zaaAf4pY478IW2HQZDso5WoP+KPrE9xZ6b4iQIDYjakeqnlyKNvpqxDOM
p11eAgGv1OaSWKgBYJfjrMsOwmFrFcs6TiECjdY9NCfAidHKzVj2eyV/C9N0q5rjISo2edmv56Y7
I/SCPFPaUB5AVMEv3tBGRR02jcpFa5ofu8FcDV1yVZzAwOiI72z50PCG5mEGEMT0XdlLL9BfZ82k
4k5IklT6pUqZsGzrEYku2h0QiBYx8ES3Vr60pHpllb+0q75vM0hSwENj/FB0A6BuUsxrZaw/aioz
mTqs2hnNAquDQmNHA5AJ+6g4Dlac41WN+2Nf0KBHaZDQj6+b8CuAicX7Le/PZargoKdjoFcCBk3U
OzsuL20+AsCDIKZ1yf0cWyMWhsiTKHr0Uk1Q85QJAuPsJn8U6TkJrA9W0D2aXbCxOccmEX0oYE/1
ih77SjeQIA76AEg9jSMf8OsyssavdZbcKyFtGrRgog2V+jS6lParSrAzlOmwb/kRprIYL9OY7+Kp
T9beVzeJDkB5VfQ+fcq085me01IHW78dBCdCxVDQHSvnTjMhJihIStUa2IkwDT92xgClsBZAZb08
lNSOINig5ZZ20I6sZNM7xM1WAzOTiwlFO2Eox9htYm2wgrBJ99pN7m1yx41WL0tzfGhgfe+sJjwZ
vYY/sOPby7DPnzO3fE7CZFrk6tV0kk9lUgJ+781+oTvaNcnz16mng0fsnyUo9gm3IhMuj2Y73WIa
N2VbPBaDfZkzF1lhE8BhCTEBWbjGzrqlEfhnmHYnPT85dEVXWmRdwIjhvFfsrBlbE8uoO0q188Io
EDpAqm1ptAZd/L82DWzcVZHzFTMXGRqAMzk39DA9ey4OtxrmS277rUvI4xIXgMqcVpCoquxjWXKJ
dAjmCM4utdn8XBnkWW3YEyQ4YQ7Dg+S6Nx7StgdNoGK0G6nGH1Vf4zE7Ifdcg6CwWmx+yP33RqTP
CP0ixCb3bo8pxNoFarACBys3nSm06MVhI/bEZLweTff5+5MCsFhJ6Gxn3vaVubRWGaij78/9cLoM
BSuzVOkxkbZhNtZCtMLUQR6h29AadMVj5GZ1gfcZfZurkzkQHq0WL8QGazIka14d1UZwpiPe2KE2
sEHYJdxlOYTayPd2YVxooP2ILvalV7T7YIblIfcGozxPE6z820PycQRpTtEYOZvb6yPxJvmyibVk
NVvwoRVhBaUL1HGJlXY2O/q2jnSoMPIxVTwhXyI3eeAjMKtub4/cXhVRB6A6hewAk5sGi4Z3vp8J
ihrPyAd6lJwCryfnrBndVl88NpgabZI8Mp+GTMEgYlsOIHVQ43VgEDLduMbnofjoz5228KoIh8LC
qc5aA1RzaEfzkCEZ21VtfBj64gl4Un3s9FDf2Vp+soWkbtfiHgkDJ7qj45T3+gIxrfllpKsQwcbT
5yRalAo1aEw8rbGCwJf55v049U9ZpBTrvC/shY9E8Qr9THdfO3pFdbb4CBcLgqyh0tosu3ULonmd
ggRuQ0Re5+dRg2cKfYp+6/xcGwb0OeXzbLgqJfV63o4jpLciae4SXYX3MDcvVaM5UOeMZpdNxVdz
hDrRWhWuwSh5fow8XGptJ9m1EUXeUsF4BN7Y52rqvuVh11xsAXbTIXMabk+WRnQ35120n4ucCiDc
Q3tsC3ofyTqbwgvie8h/Nngzl6EdrxtHfe7bEInOoHLBibDgNsibhughjjVInoea0YXADQohKGY2
ey1HogOGXLXyUctG1WXBbUzM3QcoqUD5Dbe27h+k62AspInDuqmolIobze2XsdF7d1TiIepKConc
zJH/oe/RoJR2iKOEhLet9G4wO2NR9uRfZtNwRzoOHh5pvLdHob0l6T1zB8mSFjxwbIHllhtfoGlj
TwzG2/EkYNElTaNwLPR5KV0H5YYSlAtenxGKa0eDQdzYhAtbwStUknskr6e+MXzE3u3Qmcurko8K
unScQ/JsppzVHRLhsI6IFagOOv4iUjQdqjyIcLMssI/V6e5nbWQQk2sN9bwpurvxwSzNcKEV/KUq
7IJxt+3eXUsDQIuoQDf7/E6rgnY/i40UY74dUm7Mln6A+25G6RiZLiEz8r4bCjEaeawMaMvESflq
BnODBgog4BgiFSOSnwHVIWAr6eRMOzjsyzZ00NYRHpJe3NPeF9d1zgSvIBS7VpnZ0Ee8jbzKYYyS
Z0EPoxfI69tVllyiRgCl5Z58Ip0SJG/VYi0JRDeanRwIt0O5N1cdlQkox+/XXdKI5CYS/C85FkrJ
//JrO9hkdvVRXntTEyZscleTcOlAaZ6hpFlrx1HLOzX6KplxvuqbqyTIMaOWP6v4yaSydesYybrL
IUve1K7l7x3Ejba1xnYn6Xi3jZSkvh3KPfnYbH+uiri9c9sBQWb5m8rhJveSrLZhG7vuUo632+Y2
Bm8DkRbHncqNte0VFfuTIHU/JHkxb24K4tIi1JIyR/LBISpL5qfqm6R6vV+793tUEtHkbkRVeacn
0+p24ZxAQVb5d9fQwMs7HpxuJ69NL+/Z9zv3fd+Ky1cnBmIiL8ztEskr9stjTu71ywq0IVY33MLy
7n1ngMlrJ4/lMzqM5TW15Kv0CX2/eeu/zELfLUSj3snuCPtgHqeokspbRt5KoeBdyL3bY1qgbZ1G
N7ejsBRqfNJrOL6W0wB/Ek6aptC8kc+9v0A8VgRAiXurQ31eZT4EqAQk/q+9Xx5T6gqhXGL3BXiJ
WayNLb7eaQSJDGjNwYvm7TtBT4jFyz3QAtp69uov8hJK01d5BeVhZvrMafK4jHJ71wBLlbegvCWL
JgwRLA80Zkorcddd0ge7WhpPvc+zJ08UdeW+YTuIXs+xD4GNW9JGd2KhNWmIzJc4lHQH+cLS0B7y
mKqLvND5O1tK0P3kLeu7rPmLuqKkmXTIRkh+pndjbf5wDDKT1muKTssk6S03jp/k/b3zALO+RbkS
zjkEAX4QsZGWqfJQ7smNfEI+5qO05+eVhyrtnyLsqT8LG0/EpJnHxC7n/5x7QYjtd2NubvQie0rg
mLnyK4zGSDHn/Tk9qFHYFlyzUSM+2sld+dSNgSQPKVQ50xLMw9e+hIn71W8TpFkFt6YXlpdy77b5
3WO5ojCL3l5DLw025O9OMZKrrAGRv8nTpPJ9GHtRQTWi7Q9v+917f3ksCWH6zY3BcBSfVT6rps6L
M1Ctk0fF2C7tBkctrW7/0AaxHOVU3fZmgAOt3PQNP/ftsQEiGfGiqmzUWne245AeMqXLtga6K+lC
viOYMJBF8pPTyDf/7jTyiR/e403O2sIKLhdfPqyNT1qIB7N81fvp3l/blyDaFi6/hmZgLSCflxuU
OPhr8tke/omaMVAU6Is4sg4MrZKm38zqVg13jV1OAMqKvN71f7FUohBYGeyt7SwWd/CV2MvKxb00
hO0UBUdwyY+FiAgAnWEgK6MEmItcQj97rlU6Z5KINaHrjFL/gH4+PFe/1NEJyyI/v58UJBiYZPIf
iE/yEFwrM6/kFcVehoSH0J27GeFFctqWxyXyAXx54XflIrU5wM7NzJL2h4g2VLGRrCF5+F34Lv/o
OjAJJkECMsXM06tBzs/m7+V3kQ/JLyQ3QazZND7SbetZY7lrRDAQiighEksj6MEQ/D20WkmPU1gY
SPVUwgw1xnikG/NpGboRc59UP5OSZ3KvabNwD2V1FhOolaqfLToztIksJmKxkXua1a/MqOl2rZh6
pX+a3KuRYYNwixu59IITU3sy6AzBd5UycTyYKUUlUCMm0usoHIr5AUAM9g26ZTJL+s9tPw84Dotg
8UbCmlUr2IfIrWTGrK2lUB4wvnov9yq+2Caeu2NcWaG+1o++1CUUQZX89nYXdqvcp/GKoghibrnK
91ZFQFGQy8PmEJRxt/OzVSw4+UOobEIqgNs5HQIVpyTuRoAr58oqEPMWLHfpt2a9U98F3dFvdYaF
6d9XXjDfSa81lXrWtJS7Upcw19Vpm3fxTlqsSQ6c3OMasS7cHlT7UEFUokJOSnyJ2yZzY2eLAA79
mT8fl+KMbZAHqCH5lEhMq0auQXmQZ+sFO13u3TaBiAvBzX7q8N9byxOlcu2Su/aY8cObMGyA79Dp
NknGDn4fdLvQqFaWiMHlppJDzQpXiKyMOxWjFwiS4lmlMDB2a6sXqVAoR5vrZXh/yGNL2oCE8NS5
uMaL3uuHPAsmggER1ckNPBNwRVkevFHsq9agPFRODcpgzmGxVULHwROKDipwCJL9v46zoELHHDFD
KU0oJRsL9CbhXGOlkC3ko1EU8eGs/BVGLxqGHnLedOD6vTz8l8fieql4A2qpwz3k6uJD1WfDqfNr
c9HQ40pVCkUI8nmg2zZoWUXL1lYee3eOMUHxnU2o2/bS9Yp86yAns6ZnKRC8c7SuVXc+a9llUnOs
mnB5T8vqsWxm9xCPxdNs+v6uidADbQ37M04J4f1Qhcu6mMGfdVpxnwa70nePhNsxfBjVOIwauKoY
EgE0q/VAQ2YdaeYydY2zRzX36kZmcpf0Jc3Y3rnEYyWqMIClehVd1YRC5Rj3/q6GJ5v40CqqxgH/
O/T3vWH7uwHPEKUYrE0UqONqxqyqc0g/piauduga4LM1YLPhjY1xh9P0KfcxsMKXJt+aEyParuzu
ru26nRcATAgqi4anM9/HUadQCp4+DchJLgdnmPCroH+iKei96TDU7mjZfaCyVR3q2ECpV+whdvSt
MbBBt6oG6Hgog1zUJRNlpNtEnXM5l9q0rDooZbkFGicP0ARSfFwardSMTgisUPgkG99kyA2l9GZp
8Re7OA0Ria7r09w7H5jOhieji1wIBtC+4NYhUJrT0g9w90DqFpsrTGMogwToXsVqtaxR9p+MoLvX
XYFuKbt+ZZh6vCyLqFgprns04OZsnErLFiG1GRNlXkqFD1apPKWe0W5dmKZaSyE1M7pXK8JGxNOH
NaXWbYebxcLs2PhtmK2M0Vubfv9HIRwCJm3pzkOJNZrxZP1f9s5jyW1lS9fvcue4AZsABndwaYtF
W1YqTRCSSgfeezx9f0iqN6U6OntHzztCkYFcmQCpIglkrvWbjLI3tvfRHQ4nLwMSTusyAk40tI51
XwSTg0BO+yUHC42aFySiisz6GKnfUBl4z7PuvfAREComlQy/ezehT7c0RHvMapPynzFTu9BSOkxJ
9FgKZCiNcoaH1AZOo9agPtQmD8s+S1aTmuno3WMY4PCkWM4OTl3jI57sAgUnCb4cyhGlBUVfmwoe
ozbiBQssjAw0YfLp4I8oGwiW/hsDZPuumPRxmQ54sPXhewcZDkAfLla8DSX6oWp+AK+FHKeqZfai
nsXb7DQ/GoYSkWrihQsLyGIyasFpUJBAE2i1kIxG3qxpKWaETvmjseb1Jlozi5gNJnKj+aqNax72
us/THFFsMhDpNjQaHAozbetZrrsy8gQL9RB9+rJ2VwNfUHTGnDN62XsX0Dr4n+ZOTYp0F8flt2Kg
WJJrxk/Iy/9W757H4sf/+z9f31P8BMO6qcLvza+0V2pr1Ln+c/Hu/0PMin8r213P+Fm1Awn4f11b
d4TL2kn9tWqn2dTfTFVTXZ0niI6L1F9FOxi0BtU81QR8bQH1met5P4t2FkOWCrrMQDfTRKLzfyTB
+bFmN78fTdcsk5Kdw3/UMT7A0B27G9O0Vc0fU938qxpG/xDAPDh1bZKQQ9emr1AFFjFyX+9l1kIy
Y432UEU1ZSGSbtu8ypdD0A8PftBN6xYeEehFK3+qqq5+aNEf85AbfpKNj/8LVJLU2gaYSz35ZWHi
fOJcAKFHxbLpsJepY5UH43wGq9zxvjWHGj07rF6cIiERi8bKcSoWXp3kx1tjYz9xdIIGyusYKmgo
9yWqF3+YI2PkE5UDOAPZkadm8J+wvIPj6Ss9EIdS+5zY2smCMvUDAx5c39r2bayGbNUNFsV8H0RO
DOF261tN+GSqeDWV+JGtccMVlGCwxEh1rzyakIygCcIv+ysk47K5xZBqQSPRcll9cpISivrQtw94
tOInlZSADRAPH/aohQKwno/4piVISKf/Fnd0TIP6vECmXM6WzbUPSp0xeaHQ6XE66ts7W863rmdl
2bBDaQm51AqDX4rz9YPfU3XhORog125iVQWnJl8EcZfu4xGC6r8demGa7gFQJzt3adjxusqc/ijm
54M8wpiDAhUFn2g/j8oBDLt9XJrRnlQjJVigmlG+4eTBna7rfJQGYJcV8RKjzOLNBUq3HXIgam47
UL9FHK9HNP0NGpqLf5BZ752oNV81PV/afVG+AWzO7gDz49I5T+tD9SHPTePRhrv7y+ml35lLxfCD
bWG3lr3KFHQLHKe8XLsebs8n4QFiST3RbUWGlAj5mrMgk80PpIDyNJTKqkR/92xruXu25saFthu0
mrm/xdsgm6Ha/oMMyaadJvcMVbhDKRoDDBkLWLvPhNAU5FfUH9q5QWquOwCmTyi88v36MCCn3GJQ
NKjDBaieFygdgbY0g61Wl59kD/PEplrIw4/9QEkYAiNh71mpUHxq0aO8zcyqVIcC2uk2VUyuK5sQ
hTgP+TietWHzKBtgO9vKVuxTCrLwsS20Zl9l4UOZutF7h0/MqM4s1gKjoQRbzZexTo2ZIa2fddYK
WzFo6R6rqWJvhz6Q0Rz/BF8tlP4laFj3rj3k609Brc6cVrzNhm4ML9eGDOEhS/ATuoXmI2Vmzlix
765vA2Hnhpd3fRiCn+fOEzEl8NZRlpjon1MLLJuShYvmPnf8hx5lY+p8zq3AGu0Ww1Xy4EaKcUzb
oXmsoPgeVEe5nuSFkb9D2B5uExwO/KWm7EAKSHbCaEI4/pfDYKzNw4j+7NqvjJ8j/XxaRF6T4mHg
DfCQNXuBbEFwckY/VangHqOW+x6b1+A0SyedIIcSB7GPlv8Ym9vrvHbyfo6ntfpupBoKSUGzVRpT
xWolGR/tlTy+Nr0OyKoe7WVZxtqjjOHa+lrFHm4xc2jw0+zQ2PHn20lNUFnLDxf1rhdAdv1c+prB
xxhkFydp1pOqtwhF0ruG4rbekC3ulrKbaHV2cUcd5YX/nnuLW4iqblJF6ZYGv+n7FB+UxQRk7NhH
oKaDwUq/44ikKMn0TW1ESXI1BTqKc+Cxt34+Ff55AryQvGD388t64E/ImA+QcFO4qmsglQECR1im
oX98yKIupeVNPVk/hEtqvOGvfxjAnBxQdkGb0E4s6iRp86LoGjhMsjQx2p1Tvi3mv3nrKKtx0K2z
3/KhaR2OY+qYmSRXGZSxwNeAeZOBggwfWkctRWTFrGJEziAJJJMV4HBVbTFJ+xrrfENhcw4PxZht
ZE82fbdLRJs+XztFeFCDKbw0Qa88W41FqgIqz0EOFqnP4pM9CwUhrqXCjaoFavg2XiLnJMHN18Ae
a40Uc/SJUv7FD9LoXYNRH8et9pKL0NhkYWxv8Po7pEEnlkUP5C2M0ImtEgOmf91pRzOdirXw1OxF
ywCbBzUMijEJ21XU6oD+e7YYoPXMR6WlsR1QNNy1vN04RHO3g2cz+QfZk9MccpLsc3npsbZNwB3z
tF2rIYUR6EZ6yZ2aTL+IlK3bhPYLDm5nUfndN8+PEczQ3Qn8cwUWH/9FkDpD/s079bbWrjWMIFdT
UrD8QRr59PdfGl3/HWPOlwamimbZcFbAamL09mFlRpVkSPO68t97W0V0oavix87XpgcDB8xIh5db
du6A6nl5Ec6YbkavbtZGNKTPapHCAs5af9H7EVzyMuEbwNZ+z/1E2bMWdRceTm6rMu+8/W1AHsmY
nCe7H2K3cz8M/GnyLcYKU0eN2d4lZE3XRWhax8KMlR3u5WjigVS5pEqJnLGpmJ9Hu31i82f+q+p9
wFGG/71F5RRKh29Yh352IqAMg6QuiQyUW+Z+wBIBT7E5ej2UUdFY9VYPwsN1+jxRxtnjgjQh63fo
IxHBzVfrXeGlxdmNUOZOY8P9DNH4PGq59yPEkknr8FVJXcGOHMoZUgII//agXZe4wtBtUqA08nBI
ynNUAA+W82QIhmS+tlI85PnKpzwarG/4oLoHMlDp85SnAbrNnYHxjRo/+DGNWjQqMVYFlZnHDwa6
bw8O2g/bOLTZ8M8xOc9USgW9b/amsiub3imx0o7Gz7eQOXTp0QbGavAnX+lVr9/xKlG/KGLjJUYQ
IR2E2MvGNPCb9BIoStn8iL8NyCMZq8MWQdQ/DbdVrAOpJW/44bxG99naitr4SiazOgjX/2GiWXLC
h956tRMXCRE/fNYmv38KxnydRrA1ClXJsd3Gw1RrAu2bQMnC8x39kz2l1ibAgGLX+4H6xMMFTh4T
9Dj5UVgWMuJWWO7M0VQ3hWIo8Owc5LN77ZuLgv/S0N3+LGKnOPD0maD6MYAHSxZv/UlP0f8wBBj3
yT/GlOmPo0C5YEUqFxdK3T+xNA6eSq+5hHkAtcAUwZOWK+5dZGMpIwdl02EtPVaaepS924zSCDl9
Puuva8gZpN696zVwwUXnXE/1Ne5CEwgRKr7310PAPVBtqLQgK3A7hJLRj8rWRqpxjSSE8up1OEqy
jUMaJ3CUV9VABdpEYfIoR0U1rBTbUZ6COFMe+7TdWvOsLpvKfyDa6TPz5YYBNW2VBx11PNcB/4kw
lPuBGeMFMWDuOMl+xLrbXXLszhZ95NXfihiRbdTdgkV80sK0QiTC7w5RY+svTpub902kHNBNm0Dq
GYO68ook38inG756xj1Kz8l92GU5afamxwXNjsEmxGAp/v6uKzmuv7992OGmCftZc7jpfuTXjAml
oAlt3nelj46lm+WvA2YpLQnNz2Se2l02s4+FYcA3UNmxdl3JhoIN83OZp7vJA8JtOEZ4F+aGs5Zd
r83fE2MWBXVIjJN8erqeXWT2xoRTQrKNa+MA+VCrR6SG7rMeuYKpvvfTot5TNRtx3pkPr/3G/nkU
W2DjN1Yx1vsmb5U14Kpuled51J0DeLe1FQhAnRZvwmx3uBp0+Px1sQNZ27avDdBboLay30cYPkyF
jtN0qoCQn59+puejQAqb1NSCWa4AP3g3L5C1cYp3OaHi172wVcWB0JjYOy+v4k2NF9obHo9LM3Tj
rzXsRsQfuMVBodBfJldVN1ldGGu1E792TWxjF5GhPKW26R8jLQyO8kg2AXUYHMSR4PwwEE5++g+y
CLMQ2odvL7xn3QDH7Bg2wmbz+C/8CM3wR+jrkXjvaqdClyFsgZGK6jik6hmg7vhouA2NjSA3QhnB
xpq7cgA+H0lwMV6n+XXv7XDbJbUIGcbV1B1AVmo0D2AGvYe4ClwYN+lrlztYAU+99zBq2FtYPmye
Lslt7OwwhVzGIkIOcz5DTpx8/xM3bGsvz5BxgbA4V5WBzDcdeVXZk2fIq6YUR5e3qwRjZQDVKcOt
nBdSkCn9emMYpXVPhTOGiicP50YeyaZ3Auu+F6z/F/KwBc0DWwKFIvCcm7//EUKZ/bePgcSXifkM
YHbHIH32+8egg9GI8QPX33F0qJDtKeMzXLdH1wlRyi38+CwbjHzjcxQa0TIvIIvLmJwrjyoQOlQk
gJB8GBjKvtl1wfj5Q3wc8P0u+qcP4Xh+dd2PDk0+BpAh6ckZsqmVCMkZvKSur34bsCk4r+sWHZhf
YvM7r5VsQnsCoYsPA1huxEef/c0tfnsxRcM+LtMUrCC5hoyHZpPeB06VbJHLREuyBys6YXGHAZrs
fzyUE9AUY8LHw19OC4y8RPvp48XmfoO340oUikt1cLCPQk2cozyyU8QR2uFoRe1TOPhPhl85hxJD
OkSFcaK3gmYEi5wHzkGOoAzoHGR3JD8FVw6hrjiifOkqQf9S69qnya39RzJQwwlFeJg8yqS+Jalb
LzUs1g+T72TPRaLvZZzNdLTpG6e4S4NQe9PF46h31WdBlmpXUPVdyVl/uKqWldPq77+4uvidAj4/
/SCE6irYeZ1nCPez37+4UU7pv+/09J2kB5+w8IYJzwfdQRis2jSUAfeyl0d6oGIFCDCejGuzlMFf
RvrobsC37ihDDdI76spEg5ElqNmvbpOHyXevc+oiTg9jhM0pPkFbtee+pcct4tBDc9Km3nlwhcP6
x7aXLqiqBxlCD7C+Ny20WU1YGg/63BQTpM80UtKVjMl5cQOFQxWi3cpYn/j7lOfxzqkyHG613trL
o1sjYyIIsg23aH8hB2yK8NX18E/n/TJsxf14p7hsZkOEgD9c/0P3T5cqax6Jo1j9aarbNDYOZ4G3
n9RBwRMqUw7yKAzr1w6u8PZDfJin3WJGxQrYRXaIpQl55Nv5H+b1mL0t8XOysHD+7QJ5XnodrBWC
tZ+1K4d3i2r8X0F5RQgNGuR/JLdaC7uWuAfLTMadUiTCiXFVb5SGuBx0sBzBpMAIreu82xlk3x48
j5L/LXQ7TV4zMLeh90R2Vz04vBektZr+tdGtN9wo2h/xgOo3eYavoos6YARBuUWM0L0MfrKuhFN+
cUZnWiVjxQ6jLe1DUFPqUkxPvLkkauS2XyQUyJRATZ4GvY/v7DJq7jJId7hMe2cdkEbh2KBk69o/
F0nzlmJ1/Br5cXFoy24k50q3DQN7h/2svrzOTVt9W8EoXaMiWb721U6xD2k4i8FkbX8xhqjajaqY
toWlhE89gnHsVxL7XXXfImdAwqvEVNVTwukRZSln10VQiKrYmJ/o7fRYmADvRVQpdzJmRTVKGSHu
3/MJMkSyv91kQdmufB8WshzwfOPBLfLgKGd0uDKuelJcaySD+6UAGAtusvKr1fWON8CvxNSZLNCo
lWzluVPKRo7e7oy3gZhni6WTl76FenmR2w319kq3mJyNNdHPy3t32k4+t/1p4jneQF9ayOf6tT8/
3EcwbZhSesdb6Pb41/6wGpDzbouDD5e7ncufAKqG7Jt4aP7DYsH4XU+KW66FYo2lWbOLnM3a/cMt
V9F8xc4T2/juG8pe4KzpILUdd3cxxe7Fte+GQXCpSxNdsqjJ765Bp3SK44AUh92MsbMIAiO4TAhy
rsaR3Ig8pYkxBQL8YC7ZO0dnlG4g97IiRwAVQxUZk41IXPzYQhVSzjxgzY1NQRetxwmv1H9IJxr/
tsWC9m+J+R8KAFQW54fQL4tUo0pqZPvj+rtZ+Tu0vIsDDi34fZbRjwEdEfWKUrge+u6nplDse54N
6ne87J9znluvWmCoa2+w3H3t2vWRJb25Sqtch4JfBnu71cRCrzFlmwbDfcYYfBMGqvM5A3V616Fg
sR7swP3cmO3XwqvFBQO05MF3/TfS+g9//0T9oOU7f7qONnMaHZaD6iw2/Pv/VXNjRx90NfsuogFo
VzSIRw+i1BQH4iJ7quro24zMxTJRcHqCD5E/+BofrRxNewFqXU+rhefaJoZxqATF3uTth7H09vKo
MPpzp04kouY4FU9RAbjmUDbWWK+wVlLve9/Ct52y3H2pdNW+iRt1i0Fvcw5CdGxxLEmenaD0l62L
FiQ+xsEygArC61qhf/AFDZlUZS+PZGwCq4Hqn7e9hW7T5NwZp1sjB8u5SjVfKwy7E/jG8oVlp7Wx
nTBDLbBUXpsxBZVvekDT565paJ8UrKTOsqfqq3KYmld3UI1LW04PrECju7//mLQP1M/5c5op5SyI
VFbzaDx/+Jw8RVOHorKUb6FizeL/yhcj6TKAYDSotyYUaKILb9MlrROm6jFEJqcdRYbKWpQ9VMgt
n2MrXbp4ngMm83xxCZHoDzt8Ldr2q9Ur3lleS5sv6Ji4/Khmdbq9hhXymTosMeX1ZFwJqxdfy1ZN
rE8PbYFqUlx67h6JE20P3n7aJJ7QH5MoDZZh3/VfZ2pWmuTmv5xZiiQRzlfkIXE8slwf1AoaAB0K
lHs1tpt1V2GWYYr8dCsHmVPJWzW0+NcSUSUQwbKMgywRjS4O2YlW/vGksG2wrAk5AW0Zg7IfpSfF
Gdrj/CpNkICeKcb411ewlPKCTXa/LMq8eUwRGD1WYXUKYzQXZIgfxQgqHiym7Gqdm29Io+DvvCpH
WxxMr/qRxUV+6Y3QfRgM56nnV/W5EuiQtgPP+8xrkSoO2mPXudHTkAbJuULvZFHMcRQvwrU5Osku
80asY+IkXJG5y/fmmGxE0yvHWxOoYLdkt2qGFxReyLE/BXpn7Mlj/2x0zzT2SWvBxPf82twlVrKS
MTllbFJjH9SBto1VcgVVlLef9O+V3Rmf1KYckVfFo1J2FaUYAA6NYiOq0PhUsSRYINTin36ek/ul
+QiOR2yDPihPjoHlVcJ/43stjpNaqF/CNF/0QgGDVrX5kxhJb6hR9gUM0ewNgey23TfjC+CHu5Sa
yxeD6staMeJ0l0Mj+RwBQ5Dz0wCzPET2TZaUnO5aWDgo5lsG2eeORG67/IdfIPqFH5+E/OpsRPt4
BsL1dq7CRL88Fyy/LypIiPk3p2YPZxSOOGtzU07BsGxSNdrIWN8WFcVEFZ89Z0az/TUvAIm8x9Xz
UPZGs3dI/ixae9C2/ti6nzp0paNOn5BrTfHjUx0fz1FvvDfGbOcrenXJLMEDKRM7hIDqiww1ZoQ0
ilVr+Ez/d0wOWJPgB5x0R8/jzLJycT9Nc22DnQybwdQAdkG5oEcoGr1zqwNHIru+X2DgKaqx318P
ZVSIWveWv0yQh0VBzSeKBmjTXKiZm+vs+WwXayV0dmOx70zowKbiFU+ATcO7OnZYOYyZioinQDJ9
wu7RiuxxE9V5cJCNx8TDWGQl3GUzA7DLgIzJI2ce/Y8xI+7jvSeeb7PkVGpkI56BnbsK0FOkBNna
a0Up1QgxcRtas/D0nTVvz7x58yaKZlN7GhCVOYSSan5W0mllzD0ZqjuEwihMgOPXveii2z2PfTai
Rl6Pb2UFhtP0jXLTFmJ8C8Jgr7OAfPaS2KTsZ+CzN0/jg7EWGeTnEzadxmNXmY8yDhoG99bR9ney
q7Oni6b0zYqcBQAmeGCwgCNIzQucGYPnZm46jQK82zxdIwF6xX4yFCjyVxb0pLTYB1az14e24iOg
QesWYXMM2e4nTVRPdeCryKzDhpOjwdSBblDHAqajZq3GyA9PwFTAhg9Jvm2yuH3UJxV8pSO8bz2u
sCH+iT+EKD9R064+9XVvrdT5JCDX9VL4ItokfthCnatitoby0M7YJV4bhTr8Uh4aqudtiwirSnLY
pbECLO5QhXLv8K2N1W3ho7PuKOmdrO0goQNeGZzTVhZ+1DTrdwBg7h1QOZ9YRCTLYXKxTAyc6YkU
LhqkpC58L7PWcaMMKIA50T1cc/sSmI17QJtwJ3tlkdsXeeSo+dJVc3FykpCqhDNsYtQUEFOcb7xO
OHZ3jR6+yfuulXlwNOWA7Ke4Jk1joe8/3J9Dy3js28FapFFY8IwCNhy4ef9g51G+8is9fElcCr1Q
WYI3MxfvNn5F3xE6u++c1PPxNnxQYvxo25iOwLjxJBunFOkh8jBvtTsLkcR5QFEs75Rn2udwMihm
ywGldfVTUXZbN3PVgzdONNiIHGTXaZKpBdtAv6pFfVfaxeU6bw5dR2Wfn4d6PUXO4yt2kZca6uQc
zm64WhCZy9nQ+Ek2Ggt9YF+PIqcC5c2+gb2Iq60c8/MgR89/9h1keutl3VNZRd8sfBWWKEdkmwIR
i7Ns3BITBAcYyvoWa0WsnHsP/+q0Fodb3I7tedfa/eCVlLOuluw5uZeny3GwtI0Myslq1mFIEWWn
2M6bHUCQ5PNouHcNOlpPOUll8NjRNxmOwFhv47RpN7Lb8UVfRNzMziLznGe3UVYy3jg2LIIEbjPu
RcnneAi05RiH/cbRfDa6Ite+5HjCk0vlRpAhK30pMqjPZFCrr15MGR74jv8A9gnYAhqevN+u35hj
F64GT2n2sol1ATz31h+UKVv6PVy3bp6TymHUedp9LHT0nQs72bWJrgAbVrKL7Srpsq6U8L2ZlvbQ
DN+p8Q5L0wvbcw4xgspqyzMsTuzXIUUOYZ4Z6uh99a7zYmnjuEHvOkEhVP1wLR91J5LpxcXuJ23f
J5pdbuShOcRGiXYZ0cEMtzC2/Z2KBstedN9bxFQWtSu6ne2L8qVMtWYlkj6869g0vqge4k49T5AN
y9bqJR8d/pBBra3lqJv2PPc9S0XkkFHbqdA+EXheym6dckszNQjYsoumdHZARINtxzw54wOzE1M8
+hN+p2bWBT9mH7TW62t/oXoka9C4/BJ5kC5CzcEsuUa8zPI0j99Gl98reGHegVDW26WG6AYSygXA
fDfXERxtsM21i/Fr3aj7tjKUL6hM7shp+s+iDpzLZIxrVvqw4XMlfvNEjeMHTJ/nXA27tdWa/hKd
v2xHCXbc5xZPmDE9yEaj3nc9kt0Wp+lDPze3KYqHgoFmZSS/Gn/caFm0RueEAtfckPlu9iYay0ia
OIKCVoqhqVKZ7Z1BwuAsm9xNwx12LV9vIXkEb17DoiPHWjtNcdwwjfFLqrtngDjxc2OH5V7G/Tke
qcpZicenoauMfQ9kZ1X5sbcMxiDHAkXPT/JItStUuLvx5+g4d2VMjroJUJjeq6bPqDMUS31UrROa
SfWxouQFr6Quv3WVAh9ApG9Ay6tNrafohBSl/lQY/ld9YgUMXPQucJvqlI9RdZJHOvm+FZtsgWIu
G5GF4jAsR9C0pJznI3Eru7cBefJY47Fi2CgryAEZu17BQnXLZom2NfX64PIYA6EbnsHXUbMuHePa
xd61v3Y9UvWwvYtDXw3wvaYKddCiL8kI2fFlKrqeDLTKW2e7vBDt0F7qxo5WMXogpFsi4yVzrJKc
ZGotqt+7SiX6jYfP5yH96jk5X+IyNZ5VPQ/fOsOE7p6BKDabRGyGsjERxlTrvYtxCEqKavEAXMNY
TqUgAR4G+ZZfbnLuXPM1CzN1Z8w9GcJOODkndosSTYtTBBKXaObJ4TSIS6wR5z9sVR6dQgSPWt9N
20bYaEZnYHuDFGHlCbFQDY7woVCTHFW3sntr7ESByhAOxxDduKdGN49u6rRvsHHSzYAswJ08HfzO
Qumy6KGEBCAL9yQonHtZrJcNYiXutSsHclnhv80xEw//Nqtca0prPulmtOmSrvmU8Pvcp8Ctlp4Z
NJ8io0dtIcDAXI7yUaIaWPY2S09G1QwFCyN1UOQrvUtWguuLRvWYo7sHFCv3LpRlo2MOISabezIk
myx7Q9DZOEP28C6T4ha7OHEvKqIbK5wl8p1X1vWrnlp4dKWVjR0NXZSLvjZjb51kL/N0bFrK6FH2
sALw7aF9UlMRIudUroxCiEM99uIw1+i6BarcP/syGPa4ApVVnaxvE+XAh25r5wbYsOKX68lpf5r7
p2sitKxj/d0GrEMS69xiAnKHj3WzCEmsxOg1Z84yNHEcV+NPo2jFe9PxszINCNlQfs5lmChvtWtV
y8kw/Md+/rZ2vYoNRFKQeYcCvdFGNb7zBvLcg5alewvHYgzpu/ELGoXnyleKZxkPg/BnHELM2WI5
9Kh3XxuslC/lQNqtKIbqGwofJxvvvVfLq1msZ+zB6tEZXyvyD3KCIpL57m8O5xDJICTwWiyTQr/+
luGFMYBN+4KZgbmuIie/14IEVfshiq7XdqLo3dfT4mnwZ94UjKpNzXf8bcq7pbw25oEedulTQTHS
tE8FyjTLbH5XPeqPQR72C0qbWG5HYMElIFw2Ev8toeLy6DbwYd6HrpxchgGW6WLwV7dLyaMP17u9
Buw2JKv0qViFQo03Vj4Od3U5Nm8OfPSujb/UqB9unYSPKdKc+AtJnmXn2SO5UANj774s13JamjcH
lyTKM7o74X1mKCoyvWO1H3q7wnMqRvz2r243x2JHaVngzIeyf534+xwZQ0UKB4y48lZ/mhzAQrmr
rFkwN8/R1zT4FmCa8NzW0fegsLKjOfeq0UG+vremu0ZBgkAJeWRhqtek9lImlPjzWCtLhN4vKSdn
CPdlKIJrkslB75jdaPjpmkG6nXDtR4q/r+fJ6lSoK37SAWqZ6pIKH6ZPKCb9PJpjihmV/zJRRwQE
4R5QCWBbMjeye2tyH+B7o/24RT7MmswBt90mQf6R7WJR5fVjPGPjRrBEwPma9l52tUYxWVwiGun2
WfYsKicDd6W8YfriLEpjcpdhnmhHRYtVfJDc7C1BWjOIPfE+DvarIfz+NfOFtUY6WN9Hqa0e27BE
0ioZAUUWqXKv28jS2B76ZZkhlLMwu58NdkXOomfXshVa4l/kQKP0+He0G9kZIxPeoj1W/Yak3X3t
Rsus8bFc8tX4h4byUuAm/+rC4EeoOlS3lJhdQTBNx4Bi3H019el2cvriEWgiNhs8oL8luKPIk1gj
XZrCFZ/V2oxWbmaNZ5zH2WkPJiJR1Sbw3HoFU7j5VnYbiXgOS8deDhgsnsSM6sNeeTfmU/5gKkmP
GEymf2sm5Rw0sfeiNaG5tVST9WusVS+m4z3WKK1/GWzrZVLT/NGOu+xRtR0WCqWRbGVXDuDqeZfC
yTjJkGKnVO8pBDbGJ3bL4B604l2L609V6kF2setmY7j+gJN9PJ3ZGmIRFQ7ZdzPfO1NcvqcdtieN
q8UPiaeUO956vXUpmD9jETS7QjOlHsXWgM39BpVDrPzS9g4TauswUXt71XZT82Z16Z18XRLifFFZ
oz4WViXWCOb2p0FMP5sceNc+9btZSPdnyHWGiGRSBMK/ZNu0vE2+zRl7ygXwHLGwiq2H0FMj/OrL
4JWlnrpCZya9u3ad2lkmAf8J2Z20CBNwL5mQNGSyFUNN7WrV3ZNMo9uAbyi1uDrK0bDxPpOQtlFy
i8NXtsGnAmn2y/VCFNrRTIof5YmagcpU36QP7Tgsr8/tlBJWHyvazND8+Sxv+4iqaSWOt5CcC0iu
L8kmN9gqs+GLmkezagOM3fSvWoPAH4/jpNzlyfQd4PCE21idnvOSH0qZGxRfRw0SeFy77yNFZh3L
I9ZuRn1qySR/CTMrW6qI7zx63rwRVIDaCq/P9i7Ji22hZc0DWXV1qQI4XSWT462EN4LlKcFa47gd
PcrGbZOdChLqdO2FNXlaoezElMTXCY5iTVsj6tql3eQLv9XvFSsejrLx9AbLUnk4up+7KdpMte+9
5p4d7PsaUpkZT+5rqI/uRkcybqPPXbdHaJKvl7uTo5WRvBeZ6ZzkqVbSLVqVdBmJj+LRSGDNzucI
vOcOhRFPC9nFFiy5wyPVR/cOKXmTpcnUm9Whz0dEVscCzxx0J7SFEdWOxq4wrA9qlMNKk0O5C49W
zjfkR5COhbbyk1RfIg9cn7XW6e4jI32Qvdzym/PvcVXvR4u1H3P1BNHCea6BSch1GpjVX64h4zI0
hGN/IFX1kqvpWm6GqGLp666lhm7rafhpmJJrPFUHfS3yvNq5c/z3+TLeVXn+XKEMoQjD27ddC4p8
PtJT4OV6AldHiUmWD6My3SHkzY3pr0WnZVLcmPpyL0MOJhEX+ZWtvPuGCt+uLEqlorzSf/qPyzs5
oDfWj6LWAtZFv60nb8vGNu41cs9w/2vxmaRJ/0YGvLvzrMhd23M3CPsz+VEWQkmkH3GkhMQwx43Y
5YtdTTzbVJE9d6zzK/Ybvm68KEEaQnIzYZekqvIW68qXyuusB5jk8Sl0KzYCc1wg4rpga16Q0HK7
tZ534r7HkOuerx6J7r94G0i74SMTj//F2Xksua1s6fqJEAFvpvTeVbGMJghZeO/x9P0hqS3u1j23
o6MHykBasigCzFzrNzB9J2oH+w2M5lR0H6ea4H7koVyuxk7tF6ItsQx1OYYNTnpFuwSMol7KvjRe
wtjKF4ZTFms+XuOFoLm8L0wNK8lc0l/EkD8TeuCcHJVDIJqOnLz2SDGNqhVc1akWlTwTsyR8DaUO
uc7K2rXmSNgurXv3lFiJC80oufQG+g/gHHZpHNd77Itn7B/q4zDB8UShTucydE8/3K6ttqIpnA5o
/lSYBLXmID4jEjSk8KQRo7IRIx5nkWaNstPc/vioilihHuXHIDfVnaiVo8oD1cazjDzhmk2Q+yIK
IJ3vCPUU0Aoc92WMlHHJ5t1allMVGQznoOfSFz2qrXLu5fmK3dWAZx+dWeAgWDU20mM1LZjizlZo
wCUtpBcNjYiX8XvfySZyDEMm4/IStLu+RpTAKR0TUv1bCj7nl+zCVXGM+sPzcw/VevOHGVT6Qg0T
jtdBVJPEQAhaVsLqWqZ6eVXQAxFNadpyHp9G1H1tnUSnGDY12a6yg9uRbzjjAaGDDmwfLDPzy0Wg
BC9yiXwJG5oRcN0E9BDdj5GFMiK2pmnV/F8zxSDD835EXSPNe8Jqt7LSromuDx+jzFGf8FG7ElX4
Al9iHl6YaI6PUUpNTM2ugZ0HHBSngj0NX8axBTj8py31Un9LhrSAxljr0kyOR6QewPb2IdvSrgr2
LvZBSE1QFQX0/JS0UpxhjpuzFRaNCuZu/kpcRmBwzLm4FDPrFfnNfFNXZrHBG7q6eYUP/xZrph9A
o7hQ228y4hhzjs/VuXabDgEWfp5cTO3vVSt9ITXR/lBDdedGyjXBrWWXeNj5rJvWIIUekO2309I/
EqtjQ4UDx0Xr5G6Jk6Z2b2EwJLEhX4xU1u49tWiqiT4c/B59uBw9+vIyUh59/+880adMGOg/83QE
5WetH/nzKsqrudanZNQGt9mCMsfVAc2Cl0xzqlk2wZlMyZvpxARDs142SaB/68BFYRSfqBdpLLN9
FxXZUgEP86Vgb5aP2rfGm/7LZWIZbRtEJ2Cm6lx0KJqP1CAnprLjpikrX9sFRs0XtMDtSqwdh925
96TgzVcIm6idkm2UOpIOgJiQjfF0YxcWibGr8H96XPVmhvZd52+0LJmAP9OQZ6+4ek7z0UaFT+aG
J7brs77QzA/PUpH6xG0UGefY/ehROfJTPfnKz1S9VJUE6xAez698TBeTB98MTWlEU8OxfXVLH3Ba
1MgrZ5DaVymMeiLnVToXva1cwUckHKGlllsTA6vmXaNFNwN67Ss8eQLBsj7unyshgSmvsmlhxs+g
p5X70o2aA97S2txrQ2mei2pl8Z8/Fa1tahhvTpePgdNVJIVvCt+ktWh/FsXoXUHbQbXPyzce+9Wv
coo5wGz4wZa3nbWBE7/mpuUBoG3yQ4WK3h7vBPQ9pP4UIf5xRdFuuPZxyZYIoIBoEgVqpXPVr5qz
qBHB7q+PXjHBL9khYMwwf65RYj96jIt+91wj0O1h7/jlm2hKeJSclLwDJDRRgQGoW/t2ogvXU/Gs
JpL3Hsg1wmOCUSw6wPUjP6VP7GFRFwVixxjOhAWWEizw96r/qoeBdytU3YaQjmuBAoh4oVgSQscq
MAyzVto1cqPKW6sUBdCb3tgVoxJvhym47qkglfwUKe049ZO7bznjOm5MZeGbaXwP00LdmoglzgcM
qO+tEfkHM9XK2aPqw1JSnewuaoUEetcpynr+ly6MqIpCCmxSJOIyJJdlP0ZW6Ixh64RvZZA3ytKU
sL1wjASPsbq7B1VY7crejuaiGppGvE9V/EkLOenvmY8Ug6vr8EGnwZhl24e2R6Esxubm3gW2cURS
4ns61VLCHacwHN5EX13E2tkJ8ouYGHmudhk8fy/6EKMxroUlrURflufWzcUrVfQ5Kb94dfpTdPW6
H90VnkZeGKDJHm1SK9FfxThsLmdhSURUvLaF/jhpdnuB4CwaDY2Z3t1u2EYGqUrYAtl99IlPZk51
En12CAxYDfvoIDq5zZN54pThTvRKFtI1OjvqjahmLXGCtO/llR4q5P1ze58iN3PM/3sxIE0pd8pB
NI9NieqsqY+/h4UK/ClhS+QFarUQY9AbYMxYj+MmVsvr76qYKPrFbLz/5JXrozJDRMbZ5WYn79gO
EHPiJxtIjxFrmMja/Vwimb6oXc3hv2pq7IoSz7jHIDsASS0jlRp06nh8FmPvyUc11OMdCL+tMtVE
p2iPMMMZYIg75RpBGwRGp+5UgcU+ew4ifh4sq7KZNjTSrzYH3UbKF6Rup2BN3ZvxQRS+BzAcc48J
+yhKu6mTR1dSpLdgsCY9jj9jxKUkhcnB4sPOrKE/R9aA+WHg5cjYhdUbxhHFDH19j3gM1VItbmMk
hxdR0xvkeLR2eGH3wlEjOyAejFRDWWQLVyVBHoySNj2x9CteacNqCBJvEeLcF87Z6qQLrc2yVaTz
nZsnFpl2TyZv9qgrpXP2E3s8JLqqX8U6aBnx+6Jdxmm9DM/dkzG4QM55CdEE4WrcDVH9SzQ92scY
zRJfnxxGmSTaWjuD1ovI2NJvlWylOJhR6dMpKhq96owk9gyNLe1YTweucipEu4QEha/IGs7cDNUL
DCxnfFKPtucwMevPWNGe2ENxUFS+900eDF9cF0EDJZM/0OOuN33j4KUCt0+0e645ftjlWG8MGf9o
Ry8wrm0N/6AXYTfHu1lfN6hc3wYr6W6+svHtWr+KFnYo6oY4pzSzRge3yjCVZXJKRrWV0P+96YD4
Lgrn/0cvgCDIR4HvzMVkP4l+tkCJF2YzRG9NX2z7NFGvWhNHEAtNiCs8KJQksO/+V9FYBXbzUqIz
LSakPeGKzKz3os9kv392pOFd9HmEa4+qii9ag/T3zW6NN28sf6iI2r2GhWe+5OaqkmqnnrPcXcLE
+KhPfWZcWXMb/4yNGNraCJIjVlLxsKA3GV3n8GcddajEOmHEfrULoA5XinrWppNRMZ2W8lR7wYpZ
O4qaJ9fEghCuX0oZhyX0O8vTNF50ZtN4uTL+Hk/8tluKTlcby5M16Gcr8QEtxW6IRUFv425mRLO8
y/UbP1L6DbkCYxYODsaypW/cULv0MHkNNqJTDPOVXl9UHuH45yyje8kgq13FHDXHPG2MBmP+nNQr
5c121fAo5rhSZu/s6YX16TX/emFR9cLwEJXB3cQi8lwaZbWQI999Qy7ll1Nq409fe80kLYZ5DfNY
sdXxsw48XDxHDfARPzOrojTGfZS5BNYkDkEYBzjXwBrqeWfZxpubJ6hWIdpb9MlLNRWl18E5wfFu
jfdO8uLYbCTUwDiImhhhFZU1wz283opZTpuEh3Jwvlm6hVVGZ2UcmaOiAalldVvYwPlMxe3g1Nq9
uk2s9gwiopdnpSiRw/eOivwpRjyaoF5GJ1EvyDKBjJP3ytQk2s2Rw0kaFv1Czpr2nGkVR5A4Kj5R
QS0XhawMu6rS3PeufLUTNf9EHBBZurZu0GSMCmKQuIQSEqp4hEqoODp5fsumQndrGV8nP9+KNk1R
CPhyDGps7wadL7u5BGFBd2TtTPSJUTlCDxAziqPRtdpZmwojNdp5Z6B7K9oqJdLOiEloZ8u3rhxc
1N2zqdAa/RQoV7ViXzAT03Og4tzwyZw7GkrNj9GMjIMoJNsh1CUus7bgMtO9YZFwOpo/B1V983s4
+V6DHeg/Vd9rtj2Z2S3SjSjH+T97xHqIe47jQXH9gDs4a18g/Fqk82X3a2paa0XVpF9G66wkTy6+
DaapzZI6MV4GP3KWo2SZh1CrlF2AntIEq/auSC7sQsMDp2UgQFdZnz7qdSsFW5C1MlUlkneoJBnv
mP1Z27BVvGWGtclL5iNJEY+utjFiSXt3vPQOxdC4qH0aom/IJzk1V5Ef7iU/7dHno+pprrNI2kT/
HyfhoIoI9FiC3iI4nSv+N9M31EVe1xp3w+CdEcKcUck/OFd+6jKomlY3jFtRuAfRXCrwEoayrJZN
EBcfaYTZfN53JgnmPngjE/OY3asqYUQraS6xjdYwyZhPQjEoeIATWsX54H1qg39xOzB5Eo/RM2H8
Akkd2lG7URbcGFNw0/M/i3HVhUb+4aeKyUZjDBd+1rscXXRlCd7yILsEUFpOjMdWUYO5NGW3y44Q
0NBq4RHkbPTKz8tepLnLwG9Xo10ba5Ech98278jyvNWg3vdDXnoLMUyD/QPvrUzPGFEp12EwPsSy
RRbhe6Z6QJmmV2mWqJ0Wn1WMHpVl1lijT63t6PIv6Ih9VhVP1LGYiUXHXAoWBuiAbTV8M1o5HGaK
NryEka9tcnKT2dpXbR/LHaU+jAZ5hKipnbVc+zq0BhT8TnULhaEPuz3BVUXhmyfasuBYI5GbTTVD
b9sV++FoK5mDtC/zDB2tLnFeg2KQzoYTH0Qt0vTxddI8mbrstmv2WZbUU9gCNhEUvUNWkqcPGviL
rqLLfLsy/yOxne95a0g/XLeak6wI8E9jo2N35fAdpnWMHEVnvKEdE0wAowJobt8uu6AvX0apH5DS
KpCcmKotzOSLI/uLQVFqwtsaaM0UwsLS11z3lKt2++IBreJBfgv6jkqXFItIQ+RA9El+3h99vYCk
SSf2foyIlB+4F0WHCEoB4tqESshG1vO85XwxFol+zhv8CQUITO2LX6k8JOgHkFSz2OAuRLvS9quU
Q/+7Ulb5RsOiauX1yIeWGSHXqvrKXdwvYx86OY/WXypGgvBiUGxFy6HUFpWGcU2I14ak9NZOFNA3
AGSKSwZymQ2mtSum4u/+fw19ztfqBmPcZ11Mf1RLXFK9IlWvdkPcqM+j9qslAwux0E2eRSe7QFsC
oLZ/DhzJ/6p6qTorWt15LQsY3yBh5DPhcWXtwJhFga2s9lKIKYQmm1gnJoZ7RXKqXfuOz465r92r
aMPvXprzXdZWbSoTGI5bvocx+jtpPhbrBsjzx1CaX+2siC4lFIaXNNHWPg8ITqsNbhajCRKZ556J
Dy5BIlAMzcFVq84+DjkwBsfvFsZAAhKZfvdWA5LYyL6abcDdSDe/4x7K2TfdtUixuWsqtLfhob6P
ed/PVNPA1HeqSo40K+wsuCP5A8S0tbBopblOe2cb5Ym/cNkrvPMb7wLK19qN6LUd4xe0XOckOkWT
qNZZt9dh/N/7vhs3TofkvN41yicRsWPTusaLmire0fKr16i3LbQ4WwRE054XV5Vw1WTIjapTFYxd
iTZsGkFGpQoxQdqhqUo4GtziXQty74SlxWctGZ9p5r/LxmC8VlWqrsCKZcuKD+BVcyckrVX687aS
jFeb5MRJz8N73FXOTK27fiWV2qExEJ1pJ4RnikANAN8Q3+wJ9YmalLcdYzkCPUCvGBfWwbxkA3gV
tW5Q0YNIgFzahXMFJIyTR1qbFx94AN/bqv+uYImCH3TyxdVDf8nenu2NasunJjfUuRiRoyonZeH3
mqjVHDl8/+SOoDqsEnfv0UG2qWqsWSeNJ7MIDm5ZpR9WqPigxaJmZ2gIine6jUshJ67GMttTl/vk
EPggPtrYcJfsRNW1Vg7lzPeIjyD6hbipAsQla/1lXPA1D1RobpauSacQZOeuz/mZ4f43XpEk9WZ4
MOZXHev1TaJJEu7Oyu9CjoubgSbH9tleg7yM9b7eDmmHrwnfsU9pzM4NGOdfbhItSlOOv6cBET2z
BOwE6xIbrIZzotzL3d7EvHUlq4l5q/EGm6kIt3yzcnUVqsbwCyOq3UA05kulYn8tD55zMIzQw0y5
xJgdevVboKXhDmkejOWmaumb5hrMClm6qapGKHL4iWuswKeVbyRus4WlWPZmmHpNdbLD0QtEf6de
NkPwljG6PEkEJ95GMK9ZkUdXsVLewEHIEOsFpjO8Dlo2Id54AU1NN26emeem778C6Gp+ufZWl+vq
J8ngZNZHSn43odMsq0FPj4lCcN/wk3Q9EOe9ysAl54NvZF8ju0SY2ax/JYWx7Qi0fAl9r5ynQTle
IzWA1C0l9S7N/eGoy1GGwEej3rUpVWtDVv1pNnP2f/UvHgE/EjOS3+o4xpIidTK+cXDiY8i36x7l
houBo8RcDa2VUfE5AuNvd1L6CmhUQenaqss9ajUVMa3BCkmR6FG5F4XoelZNNQBUZaNb9q85aQyr
QikcacPPR3Yqp6ICc7JQyq5doFSZnYgvAWET3UplR//qCTjTsWNnjOiF1XJ3OEnU/Taz+S1+FEbm
sTvqMDDuYvCqU0dXuAAz0kr9RDDL3TaiWoahjQohgNVpiGyg9k/ssSX5ogR7MuJlNhOXg6dMl2Na
rTO3PT16itYN9m3rFv5KXP5rvG+fBwIsVwcH24DoyPsoa+mRnCKQsqka1F610TQeDgoC5u9yo2r4
xXrjRvTyS43datZ0R9FLUh3lLkl+MYaieJmW7GtFehNLBs2IoPJUFUt2ZL9QAKbqsb15LCmqqEOs
Db2wNtyD8q6qiVZ50LEQKcNZ49kmroQRmtGVffLoEY1/jflPbWxYNpVTH8nw6IgJ3Os8gRCutfal
8Sz7YsPlik00lZ/tet+rsyQGMyFGcL61L/GESqyJxJKh+meqWvLRqGbbzcS4fqdrJGV5Pkfrzm/s
YzldKXb4+0q0cVT63fvXuP/UCygB2fJplSz2ji5qrlGkWru6h0+IEhEMWRsbTX0uLnV9ZNchLh8D
xFiSeerMt9vqMVW0lWK+uPzXJNIl1i5XjHox+FYCUUAqN0ELUDeJS+8yJp4HZ0NhW1kC0ylSh+Tj
n44hsrwT9Pm5GPZsdyI0ZnleALcnVG3PRHetq0dQxd3+OU4K1WBXBcNHbxjWtnYdeWVVcr9TI6ff
tYaeIpU21Uc7HtCKz1x9+ezX85R+MVQ0PsY/6qruqeACAYGi+oTL/Dm10/Grl2EYJsdpvfODoHvB
GPxDtLslHm7D0Fcq1Hy2ebHqedekUqRLaqOgxpe9XpQVblqzwsfcjNSjjFpdj+jsWNTmHpTlY7SY
wubSOUf5q6iQ+2NWZ0grhxTXUbSJQovBFgPh5akiYzPa2tUUPJ1YsrOuSnWCPBH25X2KLXUXQU31
hrurJfU1l9XiGufRG8b2wweaCagTrgo/l+/1vXSt9l65rca1GrXtXWCdf1+bGsKTiTeeJ6P2eWhm
6gpPNJXzFUJRQJZ+llpjHdQg7l+DEoSmL3N6CjCefmWr620aduAL0StVWXysRueb6IwLTWGLtAeX
EDfzYMQkWPPO2tCCaNQL5yiKpCHJjdXnUK9bCaX4R/3ZL66sotnIeqzumiaSm3UtXFlToqtOmLd7
LPYc1JRdqdmLujU1iqu/2uxYhUpPZJKNmIaEiKqD97G14FC3lndu7O53YVjIBffhWKz+6oAwgM5V
YWOi/mcG8T3vnOhpeOT7Mv+rXazp+tnLgFbHVtR6U+3IqhFInrhBgu0zKl22NfQMrtY/tB/RbnBI
g4r2JBIxZove/u7Z9LiyYQ89lxNtYs0/Y0XTX6vjErhXzKLa6P2IpbsSINZhuNgMREmYw0RoBtJ0
XZZtWzuaLqmLqxSlVGw2goPqY4cQWa52QsJLP+nqiHMrogJKK+Unc3ARIlaCVFmEUpgCup96dfYP
XYt55sgXBawyf105BO+Dytco1dtkKaoYjGQLxFuKLbjh8F1Twp/qBG0SnZFx4y6x7oxxLyQYL4Ui
Be9gGZ2d2SJnKAZ5fVHyuCpU0A2sz20dz8FDVnsxuPfdY0k6+mqbJvk0vhOiuUqMEllaEzeKaZKK
hagkfXlAH/L0s4jM6CIgDexRqistMHjiyxPpAAb9r5ZM+QyjNroAFq4eeIn//zqP16mMj+caXQ9Z
DLryrkkHMAUEmv19KbuDOQdADzRsKmA24io/xjwn0ryBrig14SGBsHoQV7VoHEfsOCO19jm5TYNE
f1Cp9e/xj1FiQpSQUUfqDGjuX4uI7sek0PKjQ7PLOBHtI6ep1m3jvBLglfa+3hvlUVwGXerBsKJx
4IbkoQGpAbSf1YKxg+jI9yBwiYaErrQPiI7MsvTUOz9q2w0XUxgRS4Ip6Sgykf85KSm6AAQU8G4o
JM1f4TyX7nSnRyAFgmqhTmjSkvP5Q4btUf/TXcmd1J3+VPsAneqZ0GZT0D+qFnHUz7vCiPAGCWtv
/VRyq7Xh8QKhQZbl9Kf6WAEFox65nKSD1Dl2V+XTNAztKorSVLHW0X3g9j5Pr9avpG1g4bbapo12
TatYv0aFB2NEwoTm2ebwDF5UkUXidVpKdGRWic2uSobx2SbL5ocTjfVerCTaea4uKvDj0IiYqSlZ
eJGs8vF6oqm09ZT0bHMTc0ILwm1bq9uAMxbk/bw/aDXPq9Z1WnaoeOmkCHZgt6t2IaVcGiS7pgGD
iw1cHvY7b5qYi0Hi0vVIPGJlXS2fGzHhWvus/i82bP/zkCqq6hmArmbVtxx8RvANXuOVZxc4M2rD
U2HiuT0Y/a7hZ94AmEYbLqtvRGD1rahZUVmeU00pzpZT/OiNAlT1nyYxYlAxFGtQ9N0MBlLEUZtL
R1RWg5nrt8N7PEKn7Bu3vvVdYi7jXHKPTt0qGx3XuZ2KgPOhskdvrWV1eZF0o1uESZDcx7Hg0Nwa
9lvc9O1eamTwUSRIbGCaFPieJYe82Ctp4BxU16OzafXfnWKEqg7hQVf9mczBWI6N8JJNicUwCK0T
5phLUROFxFNgF2v1j3bwonCOaXO3zp2igrHgmovKjPVd5UE29wJfWuvDaL+2UsmhNVX3tQGmkJT2
xQlOlmFEyD9SRPwaX2ukexPbqs+i9mj3nB1nQelAAgIL8SytvrhmYOzECDmO46uN+PKM1LWx0S1P
9uYQNIAkVKW/fq4uJwiBYovSLZ9tWRVLy1GLk4VYRizYFFieklbnL5relDEVfRrVWwzrstnjLTiy
xt7AVF71ahy8uYkyxdGv2/XzPTemll4ywqf//a/r+gEBmQTQ/PS2xXB02B9/3bPpz1/4fAehbpMS
CT1z83jJlOMGQBW2D8/XDC0LBZ6UDNzzVdtAcpdQ4X7/hWLBMkh//4WPTwvXNqR+p7/usbZqeOx3
+OvEaLG++AsrhNOeb7Kb/sKkfvz/PT6WLocEHvW//zoxW7aMneTZoKKmD0LMzpL0S6iWBuZiND3e
PmnHWV9K4QIYXvEC7mjiu8r5MTcb+0aq7KVSLecT8g0ae1iL7lLFLd4zBZt0U0pOmeroS2fESqC2
sjMPJuMlVYnI+aPLUyaIyHrGunqQFO2r6BRFARhDM5zhMb5sIc3XBEBXIh/ahX5zsPPox3O8oxA/
5DefDactLxpNYq9XTDLtSd8vqtBWbr6XqTcksQ52X0vHcKoNhdXt/JCPVnSKYaaLZD27bR8dTIbg
JIQchY3k8bSGKFRspJZJa+X/anOjauWYVnV+vMoQVsT8XXUmXkbMqjFKInOVJztR7ZWhOgFuftTE
rL5GzqgwC+RI/7xfX+1AHyj2RTSFCD5sEJPI5s/3i2b4r0yOYaNOk+I69I+WWj3eqWhC2504aB/5
ZPv4g0Sb9hl5bfP4SAD752s5TIDxa19656i5aXqqJAUC6+AFZ3FlxAnUKTwGN6JqGTFK7oUKAiHQ
63Dx12gnkvttCdvxuYAYIQpewU2H36/wbDajPISM/88rPDviovn9KhkkFPTj2Q/JLRrJsp8sgTIT
2mbTgQWWpEGp96It23nErEen35N1tkm3l8XJcbBK6GW/vmqgCxbkc8xXybe9eaul/YdRdbiF9trw
LczqY2m37i9nJFeT+j17wpasMlszbxbbKvsT2f9u6crPGi/ZDz9xbBTCmvSuwutZJOirXqEucTTV
NPnE21XWpt9ae0tq7a2T2uUWy7/moGWWsGFh56W437m5hgNQrbyZVaJU2PLXWptsRU+vORPjKCWX
PFPbZDg8Wi3NmfX8ECxBVKT8F9T8L6dzfIKI90tKvGoUtifzIp3S2Tie4hR6K9AfWgdVvg1KJSBm
6nhn2QEPAr5YQoCyjeeRmtTHsTLlWyhXd9Fue5G2CMey3vF0V+BUaos0t6RP8KwKPveuSSKZ6X13
zNQG0d1O97fcGspSNHNC3HdFL7+GV2P0bWhgZlwj/urAs1yxTSQIScY33ne9Hu+rKq/hKE+Xo4pq
hW0ou07xMuKL/iKw23w5Dmlyd0zSZ02POYJtmfE9l7BVMDPwHaLaNlCuwkz+JWqjVNsopDtHMRPN
F+OGSvocbWR+i6fCTjcgS+pXUemifI1ye30Vc5NwvOteIJ9Ejb8EJWLXDw9iaNwBAmwI1W8JH0iv
CefPLbdCLs/0vAqI1VNovRLMZSvVliMeeo+2MYHPhcJ1BVDYIOwnBoa9+k/3NNBsRlzLhwyo8Z/2
3JgCDS2WY844vkW4rQCrLuL3VhpU5P/55RdVLSfmqYW6t/MAab2zB3iTjSK8QFcf3xpjIQYpqROf
tbzle8wKthrCZzIVdgLTlNg2SOdLLiiBqRdLMGSFrNE+it6R/Dc4JO+OlXZ7NbT6VNZx8q4rdrAf
66AkHM+kDPuylQnGYiUmGbksgfINODzgsLJHvd9deRE0TFGEwpfHCfDhiSfLHtGogSUkOooUzOiV
5UtIWGuIGvXaRFqJ2nIQLTM+4ZXo7AbbPZNnfNREU9l03jyNB26habpDSnuv4GA20/qcBCRCqHep
8UKOCaxEINjZhpALQDD/UozqG8oOwH6CiSauW/kl0gtjbbrjxJnr0SWU+Ml2GrN6qVUM8ZD2zr9W
FvQpZUqjKw1mUUCXvptukc9wapPvuW+SatFVlUC27mw6FKK2jjROeJI8WKIlm92rmKMZX8ruO/G1
xWOlIo22WArqXyMdpoIJMfylqYl61XGQHDU5I3MX9d4mkC337FtatrCVKHkPTOlHYlnGz7i/PtbB
9OoqYbXy2RhdDfiqla4Oqg8Ldxxxaerj+4it1SuGpvlrW+EEFVnpTTSFlT7OYG2ArJ46iwYvxoxw
+lL08myMDq3eARGdenP0lF/r/XMt8nFTVCuqD6LfcpJk2Vh8yaTP1Gna16FNFgUCzu+NYSvALwJt
Jqpablgr028KpLvr6p2TGFZOUQ99YhqsJe6KxEf7orhJeYNa9WjuzcTfp9mEjp5GxRn3HPSRfj3I
jbHvpBrPXkPqjpM+xUKu/G6um2N/FG2iAIrQH+OpGMPaXGDpxJBpRod07wB2lR5RV2UkWp/dok30
IgcHeio193IVh/OmG91TZXrWsc6sfj5oo/2VENzO693xLR8xcMjcqljDyQw+PH3EWyK2v0oQmhep
OuqHoFXCS0r6Blqvan1Nw+FdwXzCI7OBJ2LagWvsgsuzsGr3WLHR2UNmLOxZZDvRdpRMfyaGxIH1
e7AXoLqsy+kxMqE2zUxCdbPCqCvuf1HndLEqEj6ewEiHS4Wg2W7sgPIIdkA7xN/LEWUlwRyoqQHp
8VFzglUwOMF32WyCk2AHTH31NPL/ME+sohv91lbK4CyPUAWkikS8a0TOzTc652ZXwEdsE3k+WgaZ
oA8yOfVC9Ik2065XvVOPZ1GLjSjaVB3KZT4mcOncdKsLMr39MZwWy1zVXo24SAWqYd58PFaQ0Ew4
mGi1eVOz0b7GFjAX+kRLZRrS0oXPvoizCtXGMAqXGgSQowIq2y7LcB6GUfmmZOnvK9EGzap5Gfp8
DoYi+OJ0vzQzKz+s3Ey3FgS3pWh2vWDvWI1OspenFdYxSBlgkPolHOXvUPbbqx812WnQBmsmxlep
hlREZnUnR5OTq6vqP0W74eQu+4DCRLaG+8yxi4No59lao52ZNNvQSLyPELNK0S51UryOkWBbiyrv
zvjz7rrO7pfZ9C5QmNkXjfX73bVspead6q4qpFTCost+FpZyJiKbfYxhZizMqJePbu0U+yJD7LHr
gug+tkAUiNNkP2GDz6O618+NpiaLRtdcpC49TECmq2eRNNKwNtvo4OAI/K92MVaX9TdPt/172+p7
JTbVD7cv0CFLI/9YKA30eFxLl2riWu+9Gp/dwFZ+hFp2AxWXvGsef1ZXZtI+1MbuiDoFzFHdrz7B
ym89ttE/FDf/gjWXfpdLKcXpmuC7FtTyqfPGYBLNdL9EkrcUQ5FDwtHJyavXDPb3qtUbbydDZT+j
HtXP8aLlJh70FvHxwQXVNurWVgudDQeMSIgFvY9pWWNdP8RfjDz4lieV+41IwilDoONnoY5Lmcc+
ltTtEdGTLJw1JvI3MEZmUD9WepaUPx1fvmCm1nzT2uDn2PrGRjKdbiXjPPLiAt7L8hfkIrKXtiw4
gA6ushJtOIiXZ4hjmzTrsscI5Aq9uRPrhDH+i7XzanIbWaL0L0IEvHml92R79bwgpBkJ3nv8+v1Q
lIS+vTPXxO5LRVVWVoFNNglU5slzUJgbsuDRT0PnmgcGKOapRyV+tWriLFjXNnQiax/GMT4B54hK
OscmDdzpwSiix/ts7VKXFNp1sI4syItIdzfs82vJ3ca7el8i9veVDJHqPqg3sd1Ki1CKpatrd+oR
bVLkg7ys/NqGr+CPrW9x2bhLyMaVMx+YedYhWl6W00Qz/JlQh/w1NLtw7ZWcA8wBiEoud9CrRaH1
bdRzKjIa/0veRe0msEN5L+WG/GiHaNULj741nzVqMF+CVEc5uDRswHtm+dIkypNwgJIoWUDqB+Ss
qsqtKgUqbwH5IqCYwOuqLxaY7J0UJ/mmRAjGaiL/FcZ/dY+Gbre2e9n4wxyaVWClw5tb9vrOVtEN
EfZS/lb3QfzeIOe2bYAfbRUnMP+Ik8T4Q7OJKPSxbG2Lpovfh/ibmIuocd5wrNZ2SLaMb4NWrYRd
MTiohlWiEvPq/VcCyjtxCeI71iqQgq1mxtKyNHykzjhLHEUvn4azTUzofvl/uXS6o1NP0eirT2t7
kPYHeOxRtITiTzRlCE65CHLtgy1NuuzKiwi3ZArQIvrtHE8T6BPY8Gwbf32yqzUlt75Xnz/ZXS9L
UXZul21kDsuKquVl13VvqVGVD8VUuWjD4XP8baLqvXpAnOZuIstWEkSiKlbiWOvrg7LKUdR78DJD
W9d6D+FJ6zibXNPzs8NJb0dVbH+Uaz5P0uLu3jOd/JhkfrurYPk8Gy6MOjWq2hdHQsUvggv55ocV
nABu6T0lSgtDbMjDaKjKF2AA2bU0NXljKq27SFPD5WB9fy/kYQdHAidT00yvwiZ6LgLBByqDLmKk
OaEHlVHiF+eKhFQQd+n1bgvLBAnBRI5X/jDITxSDe4d6LAGwuvpQcNbzlwCguwcxa8R1sbIC5EHF
UIvs7pQP2besTOSnSi+bC2SLyGi7sPaqYUBG14h2YqjrSrdI89C9zwbduNWdyH0ke+o91wgXCy97
5Pml1HmOl6lWBPgF18xgjOQJOzc8+aVevwZ6uYwGDTpmi0jhqLfNWgybGtVl1xpudtJGDylnT6OO
AYk6urbOzaKG95JFCWpVGRmTnZyh72qZRvVY2kSB9Tg4NxMrbVQbwbnl5i/mRON1dbluVL9cm6Yy
xgChm5tumPLWA0GyTwM3uYpG0YtoJRcmgnZalt5tQT0mVCt5PiqgJnDGyVnYRI8KznInNyQ4Z5sr
+e4KthdlAfIwH9dt3JMbmTh4EqdJDiFFTduY8Y110Nm1TcMPlPPiqJr7I4gP3DDs72Hh/lCbXn5N
SmkEllT51zqr7B2M8AFci6Z+6RTqd3MtL16VMA/IbxTtd7C8hqY5P7QyfA6f01LWuUMN5r2pEwuG
ujZ5KKIMSdN/tbfT5CcbsQ0UV5pFbPg/CsOr1IsDnpmSDHlc6wALztmoobgdht8hOB9gdRmGo+jN
jWUoyVaJGqqokXdzpsbnOYSqx6kbauVzq5IhnoXehF2VqNMXtrvzbz8xOzv3pVKsY1l3dxLVaFvE
VgfQRiYpPkWS4A6UjX1YecGbHyVfA9Oprty4gzd9yoLH1avnWj2h4eRJLBmLSj2QMuyQpsYp5gQL
8otqD6Kw3FMGbhtjR2WR0VvaixnqyiqJhuoaK2q8U+QiAb+gmacijOONX/bKo0WR2LKjnOS9G61H
guwTkJ/HL5JWC5dK9sDlMcTXtXJJuWP9qFfcQZJCkU8KXLWH1Ja83VjI4zX302E1IGT62nWckvMv
/OYkJ93ISQGEVbcgwCVHK+Ct8cmbyqSchlLIhRiLBkheCMKhGdFojH7NiD2Eu/C5rxFjVYKxtWvf
h0pPHvyJ+lrpu+zUp8VVmMLJBALBOIddvRUm0XS62lyJFSzEmtkueurEiX234XF3/b0/1GDb+4Zy
Qpwuiaqr7afZSfjLYyBtXAOh97zRnK1BYOs4FmFxqLPOIQTf+Ge70rQN+LboBi++veLgMjxlg1GT
MNaK6Z6LhrmteSu7oe5Mj3TlCGMLJAbJxBailHW0EcZQSe3i3rU9GJpdomnDUR5UIGgK5+nMa6qn
totBgusuwepETrZy00GM2Of6fkjKYp9OkckQRsbN6JTxLZdEKFv1nnU5S5amXBVf0BH24QkltNhC
TEo1Z8qj8rB1p0PUAmDhuu0KqMbczNpa9rAwJsBHW0jBgQM4em/T0PIbd0G9hHQK46R9/e3WWKAL
7Z6KmczXfrq5lekiWoabw27CLnYzJzdwLR/deAoxwQmM8Smq63IrxTbJ/WhQnwLTLB98fsHN2jeK
patSFNDCSHAonVh9ssxU3WWeQSX/5GwjbvOUUtozuep5ki0VsG474arIdXxoJODaYqhbNYKXTqHu
OouUELRB8lPiw6xpOEb0mnuceppRNb/UIQ/DfPzK12iESsKvlb+ktOWZK4Zom1jFwibMFS68cssx
A9FV8DTrKkqKB0mq9GXVUGpehi0cTU1C6JAkwFeKyM+Z3xC3CO2dV2b2D/JzL24fFu95YuRLSyr0
Rw2U3KaGR/VshpG2b4ZE2yHB0F7EjlD9pJByubBmt73/tcx4OuXeNcWO7zsWCeidaUe9dfLlMJEU
6sCi9uKM83enoE82MmLFwU8IbY/GzqdIMcz0PkVhZ0jWCfxDsHRLWp48BHWevRRN8ZJ1mnoZ3DZ9
4VVmgBsNIjLT5ChlUN3ZWnkQs1ZThfB3Gu1OzJL1KGB3cs2NmCUMa2wqYt191VzA0BTg37X43Q7k
kzGprpgWxxPPdb6kujnRjQbNxQkrgJmt4nI8rykIi4p2UWlW/X3cuJ6Ufy/juAcgAiWWnHfvlHY4
J1cqfzZ1Uw3rOIu1xaeJT0OzrDhtURwp7GOQwR3iICGYjLpz8mvC0JCvc2gNDU74RdD/xRMZhMx9
9wPmw1cExf0vTgJPMHVF3TWMe2NXUZdDrYudXxMSwitots2tqQ/Oktsbb/vUNBQYHE3Fhkeu15AX
F8YMVVSEpYeIzLThcv8ag0Wge/qpqyr32fW66Yui1ggzMkxap1yXjYHkxeSMSoC5HTUduo1p6DcO
PM6IId+3snKnufhS8yKWjpyKHyE8WlqTq1k33ZJHn2ATc56gLtIbo1Uec/DMNKnX3pqEn59qxbmh
9xdAknuUHwJIB4xVHg3ddzlXnlKyjF/d1qwWqmU6ryiYDUs0d5MnuZGDNcTTRyex4An0BzhbwzHb
9yBxYD5RpGxZl+2BRw0bPDuziqXHW8mw41UWuelTMjUDmQUyDQ/CIrveybHGvczU2fdN56wqmTGi
2035tGy6yQqIUCevxHw5EBHOWviKq8Y9h8Tll4Xe24vUl58ji+ors+JzH0g/bUw3LZeCWUgQB4VT
AWyd5ZN0PLBWeazQV4nVV0vnz7Mj9SpGMiF0kNfPaKpWNwXO4UOZpeXKSy3jfWizv6zESB5yp5Iu
0EOT9DY6vkfoPEzRyAeyydW3xG/+MnjP3rm5NGhfAgsItSZYwth8Q22+u2QUMa0D2wZJ7FhIZipd
tS89yq1d+CYH1IIQGJLHE9+WP5SRH0h0QFC8q1tvYzogLOF7C/5y+GC0UlJ2kRJKOwKA34YSYvNE
h4C8gA/9Zy0LDJGpmltv6Ii6W6RO0q1Z5M2Db+bn2B1UZMg0jv5l8qdcw+xC0Nm/WWHx0El+uO/7
wDxC4g0j5NQY8dXLv2aFX3sLr6NeNAvaH526kTV52weF88XP3G5da3J5tDlAXD1e4jJseMjSYHDY
oLqtX8ux8ZYdsUiqhYoQpmjHjxZ1E1mUfcpXTWnGr8oksQp5SrpwrTznP2rYZLL95sO1+822A5hV
OgrOuKGEW7OEGcWVje7NMYFrlbrf/ukZw7b0ChJ3jfbcprpDlZ704JnprtYhWxgsSEeGSF3WNSLT
XeLb2whO8mPWV/3OtKWDO2bpWhmc4xhX7UIm6EEgpuk3baCZm8xtvvhWWqPwbgeLKh2Cb/Ay3Wyj
sL7nfHmgckYDFhr0jSPV9QHq14NDffMFh0nMnAqFSzqAS4+AgfSeHz6IBoIy5ShFsNJPpkiSoBVL
bGNNbkc5d9agnOUu/9Lb+a0wU6LxWflM+Xh8hdhZfskk5RWWQuuihnl1Hozy1oVAefIkDI+B8z2U
m/QkQzrhhP2w9yzYVYD3Z/pJurgNlYq+mbx3oDK2YNOhZpqG0mBep8jWo6m23aUxawrXJUBtuhQG
q1Ju/KPqNGelbmw46yfE4QRM9B16PCL8FeU+GKkB+gJhFw3FWODphYsYO371Bw/9KSzaw0uPmtK1
iMOXWsmqC4FWvkljR4avq9pX2U7DBUUWybYM2r9sMiEPyARr5763KG3U/WDJ00Z2ovcgJiGN7x7Q
RQCuPEbfCOvj0SnGsHeCKF/cx4Fq9YuhUmNAdWm7znu7eC20sFkjg5lvxdDUTG4/jgK/rDdS/+bk
w7KrKQMlyqalx3vX4tR6dHUq/ZYTqOIYefojqWBp6XfILvrOIa2GWzGExtVOQLV29Vp3tL841xUL
Oay/dbrR3sY6Ie2UQfNZBu9jyfcwlNTl0ITVj05/6mwLlp/Id04FaaYFLFTtqo8onmlCpMgDqXF3
SOMRcOLrfEtg8rylU4809C1R44IiTkxiss0olOo6fivFUFb15CIp5bcIVE+G0tlzGckt9yBoocTQ
CrzxPNgEy7jPPYP57B6TJltSBmE+55mcLAJgAiTO+49qcuM0jCONu65vfv07MTnhISYcbg97beDq
vzXrLJiyhyD+Ubi5fegLuB/tBn0bqm6SXaBTYUV9JpXJJdxkHLmHjZZrxXW0S4tiS7khhuPdnLrI
dhmP6sfUJi/n8/XfcQ8hOZdBpQDh4XiFlDlbu0EgPzZjZKEy1MnPefxQljyATnK9D20bhrtWRxE+
9Jz6OgRT8sWJy3fVTc9ywTc9invU1oEzEeXSlqaF5LrWGPqucUd5B1YaJfNMjdeKYRV7xWQ3wN3T
LaMryEzzXErV8lqVS/O7nSdPyoBMUJXJMrI10rozwvwHp7yLz2/hu9fyCjs/yqBoCppdOdQXm6/S
NlLtbtsb9nCTLdtbwQGtvskkKFUzCX+k5plMFtBxvsw3s6+td8uH57RoleqRBFOzKeI6A+tSgo0m
jMUzV3XLKr1ZppUVfSuyfulnZfxd9ktEENIgfjGBBm5aqE+O46jB0mKA5fWdTiGnP5zVWrefbcdR
+MneEOUqvga+QXmnLRcHV+8s8ITdd8WL+KG0LaD4RmUChG/CI1TE4ZrIzXBJHDNftIbxLVRy75lS
xGGnQJy6hfTUeeGMDlVk6v0JjQUAwjQZHodE7yj7KeVNmbbNG7yoB+ERmPVI1RrxObWrsm3TVzvZ
8uI9nBDmXiH/cOKzjEj91eYV6glnFUDkv256gu6DGgynlLDvog8c99nQdcJBZX+YsCedBkNw0YMW
7Ov4HADUo6KmrNelgUy1x3u5MlH83HNzkV6bcPQXdmuT/p5mq8ZGccbQn2V54iJ1Mx6Kam6kJZAK
TW+7fdMQvR5tJX13Yut7B9L0Vjihfss0/y/E2lMKoJ1FDo56SR0fDAuObO4RkRq2fRulj546Ra6z
pvrThDwrCRrlO6ec74UcWC8F1E9rRYne7aHMV+Q9nVsyNWCWYVIld7RzTUmV4PeolNVYglny3dK5
CUfHMYHmhySxZ1su9SbRX35Ypl2EW0xc6Wbf975vFpuI6zTXvu0INkuev7azPD1LXoUAwRhD/NRq
8QnUxR8WgMlzoBnrzK+eoKAOluqonsbKOeoJcVzLsZVzjqj7chx8ZWXUdb9z4krdo0MyXPOpCXbp
QMgFlEGwyz0nWOlmo76ZA3z6Zd//oBhu9DtO7NBavZTE2xdV7WTrDoIkfi5jbzyQQVj6umQgFJVr
O3kAxBYXpkKsxrN2biSlS/7l+b4q8RffUaGBsRGB0eR8OI0Uqy4TjXR0aGr9qjMiIvTyYFFS1zTt
IqqbJ8iCkp2wzQ1VYb9cKlvt1p3VaQueRs46qYI3u+oIw1h68DqxUa7axNBukeM7G5/ibDcxtmSk
xhMFRunOM1C86dQCxp+gPnelljzBqMBzNSp7YK/0fi9sSgL0BXZZ4KCSfeMoYH1XVMJQ4yRHZj96
Gk/JqE18lSVpOPh6Nh7AY/PuuGQwAor6Tw3YIx4Eoy9SRdqhowh33ULAvEuK3n6QETSVLbXl0IPS
PHWvxEoDzjh+0CxjLwlOYIbTfTASsLCBeawKa1RXmu+4kLt0jx7RcMcwSeGPoWSeaxCKLvVqD1Lm
ZQ88S0/VzshGjCZPTR7o3RcTIQDEDX0e8uK6fEHliyB6pD/z/2OC0VnC8J7e7GZSUm5eLIqRb0Q+
k3tTkJdeFTCErYfJS0yEReVe6vxPMUDaVV6TMI1WllWONximnIWm1D1ZFm283W2yYW7V2NbBv+Ii
Jjgt6FcDiORkybswWsoGAu611JSn3rGKU9PEP3sxVAswdEPDCOk1IGXhc+/yS8T/VSy3m5g74bk0
0DOWZCPfJorjUlVJw7+Bs29qi/h9Op6N0uQGkIQPdSFFfP35WeQJ1kIDF4ZuhE0oISkN60HYajsj
0FhBWxraKsekyiVJR1QX1N92lNN0lRXDpYEO6CbDbLDUXN978HnVW0JzMdnCDtZ8b7zZgIlOfOmq
TlnBK6hzm3b1o5OrybYO9ffWb6Oz3/5FELy8xM2QbxzbhS0mQIGociHdFD04laHJEd25qa1LX/QD
oVPkR3pTNhGasOCrluJ3F1aUPwzkLRaGLtWv/N4ryzp0vafCLlFqC0v3asr8UwQRpD1BdDQb1IjV
xuDWMg1F00HqQRWkk/XZQkypPXHrtFtJXazetOoxEORMshkjz8MbfOdukgnH7akKI30xUlTCqVed
Qn0IuAmCJdEUvsJjgW82G8WTtTvzUlk3yK/2KvxCv9mYOnSt4Is2T1EGj0AeevGqsRT9UAfU6zuA
uZ4V36weOU4v5D7JnmF+XAOTlB6mB3W3qZQ3LXaKU5kE7n1o5EmyDIcu3EDggsZK2vbSGrlWaRsD
032s9OxPSifAiKVdd+C7Fiw6MlUPRhaBl3PicWs4LoCrUnr10bZ67IZkqTdl9ewNQ/mcJfYth0z4
kntS+exonbFsh6HhF5ahbSvulhRFuHJr92JkeXdu88G9pMjLw88ZvnlJWO4D2c8p3PCiNzMiNkkc
MtiJ2Yg6ajDypMrErCshXJVG0pNs6/Ij94+dMPdWm55iPwPZxEETgOToQ95ABtPQqnhFPYT5YsQR
BN4q3OFUVJkvSUXsG6CZvLKnoTHIyjbPuL1LkWW8JFQpAQlV4rVYqzqtt4Xhu1nf1zYgh7nbazD8
4swTXrXJRteDJ42torYPIG2n/ksMVUQq1zDzyxvhnHZg0nVoR++zshelhG78fHtf2/fuCsIfeSuc
NYopVqVvu/fZ2KyalUWZ/U44y0EH6Kmd0rDiuqMvLfW6jrbgRneG5bTX1husTRKM+cmOjhkRumfU
vlpF7p6nSprnpOxfyc855wxmgR0MD7Dra313bep4T0m7c7Q0CTYWYauVr8VIZdbd1GpddNFBKrhy
rgZQl6b6kezIwe7Q1xb+aRnEK87PAYLtqJtYaccjXkCeWA5jZOvIXSRK/2eaG+3XPPdVhNE140pd
ergL4I2qSYfdGiN6aWSkwkwnVQ/E1Ntl6PTeW0noeKPBc7ARs0qF7EddxKiLTLOZDqSvytqbF9ja
a/O1KhJvp/oZpOUdYbswMctVJRXlFuQy9y3bG4eDg0yFsQ4N61c3nrq6khTq8oPDh66eKPkmmqq9
POMRcVvv1eTPo2h5WEnQAL1q/Lc9uDFCRNNIMjr9GnrDoxiFY5pdCtB5YgTGyjhpKPQsgokxfSwh
ebL7Hr7zaVcEOrXNxK61Ck1Juw6u/LPRpb0lUXI4m3ngzw+xC5hycprtsQ7noj8E5vLTROaF8qJw
k2E7OwsX4hGcdUy45n9fzm05MBqlorwgTLChvnt4t0fTXY21050GJZXPskq4q1EBDoackf0Bsolg
UhQSTTHJColerBkTDwbCsKOFopCwKb97cTYlmVvkaT9NCGcxC2svoh/TzmIZmr8ePAoQWaxHQNT3
XStiy8CeSEo1C5DMq2gY00NWBT8bagPTA5Hv9CB688TsN0988vsvXObtgZtBeC/2n9eJ4ewzX+m/
cPm01bz2H1/lP15tfgWzy6ftK0/69fL/8UrzNrPLp21ml//t/fjHbf79lcQy8X4o7YC+ox88CtP8
MubhP17iH13miU9v+f++1fxnfNrq717pJ5e/u9on2//HV/qPW/37V2p7fsnToZYh2jvwaBdMX0PR
/Jvxh6mo8lmVkiO8r7qPGz3KPo7vCz4s+9srCKPY6r7Lf/Kfrzq/arlDhWY9z3zc6T/t95+uz2GG
o3enhzydz1e87/r5ffho/X+97v2KH/8ScfV6GG9G0bWb+a+dX9Un2zz8/EL/cYmY+PDS5y3ETDx9
5J9sYuK/sP0XLv/7VrZTNkAuta+DZATHRmonhkTAZsf4dyNmomEoDqp2E2ZhEb1KLJh9TbcMj2K6
JIG0d2Jk2bTOe8y0Rl96lUFtVW1ID1kQQ6BW98+cgiGynUZxTiVhC75lmhdrxkA3D2Tff4h5YXfh
idqMJYxYwiaaqoctw9QBgdWQ7Z+gi75C6hFfC1uK953tIPjcUedrm9G9gaEyPucpDKSTlxZFKMmJ
2cCSgLN58uluE9NqpH9Hjo6AiNVALSO2yv2eOudcldd3RxdWyVVlBDY8yQb1JdmIxA4ne3CYiKlu
/AgtVxu+G4P6+a646gQNyNuHVPdMwyGwimuhxMVVURpt6+kF0HWxutWqYecWIBs+rLZ6B2By2rxD
LsiOYmFl5sgSGfXDvJfY2u+0iqCmd7zvFyRFcwrTGFreX5cUbmnf9WeVB4u7mz5yRLPUnSOXPUXM
6AV5k0L9XaweemRK1D8I1zcy9Vfj0G0NPrcjoFzv5FeTlr1rsEgYxfJ5ugAn4kiOfki6BlSFnRcU
naYwfWTWPi8s/z5wlMABDTPZc+C4EFwRvLqvEMZ5mWSN0ZKkR73+sObuWQ3luouT9Ph54agM/r4J
pYdPe4mhkZlnIt3GXqkMtOpjhNZGufMuQZN4F9ED7OWh21p6WxfILHltZucJ4dc5Y3QeqSydXOeV
94209tG2o5i4aaAfRDMSOjugjKwfRA/BtGGfSMlCTCa/3cTQ1XUvpeCEFRnF0YjNSovWkYGXoTbm
QzzWFOqllSTlIqwtYnJrMLXaUkzcZyd30etGmZC36p2E7+xBxsncSDmUHuA1fvrOs5HiPyEypBKw
/ZdJbcz0na7aX2e7CZ5QhU8rzcjyuPJWzMwXc9AwBFXXQWEyverfr+s+TCnVo9TQXosXYVieyjtS
JjBs2e5BNEaWoVh/b2drF5lYM2pCiBZOvgnIFoSvB5TvxriTPmygFzkBg7iLpfuG90UfNix7uF4l
GBpWKszoR31qwjBvjmIoenPzyUadHrSxHMSW88T/tMG87H4NtXc2GdR2KQefsj8lHBFRQFaTmy/7
6S00Uk5XIYISYoJ4W4QGNSK1GRzp8NLaB0oBxnQhxmBPfxotw39GaEHeCDvoMecwr5h9SyFsKbYR
a2efT8Pc66nGcOr9KEfvUpOSycgNmNz0MHoKAKjtbYuggcx/2FvRajvhQQGXw5nb8W/WBGNPM6rr
cjMugVRZUPhPcJJ2gpM0A6CefMxNUo9TVxjraUb0Zh+xpOo3Vo980+wqzH83DAREZd4plseL29bD
w+gYN71OuueCA/ch19VyPZRx+tXTDVJKAKwInQ2QvE0pKDlyvxQGwNWogH4trGt3IdXDXoCNBQpZ
NHVlu0vDcJL1bBOw5ZSqunUCfmspJu7wZNdxw61m86//AfTs1W20h3nx292xoYq7CmDMReDKPTiF
4xw4uerpQnRFAxe7AYSgQtP+bi2pgu4L1dhosydkpy4ynJMPeSNkYqdGLLeLOgBgSVggN6sextAU
QnV59Gpkc4LqUubwPoueaPIhodo21UF1uNXPieh3L/YAOcDkrG+Fs6xpyEFHPpyotVVd+zR+DV3H
gnw4BnIqxahh/baFpLKuYsKfev9kT/r0Nf69R9Q+E7bMT7WTR2e4/6NzU1qryiH0CanXT5OYHItu
BE9SKfkeEtqTPNpDtxA+VQeCmrwnyvCpE1EfOO2VtHUVbEU3bozvdqBm2w82canwRw4v+En0JUKm
fa8lEN3pziGZmt5UYKScx6KHTjC6JGa1+2yXWufwd7be8N2DhOgTmu6Tz31XYRVjsUY07UDpyVLM
FMUg78gqt4ap3HTdz19r4s2+DJDdjH39hahHbTb5q+elMgrqHbh+OXtVkJC/Gp35JFaEuR2fy5yH
xlwnWms2/NDolFwf/dR3j6KXdPkfg2ebGzHqhsI9ehWQZG7uv1zC373Z1gEzRQ3HRX1imp0n7ovF
PmLHT5erqdZZpXUyceL/y7rZ+efaQEaFwgo2sh9k22LUvQdJLmGhL5z4C9G7d6PXlR+IazuGTurX
9sKn2Irqd6eNSOmErf/ohza/mUYoHc3ajI+f9mkg/Tr6XQnfDf/EJ0WurH0n5cSfoB1Y1IjnnALk
JYZzAyvgpg2BXoJFMMu3MJKcdQxb18IiUE7CNInW8I41p2ZqSNZ9bGabcFFkZR2VtrSf7WLBPBRu
wpbmmrkbIwettn/Z0sjHj1eY12sh6Yg6SW6uYVAIFSPuYMFKvhXDWM6Ti5PEFwC2Ub5sUtQsPB+1
LV+r4fnqUeBStKBfQKrVkTj/lyZDrxe9VwNu74WYCjsFHmvRzb0EFdiCsNoHo1tk5lrrQlBuTtVs
AiVSppID/0k0jQ6BBFr3D2LkFRDgzB7d5NbhEVjjLw+emsA/Ksh7K0VarUg7eudSkCQVdcxju5v1
a2GEOtM/D4IQKZ6chPGffeY1s0810S6JiTDUvJ0MVg8GoVx7gSskcpX8pa1Qovs1+DVTSIW0SamO
ohhm+t3TvGwdQuWwFD+D869iNsCM608Ts+3+OzpN6INLIH36WRXNvNU8MS+bt5qdMwSbiNcmKb/r
9fhErX+/sMm4H8YIvRg1sTxyrZQUxZbbFMsKrhK/UR/7aRJiDHvZKCCzhW8vmcYxqCa920xrC9Iq
wdEu1eAqZoOcTyRNoDEXQ4vM/EX3+klISH4qh3VLfUwFkg7IwiR3bmfaym1Mf58idHFKLFi4OBPl
0Up0IRYfqoWdgeykDLXc1EPaV4tCk3+63ufnpaLXBRMHw8BZRQyJslPN1APCi6Ts0aba+OLWmvI8
kPRcapGl70FNKc9+admw3XsuitM5VGGy3i3NKftqIPm6N7Tiz2KUbY6rkw1MowcIrCn345SHFY3u
Kfo+qOs/xaiZcrbCN6B05299pz3n5aIn9lUyqdzD0hUf+6grqF/neUrhfbjqJYAZYWsVqjVrx3W2
Y5FJl5w63fVQt6jN9V6+7KtEOYyiiSsATtkkJ7gQhg9T03wG18fBS9qfPeHywVuLgi9pJpc70Dvl
QZUhlvytNigkB8UwC7IjaRH/KEy1UCWsElJnppxOFPy/9AmFc2lSOSf1KtBjJAs/rOiV/GiYlne8
byBm5l3GFLrr1e+XMbQVifLRi5dGkH8nlZo/kYEqniQp/oNcf3vSp5EiG/0OyCRSVpNHXqgFooLN
Curz8Sb8lWJEiLinREpMSoZZPag1oftpuVjkurEC4Ait7/sF7Dg5J6lBbb+W58uOUMnCjJzsKJxB
EYx7daBSSFwfhQh5P9ikJSGutlrtralK7WxJwGPF0PIgVR5rqnLEsHCsaiHrkXVOPUl++7mmbRXt
LCXwjLuFo73Na3iIDW+qitqfD6dlYMXfEjA412xqSGEqV19NjHU/qZfONjGR6Bk6CREqP2IoGuHi
68FTDzrxMJtEj5rR3iQ4M+9D7tA+uCmUv78vd/dUqTV3ewes6/QSRNNbOgzqqb/tXKk+Gpw9c9gG
1Pqo9uXO7LxhZyt1DT0tplg1NapWxFh0hfW+Riw3K5KIQHGLau2P4J+bOvubBZlMzWcUSDul4Qgh
mrj1XFBX07iSJfVupNzl5/Ts+Mk2Tisas3F+LhbTuharWwVc/uetjdixE7Q9/2XbnNKXnTbA3wgv
SLyKUJz5ojROx51WR6TT9LIviv0CKbL1CtFZea5CJAOtPk6/pO6Qr22P8nKO2BA9l/LCymRl5UzI
fKSg06MxITdFT9hGgOjAiqcZ0WS/e2IITRrTjhFDy9NNN96s28s8M5/gpW5uip+0N1Ux3FXXoXgz
20y58M5V7m6FqaPoEpbZidJVG+x+L4yiCSGG2JoAOiae6+Y2N+ZTWLvZDXSmxVHRoIgzq0oHwD0X
LEJTPicGaDZKTFch9Jq7nGz1a1PxDlWhgeTwpMRM/S/V1W5TH/Vp2NUgWKkQdk9i1rT9r93gDBex
FATsNSnV4ibmbP3/kHYeTW4rwZr9RYgACn5LTzZNe3Vrg+iWgfcev34Oirqirt59M4vRogKVZUix
SaAqK/N8xbY1rORRtoVKsyACJ3nWXM196ZEfhvDiWspzCCnvnoDN+i73iEidaylog+tV6yaIEGhd
vZcNg+lX927ltDtIWqxH5s63hjZQ9qpmtAhe0E32JY7N37Q+gSm3vnJ2ROTKOAiuo69tQUU4hqJr
a8X3vY3bB3AIEj+/yEI1kYaaGgR0ZRVB418NdVGDplFVf3PrnM2tSE70qyAuQM/9niUetPziB8Jd
922BQNDvBjnC7PHaRYoNjMlQNhak7T2vY+0zDdWYmUupunGJuCxXhcRa3uq3ZoQLAV7K+tg05a42
SF4O4mmbc/4P5cnv7j1d8H2br/T4FKEBeOFM+Zcl8vJ+9vrwB5Id5oauaCoyGAgmxVu89pSEPP3I
hRMIgHbfu419P84FWbmoAFd4xxIttO+D1LTvTc2zt80Q24ubzdAU7UiG0500yaGyLxibRZOJgBhF
ZpONmu+H15e52W4v43ZkHHewae7cwO72JGaTnJ4U0xeLJfcqNVr8kXPVgUZF2r7xMHRK/RQb9tZX
xUSsSeffJUSYLkNZNex4nbR+vZOtYTl8RN58VE90zkvJt1f2gq0C+J4NIaIVTF3WWrYByxFuZXWK
SqIotcA9yapWEfGpZF8yPWjPPKmS6yD0WSAPQ2pYy16FbiqLqiKeX1YzG2CnQHDbKPnaWkWO0gI4
oH1d2NmWm67+xGEDd3JAAt9DC/w2QPxPGIHD0kbq+/JXXwNOAFos9M0SVN5ZPq5I3nVXjTrpd91c
yCtZhEhR3dll4JUw0GlRCLdadHrcANykGlf1o+420Zc+btzoucja5kuhtj+0Ntw4dlk+FL0qnklL
JzyyqlkphoH+PBDtsfLN3tvK1tBgv49qiU4ABp1HlL/vYo8wqXjuXOFDvCcF/CAb5fio/JY47Iak
JSiid79SIFzPvZUCsP8EWF41TXWV8FN7lAXJV6oZPPZmVzySzDnhS1KBXU5enCydhO1qZhiAUX/3
b7p8qwemeRa2+OGlCJINvZZc+pw7JctJ6PhEI17auZANQ5ZZe39IXxqr/Mc0D8gypzhVVrS89m8t
/xAF06md4fPNDJ+XV7fiv2xjav6/+t2GRRHf/1xphpWR+DGx0h7EndEgY3jOORV1ICAGUcirruCc
ZCHrfzUTCxrugtA7Svt1Bjnkr3432x99ClgdG34PPzS1FCwyeOE/Xuk2RF79/W4yA9/QwLJu8b92
lDPe5pb99EAx1yV3FUjdaAQseweqNN/auNiYM1ta1kGbhAQPE9B4s/WDjobRH/V5YCuNcsytqBw7
OhRFrzwQOGg+dXX2TcnN/ihruFzFhr2Zuer43jwhHLIL43w4Zq2joZJDpsZoRQJ900xcpE0WXWYC
uXREvpbVQpmI3S27aY/Plu9/WwWvREOHZKhpLVqBebYx3LE9xXHtkqcS+gdlJr8yKY5rAoSCqfKJ
QfeDi7wyBU+bXGuhI/+7AZUxvMee+UXarSmNwFDMXbTkZ91zkCTnSHMnAA4xCG5zioWCLLmh14ll
32rkwMD7liBMcpc2SX5nD9FDaJjpNvptkvbSqoJi8fflQEY7Vj7o62jZ/ken37NJ2/8+ZeG5/8ze
FP6WICdnrfVudqqTsAO0QKZBQY7JIrS64EdGmCdJRD/5y7zpsLG+TFrerDzNSS55DkkQuJ/YjVap
XSzWaCura4slqfsuhw/NdAwMwrM3VUAqkV3bw+oPo7yUhe4ToN41uke4FjHbxHaL6XhrHkHct4vW
42NCN/nj1hCCh0VjDc1LNc0fedpyOwZHKmtkShh3dT69y5os+sKYvzR9tRb1mD9KmxoCgqkmhx83
Jg/RbI5qw7VsM2YT+BOxnRS9Xd5sado4i7EjWP020RB/ehra5ddZSQc7kCYXLeQc0pa5sGW9ZIg2
0sbiKFyWImx2cEYueTEi8YHM0mPnWsMJbuYpmmukyZePIxT+DdC0aSWrssCH/4NA+QjvJN2S2nQv
HifecpA0NWRbbyEbdMsKMDR5wsNIJJmHNONQiEtCdLxRTOG5mWvSLgLLuGPtcJA1R50MohTFWG5t
JLcW0ngtalVcPIFUmN5CmpO2oFf1szFGizqtorXlKuU5LExOZ0Hz7hJb08/8vx0Cnm3tpbM4QFE7
I/g+FtoyBYZCMndnHDIjzD+CksRVByoVsCNFWcdTaR8NCCUHt1aNrY1T5L4jH3IFgkX9YubhJydc
1U872qKo4W+4z1Rbm+y5+9YV1jIvfWxW27qLnLX5sW3cg2y1lBjifTLyFUdr1NqpxELuEyRuVrqo
rCNp8z9AKgQkUGhIes+mW3GzWTDad7nakm9OD2lXhrHoYFn/M4zczf+f6f7rVaVtfofsu8TaJ1K+
mo8vm7lo55NXWZBstIoI+D3eTLKHL0Zt0wqVP+jcV9rkeFklEfSReHdzL2u3ecmSyWCBbHPSpQ4t
YeWzzHL6XHYJyaL2V1D27qXmhG2ss3KXCzU8Z31D9q+pWw94g1Cecj3gSuiQLpDFML8OZvvUx3yD
laFemj1nnOzy76581T9Qq/JydFOxrkqDVJmZrCp0k0JezYXsMs101nb2WodT+nMSxXjhjgbmegi6
T5JVDiVplV984EZb8su7XRl6ETI26qfJd2yXOTb4ndzOXwcSkLauM41rWa2Hplsj1JRtZdWb+mil
mnq0l1VXzPArhC7uRm6Vrz4kK9KNQG+Vqqqc0H8mrjkDv1aqjngZtOxXtZr9rbLqxq4Hiqz71Sqr
6X1hrEdf/dFNkwv51VJRHUoMYn2bLCY6umcHY2kolvCfWaVKp55kTRZpkM4gC/Ej6vUsXQ/2Xlg4
+nEb6KTDqPr1al6skxhT9hwCkWgmGwyRGddWfmoGKUpz76QyxboQPezZ381uaerFSs54nZbM2sWY
ecq6QSpm2SVdfjDjFJ1A5GJXE/Hnn6oJhEG4X5WpN9eTFoSHtnKyJz3WPxHxTLeF7xOn0/r5SRaO
NzTH3rnIyliXZbu6NeqKry3NComloS37HUDDVy8rSSZ0K7Fwha2cm1kwhNMA/5Il0JZMTf/DXpSZ
byx6B/hk2LT4DegmR0Gg7fZTh9IlxxfReytgVFqm89H0Pg+6uIAT35GX0fZNBzMidz/ABH1oRVc9
GfoYH1gqaWsQz/1HzPI40d0PA08dJ7WFSiys0B6Nyfkhx7EP4PFN2snDQMYj5xGtwXM3NK9IMnV4
MjRL+0pGKdqdhIjs5dZRFilbocAueEzNu0lZhCVpn2pTIhCe2Q6k4WKyT4VrreQm1IlmubbMX2pe
o17qOFIvee29V6Gv7WVNFrIxir1FT27c6WbXhTCObaFPJVKVau2+WpM+nSwvHBediqjgBGRu7YrB
2cpqqpgvqDovUWNFE2PG1hhaFPCpieAor+IpSOuFvPR9J64XtybVadi0VBqR4Qz5o+OvS2T/FkZj
udAcp+EYzYWPFyZbVXr/ZudWu5UNqG95SJ+E+RfLyMg4LKqg5m/dEz0kL4MZuxPNohbzA+d4LWaS
z7V+7dRy5Kah9QUQa46ZllHRNTw3je1nYKMxCpdawVWMnuskds2s3VMTLs9TPdJ3TSrEi9p5v1pB
30WHsUcZjnWCsyCXzv+c7HhbRYbxE8L+vo5anHxAGtg+enurtvN76chPRDktVD8L7mTV14JgXaqg
yZzYfqmHCX2kePpqeU6xSZoB56NrV2+zPS/F+JWUWbCsfIU53lmWREgdcnUI3wwnBmbs1s/tCAUy
Dbsf0uykfbAt9GFhpjuLPdoBcjek5vnK+Hd1VIZ+li+k+Xp57R4QboV0OPDc32P+mufaW0NeIFvc
5vRd+8EmD2JbZXZ/VPy8R/AeKSuz1y4tWuYGYr7YZGusDv1RFnmVPSuDb2/jOrK8k7SBBiGGRhTV
Qo4gyCTEPT3PWmZTvNM4/ykQf0Xrm5ykIuk38e9kLv6A9rSQrWYYvee12u6mRhNkNcwjwqDhJKiw
QrL0fneUWWAgfSwCzD7YxsYxaMuOBU3BIqRqOMTYKlVsbQp4ZtCuhaaufL/5WRS48pWkRCeQvBcy
K6pfYu/8X7lq+18NUgD+apsJGX81OJlN8uttGtlbqsRfheP/Pf9/TXOzXeXjf4/ITMgq/HZ5N+H8
bsJZHlr2vr1XMxCPvpHpC02pyxU+hvwehbHs3p6viC8ggcm6SIsspgAVuaq37D+6ukkzsh/aXYf8
nmEox5TbmNeu5Ug5teGo3XnElyVNRtoFKF6YBm7kMIg2U2T67kLjuXoqnH6tyaoclxZJznGmamxU
n7Rx0vy69hgSEXp7Z/LVyfe1ueFP3fbW4DZtd1fjdLy+DUOdRcCUFULO9kOK26l1cZQKs3Qekto1
TsS9HGSbOpvy3gbUoY+sjuaqbGiKtl9XmuuuRMQ6fMkOzlvUtM9q0Pa1D3/UiwW85yhn4a7QPqBm
c2sn9q/ZQ3U52U68c8LWPDdmnvB8TTkC1WqVEB3IBudoMsyzvHL8St/7TfN07SeH+H3yPfOyaZfy
T8fxzQibn8SuqfVwYc2zyn63qea40NEu8sP1JTVYGSFZWat+Pm3su9YnBa8odrKK1jlCwCapSLLq
pKA+qvYJwQDnDn0J+1r8VZUN0ta5UbgpxiCCPEjsnx71yQJ9m+oBjbnqIYw48zIKQcZXP1Z8zBTk
mfxpk515CjarpIfWIauynxzbRKw9DBzM17F/zVfXQbMtanKxNVTP74y8+1W4rX3Xs2ggBR7SEslU
/zTMkuUlQgjgOM2ozqsN7HKYE2AGS630V3KGPy7ltLK3bPEgiPBDQxppUhGPQnwTScwiRRO+idwj
KdM42XoTtfSiT9XVtU4WqnO89hpdH4KFFXz+0WLKQfk8Huo522/yBFmGJ6xXjMpT7iayCllfUZhx
oSDDzKkfQB+hHeKhCI8hea7Q5/VDlCYbHx/nLrJJq5qK0jxwZmvtfKN/VPSeLGuoyAt96poNG6jx
a4wXgfzT8U34MBH4hjSbKumu9syqpqu9T8Ufdtl/Ipzk2t9IWuWEqiJIlgF8Ul+W52pW101itsdN
MYaHadbe7W2kBTQE9Db1LLars3HZ8YsKVrLVB8169KyYB9Q8tsxG615Vwl0790X6wDk4vvcKwnR6
qK1OX9QV1B5YcAuI3fqHrrXIY/hdCM7cIMVV1GKRRG587sIieUJx6VJCE38nzCrbWH6tAFhzi3eX
TGb8RwXJfmi0c+CPamJ6IkWzOoGuRkCoRASod6qrybcCAEWc5FcnrVLwpaWEZ8vOso9skFVZFDZ5
7J6PIo8fzMyXW0d5pcxI57z/dptemuUkN1sfhF9b+z0Z8mlT6bWvbcrJImlRYbu2Qoi0XHIfrVlG
zU1mFJfHodW5i6dulGxwIKWL/zGKWKrooLv66jqJnO/ayYi7L5qiV7tIj8LzrbByoqj7cXmzgEcK
z3As0UqYQvMZl6S/l7ZbF3lVF8609DRNWd0atNFhGF5Tf2t2KXmH84tdjfIyr4jsgN600hPjz3eh
27ji2qL9cKq4P/je2B1c1f5VSJusyoZb9Y8uUakkiz/qv6dRJs9YeshqLWXrbfD/Opc9v7DSFMEO
zeY9aI9pGw52sKhmhFYD2R8UgFOsCsXV77LABb0lUVsx0KhTzPnOcjRDnL1eNaqoXDJGzfmjjJO4
k13AD4SQlRBg8v3C3A2JbbN6rJT3vtf2ZM5B41aDgcOvmV0+28up/KHHkDrCKBDnojEOddBueqU7
RLWZfwapU/OU1JWXMDLK1VAr/b2lmuHWhq1x5yA9sWyTsUDaTgC/b5qPtLajF71Q7PucROIM3NuL
x3nMc+4fZJMsQD8Q0qzW6AbSm3XFQ10bCzR3v5VoBT/HuuD5qStLWTMRM3q2B35kTtyuRtbaK1tf
WEoYP/lB2z3FQxqtnNRrtklqdU9qnkcn7oCvslEWg+99dVgtHmUNHIe9rQ1yNyMVt9CSyZx5MtcO
fk021Um7xRF8GtuGA78pZw0zQ3w6CNnEnMxVyCdruxHbMoEGFIZKz0P4HyUeKYyjJTVgZ5P40ltD
WRcfyLzYIJbxAihpwCnTEN/LSCuiDC9lk8b3Mghrbqvnmmzzo+hSq4m6GBtWHbbZFBwXxuqCWP3i
0c6N/JG1NMkS2ZRtZVU26Dl5wlFkn6WpNrvqKBr7+dp/HuQrs1yqz6YnGbsoWfZG8xm5fnsnu3CS
4VyayVreBmhqs1S5SR5rzVjENovguAg7E1Rw4u3dVLlEla+wWSLw84xkWXdO+5rzfzUhacUD5bnV
bXIW0Ciqtp6n6XyIXr0szYAjsvlhmogYtnGE7M9ck4VszOcet27/d9vYocI31CT3xso6txzohOyp
HXAj6zFKnbthCMoLGiXlEpXW9Nv/u0fKHMO/52i1Ek0SPfd3ZZw0T/WovHm8x2M+16qsDXZTP2hL
RTHqJz0fmqc4eRNGEj9Ki4nGCEqGZr+RbeHo2mdjgJPk181DEgnCmkvjzN4UZe606z57HtmBqURv
je3qm9rVw30eq9a55WZg9Y53V/GYq0jX5XKYXGXtFARAovrugMOcEFuaGvEygl66VkVniZe28+w/
qrdW2fm/xmb4/nYwb9NJNEdZuCrkAx66OSjHf2zySm0hXuAK9jgFyeYAzzFFVleFLLm6Gts5mjRq
7V1q6dNhKqBjSyh7iwISzyT7udMmZTd2LaH6mQjf1VJfAv0MPgmcJBwsdF6EHSGRWBCDE3eAXfXw
bPaKOMcQZEhu4mdyTP1ifW20osbeW776JSClgaMe7zWvuUW41tRuOwRsVrk76c9lYNR3HH90C1kV
wMHvwzpGpKdS2qWuf9FE0T7JtgrAQqyUwVnWtGIsls55CrmV38PAce7GWImXBAAgLzJa46krJ32J
3FLwaev2hpWS+aVrCqgiAkKWNSrBazELgs0d5Mh4FiapBohOciRL6/BzKs1NNtrml77vi20XrwMf
9PdExHD1PSzRORwbTXm1uv6zMqv4ImuqeK3bRn0hpK594HDtlCQ5yt+tx0mmSPylrIqsT7eEAltr
4vTeUvLj92VlZRNR9sq0K4i6FgmuIXUuzGCAOfX7akghZbAZ6DeyQRZakVjXfjbAjzugYcvb+KTm
EAX5o7aGAOEFGztDRWtwWnbG1Rif3VYV3DET7RFSc7+Mi9rhQ5/8RW1XBjgufVgWjp/fWW1ZOtfL
1CvyO80xcUHbBURG5VurQ+fG4ZYjNTQQBj7ylMr1HlmctumfhDdrhqdG9C3xvCWux/ZnGnX3BjCq
92nkB2PoZXHfuHGx63oLH6GWirMeleoq0Diwh9n9IQeNzr6AQvTDNvt0EahZ9ZJ1CK1XttctKh8F
cM4HO4ii/Obq0ah2TWy1z/gkZq0xYttla5UHPoc8xjfZaOe++8QHI5tkgdz5K/rd7knWdKt2lrrT
E3E2Tw26+D/nko2lMjn/nitE8MTQNfdkzIPlXJF49pPUWEm3W2e2CepGYfPLX/dHvRsUZ5m2EIfq
eW3dCNgfEzyYHawI8znRIntTdlm8bua1dhdVoG8V7sDdXFUHfTrjtebcl5qiFeJpiB/kQDmZbRZ7
FDx6nnm0IxBUkq2VundyLlUf/vuV/JfCD3n06L53LXzRmISOBnG4abu6XcgWtyt/NcvqtY+a1tqe
OI/9bXBUsLPw4QcttFHnNloR43YnLLTNCGPlLDDh/jqbvBl7rgbaGCLLxOW1dxoSXKto0WECkac6
2rupBoQZN6236f18/KpPsKf+MbclpF1pVu3/NP+rt5wkm316/+otzUEUfXdz2MaD6nQ7dk7mNoZG
/2yM/rfOqsZvQEIeFQBEr4aITJKrTJXMzYrtTztNC9kDzOKm71yyOb2gIKC9/aJH2rDUOYE/sZqE
vKoqTX6S9Za48X7mQrn9N5bWyHblxs/ML87oyjjvvahQOyrxatv4U7cVnJ2DXbfKsetcsZ7yvn4G
bN7DlauHb3mlzzce4yeOoS3U4UWbudNzR2ALsR0qMV7zp2ZWhHv8hx0NtVNjFOqz78CC7U3zV/8Q
oahb/5t97t/N/T2b/nJ++YH+u//tdX3m+au/fD//7v8f88v3X83v3x7z9cAByrPumj8Cve2/tVCg
pzhBH8ZZkEkXAvw3sx0uA/EN/fTvQ2TYByC3HQtO09xBD4o2nuONX+G1gWKrlC+2gHlcznbEi8ev
EHmWxm97RqLd1T73nxyj2+E9aRYpgit3tRFX1SJJFeuu7HUbAY9OrGSLLGTDrSqvqlpnyF/NedQe
2mAYdjf7qPUmnrJAfULWGS5TGov3oqtfHE5Vf8LbTRUb3lg79bsBjZrlAIZlkxRuBdqPAj2t6iir
8koWSs9xuW80NSQUHkkKKVrF1JxkERducwrnQlY9czCXIF6a1c1WGS1+bFn3lSna6IY/LeQ4OUQ2
jAVUWXI6K/D+tvreTTpSb5X/kjtmeOx6W7vaxwjEyZBYyGmqKJKwNzDOXQ/+JU7SQ2m3qKgnRHNt
3QzhbtjtyhFHL3lzNqnIkz7z77LpaQjZ3rg52y17fEIdZHpy0C4gpbRDfHG2kXYzIuzKgiO0SPOz
xD3JbeNTM7ggcAnLgHzsVuXSHxwyChJxlq1WOOdZESW21vRgemoBcc27YRaTzVJXdfctCsYvGlzC
n0l8b0My9BeWRXzENOcJgtVftwnrFpETdtCp7VdBhlu/RXkuOIOAmreYeo+ULySuYafaAZEBGmA3
tSwOsjbgGrnIq/JSd+VwvVZ4xq5MkfCZDQQCkcNP1lDqk3pekpl4qrJiyLdVN7JkBqi35HByOJmk
bWWwoCD96N2nV+fLoRgNeLeFsvbVNDzEWj891mYEchaw3G5QTXftNEG9cQYUYzXFH16beAY+Nlmw
F1E7vI5OpC3YAGboMNA6lTFPFATwjDQcUCkpeWL8LhCB/FVlfxQdFLeERw8L6EwaVPdS2+2StQin
JpHGbSP20cSZq+TZA73rslU06PyXdHuma+bEEuOCX1tFLd4KZdYQr2P3woFbdWcQXYI2lNKRLxkE
GyZvFmVDdkTmOOJBFizuL7qqgTL0YZdd7WAHDKW4r4ncfsgTElNCMYHd/meIEZY9fsPg7WaagHTu
VB2H9m0azkkRtuHJeB1aA6ZcJlObrTQPIeSKYJxTPAn9Cyj+0lebL7kp/LMDzHMhzWosUNAwrDcN
qiXn/c4GCXbipmIciitFzOHKarav4spVVm1UsUfKM2MzdVp6cWI/uxYpUicIQ4PAtghFOedEVm5V
HR02s27HS+p3Ftk3mv0VRPOmMPz8R943b3mlDa+GrfZrRUT1EYW3/pg3ebnqRds8d2XqrTgiD3e1
Fk6v+BcIo/Erki96bXwNnParQqwJaYLUVN9kfZP2T0bWGM8qsVP8eafXDGWe+2ByH2Wncv7KkPOg
LewQ0rLI2q2iDvGmNOD3kfsyvOide1R47n5YDhxMfSA4JwxRnSQlEy7d0Dcf5UgKXW4nzsMAWeyu
14gDGInU/ihxvumuXXyBvJ/sfNsPt3VjNu/zkZHsgEovDNwx6w5VJ8STCMvXFr/r1scXsKtm8Gvj
atrzHHG0iSs7PCD6SxIkMKslYl/ic1B+lkIZvxNQyt2PfPHHwLXDnV6E+s6pPfWh8WF7Ax6bvhM/
BEBL+Vb5TkLcTS3ufRvZ6rqzkZwl1CHL6+jOnQnSsvDGST0S+5Nuxjm04ma7XjlApp2GL9S1xZw7
Bhofsa0bGO3f8/DZWAihIq9WFtlw8Ccb1+Lfl7IuC2EYw0EljeR/dlIbReXY2e+HgxmVzEIAY0CM
EKgElSAzPdS6s1+F5kNRDd195H5Eho6sepIG2dEfvUfZZruN+RAUnbqrMmJSe1IKomVsBsa6yy2N
M6y57kOZXXJrzsG+0d01YDwWzjYtofyNhdB2U8WRNMnsNutgjROfeiL+GwHLrr2v65Cwf7U/yxrA
2/a+sBw8zFks1tImi5mngFaBdkbIhKmkrfHEW6opzeHaw3wTqX/AQzHBEu3I3cqJtUA7Zo5/LIX9
wOl9dElUF5GZwHlI9dJ+yFKzOaCpHS5k1bcHcUFNERde50wftdYfBkGki+LG065RDGPDokN9JwAR
/KmyrwflAc9T9zDYZXxwTOEufM//aRTxvOSbNazNJ6tkbdJwbrYYICi/iDhKVrVX1rx+ghAAUYIn
u2bBYtukrKtp5dy1gVpzYpt3F2+WKwAROz61LVGCo6Gkb76PbLNtA6qzLOgC5Hk/FF4df6Li5y+6
1EDYowepFju1QAwiIjTD7tJncLFoYbWR/dDi+FuPA+GHpI1rm6asycYg8GBnZUK/61j07v2Oj9FR
53uEajU7Y+rjE+nf3IqsIb4gtchjkV3AwziLmZR+MT0hb6biHkGQbbAdE/bKoL2hnxCTcciP2gZk
2wR2+d1Qx32RzRB+zyRjuJ2QOEiDcWF1mv0yWcjjhm3FptqvyJAW8cqt/eqNCCSUIfQc+LBuV29F
smAv5L+NqpUfQYkkS9krscn51hMH2ZF5EMiXlZNkYFFF3Z3N2qv4TVsVUqil8uoELkmRLt6JXHRP
pq8s1fEYmOcuKUI0a4bsIJBQ+qYX2XdTNaN3VSN8MYwcdGU1i3PXJJkIlLVAXaR+dZZyPQJov205
ZaEv1L7uLs6cRiYzaWXGLbGYHTj87tGZ03GlqY996CxJJw6ukxRPE7mLB0Smu0VZxd1uICZugzyS
eombMIRfoZ1ljUhZAlPmAnJhs43hE/OE9I1oXeq9WChFaj2CYxGLcbC8r11bXlCBcPwFj1prBtry
qqcwi8kcKbNwk+k5T8pejxWCoxI0XUVkk5jR2CfcVPq08km4Yp3YHq/VsvPEpjEBMjkcS/NniKKN
E2uqelDjGp0tMKOLRHjlSRbpfHhT8ckPV2Oc7aDXGEfZqKYG9BF8ZOvSRMwjcYgKaQw/Oid6urEU
0PcjcWD8jHPjPupc/T7Iu/JMgiFU139M9XzVQJj0htG+u9mHWDGWVt0VGy2MfTjRCHburtNxRyR2
ZzSvU8mJkRxtj3XV/9TqCbb+EOQ/0nPdO80PJTbbheGU45NTTS7/U6M/sLN1V32Tf7ICsFDR4Ai5
U7OAkzBS7GT11nCtcngVu3V2+ss+GK26iuBqr2S3W5HnuDCM7F5aDCctnNUwau1SGG62HryDKvzu
URaBw0friU7dyyqkcg3iLySeoe4eFb6Fj2Aus63vOKjLz6OkDZom2eta5B5kv74h8SWevM11wNwt
F0G2qSdvXMlRfWV0j1WlviJJmh+laXDQmu3q6CwHEbuXozYS7ApOKM5ajyNu1FCu1KseZyxYfu6e
4l3xU39jWLp/wK2sPWoTeFfZY7DrT7xb6lOtOtW+Mut+4zVoBat5tK/zwtQReRHeuWzI929d8wiV
BIQrWgIr05ghVUgTrsDAVnv8ls6bxcMlLGzjNQi16NgTg7YsPMt504OaW6FaReyyc/PV9JA/SZ1g
2eREzGuaE+/rVNeOxKeF2yiK+kveNMUa2qj6iLfeWhp1Hb2WZajBl0nh0lvjVwVBiG91F+2LWNd5
tjnjNvQmj7wSijbg5uxmo2B3gzfe8gDrJ+O7ZybOspnc6a6MO/slTKx1UEzY4a9stQluqpnpw3sm
8Ep3YF09PBGokOscgczDx5ywsKAYiktbTNWDF/QfcnjhCGuVmmDZBafXcZiecDbre9cl1Lwthu6s
23a2DlDbfTZLzSSFNQs/agv1aLnlqfp92PXWTyAHL6YV5+9hnpdLtdbEYzaM/kbO2LP1uM5ow209
K2mP+NRg5c/lMJiE9mvhhxl0JxELNlHMmBFV8V3jxGv8NmvP6CJw3q1Q5+/RW/pRTwPjKegJw+gT
+73XCWVRoA/sDSjST6qfsIsEUDAVaoagV3aNovMzo73jztEuZRQdUa3tcsw+PacMEaDynGWlVWLn
u1T7LgGW1PeoJuOvIYa6MbahgkS4bB1idmgBIdlL2aqXJLXbpBai7WfeKa5wVjCL/c8kWPPw1z7L
VmsQ7UrVoxnWyWVUjGxOVRue5wizIhf7qrbGF/b6xcEXUbCWgWX/toezXQai/dtesF74L7vsrwxF
xYlkau7UJPI3qasFSNDr0UvQ6cq2jeEf2F4Uv/RCKQ6WQPxStuZaorDvGHkiza2uK1BTH5LTpM2H
OE39KcM9DKVLDn0PpuAW/SFtnHdyHP87+kMZjOQgbTJARDbUJucCNcGhtg7o2EWh7eRMOsfISiTe
S4c7ey0sJE+K9wbF69dqBujjBIRwNndNfpjxps2JapSeAmNsjbO8EvMVQP/LoEzJQZpu9jyzmm3/
e5Rs4ED811CvMf8YJYLpezXVxk5oWnRp09he5aT7rMwCyrq0ycIntWEnChdVK5J4LnXVtSxwyf0j
z8tYdlPc8T/8PQR1sK1bts7/Iey8ltxG0jZ9K3/M8SIWLmE2dvaAnkUWyfLmBCG11PDe4+r3QVLT
JVVPqPsAjXRgiQQSmd/3msO1n7yW50GabGbiyk+ViupZK3sC79CKOlRWnZlXuwqh20Xi1gGGm/Mn
xHyCvLa8znX0/Alm0dmr1NOIOxmte2dNGkw7bai+ucb3Io+Gr6LIjCVfQ3omtSxuAgzCNjp2u+dA
iwUeabW9VlKXnaXWZc+W2sHOKfV2N8zFTFRIL8dOdSNbEXPogDIF/XFUw+xZtOm7G/XWCU539mxG
bOV5qm6agNtGTfjUelKLNzB8yBsFZnSKFDd9gDl0lvXCyXMQGpCGJxyV3uy+WI2ulT1j+24eij78
MdxLkRgLUVE/GVbyX4f7gFrerCm/DkeE3Tz4tqsv7dQAjWGE3jJ2ifbExshewGmjl7p9dRE1emqq
Wrn4CYn01IleWiNwbgjxNHjaFPHLwK51o9o1aCl+k4WrWPVWHz0c5owqOA0N7uwD+tC7esQiSfHH
btUEhXieQuvPIsGdokzuoCazxJ5JGPA1FpGVnxzDHI7SaVf68c5V3O/YcYj/WPT+VVWVeBb2aeQB
Ya3afZWU9xHq1OoWTkDzUxHvmHaPVdR92ar5KYgrGIaem64M00QBcT6kafueIJeyH7sS48CxidKz
huL4MrLtdiOLsp86N6SjThKxMrLrBaqhWrlGAgqvM8bHwSOKEBn1Kw6EJRnyUaxAI80BBQS30eRO
bgdeas+iSRaxiJtX07DUG29wlKUc5ft6u0wFNtGyVX0dkfd7JdASHtMEJzU43g2r9yhdjbVX3NSh
aq0IawabLuENjsZAZ8FjZAdmm9fTHKHuGkDuEfwQUZKO7H8c1OnemGVyVqy9nUXTV7zf0ShbEn2M
npwmBpmFV+r3tAap51nfImAIhI3t6cHIsKEdBtM/mAI+G1IR4Vqx4dyLKsevaCLcTDYdfUTxtWcW
JjXoI22JbcJ28Ap7D3fbOtWhW67cMdFfK12c5QeZYbCL4UJiDceLtFAnoAa5F53lmVWX3xQlsEkE
/lJfVo2LgT3u4imhz92gsOHsVNEdO6vuj/KszaIfZ3YvlIMaAhWnw0f1p664o/fX1rabdVWsgsBk
TNosboN052JldU2b9fxAt6UevcrGYoaL5OFiTJzkUSa/bMX8wlIpu5VN+AdkKx1/i61sZAmSXK9V
hq5ykw6kk4NY9y+Y2IkVRk1Am0LY7LLOm8+Iu68VVSddjEvhtb709HrXkb1dyB4fA5IQaSnXHkpQ
mv+5SJjypzghIj/zx8h6OSruHHPlxtiRy4afrs4HmucwUos7thLtU505t+HYgQSZS46WPilq6J5k
ya7zb146a3KMafdk4+iO12QxHcVcLMAzL0rT6YFOMFJFtGap+25309ZT9xR3wbhM8cnby7FEvLGW
jMxpJ8cOKhP22Afm9vo3aCiMeB2uCXKsQ5Jr0xpqspGtfewJoI+zv16JBWeVWlgodn3x7FnRblJ1
+90yFWuVAH6APBQUj/AHL9d6VDlWMfv5ozpkzb1j6l9kvbxOONaoc7rNdLEyuNddMznvQ2tqzLZN
dQ7C2D1ZurAIQ2hoCDbpsKoHbCVLJ+gvsDD7izLT8ytek5PqAjn7q17oIliRuBSs0OghG3yhYVaR
ocAyV/mFqrgIu47nDLOSg6xLzThaMGOKVblvIsDfGqv4denq4z4msfnY59NdU/X4BDXEAke77h4t
GzIiDgHHfi5dqwLUTCo0Z2Upgq+Gl3nSH2Rx9KJs7SfBuPFiMIhO21qbTDJ31MBrF8V8inn8xqy6
YF7CUNfO7B4NXG+xaqIAEM6Mw9WmeJu6001W2Mpbw5QqUlbkbK13iIxyd4GIfGtSd4eJWv7ES6I+
oBA7O+xSj0bQHyOuN6r2IPosD1bjJShL7RCyzD4Y8GSclgi5zqS9EP1Q3WdK5u6CMRq2Q5SMj6k+
/EHo3/ojsphH0Et4yQsz2TggL24IpocXJHCRk7Fi6w8nu7fUof3a6Fj82p6VnFwNUEBdg3pV7NQ8
oI1QLzzWPUxzFOXBi3vzMAdmgPvPlT+durLWaMt0Q34Yzce5vRFavHTnrSbL+yWGBN6R+LXprHpb
DVehotirNm3sEw7eLXueiKclKMpdZxg2+BoafFEDGO3EAEmRyXonK8loOddmEQSQTVyrWwwoda1a
Db0T1bCme7xzxXY2lsLCa2xSZuPhO+YuFTYN0XTvu2w4EVk5yZIcQPZQXQ3zVlVVijZlYdsuy6Su
LrKLxztsP+WatTBQA74X88HXEd/ws9jdy6LR+ckpUHcwni9Q7gnrV88C9QV/AXH+XuVPfgv8OMYu
KcwfVLgrazXFYqBAlWVve1OwZ7fknxI3xA+J2MtD4JfKgge/ee/K5McVdXIg/7lijW7W1p0ydY1V
qL4ztRhNi6ryXhFi/l5ZRnUJYBJg9+g+y+rRUAmvpJO7deZehW1shR5qj+y2J0zfdcFvTX2HPu5q
AMt9gzNV/ZqlK/n/MDn2g2Ww5YVOZ+cFXOxk+LmIu6WyIAllLdNxwmipN6tjpEA43YzzaTdbAclD
rZU23iH0KRBAaRay8qOPgXLvVhSpugwzwo7SGVjTx13WkKiKeCYXAozm02gnOnmgCR6wn/vrvmqc
58aa76D8BWMx9+T34Z/XEqDNXc1qbxWYbf4ylmnD1Ople99TwpXjed1GKcFd6y5OXWnHm8rruy23
bP6aIXrSzoFbEwrMKi5i7D8Ror0Tvh0vsDabvrQgSXmDpcmdHscJ6VMftuJfUo3yTAouXlUZry1s
tFnlepuPfl3Up8vQSo1lhjdf32b9ZZwPSekQR/eL722KBogsyXrDD2GRliNrUfSXr93cpCrPhXiV
vT6qm5EFjtDzdPfRUBYEsCIbAKO8mvy8Wu008K5GFn8pen9tMjWcknrA56odw/sMLM9St0ChjhUA
hj7Iy3dNa54xvQy/ZwbZUL1l1nW1bdZqBVtA07/RnRpTKUV8N8bAeHXLMSCCkw6Peh8Pq6wozUuH
BMxGr6P6ttVhlOi9ORM6+271gZfvgqFdOoULRY+EGRmWPqhvZXMNHxRnmP57zQZxWxIORoonj7GJ
y++m1sJHRwPGlSkFsfdYx/wNo0l+7bC5acHjvcLMk90j4iz7uKuDZVX3+Y5ZCtnFOjJXwTzhykPT
REVwLceiyqqFUcMk/9f//O//93//GP6P/z2/EErx8+x/sja95GHW1P/+l+X863+Ka/X+27//Zdoa
q03yw66hurotNFOl/Y8v9yGgw3//S/tfDivj3sPR9muisboZMuYneRAO0oq6Uu/9vBpuFWGY/UrL
teFWy6NT7WbN/qOvrFcL/Ykbldi94/G7iFKFeDbYj3iiJDsSyMlKFltN6IcK8x2+clpBJnhnw4uO
stTXnv0I7R280bXVYGWJ5OVZNuT6ALWqzNE1cxDqMrtk3TZG8eo7obN3pqRZySJag9myctLoOJhF
8dquQFSnr7FBMiiZtGQpO6lx161cQqF7MwufMic7Tc1QXTTTK3aun3cLzcihj8vKrHSgqwXeUZYI
qVaXSlPGdVa78cop0+qS292X3/8u8nv//Ls4yHw6jqnpjm3rv/4uY4EaCqHZ5muDcg6YuvyuGKvu
rlfyJ2kKb2RgirJJWBtpMR916rPsxW4iYTPNjsDXsu/FzJmRB9FpLZ4+8XegedUdPzn1Udze/NVL
zJGSv6pU3zJR5VXbZeFHw3OCbsXkkS6QJbDBkFHC56BJ2vtsciDz0sdXvPoUCZOoyOX3X4Zl/+0m
tTVH113D0XTNMdT5Jv7pJtUBPU4dW8WvU1U3G81s043J2nBPGDN5ivr87JiR+iVzUhIsrQiJZwfR
OXATZSEbCsd8QlvXe4BuHN10qTuu46HEZq9qHjAfxbJySoL7romS/bUYzKkDmT9QCchuWyXCeCZI
WjiYf7XIHMOInnvcY1X2kXGQZ7pi2LcfY+Woj4v+1Jnx8nNlj496bwDOinQg9ztQjkORjf7Bhmme
X8uBgY0l39ZWtlpzl49+COQF1xGuHPHRnERpZi0xnff/YRbR9Xma+PV2dQ1bM4Ruz5tnx7B+/YVq
VavRM4fc3SlhuelT1cU9CP0fx4VQSZiBfSnWaKfIq7pj0biQ9Lu8ebVrPTwYSZfdhSLK7rQE98+k
d829rLseOpgfflBgSDr3k3WI26bELrp2K4vtaGV3faE7BFGTZjPKD/e8gqRuXnZrKCEeMhjQlGPT
yJrFUCnoMhsxpyWIekKkTr2Mba04ukkBD+an0wbB4V00eRdPrUG7RxnfeJ+IHc+mdZyGMt4OvRGe
8yjR18BG+7uIJ2KFEWP86HeEqNile89K0UMxGyblLQmCr4oK+FzRnSN609MjXKz7ytSa3QQwijBn
G190Yp0XeQZX5hsXQJnxr6q8QeQwatJn050G5zqgKH2YmSm40I/xTQet0CMMFyo8jfks+DZZeRl/
IawCMdlGZMlXS3tpih6fX11A+53PYntCql2e1lPoXitlEaC5edP8KWJyv/4SrHY8hwOTtdsEQJjl
wY93pjMqe5KbMQrWSm0sNSfAAgAS/REJfO+YKE13IN4MAZ6SrLf8ijX0T6eAmteosU83H31yl0Xb
SpYt3foamX699fJmH6pF8BSobbESxN6P+WQ6J5f88NKYg91tOhtKJuKVV0y+IXto7jHkJj/qteQr
K2u8wvQlMn/wfCz6HKicM5B/7FzirDVwI9kI+DY69xV8f+FNxdKs0nExqhH2V3Nno3FJs2bhOxjv
5ji5vXoCLfnjkGUY0LDXtbfsUyd9UXepeoo0YHnItm9kP0v7ro5NcLab2LkdM6zZB88K3t0e1kc8
CrYbXS0u9oCOm5sb4XvV5RCPPCcBH2MqD6SZTmbneU/EZLqFG92QIxpPilep/rrDO5K0JjAytyzO
hgJvAElarLPTqTzIugwsJ1qXWnEmUvHUF2hHVOxA/TVbPAI7YDt3IyLF/roQLNqUDFyEHCeHyDM3
iCDSJPxrPq41OQjCJzws6yRI+GIjsGVrc/KClc1yea01Om9uVONPsBzyg/Aq61zbunUeI9B0v39z
mMbneckwdFUzXU01TA0Gt/nrvDRUXtr4vS2+DJ63NmYfBW0+EHlr2fZzJhC388Cm/aeydIZgVZEe
/6lO9m5Bhx3iXDFRG5lHy7I8CwZk5dUpJfk0GUgLNu2G6HfCFtKKT1XAtCcP3ZBF+GXIc2QVVBUh
HnrJsl+5sIr87iDHyPprFyBET+hZ+Sjq1Jq6yEUGn83A6Pr335NcTvwyfxuWbbiOsBxX001HLhN/
esOKMsLdWLGKL4oZZUubqNA2Lwu8RQEyvXUCBTt07Z5zx2kPxJPRL5jrnQilRLUQ0zmZFO/iC/Nb
X1gjPrXsX1hO1DdCH9SXqCwWsj7wjHBHNLTYyKKWYREKguORqJ1xNIOhul621AoW5I2aniYRpJtE
13qMF5Jwozu+w9wb2y898kbxDIr9VJ/6S7No83d/jJ11jzHQPkF38SVU8yvAOEKr9FqPm3n7khBP
lkDfT/0z6iVg2A2VCB2HQ1g5+cOcl1wVWWhuZFEZm/wMK3UXE+8qEF7WYXgHXb6P2rx4wCCbDEtT
fx9HRVv//tdy/rYe4l1rkwgT/F5CJ43x611dlbXhkMUMvnRBixO0lr9MVu3dRWlpn/q86heNaPu3
oQ3AD/iuBVvZ0Z7QyNlgid2/iW5Itk6rh1thps26DkC6GOBLDtp8cMisHWRRnsm6QOjkamz7JtLj
7MJ6B0kXlcemxAv5glggdrEDk0tfqsXR08b+WGCW8dSM4hxU0XRGlCh/cnXxnXxHcytLwRykbIqg
Pshi2ob9snLtfl/NI0ufrZo/GfZWtobgxtdGWtUb39XTm2CGnIGBbI/dzCeyZu34dtnUfX0EtQfU
UtbIto9eZa8jI+6wW8hqlKbaqP/GpG/N+b1Ut8iPEdu85z1W7OKoJpiSqIQwYpWuRtzNXevG39ke
5MzaHe1bGym3aSHM3L7NK/NU5WLcl3ODbJX1WmPZ//DDyx/258dUJ0YpNNU2VJPNmvZ5IdwjRd31
rm+8j7pfrXKrAFErlP56iLnhUSNxn/MqsjZsKaJbq3Ssu3RCeNdGYFGWyIMnZ9GZwEHZAs+mUt06
98xwkdXgasYeKTN5QCsqOzk2c7/fmAqLUTzHHVSnCLUMp44l8f73N/XfpmpdGCq3s6HChDUMQ/u0
hIxNUTqGFmnvtua91JCabxtmmZ8OQ486H3xHjYXcZC9SxKVvQY30KzPz3EuZ6vkmZnuPkRIapCLL
vZvSCa0bFQjNrkum6dbrhmpTYM18gX7WL3pjbA5FqBGLN4t6B+galFAyrR0v9fYm+L0beVaoUXc9
y/46+2+tH3Uf/Uisxf/wSvvbw68L19IdzXQM4c6b90+vNBZwE3v2sXqP0vR7lp0Jz3u3QxRZp3DG
8kh8jtDTeIXikVh91MmzuHX0o4bB1nVAiUbNQp5G0wwiNspxIy8gO8sGlGzm6Id3GElajz+g3h0K
A2UwBmitOP3tFf4tT9WhnqWaxmTdEwMFdwBhVAfQAzdMr8+21DGZ6+yw1W6vXUB9XYvG3MVHc2WB
1uyIDGydXao6fdQdYd5IsyGciLOLr4pmJxDRhYBFUR5k3zyNr31T8P7OQpRBu/OVYdNHeg3d12m1
RTuUtyDlnfdATbCndwDjESGx2cSKV7Px3Xert5slzAXURbTeuVQJYqz63IDYEOHgPMjOIGv8czF5
iG7ODdnIGq/xRszARZDftoM6h4doiKbixQQQ+fvHxJbPwS9zgMWaxgXYatsOIETjc2QAycpEQ8v2
3RpAjpd1SPALd4F1pPT2c2l6/UrUtbUL5qLSg+FWjSa7la28unHvJSo8FkI8ZiwxZfVogZ3i5fYV
NVD7udXAfzi5qS5lo6tjw+LxqHCYW538Luj7R9yJypMohX0r/FBftigrfwXmDqPKGF+nugD1h2vK
Pgv94rFSqhfZoVOyemG1Y3OH3GN8CPwpWSfeoHxpwoXskOuZuyrcYDx4RebiE+/x6p8vjZ/eI/sA
65FVjLEbDAU3Mkm8dFKLsJ/f8/sic7RVtai+G+cD9J8fdVVmVnfygFTKz3Wy88dYJerqa7+POj1C
KYk1xS/X+nz90gYVxHZSJ3v+YNvqKYAT8pYY2AvF5ZDt81qxX/sI3fjafusaOHRJp1aoNXnWm11i
Bw5lkQV8B64EgxFEzqiHXgk1oc6sS5cNaF4nUENdt9x3BYk/hEISHhPDxy4aun8Efa4a+wMLjz54
dvPmwdHBvuh5/exCELidzMZ5AM5mrHsXcbcQN+KH0a86bO7wPYqQrliycAFhPrRn2XeYcPBKKsWD
tUpfXyMZVuVTspCt10PeLE03mu4SNo5HMWjGVv9LKEXqnXySP/kQWcFIe9pixXz5qJIDPo3/VPx0
uRZG36oUurWQY6XMysf1UizHbtQCS6PcbtZdnxsXUWgNCQ4+1pjPhrlOtqqFq1/Pft8vRzN846rk
2LwZ425JuLs89XPvyWgt89pAbFo7uhIhL1udubc8KwYfcAr9YnJEkwEJYmItBopaje7kIfcaxAy8
MF3OaJprXSPMaW9nM1x47tfOB7Vp4bfE+vljaGS3ykmf2mUfjfoadaMn03HHO1ud6qXWd/VWFuVh
yLR20XdOuu+aYrqTdVoKPFiB9CRLsr4Y3X3uFOPtR1UrIvTz2+iSGaK5iOy7p5EqrhMcjQi1jq/Y
en0n3+hfXEUz7wctODWjPbyK0jJA06DehEPKz736mJkGauVpTAtw+TAGl9FopOUy8U8e0mb3rqoM
D7UfEW0gZbj1u2l40MvROM78Q8ftspL4JB5Q4FxACtK3yxUHMgovJy1+0HlHoMs/3rFdLh7UIW3X
ltbra1kc3Ti8y8ZyKUvXHmOpLU1fV7Ywlgkx+sQSEPayq43hmcYh1DtWf322wybS3gnT6uu9bJCH
pAf2uXGFMWtZ9dVC9pYtja3eBklR3msu4tllI/rb2Ha0k9cCSAJEWn5NECBLkXV8ydM022boKe6E
mhdPWH/dyQ7voe7bN4FdKyFqdPA63Ma8HRxnIPY0DmcosOkJMsDi2kNjJXNQYvP40UN284sMFzWr
AZlsqg6L5cohihBgTT6IYf7Okuqg+YjIBynFxGq8fZb1xhq1hhJlTQI69uClXw0EdMrYGr5hVASw
GEvN+27ykcdJG2vnRerI3OvY1y4Jz5xr2X9YJJUlu+KSZem4532coljx0sL0wqRvQACwzn8c3Ln4
UVekJj/jTLTcgHBzFwG53Fes+pZSOSCtbHT3VICYUZnb50DltSwVA6YxubfTUj8WPd/yVPQoPqPa
+D45M2VJU4ZTqhLSMzET0U02qSC/l0Wjle/whkAfBW4Ol6Zt36DmWklWvk+A/LdePRVbWUz0m2Lw
gIcNY7mbRrPeyMFIQi5zeG4vvaIg7+TF41rWB3W4ayJNPBWT2t0kvSlW8jJaZZ/UhHChl/VIB7To
TibCMmELesObiY3xorSlQdE03mHk/i7rNR/sNvhuaWwwvMbDIZi7642i7lwM+9ayV6GKs1lbpHxB
QN8aVqGg2NkPb6NokAAoFzF+a8s+dsSTpbb2Ymjq6bXx6xi3p3D8IiIf3nqlfzOibEeaxAeEqfyZ
w42MCOicS3bswYI096bP0+p77Kd3ytAZd5MfZjCmxXDJgM0vIUx4mzjWZ21fpfV2o97krPWGoF57
UbKo0E88u0LJvIWhwRCs+Eo3ceajkh+96YHqssMqK+XW6zXldrDRAYv18iCrPurlmdp7Pf8oFpyf
GszAUNYTH7atBguHrik+O0mIbI+peE9jZiQgml3l4uaFf8cOx1kYUDjIxFJn+X12EnpwR4ryGKlG
fzAGzTyrjS/O+IXEsyzbWlbJQwrQBpuWob0hFUkEu2XJ4Kpa8NTHAG6BvsSgSNrwCaUO+xx3JfMV
jZYXDw++8T0vw/CpUPVq5Ywpnkfu0NwO86HQI+Qdsmqnellzqzo2h/lMNspupWkUSwGJby3rPvUr
kwHbS+sR0o52rHR1OvRuWmKgU0eP00Aa3Ad88T3EN6Mxve+dCMKFh/QU+VZ/Wvsgxq6DIPCVmyjR
FgKo9MHWEY7VYKR1CFYa3U4xm8u1iKq8eRxr1GEW9tqEb/fUZBgYVAWPSSTS6qmEKLjGGCzYOr5V
PmUGcpbM6jZuMRT10sRI1MkRvZyLoW3buwAt6aUsOm1X3rDAjK5FFBXdA7xE8Edz53Sy1Fu98L8l
+qMXT+oXoOB/REA034a69BZ+JezHpNLrVe5YwR3sv3wT9YN6OyjlQJB/VG+SkR8psQokVvDzWVqq
3l5g2MY7lf/2ljY2J0h5YuVXo8Ymu/umaUH/J4+GUiXJnxEru0WMNcJzGY7BuiqACP/pZHq6iq2E
J0CNLPfYl/oOm0UegMK0nrMyM24Kbxwvc6lsCr4pP8ieQAEnC0UzJkRM1fTJ9k0g0b5S3chWV8vQ
XETXHkg8rXo39KjcudNGFskaR9uegN56GrP0CT0qc5G2Snx08zo467r2J5Nh9xIGab4r4NmsLYQp
X/zc1Qj7FSqqLLS6XXDUgya/bzJmEOEjbDNX26VZHWAzywm1e2nQu10XQ61uZSs3Cyr3SZWAz+KS
fb+qgCk9m8jone3e/OlzIQWmaznGaIeNjj2jpXb1PY5jOdDkEsuu2ApPPlKLK6dK6xfk0l9gJnF/
Rv2SjLf71Zk8gFrzIAH3ZDsEAqvweVDggNQysDV+mYLkOshy+qVTFc5Xv08RqLCj+t6fPynVg58/
CRBc/ZJV/oul+Mr3tOx++iRYvbtJsRbMpQKU6JyMlyl6eajSZvMPm7w51pHLZP01K08aTTdVi8AZ
AKS/x3nazCsCRYVPYUeBgfBnGx/0KtOfUz16m/yoPiP8pz8HRgyCta4eh5KlTz96K9kJLja2xkCt
r0OCZryJTFBFsjgDJreo0Bn8cFzCGZR+hTaJsZNXRCISlEURk6SbW8cwOsdY0Fw0duU3RH/CU557
2S5I8FlgtYbwh5jCo+8m+SKI2FLm4QC7NB1wxkqsR9nDH17QfOseZHuA7Qif3ZxkKdR4FaWjmtyM
bvDs1K6FYIrBbly1tl5lKDOQ0DnCLYUeNBdrJYt2cRxF4I0oukk5IK/p2jtZNBsLZmjR6IfAGR+Y
iJ91x8ru7bjL7mO2HCAxyWR0Bc/C0o94eMMsPchWECPt7e9/Qc34nHmYM6GuqwpiNRYsIfEpnBXZ
zCZl7fTs8IZxS4BwMsjeTkyMXoo4VoOZdnTbCtU8WFXGTcW/FaKdR6LZGsXFy77qqhPdF1Ue35eY
WO+dWDSkESOI5S5aoirCxNtaDZX1mBfdq9rxYm5Tozn7tYPaSjHtE0XvXqeun3aTAMYZIA73Whoo
b0yEwE6WiUMO+PDrcOghzd6peXT6+WpFC0PWdazytsee5HkEni2H18WU3xRk0THgols5wykyM62O
KejTF+fHZ7puHR8cNzOXspcvEPTTmB0P8hpoIpHUHFeKEw3LgUjgRUdh7lJgvuAzvZ0+qlwBJsYY
EG2TdfLgYcWzMVHXvQ5Fzlk7mqX1omKie/TxV9zlRore23z2Ufffzn7fz47cH9dz/zr7dJU4dMUW
6DS5VvWu7hRvGwVhuGSDNs27tOlOS4NkI9ouX33U+Vo7rbpWM9ZymGzoTL1cmqndbT/qbOEgmDbq
5Ub00zdw4Mhj1prgyfPVvTAIY02iR6m6Dp179N/zpZUF7ZveiUfwYwEgHGVNBQQm1SlPRtnV77+/
v/+W8DcM9gik1SxY6IRtZftPCaPMYpMT6k3whlBNGN9Y9q42skcIXs13y2m3Yqy1d9V3xDLQbeNc
oqm/r4LJ2kL2z4856veLHODgAoQVN/l8UJD1X1kxSFBZ1Ovm9Ps/WfsVo8BSQWjEzg1B+MzUCZ59
gjrlEAvtUvjZt8xWh0uH0RdqdLN9VWPaD3Wga3h5CmehT04E5jYP7oQT/UMAX/s1c3P9G2z40wip
u6i2fQ7eQR7KbLdys2/sFPSXfGQLhNyb3Snk0BpbWYQxOCNoH+vCi0DDdaL4E6krexu0IkPaLMbx
JI5vYl6MbdiNAH0c7R+wHMavf6JJntoVtkEM2DIc0zHFp/iipal+GJC8e5/GYRW5Uw2ShoOZFFhj
23azI5oQL3rV+1GnDjZO6Nj+LfTU7N7srD7AgASVr8FEI9sCxyxN+zcfWsMiFal62yOt9qCM6dlK
1f6tqLiPdZx3dmmwgl1e+Jl+OzYVEeDBxIY8T1gLWa6j4S5JizyTB9kRQEePvVeY/8O3oP/6BuaH
sk1bd4mzarrhGLb5KcWmqXpSpWURfR+QtESLBLHkXs3vykTLEdsf+51uI/9WuMO4LEwRbhKtXhg9
W0Spf1BMwImjETUUI9mQ6qg3fAXxogib9C5XMxcbcyyQJkUYN1nch0vXSoy1mQrEC/PgpRnV7e/v
ff7kX1cU/I6ObSGdbdkmzwDZ5V9ThmgngL/JZtMJi9ekSMr8SFbOn+3bObXnQ6r7+dErUBogbbH/
VC+LssdHX1mXiByF3sTE4XG+yKd+H8WPsbkLXQsuW4QSsNnfG0jaHwLhvkEXIfJVmyO2HLYvNo5Z
0zp3gf+7HNBLuMgqMHrDnvfnhCIxjfIivYp5V+2E5g4RwuFeLcoeCZWLiHIuqXTMSH7VotUzD5AX
UbwyWACa8Q/yIvAKx1OMYaBsFHUbr72iN2V67JAQGWajAXglng/yrKnNfIG4drv+1JClKPQvZEeL
CXKpa8gHV21hI6IYT8vACLtHO7HGE1/IfZt2aLrNh3J4gycXP1zbLQLibI3qo2wDuqRnWXPME5yO
rLJBwdcPNJw6DPWYaOWPM1knD/Hc+qmzrJOtNdPdXnBjLvvJLw6q2xJyGpM7oRUF2ZD/HGTj5GBz
sMnNsTjI8kezGiFkTapoIDXv4rKsTMrGmNdb2nxQQS1FWpuenHn1BXgqvp2a7NxfF19QIzZY9Lag
U+bW2cMJ4dWM/DFYGnmRrkzVO9FuZJvsFaZTtUdrd2R5Oq/g/tunat24Dz3zx6dG6aAunUEA1Emn
Cd1kbDkThBbfanBecBEL9wxd1znLYq+Pypvek7sxkN04doOendOs+YKrtHHCS8A8yTPLM9n3441i
lYVJcGACeiUbIqI7mIfU5VoWPw5yRIWa70eVSspp0Wox4jhNr9wC/0KCT8+cTaBayq2s+zgElh8s
/SJMbsgZxAeU2/B9nM/koVa8MV/IU3KVyQZF3HPU/n/Ozms3cizd0q9yUPfsodskN3D6XJAMr5BX
SsobIo1E7z2ffj5GVndVKnuqZgZICMHwGcHY5v/X+laUXSVhAffMqYqNw9fgN0nVbHLgKrBEoIBT
2pywO/bvYV1CTRmH4qHt6FaMs65ufhy2fX8nCYvSDTMoPVE0FNzqaiCFkDtHcuyvi2S5ouSXnUM6
t8BumTqDzjSep0m3Nr1ol93lsCQS0jWXOb2pozb81LBO1WRmPmfLPGBT/+lR1nCbY41ik9ElVIP0
9iu/5uOMpPM5sMpmV45sessyquCYxveXO8D3m107CqzbKZbDSVQl4OhJVl/RAK9P4FSK4xfI5U7g
pPTbfjYX93IDAsE76mPd0xCEFUwhMMJpgWchdvTj5Q6ihkSuUGobHFJ0Ky/NA3N4HCWligAyH/WS
Zrtar75MPrhMpHUptkU2SsY+iHXzk9kiyFtvTpwUDb/FLjUfG2vjRGI6rpJy3H4AB5VIOdUXzuCk
+oUNMu1ixwmr9BC1VY4bW3anqQx/t+no0/CdLlJ1R/LdfN3UNU1JhLevrblstLhTbqBszPezpJpY
oRzep4U+3euwNe968+py2+WaRrMrNGmR5V0OqVjdmaZpHUnSjA5tbBjbVNXKl7lot5fPwpr6wYu6
pb3Os5rG7SzEj48X/LZfFGXxqhn8qMliUg9TNNUPgpivyyMLLQV8VwmcKC3yNMUM5YZJM/qMQ+fH
F6EHoBVHBzKrQULLjZrVhWc14DCUAdBpYUK0bWvckViaa/njwny5QH7Ujwv/vmlW/3/u8+tL8DxF
2zfrKuePl1BCXfzdKuPXWZk8MkNlMci6y5IfZ2Uhwk7mVj89mebi3KRZf0NoS/2q9aSiDpB5dpfD
AliL1eiUSRv6wd7YU3ieRz8oQ2VI+XjsyivAIGINVRKMEP+6pJi2ZNE0J7vLpR+31tbfNKSB03xc
WtCQFrbFcslCOGZ83OmyY2zrCuX8o9mM4FZhLauNoe1tEwTr5dIf18n/cN3lfrK8ISvWnZWcXiSk
oOwQ05I4DktNvTmTwXHQq8NcLImx06bA3s49M8+PYzKJtlCsIeFM2evQd5lvtI19rCUYWdE+JLaS
sci0ikMcxTnDM4fJPHwnc1O7xcBmYPWMv1/uRd0n3xgO+XWXwyZ4tBEyPVeIabdD6zTWdTYVNYTB
uHrWe9YfbdSR+rkexlXph0bQPIb5Yt7x+2MJu8qyZpu8rVKSsxqxv3fSINtF8LtuRnr7V3YwbS9H
c9rLm8ulpndU2HKkKKY20HH3cqVi5a9w04LDH3e+PJ7a5FZdH/rjvpfHZj2z8eXKYSJrPg4NvNGG
FuzCWK1Zq4zVM4V/G/1HlR0v/5NEynv61SYl+3h4GrqCuj7/I4uUCg+SwARnrbDFa5XHX6Jkyb/F
S/JqNqXJZm8KOEEddL9Egj6ud4iZJ55iUTPUjRKh5Lpc+nHxsobS55RvVpv71jMN3sQfC6tG66vA
+2MpBZeWpA08kbulN/OtEy/1ge2F84g44M4wYuNLJYIUTmZoXBtGVF2HdcsktN7QR8t1xQ/rSapF
eLDjZtjWIwNOm3y73I7gINosWaEczU5dEzmCcWOwm7nOMtYVoyarL7pMnvH2DcAcdXGkfa/4l+v5
1L2EUOiXlaC7G3u73dmVVF4ikEWXO2Skhm300WiOUPWTxyKmLLc+oRqajefMi3PGM27ctNVAI269
oQ9o88MvU+70oA1OS57XvpULeZuM+Jqg0X5qm7IFWleFT4KtThVq8/Ng29XV3JhQs+ZifsbcE2+7
2CjwYXBrXIHTVQj8ur7c2uB0s83iGbbWdN0QlsEOi3ul8bLs5lABgdXHy3OX9KmnEnp0ujzIluGm
B9j3qLSjcmsX5AdfXhi308GW0eBfHkTUZuZ3gWMdANm15yaByLPMC3Kedt0Exonx9Mch6WC/H9ZV
0JwoKP758HJr3FBoujy2WzO14jqkkJ/TcZYmcg8RBcc4HMTvF5n6hjWVvA6OGuZ9ZfPLbZdHKIHY
GKmlogQ6pEUQiJd6ahtALWAGkSfTqElpyw26dcjKFUgYVCppYnZyquZAPKSLc//j+kxa1FrRjzvd
FNyxmn67XN+yJPHyFgwEVrXsNu+qzo1WgZEyE9KTR455Yy31eI06mhSQBJjy0COnAsm8sYvOPv64
SEqRfbwcB7TgdoStQkZikgWBZJ6LGXhpWxPQ9OO6urbOsbooxz9JqtbrQu1uxsgQMFiwfEXbOCTx
12YM7+0kiN+Gsd6RT11GbpV/zYmFp8bR37DRF5Fbpgkck3B5a+fgxmqc8SuZS9+XptRe9cWcYMGB
NZxodrhkAwBXDmwbkGTGDgLbomQeUgMoqoNDaXO9eLnT5VJrdCSEOU7uXa5TGoxSrhLxHPnlOegb
xTuore+Xm/94nDMSOBdFS7kZgnxyJXB7HMZpuFGs2rxmj6viYdao18ikP6PWAw4oovZBiVgrO0sz
fIYPeBOEaFRdxQ+LYfjhaYtXK9vFz3bxroVhrp2iBb3X6nrrZgJJLCMv3aGZbGSH/KHEizmoIqlQ
hgkLESzMOk9/CzdvOIZR+6KtqXyXP1R8hts+zM91Yimny1WXu1oRKNAAuq3/x33tiLxJTUT7LGmE
r+tzeKPn3UJmmTWTR5iZ5y5Rh40uy+KRNDQdx7URfjUmhE8ta2h3SCs/Beb0rZzSlbuomU8yBnl5
eaYm1H5/pnKN5TUsRd9ZSiPOFDRLEUdnZz3IWIae83HJwPmNdbxtbWVNw+AWOzMT3KeksnroXykC
Jd2eC/nVtF5KtDq/Cqum25fkTv64FP37ug+3lmE7blQADmhC1KOkIo7nar0YWap6VAR/LoeXP8Jw
Cmvz407wLIVOvAp3dVJL80qtim8HgKuZY2TPCL30o2P2ra9bGNyhpMCDi6gOYFLMb53MIH13vQEK
XuWPsneOdRjJT03We5llTiTjYIwpxmHeXg5R+x3IDxSPJDoliASw/WUw1ym4JXzUrL7LuA0+T5Ye
e3m5YukUo9kWWVxcAWNGwQ5seVcv4XCnyWX2oghmgZrRcjLWglm4ls66MTYPTtE8/3HV5ZJTj6Yf
rxmWKjFPWpo7V+TQO2z6cUvCFxSevh5errv8WagpEUUJa9HLHZCMcKLuGup5nkYXFHxyBUDjcrys
x1Mbol27HDOL/+s4zJtnUy0gvRXqi4pqPG/U4p0NIqjWQrBfQl4SpaZ1j0Lc2kZOFZ8sOw/PvbO2
GZWueerLAuYJPOe3/muWpeV7oaMcbhrdeVIY9pCLZN05HBv9WNp5usvqvr5n1wnYJa+zrwMxq5dH
aUN1E86MVsg1A4+h9W9qXrr4peBrSltXaQZIIQyV0+nnmheV6Whw1Cr4JsoVerEY4SmndInz6V1v
w/Zrni6bF9EDN0/M1R4Wn2edQEStxUyuCC2+6fXpQP4VQY91YLAiK6/jpGkPvfQNu4p3eVVG91Fx
n6XdTWmE5lFdC3pUC4jxKavMi4ce3ZOJFYddk+mX6gzrbcpUhg6eDt80ZNdt/6yZiul3M9Q+6nbd
DtMRTQSjwUjVRYSZaEdrlVzZKp45MOIvugZSrTBekjf00sbtUj4RQSjRd8Gt1ulqkxfmFFeqFmi7
vOmfFLkQTxXStoawIPb00HMPO61yspMHih6w3PWxvREz+WvBgAkthh1+UlQboQVcXLcgnXebo0f2
x4BUMifKvEBo5RaDo7odg8zYLuJbb+rFYaDUsrHpingCfO2Wvsfk2U3F2lv0h2CJsz0ObBRSC2qx
VJQuYGZsvCTnKTFvuS3p7KUCcndeu5MaLw8jqPBEIbNzjpjzMXVDktFTe4N6Tdkgt6y2s+HobhqN
CDbSrvZVMHzkfUAQUkb9S1oCahysot4UYVC4ilLnfh7q1X2CBhQhiX4GXa6fOxyAqRb35HBEHlyj
6YjMXJ7IrQR332IfpFMcPaRYZb1s0ik5kuaH9LRuDtAXfSioSDiS7rCQXgCio3KtiYpBsvTfcrU2
rhBNfQ0jY2dHrJmsukwKNxjm+kgPJOzC/Co3zE9TYhnHsFNtPxVAm1m1hF6iyY7EUKuls/bIri6/
AuGQX9UM0nME6rfHh9MkQfUQmdWjEF1+FDEChcA8UY2/AYZmvTD2HiInJSy0PDlRcS4NK3lulGyn
2eNIlFnceiVN6DsTCeXQmG4W2WheqojYP3IT8Ucn7jAM3bm3jgvil83KcN0S5XzuM2c5RyWyJMVG
C4Fx8aoKyBZW8Stu7ckUx6pOPpV5MJ6DmaJsCinF0ZpgT8fjzmE/6jIkOwdgtaDA9elBS5r++vJH
t+FlTnVB8GLUILWrVeNkzC0CScO+qujB34zoj/zZightsAkfRmLtjcHiduo5rB3xCXOu60TRqaaK
fVRyZTrMcnjNoQacTX1CEW/wNRrImj3dIE6aHT2SVlSz/tCAxQgWR99NrGT9XLe9WDG+qWO90WOd
6WWeprNa5LcdjtWbokdVDRoBKMpsdH5a9BmL9mhDwULustAufdDZvjWFXyzdGP5mWNN+rhlcWkg0
sTSBBQBjyi9WWyprskxxIX7Pgaod4T5aJ1RDPln2CcFQGUwuAmMCt8Cb7FI8DEhfz4hV1x1cosLx
/rqxILWfNv+Xd0M2PJheKTUa3h/5ARNGA33g9P4uWRPDXukbQsTLt8GJVuPU3PmLKVPXSqDFOJPz
bijpt77rpqt+lMuhNJ1drdqsoCli7VmpTMdAiRC9dbG91aIatv0C0bIfohd0aOp1u0TXaWtrCEyG
+Jz3erbrSQMRm8tmnLjMZ6WMA1evkse4rx8YU+UmrMacVLVM7BrVeI4zwiYTE3KcaaWQ69Zyd9LL
no8LEFJfW+pGC4dDnre6Fwl18OZQa8gLs7EyrYeNZWWbdrRPIfYzsidyN59IpAQW+i67ONqJuHvV
iwW8Y1Xel44pj3qoHcdYeYBPlnxKOYdczZFf8xJgoTH36gltkLkvQoazUsmSnQj05kTrr1m11X3/
LmbzhrMTJ16TbeYRhm0TpP2VrnYdul5JcIRanbq6785ZTiS0FZa9BzM5dVPVialaaLcEOCh0E2LS
Utt5ef/r71//5ftfe79oVDgJDHqFH/vAmmK3E7bf5btWZt9IdeuuUG9k0OXyEJUqpJhLc1pPmzNC
jx1r8fAQzdq0obiJ/HksnW0s9K8EE/TnibBc0DCzcspgCiRzofrjOOhXy0gs6F+/be1D0erS3yNm
wJSOrsm1K/ZBnqGlbCzQNdnf44YvXk3FF9mPuk/wIJCQIKwPhW0hkVm6TyLaUMY9AE83PpfOdGAQ
x9RLDiHTUTVeK0PlUoeTx9aeMzdxyCYgzMDTaEKzKHK0x7jW1M0clXv4UKrfteFJc2BPBEQYWm3u
k59iHaZwaX1qaM5udKj6jF0GZyUnL5RwphXznT0HylRs7REac0QT9lQjH93UQQCJJYyHKzCuVPbp
j2JZJpK0L5PWrZP5a2HS5YpwRHqpMvebOZzsbSmciB1JOfhtMtS4IWe5DXtjG5WiuTPGLocxkNmb
idyubWCaCXOTZN0iwpE6z9LhdzNqvzHDzgsqljAy+YIxMGrrr4ppijMNUuErCvG9mkNwaI2d37WT
eKYqEjxilZOH0Yzfe1YAuJYuq6hpPoDgrfZV26EmZv+9Y+7QjjB0Y6DB31SDWF8AIUYzkKtVdtHB
WrsuJhsv0i9jEiYj89CO4bQZQZjRSRXFg4TKvpdD/yZAKeZMb7q21zDE3VYta5YbBEis9FV0s8dg
vpJ6le6jetTceTDjhX1z4Yk682aiz28NWyFWtoZlOaoyKlxq2MpdXLwUJgIGkii0/ETeJquEQvPD
8R3YeP7Qlqa1N4d28TqKkarQbgHcrzFHuAnLpWv/Zgj+YAj6cSqb4DFsOvYS7N4HQ1ivBpLfpR18
t5o4Yl4dCje1FblNUSBtNTXuaT8Ow7VlieHaDDXyPZPwVGYgAFAibCdzeBjWwEGci485X8pf/9J+
HSBopEshaT1rlm7/Apgx9HFZ0mlM38a4v0E2rD1oErl7g8LYCxgz/blvstsOGhoCgMHT9BlHmuZo
XifQQygGqd5tq5WfJ6dHQZvaBiLIZHiwx0dZOl/ncK4eQ7q/fyMWMeTHeY2Wv6FTkzcMR5r88n7e
O1ha3OYtkQVvSgj4ZgGpOJb2U5clTBrgS7fWpE9upATlAc8OjQJksQ/Qhm/tTB4LzRKHy7J6UI2z
0k7o9YqDPpKWVfasfDXyKdwQdaXdje3Z0KpDQglppznhCizBWAMxTR6bcVFdI2h3RAN9m1GKvRqp
gyKja85JHjQ7qoTpYz40FFAYfbp+ev7rb+6Dgu1yXjkmy3hHFTpaV/lBCLLkPeSEKU3enFxvNzK1
QgQyAbbv1rkz4io9WZNmbfBKvc0KQVH9dFTmVpzyqdngXgJAPEZnY1KbK5FHFXxr7cUmuP7WcJQD
iYWD0pmfMPuSBolZw0e9GLt1mw0e22vYJ0lYXy9F8LlXewa1gOU1PtenAF/Pqelhkf/1/5Xz55fv
G2ELmiDd4SS1NOvDj6gZc9E6YVG8ZUKoPkra8Ro3sCRoewjtQ8yC4yaPUx/FRHGWS/hgdtF7UC+6
l6q62GamDM+XP6WkyAe5B9iDQFmJ3Srp+/SOoSo4VE77SgTzdKVQ+HO6fBMrzTWByhOgCgpluBuv
Td7brQlwKObc2kszJNM+U8zbicbPdVq8xvaBSI2MNEtyHKAaFNJwReVgd1WNp9rqNwHdWiM1tROh
5Gj5u0GFtEtKWI+CosAeX9nMJVRA9kGYRF5PaIjbhsVaBmexvdyLvHBn01IINclBpWDQuQH7UFx1
K/UozGVNhD1AcFQVvDHRK5+UOat9itU36BfLa3167Lol3rP5CKnYWpi686IiZXjIPITgurcYTyiu
kHi241tv9SdZN2T5MFoDA3dpL6U3GQsqd0HQuklIPHHzlcNviYao4rq4ZvUmT45VxifaGaXbpabY
a1EwHWdnfp/iXqf+XGjHYE10DfTiLeprUBdUtFxCA6aripSOoCaXsoPtNzEUbgXLFCxybH1V4D5r
UcwUay1mGGyX6JnTNDRAxZLsk2U2ZFquCby6Q/UF9QjeGO3URnN7Nod3WrXdTcbqwQUjcoD1Nu7M
oEk/IfQ/Bg3VwnL+6mRKeIV2qN5OIVTvBmmdm8ywI6iSqiex/sEh7ZLQWl2FQfUVRtFbgw98r5Xi
GrCzeW/2/bS3oamOcGlv9BhJ5STyb0XfnE0LKn3nhLcjOVu3wFK9VsvvSY4o3+2QudC6psprPxfa
YrkzRehToerXk9D0h1mLdrNTpbcjuw2YZ3O3Z1ii0jlGIxFCEU5a9Hp7K6YIDJ6UybjK5SZhKj+h
eJ/PYU/RYnFkexuSf/Y3gjn7lxqObWnCEMiwbKmhN/wwDg8kU3LWmf2bRXyMl0Yzy54cX5Yje8ZQ
lgw3jlNzQrZbnSz3yk1CgCeWFvoRwYw7K16+5VMsdlkKcD4RgMc/s/+1XTBZ8pAma62CNTTz3xUJ
kZhBQOExxIVnvBluahUj6S+B5eoGNulwnB1fC2fw/fk4X6nt5zQr9gaiz3sQASUBgkV/hkEitkmp
vV+oObhGdmSXGAcx0Q0AX5a+5u2Q+VjHmEX6CJUfrzXmsdjiidF3mAfwhoZxeRqBaqVr3mfRNv1D
n+iatwyPOT0QuGtTslELEErRUrxNDpoTaxq6XRjQWkjXUzho4ushGeZzbInbbqmaH23r//UTNa69
UOS+lWDFkAV1Hw7/57HM+fff62P+fZ+fH/E/5/gbvanyvfvLe+3eyusv+Vv78U4/PTOv/vu78790
X3462BRd3M13/Vsz37+1fdb9i3633vP/9sb/ers8y+Ncvf3zty/f87jw47Zr4m/db7/ftOryOQ11
JsF/8/XWV/j95vW/8M/fPr01eVn8p8e8fWm7f/6m2No/aPQbkp6/pluYAZmGIAVebjL+sfY8Vdti
jFc1YfFKRdl0EZQ+8Q8WTyaSTGGrBmfQb//VElu63qL/g7Y7O5h1VNJUYdq//eu//zv878f39n+A
Af40B6JKhS0hpc0bZNo3zY9kAUeDaRGTibcPLfnNwRRmxHeLNk78qNCZ/OmD+f21/wweNNYJ9Q+L
g6AcqYHksdiBGRJ/3scfdoCXZ01SxhTWaOlWp9rs2gNkT602YvIqvEb93rbqASFerc5nWTgvzAmH
LFczNx7yz7mdH5G4CbcZ29EfOyQ2kC1g2YbSdYr4KXbUxyozSUq2cG5m7KIqcEZ+D5WrQQZFMCHQ
koT4vxKmzNiSQKsM1K4Hpbn96/+o/bM84sd/VMBEA7Ao2WR8XFlEVsZ0mzpyz1C/nzpi1Q0kQeh3
RYsuyku1LPNgW38z1eydCWZfTc0tGPvc64Ki2gA93oZBvo/U/D0386ssA0Kz6gjQyIgN6p3cm62Y
MlWJ/rZsR7fJtWfQ2eVRXyd980Dd5zBYZustoalvyg5odJies4QRTTU2GllzR0VXy620k0+xZfbH
bImcDOFBTrc5MlTPzKAmN9pCcUfyTk3edjeQJDbaIIxkihPfDrsXIvYAMoT1PgI1U8QoaELcXwzT
yT5x6Fmxzl5Z5/G7lsBUrYh+tfgCotaAKOJq8wKYvr5N1fDdSvXWJajjoepnXx+nweO/5fizmb6W
dUnikhy+DLVIvNzKxh8D20/j2p9PSnudTT6elFhvMHHRcuEX+mG2URuzMujEQTaOFMfV6uAxMdLP
EtciLnxEQXSQXXK+e4+kIuEP9QqKbUZ/sSC9KnbpBn2307KIhplB6nYKlbehjBCMuu7r8XisIlpc
onZeJpIdScKh9KoS2Y1UIPcCK9w1FUk4TdaFW2e+054HNaOpF8bvAiKyV8UmiX0kVcD65ryvkfg3
qCw2FNhI+CA8zWjqlwzKpVmWDpEUpIU5bJ4ikZ5yvfrUj8VtXnLi2RPFIbR3sZZ+bkVxG7Rzu0Xl
QOjKTPqKrq2YPoXeR3clkGhMOekD7eB1A3xV7oDgk2/RLFS60468UzU0UsGM+jkirJ6gFt82s8ep
Td8dkGl8Ufe55Iz5m9/Uf/iakDNLzQGPCQjpQ2OnNY2+n8Fd7mOjwmWmQiaAhzRDhmRNqD90Zvry
1y/4Qbf/40fsONRdTUfQX3Q+nBjQM1vEwrwiXdhTZVm3i4OwmIIHPIuif67i4prSZuTGTv+C/ap1
45Jv2C71dNMXzoEp9r3VNmEd7of+9a/f2386ZxG+AklnMF2dBXxYf3Ji6GBSClKv5N7WryQuapoN
vDVmsha5vS28vrQGrwB4///8smsBDeWXQ5vF+Fj4lQ1YqmxUnH0usvdJOI9qxXiAjO+9rftgE04p
2W/O41+/qKb+vB68fBGCjh7T5DpN/TJHsbzT5cgPd6922oC86QZlO2a8MUO5Tn3WrrQMMmwKnOIp
aO3HNDEzt570AXyV+q5p8pQPy7CSwRn9yXNk03Kq8RR5gZoSe8TTZJokMRXnTJFQz+ONZB7Z5qmf
Wfmt2WLwyeYYm6ByV6CXLAY+6tkOoUZa5abmdTfZFFluZlrbpBo7zs1bi2Ry37bIQCdG9oCGrnVD
g+V3yVIfUBktCLsIwc0hm/TsJXDr0sDw4DTfOvUJ9DM6v368kXQgXcKe6FfU9ueOHlQqeGdjiv09
JWuDYTGVHnaO96kXJ9BOqZ/E3eBV+bRx0BW6FTmnMXXZdeDJpuUKzMGmVM0B2A1fW1VvFctBiTRZ
gsb1/GgM5VOvrfdlanXlPFOrYM6plUF1+1g+mpTV/UDy4YraIKyKyN16nR3g2SPBrNfsha3qQDpp
8swt+17FzBGiVG7yv6t+6ebPW3dOCUdVNdijgA8cS2Je+fkHEOhBhuarmUhM0iGjGNukGG76GX0T
RNrSG+Sdo07oSbTqbBgBwQ+dfV7GRXEzFB/zZKLw3WQD7ZE10N0NHHVP6bJ3szzpt3nCRMRaxRPj
iPAyR26p9uFVqWtPfQLqiPYHtIptz4Dud31SwPoeJE3TntKV+BZjifDmfPHmNtc94Yyhn2cdGD+8
7IFGFhbtDWaQMNpG+fyO1/aI21/1TSG/lip+qZEgYSLs40Gr2OF0O52+zxnO5fdUaQUUyPlxqgKF
bDes8ZxOQDnjankw1OgqE8W9U5MLYU0NwWMlndVK019kn41b3bTZ9xa2i1aQ/PaEdht2Wm/pWWKx
J8ZaoQUeRPutUhT9NhqUZ0qHYFOjeefkxlO7lK8BdSyvacVzQySKm2fxQ5KQJVOHaOCJMUsC+8rJ
0sqzWuW6XvrDlAexP3T2Ha/b4v+T+5BGUZc7kCSi8cGg/EtHh7pJHuMBIzt4TnqfSjhoST4q81M3
Zi2dweG+qMX7XMdoqZtqS9QglvtKJr5l876DJLqLWFh7tiD8wEq1bSoB82WLzmMRAEyBzuy0TD6f
lZ/NJYI3RfDpxQtlE0MelJDFF7rraco5k3ks5HFICHTO8OMjQ+vmbF2daltTC6jJJ4O7aJHjO1F9
7ENrgAVY0XFZ4sJLk8avE6JtJsRynA2cEghEI05/MwZHZbAENHIU5Skb1jCFh12Q016tk7MRr+X3
qNs4Juxvyssvs4DSNAFfXMLsIRH1yq484CDXvTqdCScgxiXv631WG0jxICvaYheZnAxzYfoqm0wW
uXQ+YXDXMHk5u+kP6bO8k6EFs1AZHsK2ll6lNSjNI+DymgHeyVYoyacnrdWXL0V/JEltpd8La1cF
5idRi2tLrdNNq0UKwxBaGuCXDLI1o6Ae6js1wm8tZl+UkLWhUyQawZcEaxpumVVPk17b/iIzKopT
aWBNRyaf683eTJlL4ZigtVJsdLGjq4RIx51iZkSZo8gbFvumjKvTEhk389BvKkX5kpfTHYtWl9nG
dmODkmwzoR/QguF10Iv7UF3BjI1KdaWZaNCoB31ghSpYrZSg/rdFrzxQYUWdWzDEwtDft3HkZUl8
lyBGwk803rdghr2+V4gSU2hFNW3kWhq/apL99pDAFg+1wqvBz8adkCri5Se8ckzOmJQZovNdXZev
jVG2bhvrRFrnM5U1mtOkjBtfZHcMov57zWhzaEZ+x3Jqd60IrrO6figccbjbjjI6V7NBJohSnFXo
dWQD+pUdfUrz4a226zV9J9gzsl2306m36lc6gY+y1T+n5jGtl2M964SCyTIhCNtO3K4pEm+xx2eK
nH7fBSy6u51IqbRO3cKHYDduMqwpJn3pVrAbmowymJ7JLymhQhTfp4eM2qeb24aHUo5033IY4HPK
baE4+g0dysWfBzKxwxRgYjppO0U30y0APt/OsquhCB5HyM3jVC7XA1Qft9LRYhM/jOrqExVX9BBN
XLpgSFWPpe0zxHqy1Uibu6sUWextfACu1Oo7M7SULVYo1BfRXpm63Ae7ErBvBM89k/ikWxUzcMfz
q+OTM7Ytu4/hvo50Or/8mEmuk25tdk+2LO7IUVj7QbgYaMolSD/WAt6mboHGUP5/stnfHJYiN91q
IrELbEZF3mKQ7lqHeKsuyjbaKk4Fg/sliB+bVnbeODNoRmR6h6rKpqt3gR9BxYh2GopgDKjw9hoL
CyepEXEVdPsKrtmmS1UcwXXpEyJlk31AEGPsNJk7jk9UDIXbknPgyaU/9tohJnKGFbyyiye+q1TO
X5X4M7/yFaoCPoxO/ae+lXcT1C43lOlTWzU7c9L4+lUEkXe0qBA6tvkurWN7Y0Rz6UdV3XjVgN8K
VIlKeYuURpr5SOxcbOsvlTRfMYTrFUVfp2TeRCFyElZxrIzwm6H7QxZ+y00DvWutkHQ/DU8dYnCv
y6rEr8R4RNr8TLDOtyCP98Q7sY0IlE+pBYLR1kqfvT5tSBoN+141X4aGLhTDy5rsdJPY1II7m+im
QfrpyDYyzY69tN+TRFdd4TS80aF8HqWhuNQRN2MRXZdG9BKEL61+ykjoRZVilvQI5U6r8Nx0kb6/
PHYkBtiPmd5aJALzlEFAlSwNRk0g4RPeUqeIl8LxObKQXzZ41d0hUSgd0DXaN/3ypPQZersh2hcy
yyB+Jy5tbzLM0ncxWDFWyHTca7P2XC7IH2tVbPTa1Daq2R4XxjhqESpKK8c5TY18hyM+ebAI+amF
2aeIlCNisgloq8OnSGe7Bu9ES8bXTiGbOLBfEBSIF6W5S2L1HgVnQ0pORwKKskhvpA3hFk2evwIq
3hG7Q1sFGog1ONNGVEh+Fam9RSTUH/v5S9FZt+OoEP9EFeGgVNNLZ4dXHSrroRi2slAirxQEb8zQ
bCaVrOWxIu2GBc9GMxfTZxrI/B7bQFqd9K44mI1SHxV2rq25DSyh7lQlatcNIHHA6x8BhQBWW04g
nSXuWK4u29L43+yd2XLjRrZFvwgdiRl4JQjOokQNNegFoZowz3N+/V1A2ZZd7m7Hvc83HAGTEksk
gQSQec7ea+sTngi6tj35pBkMWbqyGpA7vm6PDgsm3frofRMuBYocMdZW9MO4maCjnwYn3AN+d/aW
6VQnPRNkSNbMvztZXucplSd0JPKU5HHiuQRALPsSsmen2fs+m/YYwsGWu+fQyZ1NlkGmgNLFtbP4
0JAxsiuarjvFgcadY0QHFNlo69NERXai3WFqQhOkb4tRw0/YaXcJQQVc9F8Y4tx2jVTfdCF0wj5k
NmIO4OYVqJxC684Qsnd1qyJFVAhkaOKHUeY67Yfiu6lmd3Z0q2LWHnIOH4IAZXJOx8G1o4exbF+K
Nn2q0/ic9+X3ZpyAkkFydbQ3p7dejRNQ3E80lDrUSeV3LQsftE7QUiXlBdGAS1+RtHonvRt6i/t6
/zL12XfmUOehXqYpRrRNhOTWRzEM2eSmmcmVVWYkxlnHu8g4N/3KzV9Z980nU/TzadT7Apo8IXBE
qOfYihHqdVphHAclG05VhZoKDl+v1AWxnlPgm335wWImdAJ0ULKTj2pKwzDMOUWVuIy37ewEp3VT
0OE4CWT1zLuDXaAwZElf2RvZiI7HqOpTI1JXenFOr5AW0nOSdl/bjrnKenTXR+tYiaWpbuMZaRe0
xD7aB2penKIkyE/rI1TEqKJqK/fp9Xlt4z5bWuNszVwiSckBzVrEIzXiM/kWWMtIngycYF8sBQ2R
pBB/gmcWTAcDCY/nFuZF68IXV+/j/Wy5fF5hHuKJu1sh6KUB8T45M/WdsBtZuA4AWTgJ6PwyiYvL
iFBfpm4egnNPETC88JZ+M+bxuNYwYb46wEdRobeK55QqCzZaBrLpP7FqY3okFOFb8g6PIfNBcwen
EzWExfIkYPc0XfJjMCjIQQr+Pg2Ji1SXL9BpCp3DSd2EMmdywxQTVyJMLjvgRJxhCNbWj3S5rS+l
v3WRGFSJV1lVuYEafQAQqm7WJbcc+NtqbEFsHbpjpeUEPS9vFwf6i6rOvutgC1lKeGuZi0zP51pk
r7Wku52kq1g6+doG6Q9jkjDQsyNdZX7TEGml4HULMxonQkR+3InHRHOosaGOOdoz9kCaLm7J3dWK
1MLruR76fUB0eKx6kBbBIRUVaABVblXLjVA3PwTdEHN7ZgoHFurN6YInSD6HZMaJ1Ojpwc76t9ya
UdEN2jGjRH7R4kuG3HGbBxqxNgWSMEsbDzb11O6tLVlBLSMGWKa1rZc6piU1PycWUqV60HR55Zvm
tDUaRCqhgISxHkqHkCcPLVt2nEzO8X4pK45l5PK1pltnN98Ci4pAMc5nvOnM1wcKFVbSfsRUvrdn
KhyAAT8AEcFBVQfUMNLx3BigrQkYYIHaGH6pM2mi5l5sYePRnlb4UJbSPUwDHNJzD9jAXw9PxJUG
R1znoV997TgQ/iCLDxrQmU1CZXA0y/vERa+aCjlulWB8lMY0bkhA4PRI9auiOzeBRc9D3sT7uc6j
EtMzmxDwex17xU6oYoAJ+hz38U0JqPWuoy7Fe5WrAqfIxOxkxKHNsx+SLp0BTGwthKQNgwetNlJZ
Ko70H8QmCpxnlBd08JbfsWqrGVBH0OjrAdCjZUm9VGLs3Lw1jfE1q6gNYeVBaSG+x4q4wmWFzJ4g
nnVp9bJL46TG9YXalEIlGUrMcwoisZfDiZN3dYGYEgaWnS91XEWiYGwFWr8BnGGXPuXTdE1KqvMD
EMINIbvOphfkggGZBqiWq3cZkqKCYsPG5EbhSwb8Zuo4rmtxu6AYR2V7POILwKpHhQeDXwHcrtcO
ucyZL4yJj9F33pChFx/ULusW4zplo9w89t2IfHhOXkODKoyqXOCppSh6yhOWtEcipFM0+xm34wiR
2KhGfqGUCBgHZ+fmMVJao+gObvAUtQhOokBy0tILY/lV9GVOwkmZ7jKUAwuA7qjG87FRzE8hrQdW
BaSIF6Tohikxo+lwTHusmUiBf+TipVsGsBlRWCMi/TVGUgbbj+VxwZuk1M3URtzGyt6TTE5JLaGs
JM04oS5EyYKBR/3C9AgDWHsyeAJ/UF7hMI/Oc5xp10yaCwlV85lAtRnAervqme6gBlrHGESVcTsl
+k4NaiJV0Xr5oq9vbWuwEijTH0JypaVBrnOp3Ig4R+M3m1TDVO2saYaypWAv8nqvaQjXJ3qzOWw/
b1Rwm6aYa0XEoYOc9hVSzN1SxQ3SS1fPj9EQfhR4MDx8Ico2wx7uDu1SR2MWHA7O0QrImpw5n/mG
7fe6ShtvjqOzqVYFqxLcsYlBgZSU4oPCNQXXiFSpP9Bqy8OB4DAXCscYPwLZfGtqbLB2uw0MAifn
8OKOZUGyX5hvhM0scWKZAzIj2IN/xG1yyMv4WNaHRmj1dgKIboz7sKrKI52Cj7HR3UQ7Yt0ByKTh
bqGI3dF1q8u9WqCL5ebc5UzGwhDlpfW5UXHMhNn8Ykn7oOb22+AoX5sOizrxV4anMYOrdVTnTAvj
JKYUhTe5YX0DsvBjlUWpF8/Tq22OyqYd0uOgZ5c0V1nXFCpJJdkAttlqr2jXDmanPddNgXUrvoo6
u+pzfOtLEftZHhOpklibIGvgs4sQq7z1Re0zSJUsFmOHAJpBJH6SMR5tUWzBLhHdFZufVBrru7Gt
r4pr1HtKtsk5l4m7VQT3ug6uAQO1PE8z0xSru8UG9cxN3B9mmaNUNPXvgdRqfLQofHzqzNEm0Et5
Wje4R3psTH88b1zKmnU5npS2dM5NrTZ7XQkfGz4BxsRs9jCROd4wKfO5lSau/7Te6lyXCMHB/7Rk
eeWb2WoEgTc8d6PgHulouUl7XHNarheXgIashMNFr872BcUCXHjAHotR7K0xwxCg6MjA01RnRCwP
8b5qOFF4tG7SVKFjyr3bz7pZO62boCcSvm5TZmtRqv/82foLSeYxNf/JDxPqhA3q3CTUn1CHxpdq
G9ZjDQ1dSUsNfObQH6DU+Th+l6UxphhuRyY0Ed6o5K69CYoEe9cfG9OtYozFPcrfsi7OAPpOa2vg
/0UJ/yhKcJaK+H8WJXx8ayPi/Lqy+KuWYf1nv+kSVNX6l0sJnUKu4+rmoiP4XZegasa/YBPoWHw0
hAe/SxLcfwmhGUBDHc1S2dKV+l2TYP6LJrAKhx3NjoF0Uv3faBJ+Ubdy6acjgvAHGqIqLO1vQkyQ
rRTTcWTdgGbH26JJ5yNRHMcuhNUS9tw3cxrLyGPDDWzOlFOipLdCP7sc1fzUVg4K5cY9QK0Wd0qW
/pP8/a9mjPXTYXxwaXW7hsUO+qX5FpqTkdlRZ9wsFUeTLI27bAlV7xzFPMZQN0ojeMQuhaCxpKJN
cBlNQUtVD33YIiTNgd6lIfOnAONV5JjJJZBUoMRsYw5Qx+i+D2LIUQWyYXp4ehl8+dNA+DcijF/z
RJadu0Q/CuE4lm39Dd3QhF06YvM1btzvq8+NJNuxlkmN1a0CbiUNbRuqkfsQ0fTRx88zvJ+Hjhtn
btnRBd11fKFicaqRx1/tMvMchXaC06kvboV4GxL3FhhSvos13FLD0D5qNvkyQahSAs2TrV4J+0Lj
8vYP32nZ5e89/OWQ2HTOUYq5Dt+Nev9f20GaHof4gjP9xkAv9k0rbG9o7BAKbnjstaKHFqOaOLNI
Va9SxzkEZY2XWo1m8iKDcR879YsD1fnM3A9xe61eoQ5ocUzZPEGCZxEohLRBZaYbdv8gdlu7yH/7
6Jw7BmcUZ9WvrdyiKoI+BEd/UytuPpaSPM7qfszrhmYU1Uc7HKJzIZH0x/OyiM+m16r1OmfcsbQb
DkmMqxxFUbxn9TPtdGZ0mxG62J5CigdCNT4riXaHVDemZYmIEx5odO9AAOjKUZwjw6VMa8OMSOLU
PQVkp+0YG5QvjQjbGy1ghmQ7+V2uuX4NBMJLxyja1Ygx98pYlQcwf2ZIiSozyvAgCRa+VUGwrYOO
yRZ1p2M9h9c4slxWHWxS6k6Dle9NK+q9JhV381THR3z8SNaR6hmBgPcSlvMrKzxSEMf446CQypEo
RuZzqZj2rQhwLCdqsjNEN9yvj8Z0eEiTLiWKWWkfYfCVzCeCY0lL16m1rTuOFvzzlMB4cAzNlKo+
nPpuMydNfQRj22yZ932brck9Mlf+pBXhuJGTY9BVqg5m3jaH/8NQtXSbGCdtIRP+2kN3Rgf+rR1p
N0UjzMjuqUCRkQxmPOP+j3YHsf911A3nWM7tSxSbuo9HWGL0KElX1AIVG161713cJmkjWaqqtxG/
e0qRQSczb0sA4x0QTfcfhOGrvOLXYYp4DW47zhmN///1DLNwhyYTktybBMPOhTt6DFPrXrcpbOLI
dnZ1oSUc+EWJhRX1zqAOGCvpU+u+CVdosH7jHw42/MOI/PzY5i6V5gjwSl3QPoionvz3vaz+mwsC
OEMdwcgCrGRV+NePi2+8SCmxqjfIbPWDAJLgzMsqJbtEPd0wxylQMBfOyVmg1rKAsRgmL1Cyun9I
OPpF8rZemQA7CGrEgk9j/ioiCWa749bEUeqLgSKealwaYCyJdSnjpfms9B/ygcoti9VYpnehNrle
h3Toft2VM8mn8TwSGFd0FONmpuZUihLtWNXIt5sW202cKBcODhPEAuvrlNtHLR4eByrg16KmWheo
OH0CdSlj1+KiKGSzK0n2KUkj5R+68v9uiGBWNphSqDbEoF+vZCysoPyJQNzaKf5q9ISfjJQVNxI3
+jZLzMeZdbdVOjdsuQvrcspeccHeqfNgYbjU5a5Kuh5VMsy3yGah1uWUDKQy7SV16W2NK3jz3weJ
9fcbuY05Zbln8B+EzkWu+CcVjVolsHT1Qbs1LVJ8DRQORll1L+3+K4po+94xDX1Tg45H/pRiOLRF
ec6bBOsRDZA+NR9UlnC+UU5fTQfPvhqlKW318hUNzeBxAx65hOowvTSyJCXtCpzaOrDBj1aH/lBE
EGMgP+L34h0OfaufItcytnnVRjtsizV9WTuHCzDnFwqzOgnFZxuwF94D59JR8PWdpFFphdn5Jh2I
BXaGKxHeR+4KNFEwsW1FoT0UbWj+UJLeYy2v3pTePukkDpzKRMWSE+ov+aQ0G1UrjZOJNVcnxuAu
sHTllEcNS3S+lNbow+6/73djuVb8ci3Bo28vUiJTd7mg/HW/J1kY9M7sqjfXrTKJAGZ4nAF/nKXd
NDhCrelRcYfRi5lfXOZZomcb56NVzi5Szbw5wLQLdn1rnACh7o1CufY9FVTTQEuTCIycSR1tQ6ek
mha+9LShA9w+u6omM9SiTguwjrlhMRtPIeg3KFLgrpXCenYcxcsK7Sz1Xrtzykps6hk7M/KLnQQH
Xzll9jTUkIyJ4djlUQ9NgfsgwQh25ecoB45aiTLhv+8plcn23/YUiicHzRP76280A2XS+gGaoHqb
quKjAZyOFLvoU5oxENtahZRuKTNVxIZEkzjPz+YMiQYPIUj6qTpjIUR0UM13hf6/zhB3LEFX0mHh
gGxZOKxd/3oMSdjUaNLOLTUevTwnQPoekBrTFU1fglpxLo2tXCaFNim12YZqbFbsWVgTRkoohbcO
3woF/cGcG2jKRCffNbigWI4P4jIH7p3USsULAyvbG1ql4HJIAQi0Mt12fUQKt46WxBCPo/5xtLgv
KqNUQVxbxiG1uzelyMajihtakVhRM5NGo0EE+5RV+7mWpInUFXqxVnhmuwx+3So8QSaal4MOmejO
b7rYjXaqTQ2tQKGA25IQID0X03Y0ddbxZNek6VuSzv0lRpKQcWlm7oEFp9To0avqDl0RDpIKsYEL
EsOLUBl4bYgiBVOFpAJZhlu7iLN/uv4iWPtluLBcEpxQOlc1BD2W88sFDd+0iz5gDm9KOpbXXJFw
s5XMBuUY2V6pXEyz/gYyrdvZcnaOXRKfXL2InjtJcMloppkX2V+cqaEDM/cGzV+igYnJw2rB1Pto
2w29obHDYGiGaIsT60vWhqxtaIn40M/EtWzjXU9V4kGonyFmqY9pML10gyXu+vKBHPJ7MSjhlh0m
9lHSfI17a4+EQkwbaoHRI7Zf6ynvlFNK12ajJWQUFoY/DfG0czilN/riFy5mvtJgYPcp8RL2LlUr
7jjJuU+ScDsR/xLTmpUQCyIoRQfkbV5CDAAiXIdyrjMXe9EAe8onQ/Pawh4vuoU16+cjrb9NuXEC
0Kb74cI8wg7oi3RK703qxpi3642uNPbezoptFfY1Zi9R+JUzqUh/tUdXjsFtBiXaXwprDLZdnXxU
R7s5JFp5ouVb+jINjE0jZ0ZaJluYcDlFJDu+D9HU4twFtElMAYB3E9UMOWrtthsDFmO9QfvRnDAs
lzPCEya91zr7hIJePfYFzlLZAhvBmkjLVcHZWpG10bR+SyrMoVkaDHQRQhqgfXKdUWpuYFVYvj7l
X2WfospuIr6naVwno78o0D/uATz1YXOvx1FNoZrArUEfMU7ZVrHJRVf6+DQ9UlG/43XMzmKEDjlk
VKWcYCL6YfYsqfQ3Y2T0cHizfZXb39QETjpKMgUFXu2ZgRiuyeDqD4Sgv6KGeyucItolaWbdIJtt
uGeoR/CbD0YTfGqSSD7EhNHRRI63jcqASAxlp1SgQ4gjArVett+MTNNQXclk04B+eaZaSdeD0BMO
GzBPZ4lNn9UDjPDQy9r0Gis0nZIK+ZJIs+qczdZDxalymCq3uwMe1JTB3i2iC6qp745KOcxt2uQu
Q6/ODVxvd1HQUsKcY+BxjbvFMdmAunDys4akg3IG0sCA+61LMuhGtmN+F1TtXR/bFLcNZ7rZrdUj
BVC8oeBrWdhcCKfR6g1KrGoXx1GBV7sE8DTmDRKo3toOAauwUB5toabXMSOPhxNsypDTqaK+unzm
gClXGbbT3awH4bYnpGpLsG+JooAZOBdkmpuKbp07i/D0scHeyI+a+0iGLYBvmhcS27qfUPQ+N1kV
+qVpVEgaLYaamD4Y/KuLIkRBaUBxPk4K33+QGLdpOKdwbh6yrhMPs5zHh+RoFnTz446dhC2roCGN
iil3K8RxEWi6iojorjTMSx5ZQPDS2DdteYi7ybon552KbdnS/zEV0wsdIB+IgeHqNe7XmdCibNBf
p8BR9kPSknY4dT0SWka+Py3dfl2GXGuj7rvdJdPVXTZ2JYpN7VAUYm1nn4MI/Q4ZuN/mPAwfZDd2
R0ULHkon8JRaGs/lwrJrghD7lA6o122Ggxo1H/I61Z6skHgJZZZkbe5tag+bQdfQhDJsvwDU+4aw
xd6Xko6M2rnDRVbqhslY5KlqM50r8yUi8faUIgHxctqnUGnth3UuEybgeME0XAO7ucLswEFQ5TAb
U7sAf6czvxtqw+NCYAFOGMrTaBMkZgX2Q19Or7XVnYjCiJ6M1PAD02r9QZefzAijYV7b7kbt63SL
hb18Ho37KrHhvdXqPdepCJ9rcmg1M6Qm0gY7wjDghdEB6CyLf0aEyAH15/eoU/Vj3wQPOuhdHPC9
QV9Xe1EiOfmTQ895jk2kSsRCNKc/PWT1zvM9ipHixGq2Pg0wOU4si6qfT7V2wrOy/saBiMlVWe4M
N65OZuFI4cuJa/XP5wJFdRDD5HLxC59qbfptA9jiDomYvZsWqUm/qEzeN42LfqAyic4zGB8TV1nf
drRvgUDeYejMiyw7gN1i2vMpXjZ2KOdTUNnIz7ThUKuxVy86g2gcBppDIEFDBZ77PLz9/DGFcho3
6b5aRAfNssn1oDv1NJiomOC9yOq8PeVGsLVZ0qMDoNdAqb5vT+smUvX2pAg2XRZ9tSAD7/AJUTV3
WxoQkKJ2Y5G9hEb40ljoHpyBWr1b5JmfOHpBUBF0TB3JwlYf1PgMch/LbENDtZLzkxZxoc41NKzK
SBbVZKLl7Eq+ZPrb5penckS2LBUaN7bbJuS24sQdWlrByghxQgblad1Ie6h+PlqfNrNiHOA2eG6C
/lVZNtyLq9P6dH0UjjqcsPV5QieKnlHr6XZBdI36lGRGeFSwqy4CX2U/crHfahFdQzKdtr2Vyn1p
lc+qQR10CGHpDOmMJwpVreJ09FhKxbfV76Ky7sYRnSXsL4s17YBew7EIv64leRphHaBDgOfS1SNh
lsi3nRGHcuY+dxj/dqEdpL6iZW8jqaFyjE3CnBdvy5Ba22CsdjY65k0EmKyPzHnTzqWxaWG+IW7P
2VHUK05jI34orvLmorWPFZvTM2KFmyJOaJLRb4iLprlsbMNh9G2mOBeETsUREtnRqbn3Z4ZaH+Li
rVBQBDsgZIAr50wjwt5TyuGiTdm6VkdxnClPlon1PAo6yplhZW5z1QZMoxPTjRoN5RMDIh+h7MSL
2iZdNty+jm7YtPv1R0izi9P6uvXR+rP31/78t//x1+9/AcTijA0IXdiv75m3XFLJkv39bapaxHt3
ns5/+tvp+hqtHiBQFfapwhD/2yde/121zIqCCMdzW2nSX9+15PKEQW7oOCKStd76F94//fv7/fwy
YaUx5w8Xjy6S9iZBwl9MuwTR0xlT49IoY4HklB1xKsFemXTca9gAcCoEi+EiiBE6LxupaQ1qEqF7
ZtJxwZ/VnTYPnVeoTu1Nrqohbkb0n+DVPAsrdbapC82VWjnFsEr7GiWxdYxFZGIOqc1TOpqIKAr8
Zjuli55Gx+FMXn+9bnrWQSfHdkHZQpRHRKTHhrf+hrugeUK9B+crkfv1deuP1s36NDcL46Cg5G2X
P7L+3Myc3x5VGRpKeqPu9v0fMJPPuBPTecirGWYAgsfEUbpjniKQM0kngL4kAB9lEpVRLs1D8ikc
EcnkpuNTfiqhNZrohNeHWI4AnLTE9iymEn63bkZLVMJPQqa5JAKRSFTr8EEXzdW6ccvht0fvOizb
XABR769x/nj1+8/Wf/eu2nr/M1PY0gJuFwn+KBAl9rZGEUFbTomUtqtc5uzPCK7inUYPgAlQjp3t
fVPUFjzc9+dgzf/861+erq/r2rj4018IZ8KmvP/4F9ZfMB1A2qLS9416ah0/X51Dhf7todQnPsX7
m0GTRZXNLcc0eq7yWnAInPj3D//+svc3VWL0bO9P10e/vG7thr3/7E9ffP3NL/9kdGtSE/U7V68e
SB2m4PhzJ009sNHKW/8O1vW2exLLHgvyNM8P654hOqzID1IgjcohF6zH7P2Irk/dTmMBlpcZ25+P
1x+/v3R9tB78uBxCSZFl+QfDoCozJOpc7vUkPgxCY94/SrfyWwBuNQvxVWdIDrIp/XUETFJL2k+r
BNFdLx102UNfRV2zmdCEm9jmjmnL5AkK3W+bpnUW9dUfzwMzVDylhUNRqVbl29JkhcHgWv8ozsry
hFktpC4REBKSxxtTaXaxAP657tX1uDRMfIm4K58rVnXHYJnBaMsBlt1LFnf+ugN/2f3rz/50iKp1
mP7c6+8PQU0zbOK+f3X68KutxHSxTNABcymnDWaeauPWdnHrp+A8BaS8oaOZHksgi+GmYsUlnJ2j
tOC3EoQ5gKZ7pCz0MI10TH3bXtgEXdfuB9JBPOiZ9SbRZHNHC+JuqrX6o/mgWIF+cYpboJrhERH6
MRSh7ckS0VofqV+k2hrXuhTP5jjER6279qlozm5u3Gqn0Q4UWr7Eu7g156thp5lvcAnmnkeXqK0b
v9RqGMd99CwbZfEAGc/JWKNjrp0vhLyjbs0S9IXIr30FMLhH8sMr+hH1WvYjZHNDD45ioYiRnHRu
LfHqRo61G7QEZIqjfjZTki3nkcRxLSfUAvLafSprGEnFiAsQJHsxsqBXjPktltNrAdQPyw0VKCFY
PNFh0pgbuNauaVNW+KmtbSa9nI6uOn2VNIB3Y664e9C14YNo/cjetkv6eBLOH0yrtEHY29+KIJ93
pIW6hwB168YW7mNdhPGj3cp6Xw3Jy5AbqJxyJ9uqcxVu9bl0fHLIzTdtoGCmQyPat2F8HDkZ7sOS
ahXYPwTFcXnnJuIjxDhyyYrARR07hVt2+xWEdO/FTfFVKURxN1QTyi2i9KiDPnBBqs+GROeaxRh/
E2s44na8Ga7In/shhC5jGF8mbRbwcw/4Y8tzqdj2zlVEuXW0ed8jLmfuMiTHwAn9cU65FSY1NDSd
mgHH46u09evgVuY5hsJZBFO6ozv0Iy+pU6YCt49oCxXeFoqRU04f6JL3TvEBgzscIGzEjfMGD0PZ
hBriOLUMs71N5HM39ZfU4qKAk6d+0NoZexJxG1mrupca87PTKSBhlED6RGvcDzP+KFud5kcS4w8m
XkTAlf1N6yZKKDqpiXXupOewg4hpQ2T+kHOjUxz7Sj4HxKOEJmZShHDXgA12N0x+ePcHw7lkQ/Uh
HGz1aCC5qocAF+BMDVGYKCRh9OF9H2bzPI3Ka3/IUuOGFt29ZBEeCgHo6hyrX0hkGAknop0wt2Ax
Ddm52MBr86hb5t4FeLyRGuxvLa6uLkVsPyid9lvuhvE1cdUP9G+YwbJC36kqLHNpltepZmDNqL31
vCnOhAs/RZWuXfI3Scv5Q+d+0SrCQeIiuKmx8arXxvQQTgHe7xmMC0K9qwmqDWyfGI5NiTZzLtsP
zdSYT1oNMkBrkksrpq9FQ40KMbV1R1wDSIWRPpIrID3SXH92lMwfRTL5BUkuh6ItP4xEvB5Znx4R
RYh9rE8X1Mj0L+LhWNE3scqiOQ8qNgxNS/h07GDEg4ZyyGb5QkhB85xOmyTQpodU34VW2N7Q5XtN
aZ2wuGeUiumKqpnNFCnTvITMsn0TG2JP02bymGyC91FCcXEiqyRKjP5BXczh2Y0trzDR6mncV5u0
IzIU6ckZ5//HadCyi9FKXCkaWX1CUiOccZhv1yxvJl6TVxDDecAJ6KFp9AK16D0zTz4BZ8QFIh1k
1U33SSmhzGhDFtwpdvF97opPUWXveEmx07WA0S366lxPff+I9OBJazTqCTzdIrDV6bYoHb34L4tf
4VpUzrWP0vY428pnPGDVFcg8Hi0cgJVuxac0k/mFtutXTZTPWMieu3B2dmFlH8icBBVWfSrBTIFQ
mvaQ4hC+TZ8F4LptiZTGT9wm2C7tR1X/LpIjmQTNm/pJCwp5RzKN3zTHyu5hGM6vsa3rx3IwXket
tw59Mjx2ZvLDxOp4mIhxhuhLNZcIt4G17HNLh3pDp6E55vOjE4MFGibL8gyrgOs7UGHUCw6AbpGf
wKqVVGnlRdXEwUZynSXac6SjIacdcDFrDcuR49pYFRUsMc4gzjMJiGXU7AZz/iiNmiTdkKxAcygQ
npU16TL2kxiNhug50kUJo0EcOjhYgVkBzood7pMFEwScFSTmCKwyU+7MfosmsHrSWoeSll7dRz3M
UCdW+wtGgHKcmxtR67deG5+Yyln+SPdgykaS7NsUS3F2aaEAPeGoXD1e9alumwrV/xi9KHow3GxB
IUzCUJyl1UMC+4pno/mitFa9rWoZQ7Fi0FKNLFhG4zay7Wn2GrBq1IDS6jZ33NOcrK28fmn0cUI0
h17ehg4nzPqTgBx3oqmL7+CMsoNl9ESqltZeTMUFbIxykC1zKE3GERxdTpiqTPZxxfsYyVDdYWzo
d6OJ3bnG3ExpGKDxjDOtCcvImx3ipLqgh3wlczoebsNmKu4nLP+nJs4anzHhtZZ2JsedM9qqgFh2
8zfL7K5zqWItmOM3rBv2MSyWy3ZOLRpbKuc3k0qmXtAHAcJRup8RPfTdQTKHerCtbg9xojSPk6Mg
eBygwAphKE9ZakHHM35Aah0/VGZySgVOKyPIYtLD8Ja3cbgXZSIfIjd9W2xtd+1QiE1Ln/rU3aBz
zGerNhA0IpCh7cJS3rD39VyE1LvxLHRURUmBGEprfKG0wvBVYP83aFpXtLdjWctcaXyjOC/2WcIS
3qlH985IXMRDEob7tORrjLew+sxbyuPIXtjNqvwUWdCVZxHh91WGls69jlnRoGQasGe8qoAqWKZM
LxTS//ImsDdqmn4Msy6go6cRGDdqhDBZM6U5oMy7KoBCKdoIw5iWfTKM7GUYDWawlFhhBHTbOR4t
5gPTc2oWGuIy/JfjGN5PDdVPXMOVl0Du9lDOHkZ9hr4bKxRXMOMI643mnXoVdr9nR+o5kY16AbPC
MsPvIdp9uGSacZsmbKp1hzLefZjCAVxIkT2VIUN5iDFQtiqXf6YwjIpZ3qtST04ua+Wxs9t7qZqt
b4XTh5hVMxVkGT8HVn8Xwu/1anOWezmT8x0YILXcb3E9ZXsxcLp2CIj8xG6vSto122nW/aQ17I/C
+MGsDmegNtrbwiwYLn31nWbOo9lr4puuxBSSXesjd69qMb9uYcFqtyqzXyKZy7cotIIN1GCInnrN
nHFInbORWmhZtVrZuzZWBsUc3WMbnriFig+iLr7YVeW7cTueghhLDEFiCmW2oL9I0gUulZXfk6LD
vB71iB9nfXxoU1YaDXPpC0txrPb2DRQkM68gO/RBDx5DdW6yJtq9W8olQsZ02dSq3IFrxsc9Wdso
NHrKwljIonxEAJGkLJTTxPpMMM6rEy2Gq8yqL6M6AMqdwrPoZqhl6SiIUcbUPYb6g1PkzoNZjPvA
poKRjfGZluCBUjZ1FUN+rt38f9g7jya5kfWK/iK8gDfbQnnTVV3tSG4QNMNEwiaAhP31OtXzJI1G
Ib3QXpuOIYdkd1UBic/cey78Cw6DjnXM2uoZw9WIk0ne0cmx6Z07pMkwLjxf7xsD71Ht58WBZRV/
e2JhV1DspwUmPthHZ0QJzItd/CzZmwqMZKVNXWx0YCJEisKbmqL5mNvmV9z1al1YPFAClqrVNJwp
FTQ/gcJ+H0y/Gs+6TvNWjQBxsjJITk0e3VCBXm2LYYvVVId8ARmtS3B0AE5uTVZ/VVZ+kr0iL8uy
sQwv8K8ztm+7DofJirIqQxOhh0MKEi8DVnmIgImuJyP8TcHjnIwWiEEbucthsiDI82y7Au86tM1I
VYHvhxHu9N3vWMC4Ri/fPDO/ljg5pymhbPK7ZStb7PD5Az5eOx43vasxv/pPVYomO8y/eWoO/qi6
5Ltbf5WOOd19UOZF73wldD26BpH6qKIcDbftlhtbdTP15ggHJPO8vWH1pzof1SaVSP3SygJZ0tAB
82BBbjmUT2ixjunj3yw9DVIo9pvIeh0KtXeAZrJpW8KjTj1WX2Z4zzl/C0iip6LWeEJmtHOIC8ud
qQZ7Z7lTuEFt+5vZ+D1NK96sOuDjgy3iK3/eL8L6Wo/JhfKoO4aOD55eLE+mRG3QkqabnwNRfm3c
0brZKdFPVtMoCAD1csWb4a+U0yabkAT1xOlXtaWdXTLr26xxUedecqzdF78h98TSGkuFIGPVTofn
AuV/XvvyEiXo6BWqKWJW1VFEVhoHYZjin0CeKTCJEExB1jLnKxgVu2PJ4bVsg7B51Omg1u2jGM+N
6enH4LC/6R/Oh4DHKGD4GLZI8IQn7KcV1rHLgvo8hOPeDLvl0Pt1HfMuzKyAF1JsU7n+vMaRya5z
UarDKMffyBB3BKDwd4FuoiBBkD/ZrKvlRE1JuHeDxbIRelkjwzEpjmqyklGP+klp3dOVeE9D48yW
pn4S0zdDIdQMGULeEERn6O153n9+yRG7Xppy/oD3gkkhtcvzUnr7Mmzozx6YLTdDiVSE0KDdudzT
3rx2OOV0/qVrXaSSkYWTzFfJ1kU3shlHepDPtVNtD8dsTJxLljTv/xwNFIZzELlxqvnNKT/z54bt
jNx08VR0ruhHVhmN8zrnYbPPo/AXG/89h0F/wk/w3OS5dRKZjwU4m0+zE/CBm55xcaNxwaEPXsqa
jLs7zn/QX3d7Y/Z+2BMhUuQ8pPsxrS1yGmjcPe8LC76QzPM0QpBr/qoXBTFxqYytCXLp1Pc4u7lv
9mqoczZiRvdYrSRr85G3mrn9xqlc5kI1M3i3LeDijOQGFlHZHBgB2wcSVHNm+5OLjmAmiCaIMCi6
eb3pqhpzHouPHR1xuyq5uQh9UsWpIrtpA8jl5helsX4IbfqW3U0lG2i+0YQYCZ/VFGwAa0L8GpwP
r/5lYs0O5no8a7oxfJ7qg2uGWCznrplqPOd59GQopjS48sttnxJJPeMw1o9QRi5TuRLCdZ+9yDgx
X8Dik1WXQjtbjD/O3jeTjDM6TLeLwgWbJj1eESavRzsz+vgRMbaykHVtRVVqLF/yA7dXfsHsmMQE
o+nHgAtzTRpEu3Q2yTwLcQkZYDFjher3xD82uwm32NzMe7/zUbu1NsbKx4Ck0N0vJYcEWLu42WK4
EtoUvU/aQqJcmdaJ564m7hFTqqRbNBEGHivXoiQt3HIfIRTcOOTabVyvx6sJeKIs6mancyzuxqzK
jeFk4FmIVzW0fXfn7I96ZMcqumra5YnXn6Myj/Yei7K40tZvowOvHHTlZunb5jqOI6ELUh4XrtJ4
akMMKj7r8/yx3E6Twnoyyn0O2OCsWHkhhMTQx35oIqUmGklYy44+8xkjHa8Q2d+UIooVI9LWDSy9
7iPzgLhjJpgpcle6FOSFiOJqNK0Z+4+GRECkeyqX/mPp020w5PavEXRGWUb2KnF7++2RhgfxQb4O
rWbxOwRPTWc336Jy2LZu8ZOASEE/br80niH30P3MHaQvuSqdvnzufSoSHNPYoB/hzCQKUZmriGFF
dUN+6RwSMt6CQqUbijE8ktrPNgGzhxi1TrZGS/loGcZetqw8OxsBXTBc7AmeVFXbmyDxk30L14VZ
Fovzsa0ecRoz3fqjKMksC/67okdgfcmmXbX7JkV8uUjEjsoZXx0P4EnCmp+FQYKzNMOLofNjAs50
ayfh2rX7ZJf1Vs8GAwtDp13J/s78HlFBeU3Le5yrLwMepWPv2dndcliGKOA37Rx/WhLCkObFdAu8
fOR9rwchfrhePrBmvAuOi6fUqH6XM2wlh5YctDJSnjQqN/OA4LIjngFPWQFMhFYvZo9ibIdCHkXW
5XFQjdk5xEU8p1gva4JKcBEvu7B7M8iq2OShNA6s4B3UTAso4MTWx0/Lc1e6wTHXM2Uafs0tbjiL
hZO75Y6uEEpyo7bs8uDn2dXE6gpDrsjM/mSSvOulqJuKm9BTiq2bY3acXTfWQap29dC85EUQIgK/
OKzw9+i8Sxa+7vbP+ZrZ3bOIiroFBnKdF9oFklyyLYDsj1m1aiNs4F3uI3DKGW88jeTZ6IIvnyOY
IiDGmqg4a59/derCYoeLIKiONbfb4k4sEQdz3Ym83xntH7L14ETLkTDIYfjllf4pKohH7DITpT7e
+ziYvBevq4yY4GBkEw1uab+OnofIwp1IlPteEArJlFT95mU/O418KythrztGprHjtXSSyqM4Gpii
jA8JR5qY30DpgCokYwzZLSyX0pm4diAlXu3ePMrZ3U5LK3cKEffaX6plS4Bcs7eDmvFfQGXtOKq4
Qy18C8kEjibhHoSQ08YdKEB8cyi3ZlS727r0nqYu6Mn1i0kScesEhoFy/uiRWJwJECTfDrROFKGe
kGbL5RbB6M2IkAHQxBNOUqlAQAgm+mQrj/HqUGA8sgg75V3SfChPWZ5cx8rchkHtfR/VxQajeXZI
no7LDPeJly1Qu1oRlyZgVd2SZ9lLmVBz1398iuGTKfxB/mL3QYINSU6pB2kAfhOPt0eEmD/CU7Lf
vGkafy9OHc90TIjj4DIP1g8KLnnVCyhQp52KixPWt8GXDBtr4pmyGnlqzt1MbtMYlyNW2HoMz56w
qjtzWzLRpR+sqabedNZI6JUG6gEJAxvB0VdXqfbUCDwSfeDKTVskMHS6AhhI06F4CCdWH61/9hM/
ns0STRI4PTDEJpvtiN1+JNLXmZUEUt2H1b224qzxvTWq4n7fmdZ5KZR7SZBFTzhV3PllLlJ1+EyP
YqwEYOwxeoQ9C3pU3+x8YkoPjmIL2edLQzN8znzjfUjYv4RoPklkUddOPsSLkbG2Hban1WiJ4xjd
VZAFp88voNS55jrA2I9c7zx3/0jpUREOo55bjUb1fc6eqJLrc4X1lozMAN0pFmorxd5Q5dGrcqOX
ghvhJLpo43fR467OGcZNBSOuPNVXlHDd1VbhLkrMgjN+Y4aMXQ1MNsBTfzfRYGJfXniQdcDo8tI8
sWTRh3khazgFAnH00PxbuXFu4A68ySnLn9sfdtfsKlnnbzydrXM1p3LVNjtwVNmLibIeP/3MysZy
50tEVg0GUxIkuwJgRNcuu8/ZgtXeaVGMvTkquVskCsOU/YcZtnJv/ppSg8SkgdM+d4yXSvMru/cw
L1vRZS7zA5E6AZL7tjligPsmmz7cWGXLHRU+snlDprxyIv6UopaYUfDkumKGldrkpdlgukFa7+es
JEI8tZI9ChHkQnPJbKkMccX6VbWmGfEBDDQvZudMuxFEt04dCPHBvHM0Wr06tJ7KKv+ml4eCZlDd
vQL2VY0jXB96tZMi0OSQVQwKLVnrU2Oku3qyTfJ063feAuzlCyX47Fg3J+XlV2woY8Tt5bYJMz/u
q8BdO1TEOzS67REwi0onSBuNb5/nwvhhjIO/q0K1bIO6rbZKvmM9nvZpMs4rXfnEanjyklSk24li
0OcixEicTH351OY/yG9cEydefgdIOED9JaZpDMVF5XrcVLaTbT1guHHlS7BPEyYOY7ScL97AcDjX
H3ldJMeiM14dpcF7Cc6tAPDcrmmtdTpFy3M7DcBbp98VS/nNkNJdMPKZb36aZFdSG7CHV19aU3XH
GssY0jwTGY1cBjSyFalelbI3A+zGFUAsaxyAhneFd/Gj/GcpmuJQh7NxZdn/EhWsPhjXtU/TuApJ
MFkYBr3wzIkAFJXBqbM3SZcWKwOX5n6I7sy98xfD+E32SL1jZzjE7qPVGVV+npiMXAqzQIkjJFcb
6LqznzvXDGDtFXRy+VR0b3/+wh64LpBkg4VBsOe7VXAyHASrRjW6mz/d2jRnr9IeuUgIbDo7GrrQ
0M9qNba41T8NF/ZIBWV3dJSsiuodoQyspvzw3AysrGxh1GfoSB/9yCTPtMxbzcKqS3sfgmdjxIGy
WiZR9v6zU+QloPrNjH3QaT7fjPM+9DQCWz/Y2XLp48CcE3p0hndTNt08Qccpkuc2taYrPwEVekja
5GgXmzypJ+IAETjxYcXUNNYadWhw8Zfm+1Jmw3bqkXDAYfS3bpt/FY/zJAiSKm608Sy6IUOfPk97
dIzGmjIy2BMnB72wfy4qZyTbUxu7ZpxS1hysHVXHY3+M0Oy5asUSi4q1oixGEvNIf+XhwLArXBn4
L1aVzilLu/pkGj7DJ57DcD3QZAXVJku6U+P10aZTyOaGAb8ZrwlNoh52Yc9ATkzW+/CAizTjTwaY
+X5253SbjGUYW6oNICwi53ds7ZzVaJ2UuWRX+mRFKyC9GGA9u4iK/GziKRi4as96ZaA/MOlmxrr3
gnF+dTM3exYcWWKeEbUE88vYefwJU4boyqx4UI/yTFpEuNlnhgsYjTIyr+YaYn/S9uhysNCQc2C/
Bg6vFAlv6UI0Kh3GvGOo/vBJzDgY1MVP1ahiBnHr3JD+N7Lt4XkDAusdzcHUhyfrcXiWAfk1Jp+b
0dhxq2af4s/K120m271dB8zvytOAmg8XbeqhkX7YJyUjQpZYx1o02W1gnhETFIhIQmf6qJBbsNP0
n1RIHM5Cw3Vuffsj8b9NwtfvfFhvcgxH9hXtuPKcHnWBPz1SZFJ3m7r22+DUP1ybkOEk3Nll1NE/
0wCpJKL+8Mv7kmJIntpd5fXqq01sHnkDLyVpNBuj9zX5keXBbTJYX0Q7fm7m8oJbHdhxuNfWzKdn
S3A2jW092W52CubX3kWAPtdFxAFZzNc6nRBo+eNXD+rMOYuStV07e4NO6Vy4PwzkuDvRAz6didMQ
XR+s2WCKmPja9KRr6BoGWVzv5QN5meIeqSwCyKtmGTeylUxDBArmYnEFbChH7SpoIZEeT/08jLdX
gVjp5BGzVWbvlE7NGjFzxgO5BQTkL/uQEM19b/jOwa7KN6TS0ymCYXOa2RRNHUmd/Zg3lxbByi4K
lx8ByJmTaTvl6fO/AERWpzG33kUDavRP9IP77xCIaXFwhoJ06LOiuwQGg20fo6320AlAfphjongt
UssFyum+vo/Yh9gk8zFXA4F8UxY9GLDkm5n5Yr3OrWjjhoi9uBVg9j7TiFvW95/2sor16suS/USI
dW3cxP/a0a+kkfVVTUF/dwqAmMEInFGPaqV8Izg5+cNUIBkGdvVysQc9PjvZN2SJ3gtc7J1LIiIC
sx7wzqlWHdF1tQ0lSP+uZfklpfLfsX5gqot6nYfyEmypbY+szKi/Skn+9vTFNUuOuZQoItD+NJFl
9v1THzGJmfH0KJvL4o7ETwtonNEIML0JYReF6fCako1zNlJOSsZQ33t+kAyt3go1xW9Lw/TxPG7j
1vQfehV9Glz3vbSmO/K8aC2y+mcmlxKonbEmpdV68OQuLjjTdadx70ZuD/B4pjEMh1PLuugEzo+8
F0Hoo8LG69ZU3Y7usWtE9ZGd8ZvA936kTPLXmi0301OeDjpYVp86WSgyTxLw5lY+hMvQLRXrwAeG
py8BseOj26DvDrddyfSECG8jnknAtQP12hdhsxEhp0RlJhjP2U5Be5p1nPckzXQTA/M2shgrjjrB
lp5nm44cSVZ7tfcspV+gTyU66oIGMnlzOvieHqc9oWYoUoAJMxut5u9Iw5u96R2FYfgXRlmU/Tbx
551pv4VF8AeBe/uR5+bugSYu+65B9R5KXJfMdBfP4zkw13uEVeN+RIJQpQyem2HvjKa5N8ofGF3q
3VDLa8pAdoWzpNt3nb/p/HGX91nwc9x3dbsZl7G/13Z7DdOxXbeeUazHnvknYAmolvngrNM8sqi0
bevaECKaudiWy/pLyUhthZ0o4HxRamWrQBPIRpcXIJqYI8Ja91Gh8b34IGAnEU0o+sqC9O7+55RZ
zCWT/ODMwVtjsSJpgHOClSbqzgV+tdGPKHP2FlgEa3vth5F1oUF5bhOrhYnSfhWO+WTXHRmenr11
5CguXWjd5j5dGNQWyZqDcD6mAkO9WZnsw9g/0f89NI+E/LkBPOalu3/6CbRrvSLwrA9aUxcRkfeS
tfWwXyr/XbsP/pUKZlwqxi9v5ElRpnmzMeYowm5D3nPI1in2C8s5V1p/F22jT3KYHwJS70/j8/8T
Uf4FEcVCHoPN9H8mouy/j9+l/CsN5Z9/5d9pKJ77D5ztlgfWHnf+f6JQfPMftuu7iGX+GcXyHzwU
2/6H7VgBESp4M13fDrHj/ZOHYoX/iEigxt7smIHF//m/8VD+7iLnUMVrHIEMIFOE9il8+ET/4lQ2
fVQhGYyfF1NRkGIF6PdGwcw0q6xLLnPjo6hYa6oRAZDGqoGXgqMpahkXlCraobR57zp6/CKpyPOW
1DEIZ6ejNss1W0PjhEG95vAGYzREXRIz2i0fUsDD2LPMAr8t7iMw4rOTd69ShVtTy33g4tSbc8ih
ZkImh0Fiu44M5JJ2oje9RbQr8VrdRozdfrYm/1sYpbCwrYB0iQizQRiODgMWjM1zNQZ7p0oqsE7d
csMCwq7br/WaGiPf5mH/3Agq4MXU9rYfi3xFKRdedC82VE1vTZUi5u5emnrauz5sosXQ0CWRV009
RIrMWfaRAI4Ht08xUz9Z5HptuZba2JSJ2CQIhNfJQ4+S4lm7dsP4k+5xxVzaZdel+l2pRkxThv9D
ozwBFtA+jSJ4RsuhroNuYTeQH8OioXyeWcUdwi5gZ/4YF9daejRA2dptAv3RhcnvRvUDLLio3E4O
WWvMNwEp9X7clBaY27zb21E/b0ySHfZTRuryMPZPnisu5ZRgaQ7Y1JJcT4j09Lum3bqOvfHFkOat
q+2FPSDykT7vxAv14lY/6te0cdVlaIXFgQtVAvrg75HXeJKp+TPTkf/UBmS8JBMZ8MLUrHqX5bWZ
AkFRmlY7pg7NrYTF/S88qo9Ao78amh8XMqKJgJvDNCNscQ+u/18u5HLh5ITQ779UlJ+5mfR7iltv
k07FjI1pSA7Q0vSG75uWRfbN9Ko1zO6aESqZpAw0u+sQ1Wpt1FawhvqzQ5ppPQcEpq67ZXBuzar2
I/Fq1Vh6cLiKY6CGZ5mbw25JMyLomWnbVgUcpbeeCitXB0VYUGToEnHvFIuxCXYhmz4WmYFcO4Za
zkM0EthWbUwD019d4tqcSakjnF3Gvi5+Bir/HgxL99EhMGFo/D4UvXdPlQVYcfyGC0qsh45LFZ1Q
jMMfvKI13zuXpR2kFsD0YrRfW9Yhq8phqgmJLXr5yyF3+9NU/9d0G9v8m9memCg2LhxCj8QE1/X+
HmqpQkywiamql6ABoZvCNWA5PG8Q0joXRxCemngflUjFtThPuRpO7Mpvkxq+adMw1rlU05o5CvLh
vv3p9YC/gmIgAY1p0Hl+ZO/l9kVaMttmIazz4vGFwBMZU+Mxcqb1O2YTI+QWqbHRZ87NyupDn3bh
UU4/BO7qY6GGjw7mKLQmeWvSHJukDNL1EpbvLXoCMl7lm61qi/11U50N26H9FMGxAAPtiIa2O0ze
hTvZu7ap5NGnhYnzCtxmwLaCja/6OpodAUqq2pUAh3doODsFG2GuW71poimLh1B9lWYX3nw0NXCp
yr25OL8qvz+PLZ10wOGG7QYj+WA1cVNl9fssxrObOBBjTZblLrI9h21dH05qmyKsjp3MTPEi1dGJ
qVfcjyZeoRTsPUo590iq24Hn0FOB9mNlzWRUMcbYpfYIfiaILaRI2xaj5KrLoi8oVn/WizznqZOc
lftWdrV88Vy4dxr3etHhgBZOvmOIeEdnGcaLxWgXEn0EDVGY+zLqd5lbUSxXLaK3rl1nhfE0pKB7
82zxTsq33hDnXXtWpWiT82kNj8deFZ0cMVOG+V7KDvh6GpRczfOJ3aYd27IP10o1+wZ56xMtXoD4
/mSkIU+SgVt6GdR8aiQhpgo/COowxl+iP7jY4+lNR/aU5kQRZ4THyoH0Lyy4jgtosRcoxmx24QvP
s7gMg0d/VqtfGnjmqrUHA+F2hOwgzH9Wadfty6K1j6RmPMynF66rhz1nbdtLfsYQuIZ2rU49h4mt
lgq72Fyhz7C2SSMECOYlR2ry7KSle0t6ghuqxNsRF7hs+tlTOz8KFCMxvgRM51BLN8eZVwb+KVf7
CvvNKvL0xS2SeQ2g75tDo7w1+zbfWson9cqGaF6Va/DtHfLDymVmaU/7DNd+PGQiPzpkeIy2cFg2
E604M7aKRC7OKVglpnLqpv3uZ08IyL+gDoEL/C8HL+SI0I7AAziOBaSN1eKDhfKXg5e1bZKgXDbu
WYGua0wtEg4rnP1EgJGF4i2HJWJ4lDfhcZ5GxMxBH5EOEqdGIA/cLA8nfDSfJtjKID65vcpqeMds
pmKI59NhENOvRZjei8QZknJY9LjqvWQFfAHEjuGzZ1LeplRKHw3QnGXqaGAl6ssUudhUl6lngs+V
bCAefBAGHsKiQm4YtKVXUwfBxqZb5iO3oOYguK27Tm9K2zKwEFR/4EnoT6kApMTCS8NPTYYTfi7c
gTbTNlGdG1J2tnULVNhNE/79SWYbz7SJ/I4jO/kxlQ7qKNMtT22Hm6ieij2Ry0ezCOxLM3D2jwYI
YY+t51nx7VeeNuzNzI11dpQFrcckxDbrNZE3fuHutBEQTcAsbasdBrJOZXinBiX9UKbfBiV/+IaI
dvYg4sj0xalkh64GYW16D914F4xxqv1lW0VNuIEHYseRrMZji+sqQ5PAhKswTj7JzysxgGWRCTk9
0tLuZawctQrn0tyU0Uxdht/hJAUfr54yEmkR63IAEGDQ8okSSrbvIpVfMF7b67YuMHuIMT+zjfvF
ssHfgTqVBgQMYkiRKD6oWjbrzHPR+K9OhYyxLs9WFe7qRoGnWQJx+/yyn4b+9//+8PIfF+V/gmIe
Fy08wTAwqRlszwsDCIV/vWhHxpGGWNrk3iVTtI4GEZ2QtESnRdvd3nTtd9WifDGW6T54P7Mlmkly
3VqGDYsDj8h3aGE7YCAo5s2CKtieUI/Ztb1Nc3s6lyMCNGO5k1+cHSfNvh2j/LPhFfPXsGJ8G0Zm
eldlUMUyYk+CTGglG3QHXkiwFL1lFEdhO6zdBzKnqTnLnKBdtoucCgB5AP1KIBA7fowfvmQAqr18
YQAFWbRzLsP0XEFHPk+J38VEieE/1tBMPIinFNF8aJiW3qGCrpdgYZbrLA+6jfDPHg0vd84tw9G2
rpMCFoXXrRvZG9v//Y13/yt35vONdx+9jeXbphPY3t9Oi4p9UmulIrgX/qLZ8FvTE/EEYvvF7Zfk
VrGK2JkuKQd4LLcjU5SIBRL0j/6sPMtFSQLFrgRAlXrGptHFvJ0lFts+V+/AOjzQ8zisWndADMNk
necKKTGh5T1VrWms8LWc4DzkhwTnB9G0CnlP3SFstwt6Am94EBuc/NUyvWuRh1/h2dVHsM0YVFGw
s1vACcLj/EWLBN2tWYgtVfLBcLvkT/bo/5gbCMTrv1+dboAUxLLtILJBGf3t6iS4pGXs5d2pEXli
Zrl9ldZzt5iYw9PB3PE9v/gABGN/mPqj2S8T7UoGlm8gXaEcOOoMSG0kpvWa2ndCqp6UlLXMydYq
UM2G5aO11pl18kW0XMwIjCFRVi3nduUfQhQ5aBLkJYAzUvemu6+7c1oO6G+Qk3YqtQ6jTRZUKPqt
9stoF3XBjzlFQcapuLwGEcThiQAkhK5EE3TyPAzlGgQhfmwzQz9Cxbi2QxTgVpjNT4XLIZdLlPiG
7LaGOdPhsGEHA1mF59Ks5QoqQ4/TaWZhlD9lQqZfDAstY/Vg+PUtoBx3O/d5egl8B0YFSIdXE6MT
ApTFP5WdclYUEhwkR/b4jAhlSX9lY6FMh3Hc2dPWNUxo+UiNY2CzIXZv74s/cluO9DqbaazIBA1T
l5FfJ/Zj6VvIKX3rVB8A1xQEovjGnv1ad7PcUW6MqMVUrovyMiI5sVM0fl0NkK0v+rtcHp5dpvTo
xfynpU4CRoxka0We/NI7HcdGNwH6yZGwTfp7mNsxKoFl1XgJoXjUhCOl+C0ZnF9wp+YJiqeGwsSW
w/VAMrTu7vMJ5KbVLeSAOtdmw8jRuBajFV5Z1rbbMC3qDQjOBVXPk+uNh4bdzBHNKGEOzC4Lwcye
LYedBQZQG/9Aepl4Z6nsrfxZzs+ySY+tD9aZMM6PEufb2wjYMC/abl0xuqbrNKyYfCBwEUPVbbUR
VqcsDG5avUEPyK5NQ5dj63QLARDPS8fJwyhf2oNz6ohlKRtCYEYXanZejH8EwImB0hBCDeLJJCey
zF8deUylkZ4b9A1bhXsecDG/DAWujzL76dRlTfwaVRy3FG0vTKQhjBquGd52OC5nqiXADaN+cWAk
b9MZTWyggQrOkzAvvLnhvyBscZj9/S6OHIxtxEp63ufA5m8daYi8tu+I7L57iDDjqUQ+pTw4aR0T
lSceSvfF5+hHR+demT1CWki8ld10alOMU7ObCQXHQYH6yqO7m5C7nJyHGFEmN6Osnl07q149ufJt
vTybNtFF0pkhULmp/RaRmoIo34doOZjVrrbVK5kP3s4knGv1ec46rS5XsujGQ4pyNhaCUEBccr+G
cLibEEJehQAXw8f8NOSIA20ra7cJA5SYZ2a48VStYpsYmB0VrrlmOtOvaJyLbTcSGhfg5dwnlkqx
y/gLB3iiV1Dgt60xhydjCUPSx2F69miF2TE0Fd9YVFevRzk9y4TWKULMVYn+K9KGQ5bly6tvNWTq
CWIbyF6E7a6eh0p7DGTq9M1ZmmafS75vYUzZa5m8+NHjT5uLcUH1WTDL7wrEMUjnmoTTzQzE82CV
5iWJkJKXpsMiDeMHgfRMPjznoyOPK05nG60qLrzDkLrlWszoNaM++Fli9LiL3vRZ7UrBZgcYNqzS
KnLGk/UoZ0TmzkxuomCtBvyAHiXTncyIGGmMs+uiSbMQ4MlFVNDByWnoJgtcE17bhjXfsKso9tgH
lskTDl+8VaYPIszMNOuOtkTLaVQEc+XMNUbjXQ41KlEiM3btDAY98HvaDIqOura9U2W/EnLRnLx6
8FaYcVHL1hnCSz9dS5yUq6UcYc3AuNomlUQaNvrtA17WsDVTPZnhEX6WVGQfaQYYvplMZ130IF7x
LYakrkX0sF1yHjJ/fuZ9WHtd/nP0CusFtmq+8zC4HKWqUBlBIAlqncWEDJQ/LWgxSiffjRpJeqK5
I4U1Fof8YRcDmnBKXBQ/MpTkMCNWKSzvBwMb6/IpXdFNdIrEcm+aAr44w8zXgg3zRliuu/Xle9kZ
9rVD8HFL0HrEqs2LbdhB6UGUGfIRRvk9tBFb5TXtt5v/TtrxB+5f/zl7t6GrH9NuXLbTXpOx9yyN
X1KnYazbNjylBTAbEVTObh483AJmHb6h/yh3TBGZwmdFvSNHCqpQ5L8bXYnHgu3PORcO1A/2cU7K
83fqynllL6V8LWZbxXqqsoPwqjclamSMj+WAMl8Hp6XkqR35NRzKfdNe9CJqrCBeiCZQ/7KcLDzN
5NptAyBpjzzjrbBS+WSSQ/48Cv1AM/pb4RoVx6ua3/OEy47iKE318qWZYMLDxSPCwyPZZOYUP5dF
le/dirVfGeCjY/FvZx5OSlXfAvLUVgZAo5ty25ceqsq2wMAPPCoqLkvfQNtPGE8OEtesMrr5KPrs
o5K2twmpoeI+jMpdCU6eqwXSPYb29AuEEVw7SFhvmaeYObS/mFPYT6lQ0XqSMicJOV2IjC78HawX
VibS2kqhw9d9RW2EQCc6GNViYUBL37JEG3j09kWmUY/OJJQNnVeefBbn657+adUbbvJv3J3bcttG
EoZfReV7ozDA4FS1dtVaB0veWPHaWSfOTQomYQkSRcgEdaCefr/BgDIGohStWpVM7VRuEjENzKCn
j39375+9zNs9RSZ0Jz5Rlx/V+d5ZmDS74bJl+vT8uCZ9RAei64TAqb6czw6YkwAsl1Lvd/r0jMKp
hCR1poAIMHOC2TXXV5d0Xbv6dNTMZu+jfHX9Nr5cvTs7o29OZzavknI5o0s1zvunmz9Wp9urVXHy
dg46/LAmV1as3p5fnExmJ1ezvXCWhz9F36kjoZvmzlUGMrpp2u2jdPXHTy+vvt8cXlFA9aY4B0tD
yhJjNlT5/o2Kv2Rzxia07ZeM8rD98AxMLQ3KTa4V2BHQsqtDdfL99xuCxbshHQXfUHfwkRxCwaEV
H7gsi3cnwLsOZ+fXLbGm+BvTSm92aWO7+lWv5j8f0SrnjT7/jkzTpwtKO9K9ovisinb+W07sfId8
LyMGji/a/RTb3WrK/5vMUr+RnXJZ7nKhlqt/X1SL1ceqvQCf/vof1q43f/3Q1PPlL83TfvQwoa2q
e/Kf5KroVG7CL06uqnup7o0fojEr2djFtHr1Iqbhfh6TdcJX6xZmy6yhY4D988siC2jLGVPIkhV2
dQ8cHNJ9x/DwDu15Pvybh3ZgD+hg+upFjm8vPYSCgQS0eI5i5ht2yz2ELAl0mqc6VnSFNws3l1P/
6w9hAt52aZjxqHYnMkSaFp2PYYQRhQEjFHxo5iDT7srdfMHh0AFb4wjbzRM8+Vs2X07NOKEaSEY9
WToJWJqVPm73IxKD3UdBlqaatCj5JLMgOLwGeRrkmqBnFEb2EEjRenYIhQm+PIYF7j8EHSBQIoZ1
6NsvPTwEpVTAIdGzPUm7Q7L37q+/BqMd/JAFhJpMwFp6CjpSpvWt3eSYFQAvBQqRWNCt2DcmwPW0
jDnSUv+LQsiCiG51KdWj3TcORwqBMfdBCliB81GWS3w7BFUkYoUAhqMocmZp9TKPCTXDm1BEgY4L
4k4gM7r1dymEe28C6pp3Fl0ErQLmcqskjnvbYMQJGTKT0R12tI9fwpDgH1pMtPsY5E1BLIfo/+Z7
EJpRRRnFylb3eCQFGUWQi6VgwUynojAAi1uFN7wBKES+PI4boKVuWfvDo1NgJBWBdjEPhHxjZXBU
w91nGTZRSiKUjv/d8m73ihStlAeiPCCUmSj8Rnf7OeIvz2IdGcfALP+uAJfWfhOBJoyClNlfeQ4y
r1sYvkMmyONAazB+OuyVgHenEIWJti/19FPQUYC2Z5eAf7o11gLYhCGeA0NpvDMEyKmJt68D7niY
RWtrZ2QJKKWDNKH4HD3h2/5jgzUVikCtsXRSpZO1/z+6BCoE1kovikKl/slAZiWJ9x8Gim+vMQSs
EBh9/7wIULdMv2N0nF2+cQHOXH81RUIAaHKaAE+2QoBrNRSFRUzwIAT1HPZ/t9aXR9YAI/EisVeQ
o/Y02iBjZKNZI1FY5MgKYiWEUSwr+CcRC1S2UCLEYQDglniZwSk4TKBwmhjpGeX9VfFPIKDPxTYh
AdGI1iMEBN3t5wkWMZxBLNV+fe+2HzEYxLLk0yWBcYvM/pORSZilAYNDCB8xTKhbls18kgAGwSzk
fZ0EMbER0lA/bvjwCqRFECFpzIwtX3mA+I3UNcYmyLEHGbjWR4Du3gSMRXxH40Ga5Z02oB+rknpH
OoUXmC0MhnOzNtCBokwBN8w/wxBUqnj7OgizhKHFYzVAWAiUJXWXhEi75V1sLGLSnHT7McGviJzR
rdk3kofYhUTJkbhRHz7y8A5kptBMFCDRxEEIDzLDerNdqEKOgTlbzLPyTxsq3ku4f7RhnGYEgcmO
dQuCQ31g4sRZRogw6eNE/nFBlKdiLiBQTD4gpp/B5lMoAgxGE0XxNVoemeSfkBcIl1O6SRFn/6lN
/H3ICxmnZIqnTAKtW95ZSPjxsTiHWARMgtcoxs3hIqVSBGMSm7hixyzWKfPITuQUCqmVrOMgzZNU
MSXe3oiRq2R4gdsSdeWL5hdWEHl1CkqJT4HYCWnSIqHrb7dG0jEjdIYCjcLeTCz80xGocHtNn+4x
6RC3OMU5Mk6zWWNeyAKKWWlDz6yObiE3/MqmkVVPpbETwsj4hpE2EIqNp5AgPUPAJ2vsgX+aMk7N
YG+pvUR4AHQ598IuV0fAISCNDAZjfSX844VUSXnBYM4oHswYd+ZuPyOYSliJKq3ekPCPCahmEgcR
+MZAB3Ae+zDiSCCQXUMUYDJ6ywRxEovNpZg4GvEimk9vdh2yPKA6NqNJRS8w/HMjNdJKKhBixCKV
8+AVNguEKAwAmSjVYxw9shAQh+LsCv4ToLuEQNI9KdYQrBGNnQt66K21hl+60eTYpAIhhgko3AZ1
9mOXQ88hNxYEWWbwd5ZJvBOLCCstvgoZYlGBQKWrR7cwP4enwAwfroKJ4PfOtn2gTzciDiOx/5QA
NOUy0J7HcvxIRYK7oa8QCL01UNU7z4HOAHIkqsIMinMNy9tT4FsPeQFMcowliX7o5YZ3NjNpgshe
06d7DjG7BHkBI2zONnR4XOZO04PAP4lAdx6xtYx/iJ2MsbEGoblcQIyVRByRhMJXGBJaPRJ70XhO
pFAiWopZuTiKKxFZQy5S+0aowf7g8T7DI4TnbcnL9nE9m+6aupS6ajfVxNz3g3WRx92/9wUeporD
FDA4PzS1L/bZFt5t/v21A3ft6i8Gf1zXY3TP6f/3foN3H+08a72r9X/cr6tFuZjQvagrw+lf87A8
o2Dmn7Pya3lW3q0/+PEmr1447zkwEf+EcHs6omsSlmK6i/qmmbuEu1oBOeHTct6W7foVzWe02Gsp
5e1yVn+jI3btvLUFt4tpN7NmUU6b4VtbuLCc8nxeTZb15GLpEO+Q2FLiOxXT5MtFNaRsK5/ElPuK
mq3m29Y21bZnX91jtzha6VP2OPV66nzPHqIqpfy2ahZH7itjKhr0p5Ty/a0e76/Ouw0PPXTVD6bl
scOAyiIVpS98MJvV86Z2b6QFwYlJz6d1OZIiFmYuptxcuWxh8WpSsv+6K5ssBExMGAIXk9PVmr86
sWeBRVLStAap2zvHbDFbUtrvy3ruSA/ACc+hXt6Xi9WsnE+Hx9EDjeSv3LblhDLjikEWLv0O1yym
X0/o21DOHdIWHyMnjS5gRpjD2T3qRE6biVv8c35eu2/eoRqeg3pzsRiTNqFaMelmvhzJkEh1IAQp
5cPq66IcWU/gEE1mW076snT1Vp8mlRO+2tovmdp2XLtqvU9APgf9d9WirRxJRS7H5PWeg/j76rqe
OGqsL798DuJfmCC9fs3OP7A5KDFp2nEeb22XdKOrXW0WgXJX6yduLLx/lGo/7B6wU56O777NHknf
n5F47onbfISY7OkMi8T1avruAmLSi+poXKvexc2lhD9U83m7ml2WIzchsjlbKfmPx8202jpo7+g2
CxWRkv/UXNzDiH1E+XkecJcR+6IQKflfOP2qbSvHpGAatgmAymlfu15lH1KU0v3Psjxev52RKX2M
Tkr2c7U4Q7M5lC3AUky5xrMZsXefe5OS/rVE78yPlu7V7OP4YuJVu9z6vOnlbc5ITL9uJw29eBzL
LbYRRzHtVUObiSPna9oo3sOUN0WabluE3I0/rfufbPrf3OCa+cVkVpWL1/8FAAD//w==</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8FA2AAB4-1F8D-4AEF-BD27-040E1880A3D6}">
          <cx:tx>
            <cx:txData>
              <cx:f>_xlchart.v1.8</cx:f>
              <cx:v>Profit</cx:v>
            </cx:txData>
          </cx:tx>
          <cx:spPr>
            <a:gradFill>
              <a:gsLst>
                <a:gs pos="0">
                  <a:srgbClr val="7030A0"/>
                </a:gs>
                <a:gs pos="100000">
                  <a:srgbClr val="D3B5E9"/>
                </a:gs>
              </a:gsLst>
              <a:lin ang="1200000" scaled="0"/>
            </a:gradFill>
          </cx:spPr>
          <cx:dataPt idx="3">
            <cx:spPr>
              <a:gradFill flip="none" rotWithShape="1">
                <a:gsLst>
                  <a:gs pos="0">
                    <a:srgbClr val="A5A5A5">
                      <a:lumMod val="40000"/>
                      <a:lumOff val="60000"/>
                    </a:srgbClr>
                  </a:gs>
                  <a:gs pos="46000">
                    <a:srgbClr val="A5A5A5">
                      <a:lumMod val="95000"/>
                      <a:lumOff val="5000"/>
                    </a:srgbClr>
                  </a:gs>
                  <a:gs pos="100000">
                    <a:srgbClr val="A5A5A5">
                      <a:lumMod val="60000"/>
                    </a:srgbClr>
                  </a:gs>
                </a:gsLst>
                <a:path path="circle">
                  <a:fillToRect l="50000" t="130000" r="50000" b="-30000"/>
                </a:path>
                <a:tileRect/>
              </a:gradFill>
            </cx:spPr>
          </cx:dataPt>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270000011"/>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3.xml"/><Relationship Id="rId3" Type="http://schemas.openxmlformats.org/officeDocument/2006/relationships/chart" Target="../charts/chart11.xml"/><Relationship Id="rId7" Type="http://schemas.openxmlformats.org/officeDocument/2006/relationships/image" Target="../media/image3.emf"/><Relationship Id="rId12"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microsoft.com/office/2014/relationships/chartEx" Target="../charts/chartEx4.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0</xdr:colOff>
      <xdr:row>2</xdr:row>
      <xdr:rowOff>12700</xdr:rowOff>
    </xdr:from>
    <xdr:to>
      <xdr:col>11</xdr:col>
      <xdr:colOff>590550</xdr:colOff>
      <xdr:row>16</xdr:row>
      <xdr:rowOff>12700</xdr:rowOff>
    </xdr:to>
    <xdr:graphicFrame macro="">
      <xdr:nvGraphicFramePr>
        <xdr:cNvPr id="2" name="Chart 1">
          <a:extLst>
            <a:ext uri="{FF2B5EF4-FFF2-40B4-BE49-F238E27FC236}">
              <a16:creationId xmlns:a16="http://schemas.microsoft.com/office/drawing/2014/main" id="{31FF6DC7-C8FD-2FC5-1E7B-0C9A98828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606425</xdr:colOff>
      <xdr:row>2</xdr:row>
      <xdr:rowOff>6350</xdr:rowOff>
    </xdr:from>
    <xdr:to>
      <xdr:col>13</xdr:col>
      <xdr:colOff>301625</xdr:colOff>
      <xdr:row>16</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1D435AE-9E18-8A0F-0F99-3C36C40796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8525" y="3746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304800</xdr:colOff>
      <xdr:row>2</xdr:row>
      <xdr:rowOff>31750</xdr:rowOff>
    </xdr:from>
    <xdr:to>
      <xdr:col>17</xdr:col>
      <xdr:colOff>304800</xdr:colOff>
      <xdr:row>15</xdr:row>
      <xdr:rowOff>161925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C2377BCA-39CF-3930-567D-D95AF7526D0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93300" y="400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342900</xdr:colOff>
      <xdr:row>10</xdr:row>
      <xdr:rowOff>146050</xdr:rowOff>
    </xdr:from>
    <xdr:to>
      <xdr:col>17</xdr:col>
      <xdr:colOff>342900</xdr:colOff>
      <xdr:row>24</xdr:row>
      <xdr:rowOff>92075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E75798CB-EC97-F2BA-8BBC-A9CE010CEDA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931400" y="1987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381000</xdr:colOff>
      <xdr:row>9</xdr:row>
      <xdr:rowOff>88900</xdr:rowOff>
    </xdr:from>
    <xdr:to>
      <xdr:col>17</xdr:col>
      <xdr:colOff>381000</xdr:colOff>
      <xdr:row>23</xdr:row>
      <xdr:rowOff>34925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7A2A992-6F22-7FD3-DF11-2FF16137D49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969500" y="1746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6350</xdr:colOff>
      <xdr:row>1</xdr:row>
      <xdr:rowOff>180975</xdr:rowOff>
    </xdr:from>
    <xdr:to>
      <xdr:col>9</xdr:col>
      <xdr:colOff>19050</xdr:colOff>
      <xdr:row>13</xdr:row>
      <xdr:rowOff>25400</xdr:rowOff>
    </xdr:to>
    <xdr:graphicFrame macro="">
      <xdr:nvGraphicFramePr>
        <xdr:cNvPr id="2" name="Chart 1">
          <a:extLst>
            <a:ext uri="{FF2B5EF4-FFF2-40B4-BE49-F238E27FC236}">
              <a16:creationId xmlns:a16="http://schemas.microsoft.com/office/drawing/2014/main" id="{AD262A43-F966-5689-9AC9-95923572C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xdr:colOff>
      <xdr:row>2</xdr:row>
      <xdr:rowOff>0</xdr:rowOff>
    </xdr:from>
    <xdr:to>
      <xdr:col>13</xdr:col>
      <xdr:colOff>314325</xdr:colOff>
      <xdr:row>16</xdr:row>
      <xdr:rowOff>165100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9D4FC4E-3A7B-5899-6E16-B025284784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1425" y="368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0</xdr:colOff>
      <xdr:row>2</xdr:row>
      <xdr:rowOff>0</xdr:rowOff>
    </xdr:from>
    <xdr:to>
      <xdr:col>17</xdr:col>
      <xdr:colOff>0</xdr:colOff>
      <xdr:row>15</xdr:row>
      <xdr:rowOff>130175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85B1B54-B8A7-B14F-B0DB-143BD57A67F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18700" y="368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6350</xdr:colOff>
      <xdr:row>2</xdr:row>
      <xdr:rowOff>12700</xdr:rowOff>
    </xdr:from>
    <xdr:to>
      <xdr:col>10</xdr:col>
      <xdr:colOff>311150</xdr:colOff>
      <xdr:row>16</xdr:row>
      <xdr:rowOff>177800</xdr:rowOff>
    </xdr:to>
    <xdr:graphicFrame macro="">
      <xdr:nvGraphicFramePr>
        <xdr:cNvPr id="2" name="Chart 1">
          <a:extLst>
            <a:ext uri="{FF2B5EF4-FFF2-40B4-BE49-F238E27FC236}">
              <a16:creationId xmlns:a16="http://schemas.microsoft.com/office/drawing/2014/main" id="{6167674C-96BC-C5E5-6BF2-4D573EECA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6350</xdr:colOff>
      <xdr:row>17</xdr:row>
      <xdr:rowOff>6350</xdr:rowOff>
    </xdr:from>
    <xdr:to>
      <xdr:col>2</xdr:col>
      <xdr:colOff>6350</xdr:colOff>
      <xdr:row>19</xdr:row>
      <xdr:rowOff>12700</xdr:rowOff>
    </xdr:to>
    <xdr:graphicFrame macro="">
      <xdr:nvGraphicFramePr>
        <xdr:cNvPr id="2" name="Chart 1">
          <a:extLst>
            <a:ext uri="{FF2B5EF4-FFF2-40B4-BE49-F238E27FC236}">
              <a16:creationId xmlns:a16="http://schemas.microsoft.com/office/drawing/2014/main" id="{08BA7D58-51AE-84E5-5FE5-3498054FC0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6350</xdr:colOff>
      <xdr:row>16</xdr:row>
      <xdr:rowOff>155575</xdr:rowOff>
    </xdr:from>
    <xdr:to>
      <xdr:col>4</xdr:col>
      <xdr:colOff>819150</xdr:colOff>
      <xdr:row>19</xdr:row>
      <xdr:rowOff>6350</xdr:rowOff>
    </xdr:to>
    <xdr:graphicFrame macro="">
      <xdr:nvGraphicFramePr>
        <xdr:cNvPr id="3" name="Chart 2">
          <a:extLst>
            <a:ext uri="{FF2B5EF4-FFF2-40B4-BE49-F238E27FC236}">
              <a16:creationId xmlns:a16="http://schemas.microsoft.com/office/drawing/2014/main" id="{60E35ACE-9AF4-1440-9E63-5ED1FE59E4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16</xdr:row>
      <xdr:rowOff>177799</xdr:rowOff>
    </xdr:from>
    <xdr:to>
      <xdr:col>8</xdr:col>
      <xdr:colOff>0</xdr:colOff>
      <xdr:row>19</xdr:row>
      <xdr:rowOff>6350</xdr:rowOff>
    </xdr:to>
    <xdr:graphicFrame macro="">
      <xdr:nvGraphicFramePr>
        <xdr:cNvPr id="4" name="Chart 3">
          <a:extLst>
            <a:ext uri="{FF2B5EF4-FFF2-40B4-BE49-F238E27FC236}">
              <a16:creationId xmlns:a16="http://schemas.microsoft.com/office/drawing/2014/main" id="{63FCEF21-F8E9-8DEC-6AAF-DB5FF54E98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16</xdr:row>
      <xdr:rowOff>168275</xdr:rowOff>
    </xdr:from>
    <xdr:to>
      <xdr:col>11</xdr:col>
      <xdr:colOff>6350</xdr:colOff>
      <xdr:row>19</xdr:row>
      <xdr:rowOff>6350</xdr:rowOff>
    </xdr:to>
    <xdr:graphicFrame macro="">
      <xdr:nvGraphicFramePr>
        <xdr:cNvPr id="5" name="Chart 4">
          <a:extLst>
            <a:ext uri="{FF2B5EF4-FFF2-40B4-BE49-F238E27FC236}">
              <a16:creationId xmlns:a16="http://schemas.microsoft.com/office/drawing/2014/main" id="{8B95AE80-A85B-572F-11D1-BA440DB3E1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6350</xdr:colOff>
      <xdr:row>17</xdr:row>
      <xdr:rowOff>9525</xdr:rowOff>
    </xdr:from>
    <xdr:to>
      <xdr:col>13</xdr:col>
      <xdr:colOff>1270000</xdr:colOff>
      <xdr:row>18</xdr:row>
      <xdr:rowOff>152400</xdr:rowOff>
    </xdr:to>
    <xdr:graphicFrame macro="">
      <xdr:nvGraphicFramePr>
        <xdr:cNvPr id="6" name="Chart 5">
          <a:extLst>
            <a:ext uri="{FF2B5EF4-FFF2-40B4-BE49-F238E27FC236}">
              <a16:creationId xmlns:a16="http://schemas.microsoft.com/office/drawing/2014/main" id="{6C9C47F6-8982-0236-FDF9-67DF00CB2C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editAs="absolute">
    <xdr:from>
      <xdr:col>1</xdr:col>
      <xdr:colOff>-1</xdr:colOff>
      <xdr:row>0</xdr:row>
      <xdr:rowOff>44450</xdr:rowOff>
    </xdr:from>
    <xdr:to>
      <xdr:col>20</xdr:col>
      <xdr:colOff>393700</xdr:colOff>
      <xdr:row>2</xdr:row>
      <xdr:rowOff>0</xdr:rowOff>
    </xdr:to>
    <xdr:sp macro="" textlink="">
      <xdr:nvSpPr>
        <xdr:cNvPr id="2" name="Rectangle: Rounded Corners 1">
          <a:extLst>
            <a:ext uri="{FF2B5EF4-FFF2-40B4-BE49-F238E27FC236}">
              <a16:creationId xmlns:a16="http://schemas.microsoft.com/office/drawing/2014/main" id="{4EDB80AE-593A-37E8-7EEE-720A2A9C9DF3}"/>
            </a:ext>
          </a:extLst>
        </xdr:cNvPr>
        <xdr:cNvSpPr/>
      </xdr:nvSpPr>
      <xdr:spPr>
        <a:xfrm>
          <a:off x="609599" y="44450"/>
          <a:ext cx="11976101" cy="336550"/>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ECOMMERCE</a:t>
          </a:r>
          <a:r>
            <a:rPr lang="en-IN" sz="1400"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absolute">
    <xdr:from>
      <xdr:col>1</xdr:col>
      <xdr:colOff>1411</xdr:colOff>
      <xdr:row>2</xdr:row>
      <xdr:rowOff>50094</xdr:rowOff>
    </xdr:from>
    <xdr:to>
      <xdr:col>20</xdr:col>
      <xdr:colOff>435014</xdr:colOff>
      <xdr:row>10</xdr:row>
      <xdr:rowOff>78318</xdr:rowOff>
    </xdr:to>
    <xdr:grpSp>
      <xdr:nvGrpSpPr>
        <xdr:cNvPr id="8" name="Group 7">
          <a:extLst>
            <a:ext uri="{FF2B5EF4-FFF2-40B4-BE49-F238E27FC236}">
              <a16:creationId xmlns:a16="http://schemas.microsoft.com/office/drawing/2014/main" id="{0EEDE285-A02F-3C6C-F7E3-0435D5623B46}"/>
            </a:ext>
          </a:extLst>
        </xdr:cNvPr>
        <xdr:cNvGrpSpPr/>
      </xdr:nvGrpSpPr>
      <xdr:grpSpPr>
        <a:xfrm>
          <a:off x="611011" y="431094"/>
          <a:ext cx="12016003" cy="1552224"/>
          <a:chOff x="611011" y="431094"/>
          <a:chExt cx="12016003" cy="1552224"/>
        </a:xfrm>
      </xdr:grpSpPr>
      <xdr:grpSp>
        <xdr:nvGrpSpPr>
          <xdr:cNvPr id="72" name="Group 71">
            <a:extLst>
              <a:ext uri="{FF2B5EF4-FFF2-40B4-BE49-F238E27FC236}">
                <a16:creationId xmlns:a16="http://schemas.microsoft.com/office/drawing/2014/main" id="{7DE22FD1-7710-E72C-9E33-3930020FF14F}"/>
              </a:ext>
            </a:extLst>
          </xdr:cNvPr>
          <xdr:cNvGrpSpPr/>
        </xdr:nvGrpSpPr>
        <xdr:grpSpPr>
          <a:xfrm>
            <a:off x="611011" y="431094"/>
            <a:ext cx="2259581" cy="1536701"/>
            <a:chOff x="393700" y="594783"/>
            <a:chExt cx="2248292" cy="1480256"/>
          </a:xfrm>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xdr:grpSpPr>
        <xdr:sp macro="" textlink="">
          <xdr:nvSpPr>
            <xdr:cNvPr id="3" name="Rectangle: Rounded Corners 2">
              <a:extLst>
                <a:ext uri="{FF2B5EF4-FFF2-40B4-BE49-F238E27FC236}">
                  <a16:creationId xmlns:a16="http://schemas.microsoft.com/office/drawing/2014/main" id="{5D88C3CD-C3A6-B778-5936-441BFE095529}"/>
                </a:ext>
              </a:extLst>
            </xdr:cNvPr>
            <xdr:cNvSpPr/>
          </xdr:nvSpPr>
          <xdr:spPr>
            <a:xfrm>
              <a:off x="413669" y="594783"/>
              <a:ext cx="2228323" cy="246709"/>
            </a:xfrm>
            <a:prstGeom prst="roundRect">
              <a:avLst>
                <a:gd name="adj" fmla="val 500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EC66C52E-E618-DC8B-D102-543E0F068869}"/>
                </a:ext>
              </a:extLst>
            </xdr:cNvPr>
            <xdr:cNvSpPr/>
          </xdr:nvSpPr>
          <xdr:spPr>
            <a:xfrm>
              <a:off x="393700" y="866796"/>
              <a:ext cx="2236669" cy="1208243"/>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EAF9E629-C785-FC1A-00C4-F6FE69456BC9}"/>
                </a:ext>
              </a:extLst>
            </xdr:cNvPr>
            <xdr:cNvSpPr/>
          </xdr:nvSpPr>
          <xdr:spPr>
            <a:xfrm>
              <a:off x="475838" y="1005965"/>
              <a:ext cx="2103986" cy="272013"/>
            </a:xfrm>
            <a:prstGeom prst="roundRect">
              <a:avLst/>
            </a:prstGeom>
            <a:grp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83A16-9A9D-4AC0-9BB9-A2CF00D71BC3}" type="TxLink">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€ 22,97,200.86 </a:t>
              </a:fld>
              <a:endParaRPr lang="en-IN" sz="14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 name="Rectangle: Rounded Corners 6">
              <a:extLst>
                <a:ext uri="{FF2B5EF4-FFF2-40B4-BE49-F238E27FC236}">
                  <a16:creationId xmlns:a16="http://schemas.microsoft.com/office/drawing/2014/main" id="{4979AA7F-1D0A-4C55-8D7F-BB62627E1986}"/>
                </a:ext>
              </a:extLst>
            </xdr:cNvPr>
            <xdr:cNvSpPr/>
          </xdr:nvSpPr>
          <xdr:spPr>
            <a:xfrm>
              <a:off x="444246" y="1727116"/>
              <a:ext cx="2129259" cy="25303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200" b="1"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r>
                <a:rPr lang="en-US" sz="12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11" name="Group 10">
            <a:extLst>
              <a:ext uri="{FF2B5EF4-FFF2-40B4-BE49-F238E27FC236}">
                <a16:creationId xmlns:a16="http://schemas.microsoft.com/office/drawing/2014/main" id="{7843FAA4-1C39-47CA-63F2-77A5F391747D}"/>
              </a:ext>
            </a:extLst>
          </xdr:cNvPr>
          <xdr:cNvGrpSpPr/>
        </xdr:nvGrpSpPr>
        <xdr:grpSpPr>
          <a:xfrm>
            <a:off x="3047294" y="444499"/>
            <a:ext cx="2259581" cy="1536701"/>
            <a:chOff x="393700" y="596900"/>
            <a:chExt cx="2259581" cy="1485900"/>
          </a:xfrm>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xdr:grpSpPr>
        <xdr:sp macro="" textlink="">
          <xdr:nvSpPr>
            <xdr:cNvPr id="12" name="Rectangle: Rounded Corners 11">
              <a:extLst>
                <a:ext uri="{FF2B5EF4-FFF2-40B4-BE49-F238E27FC236}">
                  <a16:creationId xmlns:a16="http://schemas.microsoft.com/office/drawing/2014/main" id="{B383AC69-28C0-A59B-D140-562FA121CB38}"/>
                </a:ext>
              </a:extLst>
            </xdr:cNvPr>
            <xdr:cNvSpPr/>
          </xdr:nvSpPr>
          <xdr:spPr>
            <a:xfrm>
              <a:off x="413769" y="596900"/>
              <a:ext cx="2239512" cy="247650"/>
            </a:xfrm>
            <a:prstGeom prst="roundRect">
              <a:avLst>
                <a:gd name="adj" fmla="val 48126"/>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3" name="Rectangle: Rounded Corners 12">
              <a:extLst>
                <a:ext uri="{FF2B5EF4-FFF2-40B4-BE49-F238E27FC236}">
                  <a16:creationId xmlns:a16="http://schemas.microsoft.com/office/drawing/2014/main" id="{DDC4DF49-590D-695F-87C7-43BE9A2790C7}"/>
                </a:ext>
              </a:extLst>
            </xdr:cNvPr>
            <xdr:cNvSpPr/>
          </xdr:nvSpPr>
          <xdr:spPr>
            <a:xfrm>
              <a:off x="393700" y="869950"/>
              <a:ext cx="2247900" cy="12128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4" name="Rectangle: Rounded Corners 13">
              <a:extLst>
                <a:ext uri="{FF2B5EF4-FFF2-40B4-BE49-F238E27FC236}">
                  <a16:creationId xmlns:a16="http://schemas.microsoft.com/office/drawing/2014/main" id="{6CAEEB59-8637-C5AC-6884-D4ABFA497118}"/>
                </a:ext>
              </a:extLst>
            </xdr:cNvPr>
            <xdr:cNvSpPr/>
          </xdr:nvSpPr>
          <xdr:spPr>
            <a:xfrm>
              <a:off x="476250" y="1009650"/>
              <a:ext cx="2114550" cy="273050"/>
            </a:xfrm>
            <a:prstGeom prst="roundRect">
              <a:avLst/>
            </a:prstGeom>
            <a:grp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D5814C4-6224-40DA-A946-2FD17D22069D}" type="TxLink">
                <a:rPr lang="en-US" sz="14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€ 2,86,397.02 </a:t>
              </a:fld>
              <a:endParaRPr lang="en-US" sz="18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5" name="Rectangle: Rounded Corners 14">
              <a:extLst>
                <a:ext uri="{FF2B5EF4-FFF2-40B4-BE49-F238E27FC236}">
                  <a16:creationId xmlns:a16="http://schemas.microsoft.com/office/drawing/2014/main" id="{F7055FE9-B555-91B1-8D86-8E26F16B7666}"/>
                </a:ext>
              </a:extLst>
            </xdr:cNvPr>
            <xdr:cNvSpPr/>
          </xdr:nvSpPr>
          <xdr:spPr>
            <a:xfrm>
              <a:off x="444500" y="1733550"/>
              <a:ext cx="2139950" cy="254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200" b="1"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r>
                <a:rPr lang="en-US" sz="12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16" name="Group 15">
            <a:extLst>
              <a:ext uri="{FF2B5EF4-FFF2-40B4-BE49-F238E27FC236}">
                <a16:creationId xmlns:a16="http://schemas.microsoft.com/office/drawing/2014/main" id="{B23F5FB5-3C91-3E9C-B1D6-1064F4F722F0}"/>
              </a:ext>
            </a:extLst>
          </xdr:cNvPr>
          <xdr:cNvGrpSpPr/>
        </xdr:nvGrpSpPr>
        <xdr:grpSpPr>
          <a:xfrm>
            <a:off x="5456767" y="437444"/>
            <a:ext cx="2259581" cy="1536701"/>
            <a:chOff x="393700" y="596900"/>
            <a:chExt cx="2259581" cy="1485900"/>
          </a:xfrm>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xdr:grpSpPr>
        <xdr:sp macro="" textlink="">
          <xdr:nvSpPr>
            <xdr:cNvPr id="17" name="Rectangle: Rounded Corners 16">
              <a:extLst>
                <a:ext uri="{FF2B5EF4-FFF2-40B4-BE49-F238E27FC236}">
                  <a16:creationId xmlns:a16="http://schemas.microsoft.com/office/drawing/2014/main" id="{D26420D4-A1EB-1D6E-CF4A-898E664B0EB0}"/>
                </a:ext>
              </a:extLst>
            </xdr:cNvPr>
            <xdr:cNvSpPr/>
          </xdr:nvSpPr>
          <xdr:spPr>
            <a:xfrm>
              <a:off x="413769" y="596900"/>
              <a:ext cx="2239512" cy="247650"/>
            </a:xfrm>
            <a:prstGeom prst="roundRect">
              <a:avLst>
                <a:gd name="adj" fmla="val 500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8" name="Rectangle: Rounded Corners 17">
              <a:extLst>
                <a:ext uri="{FF2B5EF4-FFF2-40B4-BE49-F238E27FC236}">
                  <a16:creationId xmlns:a16="http://schemas.microsoft.com/office/drawing/2014/main" id="{C8DDC2FF-7797-33AA-5ED4-CB74A6184E4A}"/>
                </a:ext>
              </a:extLst>
            </xdr:cNvPr>
            <xdr:cNvSpPr/>
          </xdr:nvSpPr>
          <xdr:spPr>
            <a:xfrm>
              <a:off x="393700" y="869950"/>
              <a:ext cx="2247900" cy="12128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19" name="Rectangle: Rounded Corners 18">
              <a:extLst>
                <a:ext uri="{FF2B5EF4-FFF2-40B4-BE49-F238E27FC236}">
                  <a16:creationId xmlns:a16="http://schemas.microsoft.com/office/drawing/2014/main" id="{B4521092-E286-AA8F-6179-158914529CBA}"/>
                </a:ext>
              </a:extLst>
            </xdr:cNvPr>
            <xdr:cNvSpPr/>
          </xdr:nvSpPr>
          <xdr:spPr>
            <a:xfrm>
              <a:off x="476250" y="1009650"/>
              <a:ext cx="2114551" cy="273050"/>
            </a:xfrm>
            <a:prstGeom prst="roundRect">
              <a:avLst/>
            </a:prstGeom>
            <a:grp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A667E3E-00B9-4FA8-9685-E286EC7BAFFA}" type="TxLink">
                <a:rPr lang="en-US" sz="14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IN" sz="18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0" name="Rectangle: Rounded Corners 19">
              <a:extLst>
                <a:ext uri="{FF2B5EF4-FFF2-40B4-BE49-F238E27FC236}">
                  <a16:creationId xmlns:a16="http://schemas.microsoft.com/office/drawing/2014/main" id="{B5DCDB35-11E4-4CF9-2E74-CAEEB0E83B75}"/>
                </a:ext>
              </a:extLst>
            </xdr:cNvPr>
            <xdr:cNvSpPr/>
          </xdr:nvSpPr>
          <xdr:spPr>
            <a:xfrm>
              <a:off x="444500" y="1733550"/>
              <a:ext cx="2139950" cy="254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200" b="1"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r>
                <a:rPr lang="en-US" sz="12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21" name="Group 20">
            <a:extLst>
              <a:ext uri="{FF2B5EF4-FFF2-40B4-BE49-F238E27FC236}">
                <a16:creationId xmlns:a16="http://schemas.microsoft.com/office/drawing/2014/main" id="{E226B439-3DE0-45FB-8E62-D9D984A71A3B}"/>
              </a:ext>
            </a:extLst>
          </xdr:cNvPr>
          <xdr:cNvGrpSpPr/>
        </xdr:nvGrpSpPr>
        <xdr:grpSpPr>
          <a:xfrm>
            <a:off x="7902928" y="443794"/>
            <a:ext cx="2259581" cy="1536701"/>
            <a:chOff x="393700" y="596900"/>
            <a:chExt cx="2259581" cy="1485900"/>
          </a:xfrm>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xdr:grpSpPr>
        <xdr:sp macro="" textlink="">
          <xdr:nvSpPr>
            <xdr:cNvPr id="22" name="Rectangle: Rounded Corners 21">
              <a:extLst>
                <a:ext uri="{FF2B5EF4-FFF2-40B4-BE49-F238E27FC236}">
                  <a16:creationId xmlns:a16="http://schemas.microsoft.com/office/drawing/2014/main" id="{37A0F0A5-F02B-26B3-8737-7DD607CC4B1A}"/>
                </a:ext>
              </a:extLst>
            </xdr:cNvPr>
            <xdr:cNvSpPr/>
          </xdr:nvSpPr>
          <xdr:spPr>
            <a:xfrm>
              <a:off x="413769" y="596900"/>
              <a:ext cx="2239512" cy="247650"/>
            </a:xfrm>
            <a:prstGeom prst="roundRect">
              <a:avLst>
                <a:gd name="adj" fmla="val 500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NO.</a:t>
              </a:r>
              <a:r>
                <a:rPr lang="en-IN"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3" name="Rectangle: Rounded Corners 22">
              <a:extLst>
                <a:ext uri="{FF2B5EF4-FFF2-40B4-BE49-F238E27FC236}">
                  <a16:creationId xmlns:a16="http://schemas.microsoft.com/office/drawing/2014/main" id="{EF52A241-E42D-0D6C-16C1-DFA92759690A}"/>
                </a:ext>
              </a:extLst>
            </xdr:cNvPr>
            <xdr:cNvSpPr/>
          </xdr:nvSpPr>
          <xdr:spPr>
            <a:xfrm>
              <a:off x="393700" y="869950"/>
              <a:ext cx="2247900" cy="12128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24" name="Rectangle: Rounded Corners 23">
              <a:extLst>
                <a:ext uri="{FF2B5EF4-FFF2-40B4-BE49-F238E27FC236}">
                  <a16:creationId xmlns:a16="http://schemas.microsoft.com/office/drawing/2014/main" id="{4AE3BBA3-E2AB-9B7E-F005-DCE3387774D4}"/>
                </a:ext>
              </a:extLst>
            </xdr:cNvPr>
            <xdr:cNvSpPr/>
          </xdr:nvSpPr>
          <xdr:spPr>
            <a:xfrm>
              <a:off x="476250" y="1009650"/>
              <a:ext cx="2114550" cy="273050"/>
            </a:xfrm>
            <a:prstGeom prst="roundRect">
              <a:avLst/>
            </a:prstGeom>
            <a:grp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F6F2A3B-4EF8-4317-A9BD-714B3A884636}" type="TxLink">
                <a:rPr lang="en-US" sz="14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8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5" name="Rectangle: Rounded Corners 24">
              <a:extLst>
                <a:ext uri="{FF2B5EF4-FFF2-40B4-BE49-F238E27FC236}">
                  <a16:creationId xmlns:a16="http://schemas.microsoft.com/office/drawing/2014/main" id="{9EE5AF22-669C-D122-65FA-C5A84B1F37AF}"/>
                </a:ext>
              </a:extLst>
            </xdr:cNvPr>
            <xdr:cNvSpPr/>
          </xdr:nvSpPr>
          <xdr:spPr>
            <a:xfrm>
              <a:off x="444500" y="1733550"/>
              <a:ext cx="2139950" cy="254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200" b="1"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r>
                <a:rPr lang="en-US" sz="12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26" name="Group 25">
            <a:extLst>
              <a:ext uri="{FF2B5EF4-FFF2-40B4-BE49-F238E27FC236}">
                <a16:creationId xmlns:a16="http://schemas.microsoft.com/office/drawing/2014/main" id="{059B31EB-29CF-52B0-6450-6DF490CD390E}"/>
              </a:ext>
            </a:extLst>
          </xdr:cNvPr>
          <xdr:cNvGrpSpPr/>
        </xdr:nvGrpSpPr>
        <xdr:grpSpPr>
          <a:xfrm>
            <a:off x="10367433" y="446617"/>
            <a:ext cx="2259581" cy="1536701"/>
            <a:chOff x="393700" y="596900"/>
            <a:chExt cx="2259581" cy="1485900"/>
          </a:xfrm>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xdr:grpSpPr>
        <xdr:sp macro="" textlink="">
          <xdr:nvSpPr>
            <xdr:cNvPr id="27" name="Rectangle: Rounded Corners 26">
              <a:extLst>
                <a:ext uri="{FF2B5EF4-FFF2-40B4-BE49-F238E27FC236}">
                  <a16:creationId xmlns:a16="http://schemas.microsoft.com/office/drawing/2014/main" id="{2503C01C-F140-7363-6243-925C3191A2F7}"/>
                </a:ext>
              </a:extLst>
            </xdr:cNvPr>
            <xdr:cNvSpPr/>
          </xdr:nvSpPr>
          <xdr:spPr>
            <a:xfrm>
              <a:off x="413769" y="596900"/>
              <a:ext cx="2239512" cy="247650"/>
            </a:xfrm>
            <a:prstGeom prst="roundRect">
              <a:avLst>
                <a:gd name="adj" fmla="val 500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MARGIN</a:t>
              </a:r>
            </a:p>
          </xdr:txBody>
        </xdr:sp>
        <xdr:sp macro="" textlink="">
          <xdr:nvSpPr>
            <xdr:cNvPr id="28" name="Rectangle: Rounded Corners 27">
              <a:extLst>
                <a:ext uri="{FF2B5EF4-FFF2-40B4-BE49-F238E27FC236}">
                  <a16:creationId xmlns:a16="http://schemas.microsoft.com/office/drawing/2014/main" id="{5B4AAEA4-28C3-03DA-F612-6A046BF374DE}"/>
                </a:ext>
              </a:extLst>
            </xdr:cNvPr>
            <xdr:cNvSpPr/>
          </xdr:nvSpPr>
          <xdr:spPr>
            <a:xfrm>
              <a:off x="393700" y="869950"/>
              <a:ext cx="2247900" cy="12128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29" name="Rectangle: Rounded Corners 28">
              <a:extLst>
                <a:ext uri="{FF2B5EF4-FFF2-40B4-BE49-F238E27FC236}">
                  <a16:creationId xmlns:a16="http://schemas.microsoft.com/office/drawing/2014/main" id="{59346399-1B26-16A5-3834-ED9FD9E8234A}"/>
                </a:ext>
              </a:extLst>
            </xdr:cNvPr>
            <xdr:cNvSpPr/>
          </xdr:nvSpPr>
          <xdr:spPr>
            <a:xfrm>
              <a:off x="476250" y="1009650"/>
              <a:ext cx="2114550" cy="273050"/>
            </a:xfrm>
            <a:prstGeom prst="roundRect">
              <a:avLst/>
            </a:prstGeom>
            <a:grp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5F09AFC-CDB2-4AF0-BA45-4653A9DDFBDF}" type="TxLink">
                <a:rPr lang="en-US" sz="14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18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0" name="Rectangle: Rounded Corners 29">
              <a:extLst>
                <a:ext uri="{FF2B5EF4-FFF2-40B4-BE49-F238E27FC236}">
                  <a16:creationId xmlns:a16="http://schemas.microsoft.com/office/drawing/2014/main" id="{96A3A630-B7CF-D36C-D4A4-6FBB74A519BF}"/>
                </a:ext>
              </a:extLst>
            </xdr:cNvPr>
            <xdr:cNvSpPr/>
          </xdr:nvSpPr>
          <xdr:spPr>
            <a:xfrm>
              <a:off x="444500" y="1733550"/>
              <a:ext cx="2139950" cy="25400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a:t>
              </a:r>
              <a:r>
                <a:rPr lang="en-US" sz="1200" b="1"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rPr>
                <a:t> GROWTH</a:t>
              </a:r>
              <a:r>
                <a:rPr lang="en-US" sz="1200" b="1"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clientData/>
  </xdr:twoCellAnchor>
  <xdr:twoCellAnchor editAs="absolute">
    <xdr:from>
      <xdr:col>5</xdr:col>
      <xdr:colOff>19050</xdr:colOff>
      <xdr:row>5</xdr:row>
      <xdr:rowOff>165100</xdr:rowOff>
    </xdr:from>
    <xdr:to>
      <xdr:col>8</xdr:col>
      <xdr:colOff>419100</xdr:colOff>
      <xdr:row>8</xdr:row>
      <xdr:rowOff>17991</xdr:rowOff>
    </xdr:to>
    <xdr:graphicFrame macro="">
      <xdr:nvGraphicFramePr>
        <xdr:cNvPr id="31" name="Chart 30">
          <a:extLst>
            <a:ext uri="{FF2B5EF4-FFF2-40B4-BE49-F238E27FC236}">
              <a16:creationId xmlns:a16="http://schemas.microsoft.com/office/drawing/2014/main" id="{644DB7B2-1B56-4F01-BE88-FBC6ADF6DD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9</xdr:col>
      <xdr:colOff>8466</xdr:colOff>
      <xdr:row>5</xdr:row>
      <xdr:rowOff>150988</xdr:rowOff>
    </xdr:from>
    <xdr:to>
      <xdr:col>12</xdr:col>
      <xdr:colOff>381000</xdr:colOff>
      <xdr:row>7</xdr:row>
      <xdr:rowOff>165100</xdr:rowOff>
    </xdr:to>
    <xdr:graphicFrame macro="">
      <xdr:nvGraphicFramePr>
        <xdr:cNvPr id="32" name="Chart 31">
          <a:extLst>
            <a:ext uri="{FF2B5EF4-FFF2-40B4-BE49-F238E27FC236}">
              <a16:creationId xmlns:a16="http://schemas.microsoft.com/office/drawing/2014/main" id="{AB2F80C2-5CAA-4056-84C4-192DEB941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12</xdr:col>
      <xdr:colOff>571500</xdr:colOff>
      <xdr:row>5</xdr:row>
      <xdr:rowOff>178505</xdr:rowOff>
    </xdr:from>
    <xdr:to>
      <xdr:col>16</xdr:col>
      <xdr:colOff>342899</xdr:colOff>
      <xdr:row>8</xdr:row>
      <xdr:rowOff>18696</xdr:rowOff>
    </xdr:to>
    <xdr:graphicFrame macro="">
      <xdr:nvGraphicFramePr>
        <xdr:cNvPr id="33" name="Chart 32">
          <a:extLst>
            <a:ext uri="{FF2B5EF4-FFF2-40B4-BE49-F238E27FC236}">
              <a16:creationId xmlns:a16="http://schemas.microsoft.com/office/drawing/2014/main" id="{1262627F-8B5E-43F0-B289-057BE6A41F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17</xdr:col>
      <xdr:colOff>1</xdr:colOff>
      <xdr:row>6</xdr:row>
      <xdr:rowOff>48684</xdr:rowOff>
    </xdr:from>
    <xdr:to>
      <xdr:col>20</xdr:col>
      <xdr:colOff>373945</xdr:colOff>
      <xdr:row>8</xdr:row>
      <xdr:rowOff>8820</xdr:rowOff>
    </xdr:to>
    <xdr:graphicFrame macro="">
      <xdr:nvGraphicFramePr>
        <xdr:cNvPr id="34" name="Chart 33">
          <a:extLst>
            <a:ext uri="{FF2B5EF4-FFF2-40B4-BE49-F238E27FC236}">
              <a16:creationId xmlns:a16="http://schemas.microsoft.com/office/drawing/2014/main" id="{370FCAC9-E38D-4665-A602-DE2583D86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xdr:col>
      <xdr:colOff>50800</xdr:colOff>
      <xdr:row>6</xdr:row>
      <xdr:rowOff>6350</xdr:rowOff>
    </xdr:from>
    <xdr:to>
      <xdr:col>4</xdr:col>
      <xdr:colOff>393700</xdr:colOff>
      <xdr:row>8</xdr:row>
      <xdr:rowOff>14111</xdr:rowOff>
    </xdr:to>
    <xdr:graphicFrame macro="">
      <xdr:nvGraphicFramePr>
        <xdr:cNvPr id="35" name="Chart 34">
          <a:extLst>
            <a:ext uri="{FF2B5EF4-FFF2-40B4-BE49-F238E27FC236}">
              <a16:creationId xmlns:a16="http://schemas.microsoft.com/office/drawing/2014/main" id="{A198213D-0E6F-4D4E-AF8D-2BAB06A907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absolute">
        <xdr:from>
          <xdr:col>7</xdr:col>
          <xdr:colOff>190500</xdr:colOff>
          <xdr:row>8</xdr:row>
          <xdr:rowOff>80432</xdr:rowOff>
        </xdr:from>
        <xdr:to>
          <xdr:col>8</xdr:col>
          <xdr:colOff>268514</xdr:colOff>
          <xdr:row>9</xdr:row>
          <xdr:rowOff>127604</xdr:rowOff>
        </xdr:to>
        <xdr:pic>
          <xdr:nvPicPr>
            <xdr:cNvPr id="39" name="Picture 38">
              <a:extLst>
                <a:ext uri="{FF2B5EF4-FFF2-40B4-BE49-F238E27FC236}">
                  <a16:creationId xmlns:a16="http://schemas.microsoft.com/office/drawing/2014/main" id="{D2EF6AAB-F350-34F8-D968-7C08B677D278}"/>
                </a:ext>
              </a:extLst>
            </xdr:cNvPr>
            <xdr:cNvPicPr>
              <a:picLocks noChangeAspect="1" noChangeArrowheads="1"/>
              <a:extLst>
                <a:ext uri="{84589F7E-364E-4C9E-8A38-B11213B215E9}">
                  <a14:cameraTool cellRange="'KPI YOY'!$I$8" spid="_x0000_s10530"/>
                </a:ext>
              </a:extLst>
            </xdr:cNvPicPr>
          </xdr:nvPicPr>
          <xdr:blipFill>
            <a:blip xmlns:r="http://schemas.openxmlformats.org/officeDocument/2006/relationships" r:embed="rId6"/>
            <a:srcRect/>
            <a:stretch>
              <a:fillRect/>
            </a:stretch>
          </xdr:blipFill>
          <xdr:spPr bwMode="auto">
            <a:xfrm>
              <a:off x="4457700" y="1604432"/>
              <a:ext cx="687614" cy="23767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129822</xdr:colOff>
          <xdr:row>8</xdr:row>
          <xdr:rowOff>84665</xdr:rowOff>
        </xdr:from>
        <xdr:to>
          <xdr:col>12</xdr:col>
          <xdr:colOff>202847</xdr:colOff>
          <xdr:row>9</xdr:row>
          <xdr:rowOff>130702</xdr:rowOff>
        </xdr:to>
        <xdr:pic>
          <xdr:nvPicPr>
            <xdr:cNvPr id="41" name="Picture 40">
              <a:extLst>
                <a:ext uri="{FF2B5EF4-FFF2-40B4-BE49-F238E27FC236}">
                  <a16:creationId xmlns:a16="http://schemas.microsoft.com/office/drawing/2014/main" id="{2D541ED1-C1E4-6FE1-2E3D-47734B071B0C}"/>
                </a:ext>
              </a:extLst>
            </xdr:cNvPr>
            <xdr:cNvPicPr>
              <a:picLocks noChangeAspect="1" noChangeArrowheads="1"/>
              <a:extLst>
                <a:ext uri="{84589F7E-364E-4C9E-8A38-B11213B215E9}">
                  <a14:cameraTool cellRange="'KPI YOY'!$J$8" spid="_x0000_s10531"/>
                </a:ext>
              </a:extLst>
            </xdr:cNvPicPr>
          </xdr:nvPicPr>
          <xdr:blipFill>
            <a:blip xmlns:r="http://schemas.openxmlformats.org/officeDocument/2006/relationships" r:embed="rId7"/>
            <a:srcRect/>
            <a:stretch>
              <a:fillRect/>
            </a:stretch>
          </xdr:blipFill>
          <xdr:spPr bwMode="auto">
            <a:xfrm>
              <a:off x="6835422" y="1608665"/>
              <a:ext cx="682625" cy="23653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15</xdr:col>
          <xdr:colOff>95955</xdr:colOff>
          <xdr:row>8</xdr:row>
          <xdr:rowOff>91722</xdr:rowOff>
        </xdr:from>
        <xdr:to>
          <xdr:col>16</xdr:col>
          <xdr:colOff>173970</xdr:colOff>
          <xdr:row>9</xdr:row>
          <xdr:rowOff>138894</xdr:rowOff>
        </xdr:to>
        <xdr:pic>
          <xdr:nvPicPr>
            <xdr:cNvPr id="43" name="Picture 42">
              <a:extLst>
                <a:ext uri="{FF2B5EF4-FFF2-40B4-BE49-F238E27FC236}">
                  <a16:creationId xmlns:a16="http://schemas.microsoft.com/office/drawing/2014/main" id="{8BFA5E21-4912-F954-5BC4-2FAE9B3525D8}"/>
                </a:ext>
              </a:extLst>
            </xdr:cNvPr>
            <xdr:cNvPicPr>
              <a:picLocks noChangeAspect="1" noChangeArrowheads="1"/>
              <a:extLst>
                <a:ext uri="{84589F7E-364E-4C9E-8A38-B11213B215E9}">
                  <a14:cameraTool cellRange="'KPI YOY'!$K$8" spid="_x0000_s10532"/>
                </a:ext>
              </a:extLst>
            </xdr:cNvPicPr>
          </xdr:nvPicPr>
          <xdr:blipFill>
            <a:blip xmlns:r="http://schemas.openxmlformats.org/officeDocument/2006/relationships" r:embed="rId8"/>
            <a:srcRect/>
            <a:stretch>
              <a:fillRect/>
            </a:stretch>
          </xdr:blipFill>
          <xdr:spPr bwMode="auto">
            <a:xfrm>
              <a:off x="9239955" y="1615722"/>
              <a:ext cx="687615" cy="23767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19</xdr:col>
          <xdr:colOff>261056</xdr:colOff>
          <xdr:row>8</xdr:row>
          <xdr:rowOff>91721</xdr:rowOff>
        </xdr:from>
        <xdr:to>
          <xdr:col>20</xdr:col>
          <xdr:colOff>288271</xdr:colOff>
          <xdr:row>9</xdr:row>
          <xdr:rowOff>138893</xdr:rowOff>
        </xdr:to>
        <xdr:pic>
          <xdr:nvPicPr>
            <xdr:cNvPr id="45" name="Picture 44">
              <a:extLst>
                <a:ext uri="{FF2B5EF4-FFF2-40B4-BE49-F238E27FC236}">
                  <a16:creationId xmlns:a16="http://schemas.microsoft.com/office/drawing/2014/main" id="{C6306F5A-3137-B3B3-7F4D-2EBFD57D54AF}"/>
                </a:ext>
              </a:extLst>
            </xdr:cNvPr>
            <xdr:cNvPicPr>
              <a:picLocks noChangeAspect="1" noChangeArrowheads="1"/>
              <a:extLst>
                <a:ext uri="{84589F7E-364E-4C9E-8A38-B11213B215E9}">
                  <a14:cameraTool cellRange="'KPI YOY'!$L$8" spid="_x0000_s10533"/>
                </a:ext>
              </a:extLst>
            </xdr:cNvPicPr>
          </xdr:nvPicPr>
          <xdr:blipFill>
            <a:blip xmlns:r="http://schemas.openxmlformats.org/officeDocument/2006/relationships" r:embed="rId9"/>
            <a:srcRect/>
            <a:stretch>
              <a:fillRect/>
            </a:stretch>
          </xdr:blipFill>
          <xdr:spPr bwMode="auto">
            <a:xfrm>
              <a:off x="11808985" y="1543150"/>
              <a:ext cx="63500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0</xdr:col>
      <xdr:colOff>598310</xdr:colOff>
      <xdr:row>10</xdr:row>
      <xdr:rowOff>165588</xdr:rowOff>
    </xdr:from>
    <xdr:to>
      <xdr:col>20</xdr:col>
      <xdr:colOff>419100</xdr:colOff>
      <xdr:row>25</xdr:row>
      <xdr:rowOff>59484</xdr:rowOff>
    </xdr:to>
    <xdr:grpSp>
      <xdr:nvGrpSpPr>
        <xdr:cNvPr id="6" name="Group 5">
          <a:extLst>
            <a:ext uri="{FF2B5EF4-FFF2-40B4-BE49-F238E27FC236}">
              <a16:creationId xmlns:a16="http://schemas.microsoft.com/office/drawing/2014/main" id="{7F3C00F9-3DD9-92C1-52A8-A646BA30505A}"/>
            </a:ext>
          </a:extLst>
        </xdr:cNvPr>
        <xdr:cNvGrpSpPr/>
      </xdr:nvGrpSpPr>
      <xdr:grpSpPr>
        <a:xfrm>
          <a:off x="598310" y="2070588"/>
          <a:ext cx="12012790" cy="2751396"/>
          <a:chOff x="598310" y="2070588"/>
          <a:chExt cx="12012790" cy="2751396"/>
        </a:xfrm>
      </xdr:grpSpPr>
      <xdr:sp macro="" textlink="">
        <xdr:nvSpPr>
          <xdr:cNvPr id="46" name="Rectangle: Rounded Corners 45">
            <a:extLst>
              <a:ext uri="{FF2B5EF4-FFF2-40B4-BE49-F238E27FC236}">
                <a16:creationId xmlns:a16="http://schemas.microsoft.com/office/drawing/2014/main" id="{D7351005-0E5F-DB09-E68A-89C0A5741857}"/>
              </a:ext>
            </a:extLst>
          </xdr:cNvPr>
          <xdr:cNvSpPr/>
        </xdr:nvSpPr>
        <xdr:spPr>
          <a:xfrm>
            <a:off x="598310" y="2072922"/>
            <a:ext cx="4217813" cy="2749062"/>
          </a:xfrm>
          <a:prstGeom prst="roundRect">
            <a:avLst/>
          </a:prstGeom>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2" name="Rectangle: Rounded Corners 51">
            <a:extLst>
              <a:ext uri="{FF2B5EF4-FFF2-40B4-BE49-F238E27FC236}">
                <a16:creationId xmlns:a16="http://schemas.microsoft.com/office/drawing/2014/main" id="{A97BFD14-FCFC-3374-5925-4D06238C5F2E}"/>
              </a:ext>
            </a:extLst>
          </xdr:cNvPr>
          <xdr:cNvSpPr/>
        </xdr:nvSpPr>
        <xdr:spPr>
          <a:xfrm>
            <a:off x="4927601" y="2070588"/>
            <a:ext cx="3848099" cy="2749062"/>
          </a:xfrm>
          <a:prstGeom prst="roundRect">
            <a:avLst/>
          </a:prstGeom>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ectangle: Rounded Corners 54">
            <a:extLst>
              <a:ext uri="{FF2B5EF4-FFF2-40B4-BE49-F238E27FC236}">
                <a16:creationId xmlns:a16="http://schemas.microsoft.com/office/drawing/2014/main" id="{E0D4CB37-581A-911A-80CE-8098DA785028}"/>
              </a:ext>
            </a:extLst>
          </xdr:cNvPr>
          <xdr:cNvSpPr/>
        </xdr:nvSpPr>
        <xdr:spPr>
          <a:xfrm>
            <a:off x="8877300" y="2099992"/>
            <a:ext cx="3733800" cy="2714001"/>
          </a:xfrm>
          <a:prstGeom prst="roundRect">
            <a:avLst/>
          </a:prstGeom>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absolute">
    <xdr:from>
      <xdr:col>0</xdr:col>
      <xdr:colOff>587024</xdr:colOff>
      <xdr:row>26</xdr:row>
      <xdr:rowOff>1</xdr:rowOff>
    </xdr:from>
    <xdr:to>
      <xdr:col>14</xdr:col>
      <xdr:colOff>241300</xdr:colOff>
      <xdr:row>40</xdr:row>
      <xdr:rowOff>134055</xdr:rowOff>
    </xdr:to>
    <xdr:grpSp>
      <xdr:nvGrpSpPr>
        <xdr:cNvPr id="9" name="Group 8">
          <a:extLst>
            <a:ext uri="{FF2B5EF4-FFF2-40B4-BE49-F238E27FC236}">
              <a16:creationId xmlns:a16="http://schemas.microsoft.com/office/drawing/2014/main" id="{18CF001A-A236-5C2E-E589-2F29CB465EE4}"/>
            </a:ext>
          </a:extLst>
        </xdr:cNvPr>
        <xdr:cNvGrpSpPr/>
      </xdr:nvGrpSpPr>
      <xdr:grpSpPr>
        <a:xfrm>
          <a:off x="587024" y="4953001"/>
          <a:ext cx="8188676" cy="2801054"/>
          <a:chOff x="587024" y="4953001"/>
          <a:chExt cx="8188676" cy="2801054"/>
        </a:xfrm>
      </xdr:grpSpPr>
      <xdr:sp macro="" textlink="">
        <xdr:nvSpPr>
          <xdr:cNvPr id="57" name="Rectangle: Rounded Corners 56">
            <a:extLst>
              <a:ext uri="{FF2B5EF4-FFF2-40B4-BE49-F238E27FC236}">
                <a16:creationId xmlns:a16="http://schemas.microsoft.com/office/drawing/2014/main" id="{6AC07348-3610-610E-FAAE-5885EB06F68C}"/>
              </a:ext>
            </a:extLst>
          </xdr:cNvPr>
          <xdr:cNvSpPr/>
        </xdr:nvSpPr>
        <xdr:spPr>
          <a:xfrm>
            <a:off x="587024" y="4953001"/>
            <a:ext cx="4226276" cy="2801054"/>
          </a:xfrm>
          <a:prstGeom prst="roundRect">
            <a:avLst/>
          </a:prstGeom>
          <a:gradFill>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8" name="Rectangle: Rounded Corners 57">
            <a:extLst>
              <a:ext uri="{FF2B5EF4-FFF2-40B4-BE49-F238E27FC236}">
                <a16:creationId xmlns:a16="http://schemas.microsoft.com/office/drawing/2014/main" id="{C9D02DDA-77AB-DE80-3E48-19329B8402D2}"/>
              </a:ext>
            </a:extLst>
          </xdr:cNvPr>
          <xdr:cNvSpPr/>
        </xdr:nvSpPr>
        <xdr:spPr>
          <a:xfrm>
            <a:off x="4904107" y="4960218"/>
            <a:ext cx="3871593" cy="2757288"/>
          </a:xfrm>
          <a:prstGeom prst="roundRect">
            <a:avLst/>
          </a:prstGeom>
          <a:gradFill>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absolute">
    <xdr:from>
      <xdr:col>14</xdr:col>
      <xdr:colOff>342900</xdr:colOff>
      <xdr:row>26</xdr:row>
      <xdr:rowOff>1</xdr:rowOff>
    </xdr:from>
    <xdr:to>
      <xdr:col>20</xdr:col>
      <xdr:colOff>393700</xdr:colOff>
      <xdr:row>40</xdr:row>
      <xdr:rowOff>90289</xdr:rowOff>
    </xdr:to>
    <xdr:sp macro="" textlink="" fLocksText="0">
      <xdr:nvSpPr>
        <xdr:cNvPr id="59" name="Rectangle: Rounded Corners 58">
          <a:extLst>
            <a:ext uri="{FF2B5EF4-FFF2-40B4-BE49-F238E27FC236}">
              <a16:creationId xmlns:a16="http://schemas.microsoft.com/office/drawing/2014/main" id="{5E90160A-DCAB-B929-ECBD-97BF9E06029C}"/>
            </a:ext>
          </a:extLst>
        </xdr:cNvPr>
        <xdr:cNvSpPr/>
      </xdr:nvSpPr>
      <xdr:spPr>
        <a:xfrm>
          <a:off x="8877300" y="4953001"/>
          <a:ext cx="3708400" cy="2757288"/>
        </a:xfrm>
        <a:prstGeom prst="roundRect">
          <a:avLst/>
        </a:prstGeom>
        <a:gradFill>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fLocksWithSheet="0"/>
  </xdr:twoCellAnchor>
  <xdr:twoCellAnchor editAs="absolute">
    <xdr:from>
      <xdr:col>1</xdr:col>
      <xdr:colOff>276578</xdr:colOff>
      <xdr:row>11</xdr:row>
      <xdr:rowOff>91720</xdr:rowOff>
    </xdr:from>
    <xdr:to>
      <xdr:col>7</xdr:col>
      <xdr:colOff>62089</xdr:colOff>
      <xdr:row>13</xdr:row>
      <xdr:rowOff>116416</xdr:rowOff>
    </xdr:to>
    <xdr:sp macro="" textlink="">
      <xdr:nvSpPr>
        <xdr:cNvPr id="61" name="Rectangle: Rounded Corners 60">
          <a:extLst>
            <a:ext uri="{FF2B5EF4-FFF2-40B4-BE49-F238E27FC236}">
              <a16:creationId xmlns:a16="http://schemas.microsoft.com/office/drawing/2014/main" id="{CC7D1728-EFB6-8FD4-1696-1563BE43751A}"/>
            </a:ext>
          </a:extLst>
        </xdr:cNvPr>
        <xdr:cNvSpPr/>
      </xdr:nvSpPr>
      <xdr:spPr>
        <a:xfrm>
          <a:off x="886178" y="2187220"/>
          <a:ext cx="3443111" cy="405696"/>
        </a:xfrm>
        <a:prstGeom prst="roundRect">
          <a:avLst>
            <a:gd name="adj" fmla="val 34685"/>
          </a:avLst>
        </a:prstGeom>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latin typeface="Lato Black" panose="020F0502020204030203" pitchFamily="34" charset="0"/>
              <a:ea typeface="Lato Black" panose="020F0502020204030203" pitchFamily="34" charset="0"/>
              <a:cs typeface="Lato Black" panose="020F0502020204030203" pitchFamily="34" charset="0"/>
            </a:rPr>
            <a:t>SALES</a:t>
          </a:r>
          <a:r>
            <a:rPr lang="en-IN" sz="1600" b="1"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IN" sz="16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absolute">
    <xdr:from>
      <xdr:col>8</xdr:col>
      <xdr:colOff>587022</xdr:colOff>
      <xdr:row>11</xdr:row>
      <xdr:rowOff>149577</xdr:rowOff>
    </xdr:from>
    <xdr:to>
      <xdr:col>13</xdr:col>
      <xdr:colOff>355600</xdr:colOff>
      <xdr:row>13</xdr:row>
      <xdr:rowOff>139700</xdr:rowOff>
    </xdr:to>
    <xdr:sp macro="" textlink="">
      <xdr:nvSpPr>
        <xdr:cNvPr id="67" name="Rectangle: Rounded Corners 66">
          <a:extLst>
            <a:ext uri="{FF2B5EF4-FFF2-40B4-BE49-F238E27FC236}">
              <a16:creationId xmlns:a16="http://schemas.microsoft.com/office/drawing/2014/main" id="{C6245BE0-0656-2DB7-A2E4-E024895F745B}"/>
            </a:ext>
          </a:extLst>
        </xdr:cNvPr>
        <xdr:cNvSpPr/>
      </xdr:nvSpPr>
      <xdr:spPr>
        <a:xfrm>
          <a:off x="5463822" y="2245077"/>
          <a:ext cx="2816578" cy="371123"/>
        </a:xfrm>
        <a:prstGeom prst="roundRect">
          <a:avLst>
            <a:gd name="adj" fmla="val 27778"/>
          </a:avLst>
        </a:prstGeom>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latin typeface="Lato Black" panose="020F0502020204030203" pitchFamily="34" charset="0"/>
              <a:ea typeface="Lato Black" panose="020F0502020204030203" pitchFamily="34" charset="0"/>
              <a:cs typeface="Lato Black" panose="020F0502020204030203" pitchFamily="34" charset="0"/>
            </a:rPr>
            <a:t>CATEGORY WISE PROFIT</a:t>
          </a:r>
        </a:p>
      </xdr:txBody>
    </xdr:sp>
    <xdr:clientData/>
  </xdr:twoCellAnchor>
  <xdr:twoCellAnchor editAs="absolute">
    <xdr:from>
      <xdr:col>14</xdr:col>
      <xdr:colOff>484011</xdr:colOff>
      <xdr:row>11</xdr:row>
      <xdr:rowOff>121354</xdr:rowOff>
    </xdr:from>
    <xdr:to>
      <xdr:col>20</xdr:col>
      <xdr:colOff>317500</xdr:colOff>
      <xdr:row>13</xdr:row>
      <xdr:rowOff>139700</xdr:rowOff>
    </xdr:to>
    <xdr:sp macro="" textlink="">
      <xdr:nvSpPr>
        <xdr:cNvPr id="68" name="Rectangle: Rounded Corners 67">
          <a:extLst>
            <a:ext uri="{FF2B5EF4-FFF2-40B4-BE49-F238E27FC236}">
              <a16:creationId xmlns:a16="http://schemas.microsoft.com/office/drawing/2014/main" id="{4FF8205D-3EFB-772E-540B-3E20A7C6863F}"/>
            </a:ext>
          </a:extLst>
        </xdr:cNvPr>
        <xdr:cNvSpPr/>
      </xdr:nvSpPr>
      <xdr:spPr>
        <a:xfrm>
          <a:off x="9018411" y="2216854"/>
          <a:ext cx="3491089" cy="399346"/>
        </a:xfrm>
        <a:prstGeom prst="roundRect">
          <a:avLst>
            <a:gd name="adj" fmla="val 32223"/>
          </a:avLst>
        </a:prstGeom>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latin typeface="Lato Black" panose="020F0502020204030203" pitchFamily="34" charset="0"/>
              <a:ea typeface="Lato Black" panose="020F0502020204030203" pitchFamily="34" charset="0"/>
              <a:cs typeface="Lato Black" panose="020F0502020204030203" pitchFamily="34" charset="0"/>
            </a:rPr>
            <a:t>CATEGORY WISE</a:t>
          </a:r>
          <a:r>
            <a:rPr lang="en-IN" sz="1600" b="1" baseline="0">
              <a:latin typeface="Lato Black" panose="020F0502020204030203" pitchFamily="34" charset="0"/>
              <a:ea typeface="Lato Black" panose="020F0502020204030203" pitchFamily="34" charset="0"/>
              <a:cs typeface="Lato Black" panose="020F0502020204030203" pitchFamily="34" charset="0"/>
            </a:rPr>
            <a:t> SALES SHARE %</a:t>
          </a:r>
          <a:endParaRPr lang="en-IN" sz="16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absolute">
    <xdr:from>
      <xdr:col>1</xdr:col>
      <xdr:colOff>581377</xdr:colOff>
      <xdr:row>26</xdr:row>
      <xdr:rowOff>128410</xdr:rowOff>
    </xdr:from>
    <xdr:to>
      <xdr:col>6</xdr:col>
      <xdr:colOff>393700</xdr:colOff>
      <xdr:row>28</xdr:row>
      <xdr:rowOff>127000</xdr:rowOff>
    </xdr:to>
    <xdr:sp macro="" textlink="">
      <xdr:nvSpPr>
        <xdr:cNvPr id="69" name="Rectangle: Rounded Corners 68">
          <a:extLst>
            <a:ext uri="{FF2B5EF4-FFF2-40B4-BE49-F238E27FC236}">
              <a16:creationId xmlns:a16="http://schemas.microsoft.com/office/drawing/2014/main" id="{A554FC96-F31E-E1D0-DF0A-4682DA88CABB}"/>
            </a:ext>
          </a:extLst>
        </xdr:cNvPr>
        <xdr:cNvSpPr/>
      </xdr:nvSpPr>
      <xdr:spPr>
        <a:xfrm>
          <a:off x="1190977" y="5081410"/>
          <a:ext cx="2860323" cy="379590"/>
        </a:xfrm>
        <a:prstGeom prst="roundRect">
          <a:avLst/>
        </a:prstGeom>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editAs="absolute">
    <xdr:from>
      <xdr:col>8</xdr:col>
      <xdr:colOff>218194</xdr:colOff>
      <xdr:row>26</xdr:row>
      <xdr:rowOff>154516</xdr:rowOff>
    </xdr:from>
    <xdr:to>
      <xdr:col>14</xdr:col>
      <xdr:colOff>91193</xdr:colOff>
      <xdr:row>28</xdr:row>
      <xdr:rowOff>165100</xdr:rowOff>
    </xdr:to>
    <xdr:sp macro="" textlink="">
      <xdr:nvSpPr>
        <xdr:cNvPr id="70" name="Rectangle: Rounded Corners 69">
          <a:extLst>
            <a:ext uri="{FF2B5EF4-FFF2-40B4-BE49-F238E27FC236}">
              <a16:creationId xmlns:a16="http://schemas.microsoft.com/office/drawing/2014/main" id="{2B09705F-52C5-C736-B5F2-F650FEC77F26}"/>
            </a:ext>
          </a:extLst>
        </xdr:cNvPr>
        <xdr:cNvSpPr/>
      </xdr:nvSpPr>
      <xdr:spPr>
        <a:xfrm>
          <a:off x="5094994" y="5107516"/>
          <a:ext cx="3530599" cy="391584"/>
        </a:xfrm>
        <a:prstGeom prst="roundRect">
          <a:avLst/>
        </a:prstGeom>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TOP</a:t>
          </a:r>
          <a:r>
            <a:rPr lang="en-IN" sz="1600" b="1"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5 SUBCATEGORIES BY SALES</a:t>
          </a:r>
          <a:endParaRPr lang="en-IN" sz="1600">
            <a:effectLst/>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absolute">
    <xdr:from>
      <xdr:col>15</xdr:col>
      <xdr:colOff>431094</xdr:colOff>
      <xdr:row>26</xdr:row>
      <xdr:rowOff>155221</xdr:rowOff>
    </xdr:from>
    <xdr:to>
      <xdr:col>19</xdr:col>
      <xdr:colOff>367595</xdr:colOff>
      <xdr:row>28</xdr:row>
      <xdr:rowOff>105833</xdr:rowOff>
    </xdr:to>
    <xdr:sp macro="" textlink="">
      <xdr:nvSpPr>
        <xdr:cNvPr id="71" name="Rectangle: Rounded Corners 70">
          <a:extLst>
            <a:ext uri="{FF2B5EF4-FFF2-40B4-BE49-F238E27FC236}">
              <a16:creationId xmlns:a16="http://schemas.microsoft.com/office/drawing/2014/main" id="{99AAB992-CB71-651E-E9EB-2FFC29CE0005}"/>
            </a:ext>
          </a:extLst>
        </xdr:cNvPr>
        <xdr:cNvSpPr/>
      </xdr:nvSpPr>
      <xdr:spPr>
        <a:xfrm>
          <a:off x="9575094" y="5108221"/>
          <a:ext cx="2374901" cy="331612"/>
        </a:xfrm>
        <a:prstGeom prst="roundRect">
          <a:avLst/>
        </a:prstGeom>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mc:AlternateContent xmlns:mc="http://schemas.openxmlformats.org/markup-compatibility/2006">
    <mc:Choice xmlns:a14="http://schemas.microsoft.com/office/drawing/2010/main" Requires="a14">
      <xdr:twoCellAnchor editAs="absolute">
        <xdr:from>
          <xdr:col>3</xdr:col>
          <xdr:colOff>177800</xdr:colOff>
          <xdr:row>8</xdr:row>
          <xdr:rowOff>86077</xdr:rowOff>
        </xdr:from>
        <xdr:to>
          <xdr:col>4</xdr:col>
          <xdr:colOff>255814</xdr:colOff>
          <xdr:row>9</xdr:row>
          <xdr:rowOff>133249</xdr:rowOff>
        </xdr:to>
        <xdr:pic>
          <xdr:nvPicPr>
            <xdr:cNvPr id="74" name="Picture 73">
              <a:extLst>
                <a:ext uri="{FF2B5EF4-FFF2-40B4-BE49-F238E27FC236}">
                  <a16:creationId xmlns:a16="http://schemas.microsoft.com/office/drawing/2014/main" id="{980F3C9D-0610-2ABA-2F67-AA391B5ECB1C}"/>
                </a:ext>
              </a:extLst>
            </xdr:cNvPr>
            <xdr:cNvPicPr>
              <a:picLocks noChangeAspect="1" noChangeArrowheads="1"/>
              <a:extLst>
                <a:ext uri="{84589F7E-364E-4C9E-8A38-B11213B215E9}">
                  <a14:cameraTool cellRange="'KPI YOY'!$H$8" spid="_x0000_s10534"/>
                </a:ext>
              </a:extLst>
            </xdr:cNvPicPr>
          </xdr:nvPicPr>
          <xdr:blipFill>
            <a:blip xmlns:r="http://schemas.openxmlformats.org/officeDocument/2006/relationships" r:embed="rId10"/>
            <a:srcRect/>
            <a:stretch>
              <a:fillRect/>
            </a:stretch>
          </xdr:blipFill>
          <xdr:spPr bwMode="auto">
            <a:xfrm>
              <a:off x="2006600" y="1610077"/>
              <a:ext cx="687614" cy="23767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1</xdr:col>
      <xdr:colOff>17638</xdr:colOff>
      <xdr:row>13</xdr:row>
      <xdr:rowOff>123472</xdr:rowOff>
    </xdr:from>
    <xdr:to>
      <xdr:col>7</xdr:col>
      <xdr:colOff>393699</xdr:colOff>
      <xdr:row>24</xdr:row>
      <xdr:rowOff>91722</xdr:rowOff>
    </xdr:to>
    <xdr:graphicFrame macro="">
      <xdr:nvGraphicFramePr>
        <xdr:cNvPr id="77" name="Chart 76">
          <a:extLst>
            <a:ext uri="{FF2B5EF4-FFF2-40B4-BE49-F238E27FC236}">
              <a16:creationId xmlns:a16="http://schemas.microsoft.com/office/drawing/2014/main" id="{ADACA27B-4866-4978-AD27-E469328B2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15</xdr:col>
      <xdr:colOff>246941</xdr:colOff>
      <xdr:row>13</xdr:row>
      <xdr:rowOff>155222</xdr:rowOff>
    </xdr:from>
    <xdr:to>
      <xdr:col>20</xdr:col>
      <xdr:colOff>273752</xdr:colOff>
      <xdr:row>24</xdr:row>
      <xdr:rowOff>127000</xdr:rowOff>
    </xdr:to>
    <xdr:graphicFrame macro="">
      <xdr:nvGraphicFramePr>
        <xdr:cNvPr id="79" name="Chart 78">
          <a:extLst>
            <a:ext uri="{FF2B5EF4-FFF2-40B4-BE49-F238E27FC236}">
              <a16:creationId xmlns:a16="http://schemas.microsoft.com/office/drawing/2014/main" id="{3ABF64C7-5AA0-47C0-98BD-B8BF49DFE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xdr:col>
      <xdr:colOff>155222</xdr:colOff>
      <xdr:row>29</xdr:row>
      <xdr:rowOff>55034</xdr:rowOff>
    </xdr:from>
    <xdr:to>
      <xdr:col>7</xdr:col>
      <xdr:colOff>324556</xdr:colOff>
      <xdr:row>40</xdr:row>
      <xdr:rowOff>111479</xdr:rowOff>
    </xdr:to>
    <mc:AlternateContent xmlns:mc="http://schemas.openxmlformats.org/markup-compatibility/2006">
      <mc:Choice xmlns:cx4="http://schemas.microsoft.com/office/drawing/2016/5/10/chartex" Requires="cx4">
        <xdr:graphicFrame macro="">
          <xdr:nvGraphicFramePr>
            <xdr:cNvPr id="81" name="Chart 80">
              <a:extLst>
                <a:ext uri="{FF2B5EF4-FFF2-40B4-BE49-F238E27FC236}">
                  <a16:creationId xmlns:a16="http://schemas.microsoft.com/office/drawing/2014/main" id="{DA8A8043-E5E2-4F0B-A3A9-B565305C7C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64822" y="5395384"/>
              <a:ext cx="3826934" cy="208209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8</xdr:col>
      <xdr:colOff>452261</xdr:colOff>
      <xdr:row>29</xdr:row>
      <xdr:rowOff>86432</xdr:rowOff>
    </xdr:from>
    <xdr:to>
      <xdr:col>14</xdr:col>
      <xdr:colOff>155928</xdr:colOff>
      <xdr:row>39</xdr:row>
      <xdr:rowOff>178153</xdr:rowOff>
    </xdr:to>
    <xdr:graphicFrame macro="">
      <xdr:nvGraphicFramePr>
        <xdr:cNvPr id="82" name="Chart 81">
          <a:extLst>
            <a:ext uri="{FF2B5EF4-FFF2-40B4-BE49-F238E27FC236}">
              <a16:creationId xmlns:a16="http://schemas.microsoft.com/office/drawing/2014/main" id="{C699DD1A-5426-4F20-B11D-BB15DFB02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14</xdr:col>
      <xdr:colOff>543276</xdr:colOff>
      <xdr:row>29</xdr:row>
      <xdr:rowOff>1</xdr:rowOff>
    </xdr:from>
    <xdr:to>
      <xdr:col>16</xdr:col>
      <xdr:colOff>395111</xdr:colOff>
      <xdr:row>38</xdr:row>
      <xdr:rowOff>88900</xdr:rowOff>
    </xdr:to>
    <mc:AlternateContent xmlns:mc="http://schemas.openxmlformats.org/markup-compatibility/2006" xmlns:a14="http://schemas.microsoft.com/office/drawing/2010/main">
      <mc:Choice Requires="a14">
        <xdr:graphicFrame macro="">
          <xdr:nvGraphicFramePr>
            <xdr:cNvPr id="83" name="Year 2">
              <a:extLst>
                <a:ext uri="{FF2B5EF4-FFF2-40B4-BE49-F238E27FC236}">
                  <a16:creationId xmlns:a16="http://schemas.microsoft.com/office/drawing/2014/main" id="{CBBDA58E-FE88-4D79-8B92-CBA84FCE0AA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077676" y="5524501"/>
              <a:ext cx="1071035" cy="1803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16</xdr:col>
      <xdr:colOff>437445</xdr:colOff>
      <xdr:row>29</xdr:row>
      <xdr:rowOff>17641</xdr:rowOff>
    </xdr:from>
    <xdr:to>
      <xdr:col>18</xdr:col>
      <xdr:colOff>340784</xdr:colOff>
      <xdr:row>38</xdr:row>
      <xdr:rowOff>76200</xdr:rowOff>
    </xdr:to>
    <mc:AlternateContent xmlns:mc="http://schemas.openxmlformats.org/markup-compatibility/2006" xmlns:a14="http://schemas.microsoft.com/office/drawing/2010/main">
      <mc:Choice Requires="a14">
        <xdr:graphicFrame macro="">
          <xdr:nvGraphicFramePr>
            <xdr:cNvPr id="84" name="Segment 1">
              <a:extLst>
                <a:ext uri="{FF2B5EF4-FFF2-40B4-BE49-F238E27FC236}">
                  <a16:creationId xmlns:a16="http://schemas.microsoft.com/office/drawing/2014/main" id="{0DC8F0A3-2B20-412E-B474-5EB151C6277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191045" y="5542141"/>
              <a:ext cx="1122539" cy="1773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18</xdr:col>
      <xdr:colOff>364067</xdr:colOff>
      <xdr:row>29</xdr:row>
      <xdr:rowOff>21166</xdr:rowOff>
    </xdr:from>
    <xdr:to>
      <xdr:col>20</xdr:col>
      <xdr:colOff>189089</xdr:colOff>
      <xdr:row>38</xdr:row>
      <xdr:rowOff>88900</xdr:rowOff>
    </xdr:to>
    <mc:AlternateContent xmlns:mc="http://schemas.openxmlformats.org/markup-compatibility/2006" xmlns:a14="http://schemas.microsoft.com/office/drawing/2010/main">
      <mc:Choice Requires="a14">
        <xdr:graphicFrame macro="">
          <xdr:nvGraphicFramePr>
            <xdr:cNvPr id="85" name="Region 1">
              <a:extLst>
                <a:ext uri="{FF2B5EF4-FFF2-40B4-BE49-F238E27FC236}">
                  <a16:creationId xmlns:a16="http://schemas.microsoft.com/office/drawing/2014/main" id="{75F7682E-85F0-4B29-A2E2-5EE15D57B1A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36867" y="5545666"/>
              <a:ext cx="1044222" cy="17822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8</xdr:col>
      <xdr:colOff>381000</xdr:colOff>
      <xdr:row>13</xdr:row>
      <xdr:rowOff>139700</xdr:rowOff>
    </xdr:from>
    <xdr:to>
      <xdr:col>14</xdr:col>
      <xdr:colOff>266700</xdr:colOff>
      <xdr:row>24</xdr:row>
      <xdr:rowOff>82332</xdr:rowOff>
    </xdr:to>
    <mc:AlternateContent xmlns:mc="http://schemas.openxmlformats.org/markup-compatibility/2006">
      <mc:Choice xmlns:cx1="http://schemas.microsoft.com/office/drawing/2015/9/8/chartex" Requires="cx1">
        <xdr:graphicFrame macro="">
          <xdr:nvGraphicFramePr>
            <xdr:cNvPr id="86" name="Chart 85">
              <a:extLst>
                <a:ext uri="{FF2B5EF4-FFF2-40B4-BE49-F238E27FC236}">
                  <a16:creationId xmlns:a16="http://schemas.microsoft.com/office/drawing/2014/main" id="{CF12F5FB-C054-4149-B1E1-FF67D6C58D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257800" y="2533650"/>
              <a:ext cx="3543300" cy="19682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sha Sood" refreshedDate="45384.821865046295" createdVersion="8" refreshedVersion="8" minRefreshableVersion="3" recordCount="9994" xr:uid="{F37E39F8-CE86-4F76-AD4D-2CE79C06A69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414863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DF864C-94D8-4488-9E2B-0E721694DCF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21" baseField="0" baseItem="0"/>
    <dataField name="Sum of Sales" fld="18" baseField="0" baseItem="0"/>
  </dataFields>
  <formats count="24">
    <format dxfId="139">
      <pivotArea field="24" type="button" dataOnly="0" labelOnly="1" outline="0"/>
    </format>
    <format dxfId="138">
      <pivotArea dataOnly="0" labelOnly="1" outline="0" fieldPosition="0">
        <references count="1">
          <reference field="4294967294" count="2">
            <x v="0"/>
            <x v="1"/>
          </reference>
        </references>
      </pivotArea>
    </format>
    <format dxfId="137">
      <pivotArea field="24" type="button" dataOnly="0" labelOnly="1" outline="0"/>
    </format>
    <format dxfId="136">
      <pivotArea dataOnly="0" labelOnly="1" outline="0" fieldPosition="0">
        <references count="1">
          <reference field="4294967294" count="2">
            <x v="0"/>
            <x v="1"/>
          </reference>
        </references>
      </pivotArea>
    </format>
    <format dxfId="135">
      <pivotArea field="24" type="button" dataOnly="0" labelOnly="1" outline="0"/>
    </format>
    <format dxfId="134">
      <pivotArea dataOnly="0" labelOnly="1" outline="0" fieldPosition="0">
        <references count="1">
          <reference field="4294967294" count="2">
            <x v="0"/>
            <x v="1"/>
          </reference>
        </references>
      </pivotArea>
    </format>
    <format dxfId="133">
      <pivotArea grandRow="1" outline="0" collapsedLevelsAreSubtotals="1" fieldPosition="0"/>
    </format>
    <format dxfId="132">
      <pivotArea dataOnly="0" labelOnly="1" grandRow="1" outline="0" fieldPosition="0"/>
    </format>
    <format dxfId="131">
      <pivotArea grandRow="1" outline="0" collapsedLevelsAreSubtotals="1" fieldPosition="0"/>
    </format>
    <format dxfId="130">
      <pivotArea dataOnly="0" labelOnly="1" grandRow="1" outline="0" fieldPosition="0"/>
    </format>
    <format dxfId="129">
      <pivotArea grandRow="1" outline="0" collapsedLevelsAreSubtotals="1" fieldPosition="0"/>
    </format>
    <format dxfId="128">
      <pivotArea dataOnly="0" labelOnly="1" grandRow="1" outline="0" fieldPosition="0"/>
    </format>
    <format dxfId="127">
      <pivotArea collapsedLevelsAreSubtotals="1" fieldPosition="0">
        <references count="1">
          <reference field="22" count="1">
            <x v="1"/>
          </reference>
        </references>
      </pivotArea>
    </format>
    <format dxfId="126">
      <pivotArea collapsedLevelsAreSubtotals="1" fieldPosition="0">
        <references count="1">
          <reference field="22" count="1">
            <x v="2"/>
          </reference>
        </references>
      </pivotArea>
    </format>
    <format dxfId="125">
      <pivotArea collapsedLevelsAreSubtotals="1" fieldPosition="0">
        <references count="1">
          <reference field="22" count="1">
            <x v="3"/>
          </reference>
        </references>
      </pivotArea>
    </format>
    <format dxfId="124">
      <pivotArea collapsedLevelsAreSubtotals="1" fieldPosition="0">
        <references count="1">
          <reference field="22" count="1">
            <x v="4"/>
          </reference>
        </references>
      </pivotArea>
    </format>
    <format dxfId="123">
      <pivotArea collapsedLevelsAreSubtotals="1" fieldPosition="0">
        <references count="1">
          <reference field="22" count="1">
            <x v="5"/>
          </reference>
        </references>
      </pivotArea>
    </format>
    <format dxfId="122">
      <pivotArea collapsedLevelsAreSubtotals="1" fieldPosition="0">
        <references count="1">
          <reference field="22" count="1">
            <x v="6"/>
          </reference>
        </references>
      </pivotArea>
    </format>
    <format dxfId="121">
      <pivotArea collapsedLevelsAreSubtotals="1" fieldPosition="0">
        <references count="1">
          <reference field="22" count="1">
            <x v="7"/>
          </reference>
        </references>
      </pivotArea>
    </format>
    <format dxfId="120">
      <pivotArea collapsedLevelsAreSubtotals="1" fieldPosition="0">
        <references count="1">
          <reference field="22" count="1">
            <x v="8"/>
          </reference>
        </references>
      </pivotArea>
    </format>
    <format dxfId="119">
      <pivotArea collapsedLevelsAreSubtotals="1" fieldPosition="0">
        <references count="1">
          <reference field="22" count="1">
            <x v="9"/>
          </reference>
        </references>
      </pivotArea>
    </format>
    <format dxfId="118">
      <pivotArea collapsedLevelsAreSubtotals="1" fieldPosition="0">
        <references count="1">
          <reference field="22" count="1">
            <x v="10"/>
          </reference>
        </references>
      </pivotArea>
    </format>
    <format dxfId="117">
      <pivotArea collapsedLevelsAreSubtotals="1" fieldPosition="0">
        <references count="1">
          <reference field="22" count="1">
            <x v="11"/>
          </reference>
        </references>
      </pivotArea>
    </format>
    <format dxfId="116">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237C40-95D3-41CC-8560-916999869F3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10">
    <format dxfId="115">
      <pivotArea field="15" type="button" dataOnly="0" labelOnly="1" outline="0" axis="axisRow" fieldPosition="0"/>
    </format>
    <format dxfId="114">
      <pivotArea dataOnly="0" labelOnly="1" outline="0" axis="axisValues" fieldPosition="0"/>
    </format>
    <format dxfId="113">
      <pivotArea field="15" type="button" dataOnly="0" labelOnly="1" outline="0" axis="axisRow" fieldPosition="0"/>
    </format>
    <format dxfId="112">
      <pivotArea dataOnly="0" labelOnly="1" outline="0" axis="axisValues" fieldPosition="0"/>
    </format>
    <format dxfId="111">
      <pivotArea field="15" type="button" dataOnly="0" labelOnly="1" outline="0" axis="axisRow" fieldPosition="0"/>
    </format>
    <format dxfId="110">
      <pivotArea dataOnly="0" labelOnly="1" outline="0" axis="axisValues" fieldPosition="0"/>
    </format>
    <format dxfId="109">
      <pivotArea grandRow="1" outline="0" collapsedLevelsAreSubtotals="1" fieldPosition="0"/>
    </format>
    <format dxfId="108">
      <pivotArea dataOnly="0" labelOnly="1" grandRow="1" outline="0" fieldPosition="0"/>
    </format>
    <format dxfId="107">
      <pivotArea grandRow="1" outline="0" collapsedLevelsAreSubtotals="1" fieldPosition="0"/>
    </format>
    <format dxfId="106">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785F36-E05D-4A3A-85A7-F07AAC58E0F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3">
    <format dxfId="105">
      <pivotArea field="15" type="button" dataOnly="0" labelOnly="1" outline="0" axis="axisRow" fieldPosition="0"/>
    </format>
    <format dxfId="104">
      <pivotArea dataOnly="0" labelOnly="1" outline="0" axis="axisValues" fieldPosition="0"/>
    </format>
    <format dxfId="103">
      <pivotArea field="15" type="button" dataOnly="0" labelOnly="1" outline="0" axis="axisRow" fieldPosition="0"/>
    </format>
    <format dxfId="102">
      <pivotArea dataOnly="0" labelOnly="1" outline="0" axis="axisValues" fieldPosition="0"/>
    </format>
    <format dxfId="101">
      <pivotArea field="15" type="button" dataOnly="0" labelOnly="1" outline="0" axis="axisRow" fieldPosition="0"/>
    </format>
    <format dxfId="100">
      <pivotArea dataOnly="0" labelOnly="1" outline="0" axis="axisValues" fieldPosition="0"/>
    </format>
    <format dxfId="99">
      <pivotArea grandRow="1" outline="0" collapsedLevelsAreSubtotals="1" fieldPosition="0"/>
    </format>
    <format dxfId="98">
      <pivotArea dataOnly="0" labelOnly="1" grandRow="1" outline="0" fieldPosition="0"/>
    </format>
    <format dxfId="97">
      <pivotArea grandRow="1" outline="0" collapsedLevelsAreSubtotals="1" fieldPosition="0"/>
    </format>
    <format dxfId="96">
      <pivotArea dataOnly="0" labelOnly="1" grandRow="1" outline="0" fieldPosition="0"/>
    </format>
    <format dxfId="95">
      <pivotArea grandRow="1" outline="0" collapsedLevelsAreSubtotals="1" fieldPosition="0"/>
    </format>
    <format dxfId="94">
      <pivotArea dataOnly="0" labelOnly="1" grandRow="1" outline="0" fieldPosition="0"/>
    </format>
    <format dxfId="93">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EE265D-2316-4B6E-99F3-729CF14D4B0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3">
    <format dxfId="92">
      <pivotArea field="11" type="button" dataOnly="0" labelOnly="1" outline="0" axis="axisRow" fieldPosition="0"/>
    </format>
    <format dxfId="91">
      <pivotArea dataOnly="0" labelOnly="1" outline="0" axis="axisValues" fieldPosition="0"/>
    </format>
    <format dxfId="90">
      <pivotArea field="11" type="button" dataOnly="0" labelOnly="1" outline="0" axis="axisRow" fieldPosition="0"/>
    </format>
    <format dxfId="89">
      <pivotArea dataOnly="0" labelOnly="1" outline="0" axis="axisValues" fieldPosition="0"/>
    </format>
    <format dxfId="88">
      <pivotArea field="11" type="button" dataOnly="0" labelOnly="1" outline="0" axis="axisRow" fieldPosition="0"/>
    </format>
    <format dxfId="87">
      <pivotArea dataOnly="0" labelOnly="1" outline="0" axis="axisValues" fieldPosition="0"/>
    </format>
    <format dxfId="86">
      <pivotArea grandRow="1" outline="0" collapsedLevelsAreSubtotals="1" fieldPosition="0"/>
    </format>
    <format dxfId="85">
      <pivotArea dataOnly="0" labelOnly="1" grandRow="1" outline="0" fieldPosition="0"/>
    </format>
    <format dxfId="84">
      <pivotArea grandRow="1" outline="0" collapsedLevelsAreSubtotals="1" fieldPosition="0"/>
    </format>
    <format dxfId="83">
      <pivotArea dataOnly="0" labelOnly="1" grandRow="1" outline="0" fieldPosition="0"/>
    </format>
    <format dxfId="82">
      <pivotArea grandRow="1" outline="0" collapsedLevelsAreSubtotals="1" fieldPosition="0"/>
    </format>
    <format dxfId="81">
      <pivotArea dataOnly="0" labelOnly="1" grandRow="1" outline="0" fieldPosition="0"/>
    </format>
    <format dxfId="80">
      <pivotArea collapsedLevelsAreSubtotals="1" fieldPosition="0">
        <references count="1">
          <reference field="11" count="47">
            <x v="0"/>
            <x v="1"/>
            <x v="2"/>
            <x v="3"/>
            <x v="4"/>
            <x v="5"/>
            <x v="6"/>
            <x v="7"/>
            <x v="8"/>
            <x v="9"/>
            <x v="10"/>
            <x v="11"/>
            <x v="12"/>
            <x v="13"/>
            <x v="14"/>
            <x v="15"/>
            <x v="16"/>
            <x v="18"/>
            <x v="19"/>
            <x v="20"/>
            <x v="21"/>
            <x v="22"/>
            <x v="23"/>
            <x v="24"/>
            <x v="25"/>
            <x v="26"/>
            <x v="27"/>
            <x v="28"/>
            <x v="29"/>
            <x v="30"/>
            <x v="31"/>
            <x v="32"/>
            <x v="33"/>
            <x v="34"/>
            <x v="35"/>
            <x v="36"/>
            <x v="37"/>
            <x v="38"/>
            <x v="39"/>
            <x v="40"/>
            <x v="41"/>
            <x v="42"/>
            <x v="43"/>
            <x v="44"/>
            <x v="45"/>
            <x v="46"/>
            <x v="47"/>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A0D5E2-8D04-4D36-A4EA-0212D525B50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3">
    <format dxfId="79">
      <pivotArea field="16" type="button" dataOnly="0" labelOnly="1" outline="0" axis="axisRow" fieldPosition="0"/>
    </format>
    <format dxfId="78">
      <pivotArea dataOnly="0" labelOnly="1" outline="0" axis="axisValues" fieldPosition="0"/>
    </format>
    <format dxfId="77">
      <pivotArea field="16" type="button" dataOnly="0" labelOnly="1" outline="0" axis="axisRow" fieldPosition="0"/>
    </format>
    <format dxfId="76">
      <pivotArea dataOnly="0" labelOnly="1" outline="0" axis="axisValues" fieldPosition="0"/>
    </format>
    <format dxfId="75">
      <pivotArea field="16" type="button" dataOnly="0" labelOnly="1" outline="0" axis="axisRow" fieldPosition="0"/>
    </format>
    <format dxfId="74">
      <pivotArea dataOnly="0" labelOnly="1" outline="0" axis="axisValues" fieldPosition="0"/>
    </format>
    <format dxfId="73">
      <pivotArea grandRow="1" outline="0" collapsedLevelsAreSubtotals="1" fieldPosition="0"/>
    </format>
    <format dxfId="72">
      <pivotArea dataOnly="0" labelOnly="1" grandRow="1" outline="0" fieldPosition="0"/>
    </format>
    <format dxfId="71">
      <pivotArea grandRow="1" outline="0" collapsedLevelsAreSubtotals="1" fieldPosition="0"/>
    </format>
    <format dxfId="70">
      <pivotArea dataOnly="0" labelOnly="1" grandRow="1" outline="0" fieldPosition="0"/>
    </format>
    <format dxfId="69">
      <pivotArea grandRow="1" outline="0" collapsedLevelsAreSubtotals="1" fieldPosition="0"/>
    </format>
    <format dxfId="68">
      <pivotArea dataOnly="0" labelOnly="1" grandRow="1" outline="0" fieldPosition="0"/>
    </format>
    <format dxfId="67">
      <pivotArea collapsedLevelsAreSubtotals="1" fieldPosition="0">
        <references count="1">
          <reference field="16"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BD1ABA-66BF-4180-BA3A-2ED178107A7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2">
    <format dxfId="18">
      <pivotArea field="22" type="button" dataOnly="0" labelOnly="1" outline="0" axis="axisRow" fieldPosition="0"/>
    </format>
    <format dxfId="17">
      <pivotArea dataOnly="0" labelOnly="1" outline="0" axis="axisValues" fieldPosition="0"/>
    </format>
    <format dxfId="16">
      <pivotArea field="22" type="button" dataOnly="0" labelOnly="1" outline="0" axis="axisRow" fieldPosition="0"/>
    </format>
    <format dxfId="15">
      <pivotArea dataOnly="0" labelOnly="1" outline="0" axis="axisValues" fieldPosition="0"/>
    </format>
    <format dxfId="14">
      <pivotArea field="22" type="button" dataOnly="0" labelOnly="1" outline="0" axis="axisRow" fieldPosition="0"/>
    </format>
    <format dxfId="13">
      <pivotArea dataOnly="0" labelOnly="1" outline="0" axis="axisValues" fieldPosition="0"/>
    </format>
    <format dxfId="12">
      <pivotArea grandRow="1" outline="0" collapsedLevelsAreSubtotals="1" fieldPosition="0"/>
    </format>
    <format dxfId="11">
      <pivotArea dataOnly="0" labelOnly="1" grandRow="1" outline="0" fieldPosition="0"/>
    </format>
    <format dxfId="10">
      <pivotArea grandRow="1" outline="0" collapsedLevelsAreSubtotals="1" fieldPosition="0"/>
    </format>
    <format dxfId="9">
      <pivotArea dataOnly="0" labelOnly="1" grandRow="1" outline="0" fieldPosition="0"/>
    </format>
    <format dxfId="8">
      <pivotArea grandRow="1" outline="0" collapsedLevelsAreSubtotals="1" fieldPosition="0"/>
    </format>
    <format dxfId="7">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81063A-D4FE-40A4-B568-A0F2B1021A3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2">
    <format dxfId="30">
      <pivotArea field="22" type="button" dataOnly="0" labelOnly="1" outline="0" axis="axisRow" fieldPosition="0"/>
    </format>
    <format dxfId="29">
      <pivotArea dataOnly="0" labelOnly="1" outline="0" axis="axisValues" fieldPosition="0"/>
    </format>
    <format dxfId="28">
      <pivotArea field="22" type="button" dataOnly="0" labelOnly="1" outline="0" axis="axisRow" fieldPosition="0"/>
    </format>
    <format dxfId="27">
      <pivotArea dataOnly="0" labelOnly="1" outline="0" axis="axisValues" fieldPosition="0"/>
    </format>
    <format dxfId="26">
      <pivotArea field="22" type="button" dataOnly="0" labelOnly="1" outline="0" axis="axisRow" fieldPosition="0"/>
    </format>
    <format dxfId="25">
      <pivotArea dataOnly="0" labelOnly="1" outline="0" axis="axisValues" fieldPosition="0"/>
    </format>
    <format dxfId="24">
      <pivotArea grandRow="1" outline="0" collapsedLevelsAreSubtotals="1" fieldPosition="0"/>
    </format>
    <format dxfId="23">
      <pivotArea dataOnly="0" labelOnly="1" grandRow="1" outline="0" fieldPosition="0"/>
    </format>
    <format dxfId="22">
      <pivotArea grandRow="1" outline="0" collapsedLevelsAreSubtotals="1" fieldPosition="0"/>
    </format>
    <format dxfId="21">
      <pivotArea dataOnly="0" labelOnly="1" grandRow="1" outline="0" fieldPosition="0"/>
    </format>
    <format dxfId="20">
      <pivotArea grandRow="1" outline="0" collapsedLevelsAreSubtotals="1" fieldPosition="0"/>
    </format>
    <format dxfId="19">
      <pivotArea dataOnly="0" labelOnly="1" grandRow="1" outline="0" fieldPosition="0"/>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E70076-95EA-4793-AE3A-7C9B21957D5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2">
    <format dxfId="42">
      <pivotArea field="22" type="button" dataOnly="0" labelOnly="1" outline="0" axis="axisRow" fieldPosition="0"/>
    </format>
    <format dxfId="41">
      <pivotArea dataOnly="0" labelOnly="1" outline="0" axis="axisValues" fieldPosition="0"/>
    </format>
    <format dxfId="40">
      <pivotArea field="22" type="button" dataOnly="0" labelOnly="1" outline="0" axis="axisRow" fieldPosition="0"/>
    </format>
    <format dxfId="39">
      <pivotArea dataOnly="0" labelOnly="1" outline="0" axis="axisValues" fieldPosition="0"/>
    </format>
    <format dxfId="38">
      <pivotArea field="22" type="button" dataOnly="0" labelOnly="1" outline="0" axis="axisRow" fieldPosition="0"/>
    </format>
    <format dxfId="37">
      <pivotArea dataOnly="0" labelOnly="1" outline="0" axis="axisValues" fieldPosition="0"/>
    </format>
    <format dxfId="36">
      <pivotArea grandRow="1" outline="0" collapsedLevelsAreSubtotals="1" fieldPosition="0"/>
    </format>
    <format dxfId="35">
      <pivotArea dataOnly="0" labelOnly="1" grandRow="1" outline="0" fieldPosition="0"/>
    </format>
    <format dxfId="34">
      <pivotArea grandRow="1" outline="0" collapsedLevelsAreSubtotals="1" fieldPosition="0"/>
    </format>
    <format dxfId="33">
      <pivotArea dataOnly="0" labelOnly="1" grandRow="1" outline="0" fieldPosition="0"/>
    </format>
    <format dxfId="32">
      <pivotArea grandRow="1" outline="0" collapsedLevelsAreSubtotals="1" fieldPosition="0"/>
    </format>
    <format dxfId="31">
      <pivotArea dataOnly="0" labelOnly="1" grandRow="1" outline="0" fieldPosition="0"/>
    </format>
  </format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E29D93C-7C5E-4534-808D-73429F772A4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2">
    <format dxfId="54">
      <pivotArea field="22" type="button" dataOnly="0" labelOnly="1" outline="0" axis="axisRow" fieldPosition="0"/>
    </format>
    <format dxfId="53">
      <pivotArea dataOnly="0" labelOnly="1" outline="0" axis="axisValues" fieldPosition="0"/>
    </format>
    <format dxfId="52">
      <pivotArea field="22" type="button" dataOnly="0" labelOnly="1" outline="0" axis="axisRow" fieldPosition="0"/>
    </format>
    <format dxfId="51">
      <pivotArea dataOnly="0" labelOnly="1" outline="0" axis="axisValues" fieldPosition="0"/>
    </format>
    <format dxfId="50">
      <pivotArea field="22" type="button" dataOnly="0" labelOnly="1" outline="0" axis="axisRow" fieldPosition="0"/>
    </format>
    <format dxfId="49">
      <pivotArea dataOnly="0" labelOnly="1" outline="0" axis="axisValues" fieldPosition="0"/>
    </format>
    <format dxfId="48">
      <pivotArea grandRow="1" outline="0" collapsedLevelsAreSubtotals="1" fieldPosition="0"/>
    </format>
    <format dxfId="47">
      <pivotArea dataOnly="0" labelOnly="1" grandRow="1" outline="0" fieldPosition="0"/>
    </format>
    <format dxfId="46">
      <pivotArea grandRow="1" outline="0" collapsedLevelsAreSubtotals="1" fieldPosition="0"/>
    </format>
    <format dxfId="45">
      <pivotArea dataOnly="0" labelOnly="1" grandRow="1" outline="0" fieldPosition="0"/>
    </format>
    <format dxfId="44">
      <pivotArea grandRow="1" outline="0" collapsedLevelsAreSubtotals="1" fieldPosition="0"/>
    </format>
    <format dxfId="43">
      <pivotArea dataOnly="0" labelOnly="1" grandRow="1" outline="0" fieldPosition="0"/>
    </format>
  </format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87262DC-6EFC-4EEB-9005-ACE1EBDF73D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2">
    <format dxfId="66">
      <pivotArea field="22" type="button" dataOnly="0" labelOnly="1" outline="0" axis="axisRow" fieldPosition="0"/>
    </format>
    <format dxfId="65">
      <pivotArea dataOnly="0" labelOnly="1" outline="0" axis="axisValues" fieldPosition="0"/>
    </format>
    <format dxfId="64">
      <pivotArea field="22" type="button" dataOnly="0" labelOnly="1" outline="0" axis="axisRow" fieldPosition="0"/>
    </format>
    <format dxfId="63">
      <pivotArea dataOnly="0" labelOnly="1" outline="0" axis="axisValues" fieldPosition="0"/>
    </format>
    <format dxfId="62">
      <pivotArea field="22" type="button" dataOnly="0" labelOnly="1" outline="0" axis="axisRow" fieldPosition="0"/>
    </format>
    <format dxfId="61">
      <pivotArea dataOnly="0" labelOnly="1" outline="0" axis="axisValues" fieldPosition="0"/>
    </format>
    <format dxfId="60">
      <pivotArea grandRow="1" outline="0" collapsedLevelsAreSubtotals="1" fieldPosition="0"/>
    </format>
    <format dxfId="59">
      <pivotArea dataOnly="0" labelOnly="1" grandRow="1" outline="0" fieldPosition="0"/>
    </format>
    <format dxfId="58">
      <pivotArea grandRow="1" outline="0" collapsedLevelsAreSubtotals="1" fieldPosition="0"/>
    </format>
    <format dxfId="57">
      <pivotArea dataOnly="0" labelOnly="1" grandRow="1" outline="0" fieldPosition="0"/>
    </format>
    <format dxfId="56">
      <pivotArea grandRow="1" outline="0" collapsedLevelsAreSubtotals="1" fieldPosition="0"/>
    </format>
    <format dxfId="55">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F568701-38A3-463E-A899-DE4948045322}"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6">
    <format dxfId="6">
      <pivotArea field="24" type="button" dataOnly="0" labelOnly="1" outline="0" axis="axisRow" fieldPosition="0"/>
    </format>
    <format dxfId="5">
      <pivotArea dataOnly="0" labelOnly="1" outline="0" fieldPosition="0">
        <references count="1">
          <reference field="4294967294" count="5">
            <x v="0"/>
            <x v="1"/>
            <x v="2"/>
            <x v="3"/>
            <x v="4"/>
          </reference>
        </references>
      </pivotArea>
    </format>
    <format dxfId="4">
      <pivotArea field="24" type="button" dataOnly="0" labelOnly="1" outline="0" axis="axisRow" fieldPosition="0"/>
    </format>
    <format dxfId="3">
      <pivotArea dataOnly="0" labelOnly="1" outline="0" fieldPosition="0">
        <references count="1">
          <reference field="4294967294" count="5">
            <x v="0"/>
            <x v="1"/>
            <x v="2"/>
            <x v="3"/>
            <x v="4"/>
          </reference>
        </references>
      </pivotArea>
    </format>
    <format dxfId="2">
      <pivotArea field="24" type="button" dataOnly="0" labelOnly="1" outline="0" axis="axisRow" fieldPosition="0"/>
    </format>
    <format dxfId="1">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24E99BE-308E-490B-856C-2B100641ACAA}"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74148632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331B743-DE92-4F3C-8113-0526434A45A8}"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74148632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C46B225-2288-4C6D-BC9E-09F225C50A2D}"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74148632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6B40986-5AD3-48E5-AB38-1C881734070D}" cache="Slicer_Year1" caption="Year" rowHeight="241300"/>
  <slicer name="Segment" xr10:uid="{FC0E80A4-47B1-4A0B-8E02-8C02A12F7F7F}" cache="Slicer_Segment" caption="Segment" rowHeight="241300"/>
  <slicer name="Region" xr10:uid="{83C0A722-B493-4DE0-8722-39F5ACFEDD0C}"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7D46A90-B31B-47EB-9638-698927458BF1}"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2315B4B0-2BAF-4CBB-AF8C-5D82F7224AA8}" cache="Slicer_Year1" caption="Year" style="Sales Data" rowHeight="241300"/>
  <slicer name="Segment 1" xr10:uid="{44E70384-EF00-4449-9F0A-ECCE2C0D4FDF}" cache="Slicer_Segment" caption="Segment" style="Sales Data" rowHeight="241300"/>
  <slicer name="Region 1" xr10:uid="{DFA93D3A-3558-4DD0-B979-F9A1555A4844}" cache="Slicer_Region" caption="Region" style="Sales Data"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1.bin"/><Relationship Id="rId5" Type="http://schemas.microsoft.com/office/2007/relationships/slicer" Target="../slicers/slicer3.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D0907-F8FA-4AFD-AF02-F269B724FB01}">
  <dimension ref="A3:C16"/>
  <sheetViews>
    <sheetView workbookViewId="0">
      <selection activeCell="K12" sqref="K12"/>
    </sheetView>
  </sheetViews>
  <sheetFormatPr defaultRowHeight="14.5" x14ac:dyDescent="0.35"/>
  <cols>
    <col min="1" max="1" width="12.36328125" bestFit="1" customWidth="1"/>
    <col min="2" max="2" width="11.81640625" bestFit="1" customWidth="1"/>
    <col min="3" max="3" width="11.26953125" bestFit="1" customWidth="1"/>
  </cols>
  <sheetData>
    <row r="3" spans="1:3" x14ac:dyDescent="0.35">
      <c r="A3" s="5" t="s">
        <v>10933</v>
      </c>
      <c r="B3" s="38" t="s">
        <v>10940</v>
      </c>
      <c r="C3" s="41" t="s">
        <v>10939</v>
      </c>
    </row>
    <row r="4" spans="1:3" x14ac:dyDescent="0.35">
      <c r="A4" s="6" t="s">
        <v>10941</v>
      </c>
      <c r="B4" s="12">
        <v>9199.2699999999986</v>
      </c>
      <c r="C4" s="13">
        <v>95365.937600000019</v>
      </c>
    </row>
    <row r="5" spans="1:3" x14ac:dyDescent="0.35">
      <c r="A5" s="6" t="s">
        <v>10942</v>
      </c>
      <c r="B5" s="12">
        <v>10288.898699999991</v>
      </c>
      <c r="C5" s="13">
        <v>60172.649400000024</v>
      </c>
    </row>
    <row r="6" spans="1:3" x14ac:dyDescent="0.35">
      <c r="A6" s="6" t="s">
        <v>10943</v>
      </c>
      <c r="B6" s="12">
        <v>26806.573700000015</v>
      </c>
      <c r="C6" s="13">
        <v>199252.98399999991</v>
      </c>
    </row>
    <row r="7" spans="1:3" x14ac:dyDescent="0.35">
      <c r="A7" s="6" t="s">
        <v>10944</v>
      </c>
      <c r="B7" s="12">
        <v>13437.806799999998</v>
      </c>
      <c r="C7" s="13">
        <v>141851.5674</v>
      </c>
    </row>
    <row r="8" spans="1:3" x14ac:dyDescent="0.35">
      <c r="A8" s="6" t="s">
        <v>10945</v>
      </c>
      <c r="B8" s="12">
        <v>22308.51279999999</v>
      </c>
      <c r="C8" s="13">
        <v>156122.28669999994</v>
      </c>
    </row>
    <row r="9" spans="1:3" x14ac:dyDescent="0.35">
      <c r="A9" s="6" t="s">
        <v>10946</v>
      </c>
      <c r="B9" s="12">
        <v>20899.334500000012</v>
      </c>
      <c r="C9" s="13">
        <v>147082.61130000011</v>
      </c>
    </row>
    <row r="10" spans="1:3" x14ac:dyDescent="0.35">
      <c r="A10" s="6" t="s">
        <v>10947</v>
      </c>
      <c r="B10" s="12">
        <v>13535.38299999998</v>
      </c>
      <c r="C10" s="13">
        <v>149580.83800000031</v>
      </c>
    </row>
    <row r="11" spans="1:3" x14ac:dyDescent="0.35">
      <c r="A11" s="6" t="s">
        <v>10948</v>
      </c>
      <c r="B11" s="12">
        <v>21896.715399999972</v>
      </c>
      <c r="C11" s="13">
        <v>159589.45099999988</v>
      </c>
    </row>
    <row r="12" spans="1:3" x14ac:dyDescent="0.35">
      <c r="A12" s="6" t="s">
        <v>10949</v>
      </c>
      <c r="B12" s="12">
        <v>37293.192500000034</v>
      </c>
      <c r="C12" s="13">
        <v>309770.09970000025</v>
      </c>
    </row>
    <row r="13" spans="1:3" x14ac:dyDescent="0.35">
      <c r="A13" s="6" t="s">
        <v>10950</v>
      </c>
      <c r="B13" s="12">
        <v>31469.663800000035</v>
      </c>
      <c r="C13" s="13">
        <v>197115.20170000009</v>
      </c>
    </row>
    <row r="14" spans="1:3" x14ac:dyDescent="0.35">
      <c r="A14" s="6" t="s">
        <v>10951</v>
      </c>
      <c r="B14" s="12">
        <v>35825.536599999927</v>
      </c>
      <c r="C14" s="13">
        <v>349120.07400000008</v>
      </c>
    </row>
    <row r="15" spans="1:3" x14ac:dyDescent="0.35">
      <c r="A15" s="6" t="s">
        <v>10952</v>
      </c>
      <c r="B15" s="12">
        <v>43436.13390000003</v>
      </c>
      <c r="C15" s="13">
        <v>332177.15950000001</v>
      </c>
    </row>
    <row r="16" spans="1:3" x14ac:dyDescent="0.35">
      <c r="A16" s="42" t="s">
        <v>10934</v>
      </c>
      <c r="B16" s="46">
        <v>286397.02169999998</v>
      </c>
      <c r="C16" s="47">
        <v>2297200.8603000008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FB8EA-932B-4188-B2D0-09182CC0F16E}">
  <dimension ref="A3:E7"/>
  <sheetViews>
    <sheetView workbookViewId="0">
      <selection activeCell="X38" sqref="X38"/>
    </sheetView>
  </sheetViews>
  <sheetFormatPr defaultRowHeight="14.5" x14ac:dyDescent="0.35"/>
  <cols>
    <col min="1" max="1" width="13.1796875" bestFit="1" customWidth="1"/>
    <col min="2" max="2" width="11.81640625" bestFit="1" customWidth="1"/>
    <col min="4" max="4" width="13.1796875" bestFit="1" customWidth="1"/>
    <col min="5" max="5" width="11.81640625" bestFit="1" customWidth="1"/>
  </cols>
  <sheetData>
    <row r="3" spans="1:5" x14ac:dyDescent="0.35">
      <c r="A3" s="38" t="s">
        <v>10933</v>
      </c>
      <c r="B3" s="39" t="s">
        <v>10940</v>
      </c>
      <c r="D3" s="16" t="s">
        <v>15</v>
      </c>
      <c r="E3" s="16" t="s">
        <v>21</v>
      </c>
    </row>
    <row r="4" spans="1:5" x14ac:dyDescent="0.35">
      <c r="A4" s="6" t="s">
        <v>71</v>
      </c>
      <c r="B4" s="43">
        <v>145454.9480999998</v>
      </c>
      <c r="D4" t="str">
        <f>A4</f>
        <v>Technology</v>
      </c>
      <c r="E4" s="17">
        <f>GETPIVOTDATA("Profit",$A$3,"Category",A4)</f>
        <v>145454.9480999998</v>
      </c>
    </row>
    <row r="5" spans="1:5" x14ac:dyDescent="0.35">
      <c r="A5" s="14" t="s">
        <v>46</v>
      </c>
      <c r="B5" s="44">
        <v>122490.8008000001</v>
      </c>
      <c r="D5" t="str">
        <f t="shared" ref="D5:D7" si="0">A5</f>
        <v>Office Supplies</v>
      </c>
      <c r="E5" s="17">
        <f t="shared" ref="E5:E6" si="1">GETPIVOTDATA("Profit",$A$3,"Category",A5)</f>
        <v>122490.8008000001</v>
      </c>
    </row>
    <row r="6" spans="1:5" x14ac:dyDescent="0.35">
      <c r="A6" s="14" t="s">
        <v>32</v>
      </c>
      <c r="B6" s="44">
        <v>18451.272799999992</v>
      </c>
      <c r="D6" t="str">
        <f t="shared" si="0"/>
        <v>Furniture</v>
      </c>
      <c r="E6" s="17">
        <f t="shared" si="1"/>
        <v>18451.272799999992</v>
      </c>
    </row>
    <row r="7" spans="1:5" x14ac:dyDescent="0.35">
      <c r="A7" s="40" t="s">
        <v>10934</v>
      </c>
      <c r="B7" s="45">
        <v>286397.02169999992</v>
      </c>
      <c r="D7" t="str">
        <f t="shared" si="0"/>
        <v>Grand Total</v>
      </c>
      <c r="E7" s="1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00E1E-164B-401F-B9F6-1278E551FBE1}">
  <dimension ref="A3:B7"/>
  <sheetViews>
    <sheetView workbookViewId="0">
      <selection activeCell="J6" sqref="J6"/>
    </sheetView>
  </sheetViews>
  <sheetFormatPr defaultRowHeight="14.5" x14ac:dyDescent="0.35"/>
  <cols>
    <col min="1" max="1" width="13.1796875" bestFit="1" customWidth="1"/>
    <col min="2" max="2" width="11.26953125" bestFit="1" customWidth="1"/>
  </cols>
  <sheetData>
    <row r="3" spans="1:2" x14ac:dyDescent="0.35">
      <c r="A3" s="38" t="s">
        <v>10933</v>
      </c>
      <c r="B3" s="39" t="s">
        <v>10939</v>
      </c>
    </row>
    <row r="4" spans="1:2" x14ac:dyDescent="0.35">
      <c r="A4" s="6" t="s">
        <v>32</v>
      </c>
      <c r="B4" s="18">
        <v>0.32300170530281774</v>
      </c>
    </row>
    <row r="5" spans="1:2" x14ac:dyDescent="0.35">
      <c r="A5" s="14" t="s">
        <v>46</v>
      </c>
      <c r="B5" s="19">
        <v>0.31301008302169103</v>
      </c>
    </row>
    <row r="6" spans="1:2" x14ac:dyDescent="0.35">
      <c r="A6" s="14" t="s">
        <v>71</v>
      </c>
      <c r="B6" s="19">
        <v>0.36398821167549117</v>
      </c>
    </row>
    <row r="7" spans="1:2" x14ac:dyDescent="0.35">
      <c r="A7" s="11" t="s">
        <v>10934</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36A54-A819-4D98-8B50-4112754E23BD}">
  <dimension ref="A3:E53"/>
  <sheetViews>
    <sheetView topLeftCell="D1" workbookViewId="0">
      <selection activeCell="R12" sqref="R12"/>
    </sheetView>
  </sheetViews>
  <sheetFormatPr defaultRowHeight="14.5" x14ac:dyDescent="0.35"/>
  <cols>
    <col min="1" max="1" width="17.36328125" bestFit="1" customWidth="1"/>
    <col min="2" max="2" width="11.26953125" bestFit="1" customWidth="1"/>
    <col min="4" max="4" width="17.36328125" bestFit="1" customWidth="1"/>
  </cols>
  <sheetData>
    <row r="3" spans="1:5" x14ac:dyDescent="0.35">
      <c r="A3" s="38" t="s">
        <v>10933</v>
      </c>
      <c r="B3" s="39" t="s">
        <v>10939</v>
      </c>
      <c r="D3" s="16" t="s">
        <v>11</v>
      </c>
      <c r="E3" s="16" t="s">
        <v>18</v>
      </c>
    </row>
    <row r="4" spans="1:5" x14ac:dyDescent="0.35">
      <c r="A4" s="6" t="s">
        <v>358</v>
      </c>
      <c r="B4" s="22">
        <v>19510.639999999992</v>
      </c>
      <c r="D4" t="str">
        <f>A4</f>
        <v>Alabama</v>
      </c>
      <c r="E4" s="21">
        <f>GETPIVOTDATA("Sales",$A$3,"State",A4)</f>
        <v>19510.639999999992</v>
      </c>
    </row>
    <row r="5" spans="1:5" x14ac:dyDescent="0.35">
      <c r="A5" s="14" t="s">
        <v>310</v>
      </c>
      <c r="B5" s="23">
        <v>35282.000999999997</v>
      </c>
      <c r="D5" t="str">
        <f t="shared" ref="D5:D52" si="0">A5</f>
        <v>Arizona</v>
      </c>
      <c r="E5" s="21">
        <f t="shared" ref="E5:E52" si="1">GETPIVOTDATA("Sales",$A$3,"State",A5)</f>
        <v>35282.000999999997</v>
      </c>
    </row>
    <row r="6" spans="1:5" x14ac:dyDescent="0.35">
      <c r="A6" s="14" t="s">
        <v>1707</v>
      </c>
      <c r="B6" s="23">
        <v>11678.129999999997</v>
      </c>
      <c r="D6" t="str">
        <f t="shared" si="0"/>
        <v>Arkansas</v>
      </c>
      <c r="E6" s="21">
        <f t="shared" si="1"/>
        <v>11678.129999999997</v>
      </c>
    </row>
    <row r="7" spans="1:5" x14ac:dyDescent="0.35">
      <c r="A7" s="14" t="s">
        <v>43</v>
      </c>
      <c r="B7" s="23">
        <v>457687.63150000101</v>
      </c>
      <c r="D7" t="str">
        <f t="shared" si="0"/>
        <v>California</v>
      </c>
      <c r="E7" s="21">
        <f t="shared" si="1"/>
        <v>457687.63150000101</v>
      </c>
    </row>
    <row r="8" spans="1:5" x14ac:dyDescent="0.35">
      <c r="A8" s="14" t="s">
        <v>457</v>
      </c>
      <c r="B8" s="23">
        <v>32108.117999999995</v>
      </c>
      <c r="D8" t="str">
        <f t="shared" si="0"/>
        <v>Colorado</v>
      </c>
      <c r="E8" s="21">
        <f t="shared" si="1"/>
        <v>32108.117999999995</v>
      </c>
    </row>
    <row r="9" spans="1:5" x14ac:dyDescent="0.35">
      <c r="A9" s="14" t="s">
        <v>747</v>
      </c>
      <c r="B9" s="23">
        <v>13384.356999999996</v>
      </c>
      <c r="D9" t="str">
        <f t="shared" si="0"/>
        <v>Connecticut</v>
      </c>
      <c r="E9" s="21">
        <f t="shared" si="1"/>
        <v>13384.356999999996</v>
      </c>
    </row>
    <row r="10" spans="1:5" x14ac:dyDescent="0.35">
      <c r="A10" s="14" t="s">
        <v>245</v>
      </c>
      <c r="B10" s="23">
        <v>27451.068999999992</v>
      </c>
      <c r="D10" t="str">
        <f t="shared" si="0"/>
        <v>Delaware</v>
      </c>
      <c r="E10" s="21">
        <f t="shared" si="1"/>
        <v>27451.068999999992</v>
      </c>
    </row>
    <row r="11" spans="1:5" x14ac:dyDescent="0.35">
      <c r="A11" s="14" t="s">
        <v>3034</v>
      </c>
      <c r="B11" s="23">
        <v>2865.0199999999995</v>
      </c>
      <c r="D11" t="str">
        <f t="shared" si="0"/>
        <v>District of Columbia</v>
      </c>
      <c r="E11" s="21">
        <f t="shared" si="1"/>
        <v>2865.0199999999995</v>
      </c>
    </row>
    <row r="12" spans="1:5" x14ac:dyDescent="0.35">
      <c r="A12" s="14" t="s">
        <v>54</v>
      </c>
      <c r="B12" s="23">
        <v>89473.707999999999</v>
      </c>
      <c r="D12" t="str">
        <f t="shared" si="0"/>
        <v>Florida</v>
      </c>
      <c r="E12" s="21">
        <f t="shared" si="1"/>
        <v>89473.707999999999</v>
      </c>
    </row>
    <row r="13" spans="1:5" x14ac:dyDescent="0.35">
      <c r="A13" s="14" t="s">
        <v>1272</v>
      </c>
      <c r="B13" s="23">
        <v>49095.840000000004</v>
      </c>
      <c r="D13" t="str">
        <f t="shared" si="0"/>
        <v>Georgia</v>
      </c>
      <c r="E13" s="21">
        <f t="shared" si="1"/>
        <v>49095.840000000004</v>
      </c>
    </row>
    <row r="14" spans="1:5" x14ac:dyDescent="0.35">
      <c r="A14" s="14" t="s">
        <v>6260</v>
      </c>
      <c r="B14" s="23">
        <v>4382.4860000000017</v>
      </c>
      <c r="D14" t="str">
        <f t="shared" si="0"/>
        <v>Idaho</v>
      </c>
      <c r="E14" s="21">
        <f t="shared" si="1"/>
        <v>4382.4860000000017</v>
      </c>
    </row>
    <row r="15" spans="1:5" x14ac:dyDescent="0.35">
      <c r="A15" s="14" t="s">
        <v>211</v>
      </c>
      <c r="B15" s="23">
        <v>80166.10099999985</v>
      </c>
      <c r="D15" t="str">
        <f t="shared" si="0"/>
        <v>Illinois</v>
      </c>
      <c r="E15" s="21">
        <f t="shared" si="1"/>
        <v>80166.10099999985</v>
      </c>
    </row>
    <row r="16" spans="1:5" x14ac:dyDescent="0.35">
      <c r="A16" s="14" t="s">
        <v>254</v>
      </c>
      <c r="B16" s="23">
        <v>53555.360000000001</v>
      </c>
      <c r="D16" t="str">
        <f t="shared" si="0"/>
        <v>Indiana</v>
      </c>
      <c r="E16" s="21">
        <f t="shared" si="1"/>
        <v>53555.360000000001</v>
      </c>
    </row>
    <row r="17" spans="1:5" x14ac:dyDescent="0.35">
      <c r="A17" s="14" t="s">
        <v>489</v>
      </c>
      <c r="B17" s="23">
        <v>4579.7599999999993</v>
      </c>
      <c r="D17" t="str">
        <f t="shared" si="0"/>
        <v>Iowa</v>
      </c>
      <c r="E17" s="21">
        <f t="shared" si="1"/>
        <v>4579.7599999999993</v>
      </c>
    </row>
    <row r="18" spans="1:5" x14ac:dyDescent="0.35">
      <c r="A18" s="14" t="s">
        <v>4530</v>
      </c>
      <c r="B18" s="23">
        <v>2914.31</v>
      </c>
      <c r="D18" t="str">
        <f t="shared" si="0"/>
        <v>Kansas</v>
      </c>
      <c r="E18" s="21">
        <f t="shared" si="1"/>
        <v>2914.31</v>
      </c>
    </row>
    <row r="19" spans="1:5" x14ac:dyDescent="0.35">
      <c r="A19" s="14" t="s">
        <v>29</v>
      </c>
      <c r="B19" s="23">
        <v>36591.749999999971</v>
      </c>
      <c r="D19" t="str">
        <f t="shared" si="0"/>
        <v>Kentucky</v>
      </c>
      <c r="E19" s="21">
        <f t="shared" si="1"/>
        <v>36591.749999999971</v>
      </c>
    </row>
    <row r="20" spans="1:5" x14ac:dyDescent="0.35">
      <c r="A20" s="14" t="s">
        <v>736</v>
      </c>
      <c r="B20" s="23">
        <v>9217.0299999999988</v>
      </c>
      <c r="D20" t="str">
        <f t="shared" si="0"/>
        <v>Louisiana</v>
      </c>
      <c r="E20" s="21">
        <f t="shared" si="1"/>
        <v>9217.0299999999988</v>
      </c>
    </row>
    <row r="21" spans="1:5" x14ac:dyDescent="0.35">
      <c r="A21" s="14" t="s">
        <v>5235</v>
      </c>
      <c r="B21" s="44">
        <v>1270.53</v>
      </c>
      <c r="D21" t="str">
        <f t="shared" si="0"/>
        <v>Maine</v>
      </c>
      <c r="E21" s="21">
        <f t="shared" si="1"/>
        <v>1270.53</v>
      </c>
    </row>
    <row r="22" spans="1:5" x14ac:dyDescent="0.35">
      <c r="A22" s="14" t="s">
        <v>2735</v>
      </c>
      <c r="B22" s="23">
        <v>23705.523000000005</v>
      </c>
      <c r="D22" t="str">
        <f t="shared" si="0"/>
        <v>Maryland</v>
      </c>
      <c r="E22" s="21">
        <f t="shared" si="1"/>
        <v>23705.523000000005</v>
      </c>
    </row>
    <row r="23" spans="1:5" x14ac:dyDescent="0.35">
      <c r="A23" s="14" t="s">
        <v>1245</v>
      </c>
      <c r="B23" s="23">
        <v>28634.43399999999</v>
      </c>
      <c r="D23" t="str">
        <f t="shared" si="0"/>
        <v>Massachusetts</v>
      </c>
      <c r="E23" s="21">
        <f t="shared" si="1"/>
        <v>28634.43399999999</v>
      </c>
    </row>
    <row r="24" spans="1:5" x14ac:dyDescent="0.35">
      <c r="A24" s="14" t="s">
        <v>238</v>
      </c>
      <c r="B24" s="23">
        <v>76269.614000000016</v>
      </c>
      <c r="D24" t="str">
        <f t="shared" si="0"/>
        <v>Michigan</v>
      </c>
      <c r="E24" s="21">
        <f t="shared" si="1"/>
        <v>76269.614000000016</v>
      </c>
    </row>
    <row r="25" spans="1:5" x14ac:dyDescent="0.35">
      <c r="A25" s="14" t="s">
        <v>229</v>
      </c>
      <c r="B25" s="23">
        <v>29863.149999999994</v>
      </c>
      <c r="D25" t="str">
        <f t="shared" si="0"/>
        <v>Minnesota</v>
      </c>
      <c r="E25" s="21">
        <f t="shared" si="1"/>
        <v>29863.149999999994</v>
      </c>
    </row>
    <row r="26" spans="1:5" x14ac:dyDescent="0.35">
      <c r="A26" s="14" t="s">
        <v>1487</v>
      </c>
      <c r="B26" s="23">
        <v>10771.34</v>
      </c>
      <c r="D26" t="str">
        <f t="shared" si="0"/>
        <v>Mississippi</v>
      </c>
      <c r="E26" s="21">
        <f t="shared" si="1"/>
        <v>10771.34</v>
      </c>
    </row>
    <row r="27" spans="1:5" x14ac:dyDescent="0.35">
      <c r="A27" s="14" t="s">
        <v>596</v>
      </c>
      <c r="B27" s="23">
        <v>22205.149999999998</v>
      </c>
      <c r="D27" t="str">
        <f t="shared" si="0"/>
        <v>Missouri</v>
      </c>
      <c r="E27" s="21">
        <f t="shared" si="1"/>
        <v>22205.149999999998</v>
      </c>
    </row>
    <row r="28" spans="1:5" x14ac:dyDescent="0.35">
      <c r="A28" s="14" t="s">
        <v>1762</v>
      </c>
      <c r="B28" s="23">
        <v>5589.3519999999971</v>
      </c>
      <c r="D28" t="str">
        <f t="shared" si="0"/>
        <v>Montana</v>
      </c>
      <c r="E28" s="21">
        <f t="shared" si="1"/>
        <v>5589.3519999999971</v>
      </c>
    </row>
    <row r="29" spans="1:5" x14ac:dyDescent="0.35">
      <c r="A29" s="14" t="s">
        <v>138</v>
      </c>
      <c r="B29" s="23">
        <v>7464.9299999999985</v>
      </c>
      <c r="D29" t="str">
        <f t="shared" si="0"/>
        <v>Nebraska</v>
      </c>
      <c r="E29" s="21">
        <f t="shared" si="1"/>
        <v>7464.9299999999985</v>
      </c>
    </row>
    <row r="30" spans="1:5" x14ac:dyDescent="0.35">
      <c r="A30" s="14" t="s">
        <v>1392</v>
      </c>
      <c r="B30" s="23">
        <v>16729.101999999999</v>
      </c>
      <c r="D30" t="str">
        <f t="shared" si="0"/>
        <v>Nevada</v>
      </c>
      <c r="E30" s="21">
        <f t="shared" si="1"/>
        <v>16729.101999999999</v>
      </c>
    </row>
    <row r="31" spans="1:5" x14ac:dyDescent="0.35">
      <c r="A31" s="14" t="s">
        <v>2694</v>
      </c>
      <c r="B31" s="23">
        <v>7292.5239999999994</v>
      </c>
      <c r="D31" t="str">
        <f t="shared" si="0"/>
        <v>New Hampshire</v>
      </c>
      <c r="E31" s="21">
        <f t="shared" si="1"/>
        <v>7292.5239999999994</v>
      </c>
    </row>
    <row r="32" spans="1:5" x14ac:dyDescent="0.35">
      <c r="A32" s="14" t="s">
        <v>788</v>
      </c>
      <c r="B32" s="23">
        <v>35764.312000000013</v>
      </c>
      <c r="D32" t="str">
        <f t="shared" si="0"/>
        <v>New Jersey</v>
      </c>
      <c r="E32" s="21">
        <f t="shared" si="1"/>
        <v>35764.312000000013</v>
      </c>
    </row>
    <row r="33" spans="1:5" x14ac:dyDescent="0.35">
      <c r="A33" s="14" t="s">
        <v>668</v>
      </c>
      <c r="B33" s="23">
        <v>4783.5220000000008</v>
      </c>
      <c r="D33" t="str">
        <f t="shared" si="0"/>
        <v>New Mexico</v>
      </c>
      <c r="E33" s="21">
        <f t="shared" si="1"/>
        <v>4783.5220000000008</v>
      </c>
    </row>
    <row r="34" spans="1:5" x14ac:dyDescent="0.35">
      <c r="A34" s="14" t="s">
        <v>267</v>
      </c>
      <c r="B34" s="23">
        <v>310876.27099999978</v>
      </c>
      <c r="D34" t="str">
        <f t="shared" si="0"/>
        <v>New York</v>
      </c>
      <c r="E34" s="21">
        <f t="shared" si="1"/>
        <v>310876.27099999978</v>
      </c>
    </row>
    <row r="35" spans="1:5" x14ac:dyDescent="0.35">
      <c r="A35" s="14" t="s">
        <v>88</v>
      </c>
      <c r="B35" s="23">
        <v>55603.163999999968</v>
      </c>
      <c r="D35" t="str">
        <f t="shared" si="0"/>
        <v>North Carolina</v>
      </c>
      <c r="E35" s="21">
        <f t="shared" si="1"/>
        <v>55603.163999999968</v>
      </c>
    </row>
    <row r="36" spans="1:5" x14ac:dyDescent="0.35">
      <c r="A36" s="14" t="s">
        <v>7449</v>
      </c>
      <c r="B36" s="23">
        <v>919.91</v>
      </c>
      <c r="D36" t="str">
        <f t="shared" si="0"/>
        <v>North Dakota</v>
      </c>
      <c r="E36" s="21">
        <f t="shared" si="1"/>
        <v>919.91</v>
      </c>
    </row>
    <row r="37" spans="1:5" x14ac:dyDescent="0.35">
      <c r="A37" s="14" t="s">
        <v>498</v>
      </c>
      <c r="B37" s="23">
        <v>78258.135999999926</v>
      </c>
      <c r="D37" t="str">
        <f t="shared" si="0"/>
        <v>Ohio</v>
      </c>
      <c r="E37" s="21">
        <f t="shared" si="1"/>
        <v>78258.135999999926</v>
      </c>
    </row>
    <row r="38" spans="1:5" x14ac:dyDescent="0.35">
      <c r="A38" s="14" t="s">
        <v>649</v>
      </c>
      <c r="B38" s="23">
        <v>19683.390000000003</v>
      </c>
      <c r="D38" t="str">
        <f t="shared" si="0"/>
        <v>Oklahoma</v>
      </c>
      <c r="E38" s="21">
        <f t="shared" si="1"/>
        <v>19683.390000000003</v>
      </c>
    </row>
    <row r="39" spans="1:5" x14ac:dyDescent="0.35">
      <c r="A39" s="14" t="s">
        <v>420</v>
      </c>
      <c r="B39" s="23">
        <v>17431.149999999991</v>
      </c>
      <c r="D39" t="str">
        <f t="shared" si="0"/>
        <v>Oregon</v>
      </c>
      <c r="E39" s="21">
        <f t="shared" si="1"/>
        <v>17431.149999999991</v>
      </c>
    </row>
    <row r="40" spans="1:5" x14ac:dyDescent="0.35">
      <c r="A40" s="14" t="s">
        <v>147</v>
      </c>
      <c r="B40" s="23">
        <v>116511.91400000003</v>
      </c>
      <c r="D40" t="str">
        <f t="shared" si="0"/>
        <v>Pennsylvania</v>
      </c>
      <c r="E40" s="21">
        <f t="shared" si="1"/>
        <v>116511.91400000003</v>
      </c>
    </row>
    <row r="41" spans="1:5" x14ac:dyDescent="0.35">
      <c r="A41" s="14" t="s">
        <v>1399</v>
      </c>
      <c r="B41" s="23">
        <v>22627.955999999995</v>
      </c>
      <c r="D41" t="str">
        <f t="shared" si="0"/>
        <v>Rhode Island</v>
      </c>
      <c r="E41" s="21">
        <f t="shared" si="1"/>
        <v>22627.955999999995</v>
      </c>
    </row>
    <row r="42" spans="1:5" x14ac:dyDescent="0.35">
      <c r="A42" s="14" t="s">
        <v>383</v>
      </c>
      <c r="B42" s="23">
        <v>8481.7099999999991</v>
      </c>
      <c r="D42" t="str">
        <f t="shared" si="0"/>
        <v>South Carolina</v>
      </c>
      <c r="E42" s="21">
        <f t="shared" si="1"/>
        <v>8481.7099999999991</v>
      </c>
    </row>
    <row r="43" spans="1:5" x14ac:dyDescent="0.35">
      <c r="A43" s="14" t="s">
        <v>5326</v>
      </c>
      <c r="B43" s="23">
        <v>1315.5600000000002</v>
      </c>
      <c r="D43" t="str">
        <f t="shared" si="0"/>
        <v>South Dakota</v>
      </c>
      <c r="E43" s="21">
        <f t="shared" si="1"/>
        <v>1315.5600000000002</v>
      </c>
    </row>
    <row r="44" spans="1:5" x14ac:dyDescent="0.35">
      <c r="A44" s="14" t="s">
        <v>335</v>
      </c>
      <c r="B44" s="23">
        <v>30661.872999999981</v>
      </c>
      <c r="D44" t="str">
        <f t="shared" si="0"/>
        <v>Tennessee</v>
      </c>
      <c r="E44" s="21">
        <f t="shared" si="1"/>
        <v>30661.872999999981</v>
      </c>
    </row>
    <row r="45" spans="1:5" x14ac:dyDescent="0.35">
      <c r="A45" s="14" t="s">
        <v>104</v>
      </c>
      <c r="B45" s="23">
        <v>170188.04580000002</v>
      </c>
      <c r="D45" t="str">
        <f t="shared" si="0"/>
        <v>Texas</v>
      </c>
      <c r="E45" s="21">
        <f t="shared" si="1"/>
        <v>170188.04580000002</v>
      </c>
    </row>
    <row r="46" spans="1:5" x14ac:dyDescent="0.35">
      <c r="A46" s="14" t="s">
        <v>121</v>
      </c>
      <c r="B46" s="23">
        <v>11220.055999999999</v>
      </c>
      <c r="D46" t="str">
        <f t="shared" si="0"/>
        <v>Utah</v>
      </c>
      <c r="E46" s="21">
        <f t="shared" si="1"/>
        <v>11220.055999999999</v>
      </c>
    </row>
    <row r="47" spans="1:5" x14ac:dyDescent="0.35">
      <c r="A47" s="14" t="s">
        <v>5203</v>
      </c>
      <c r="B47" s="23">
        <v>8929.369999999999</v>
      </c>
      <c r="D47" t="str">
        <f t="shared" si="0"/>
        <v>Vermont</v>
      </c>
      <c r="E47" s="21">
        <f t="shared" si="1"/>
        <v>8929.369999999999</v>
      </c>
    </row>
    <row r="48" spans="1:5" x14ac:dyDescent="0.35">
      <c r="A48" s="14" t="s">
        <v>319</v>
      </c>
      <c r="B48" s="23">
        <v>70636.719999999987</v>
      </c>
      <c r="D48" t="str">
        <f t="shared" si="0"/>
        <v>Virginia</v>
      </c>
      <c r="E48" s="21">
        <f t="shared" si="1"/>
        <v>70636.719999999987</v>
      </c>
    </row>
    <row r="49" spans="1:5" x14ac:dyDescent="0.35">
      <c r="A49" s="14" t="s">
        <v>96</v>
      </c>
      <c r="B49" s="23">
        <v>138641.26999999993</v>
      </c>
      <c r="D49" t="str">
        <f t="shared" si="0"/>
        <v>Washington</v>
      </c>
      <c r="E49" s="21">
        <f t="shared" si="1"/>
        <v>138641.26999999993</v>
      </c>
    </row>
    <row r="50" spans="1:5" x14ac:dyDescent="0.35">
      <c r="A50" s="14" t="s">
        <v>9726</v>
      </c>
      <c r="B50" s="23">
        <v>1209.8240000000001</v>
      </c>
      <c r="D50" t="str">
        <f t="shared" si="0"/>
        <v>West Virginia</v>
      </c>
      <c r="E50" s="21">
        <f t="shared" si="1"/>
        <v>1209.8240000000001</v>
      </c>
    </row>
    <row r="51" spans="1:5" x14ac:dyDescent="0.35">
      <c r="A51" s="14" t="s">
        <v>114</v>
      </c>
      <c r="B51" s="23">
        <v>32114.610000000019</v>
      </c>
      <c r="D51" t="str">
        <f t="shared" si="0"/>
        <v>Wisconsin</v>
      </c>
      <c r="E51" s="21">
        <f t="shared" si="1"/>
        <v>32114.610000000019</v>
      </c>
    </row>
    <row r="52" spans="1:5" x14ac:dyDescent="0.35">
      <c r="A52" s="14" t="s">
        <v>8542</v>
      </c>
      <c r="B52" s="44">
        <v>1603.1360000000002</v>
      </c>
      <c r="D52" t="str">
        <f t="shared" si="0"/>
        <v>Wyoming</v>
      </c>
      <c r="E52" s="21">
        <f t="shared" si="1"/>
        <v>1603.1360000000002</v>
      </c>
    </row>
    <row r="53" spans="1:5" x14ac:dyDescent="0.35">
      <c r="A53" s="42" t="s">
        <v>10934</v>
      </c>
      <c r="B53" s="48">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C9235-63E7-4137-91B0-BD98BA71D757}">
  <dimension ref="A3:B9"/>
  <sheetViews>
    <sheetView workbookViewId="0">
      <selection activeCell="M5" sqref="M5"/>
    </sheetView>
  </sheetViews>
  <sheetFormatPr defaultRowHeight="14.5" x14ac:dyDescent="0.35"/>
  <cols>
    <col min="1" max="1" width="12.36328125" bestFit="1" customWidth="1"/>
    <col min="2" max="2" width="11.26953125" bestFit="1" customWidth="1"/>
  </cols>
  <sheetData>
    <row r="3" spans="1:2" x14ac:dyDescent="0.35">
      <c r="A3" s="9" t="s">
        <v>10933</v>
      </c>
      <c r="B3" s="15" t="s">
        <v>10939</v>
      </c>
    </row>
    <row r="4" spans="1:2" x14ac:dyDescent="0.35">
      <c r="A4" s="6" t="s">
        <v>75</v>
      </c>
      <c r="B4" s="22">
        <v>203412.73300000009</v>
      </c>
    </row>
    <row r="5" spans="1:2" x14ac:dyDescent="0.35">
      <c r="A5" s="14" t="s">
        <v>56</v>
      </c>
      <c r="B5" s="23">
        <v>206965.53200000009</v>
      </c>
    </row>
    <row r="6" spans="1:2" x14ac:dyDescent="0.35">
      <c r="A6" s="14" t="s">
        <v>59</v>
      </c>
      <c r="B6" s="23">
        <v>223843.60800000012</v>
      </c>
    </row>
    <row r="7" spans="1:2" x14ac:dyDescent="0.35">
      <c r="A7" s="14" t="s">
        <v>36</v>
      </c>
      <c r="B7" s="23">
        <v>328449.1030000007</v>
      </c>
    </row>
    <row r="8" spans="1:2" x14ac:dyDescent="0.35">
      <c r="A8" s="14" t="s">
        <v>72</v>
      </c>
      <c r="B8" s="23">
        <v>330007.05400000012</v>
      </c>
    </row>
    <row r="9" spans="1:2" x14ac:dyDescent="0.35">
      <c r="A9" s="11" t="s">
        <v>10934</v>
      </c>
      <c r="B9" s="4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4AF5-E7B0-410C-9E56-2F21DC3019E6}">
  <dimension ref="A3:N17"/>
  <sheetViews>
    <sheetView topLeftCell="A2" workbookViewId="0">
      <selection activeCell="B21" sqref="B21"/>
    </sheetView>
  </sheetViews>
  <sheetFormatPr defaultRowHeight="14.5" x14ac:dyDescent="0.35"/>
  <cols>
    <col min="1" max="1" width="12.36328125" bestFit="1" customWidth="1"/>
    <col min="2" max="2" width="11.81640625" bestFit="1" customWidth="1"/>
    <col min="4" max="4" width="12.36328125" bestFit="1" customWidth="1"/>
    <col min="5" max="5" width="11.81640625" bestFit="1" customWidth="1"/>
    <col min="7" max="7" width="12.36328125" bestFit="1" customWidth="1"/>
    <col min="8" max="8" width="14.54296875" bestFit="1" customWidth="1"/>
    <col min="10" max="10" width="12.36328125" bestFit="1" customWidth="1"/>
    <col min="11" max="11" width="15.81640625" bestFit="1" customWidth="1"/>
    <col min="13" max="13" width="12.36328125" bestFit="1" customWidth="1"/>
    <col min="14" max="14" width="18.36328125" bestFit="1" customWidth="1"/>
  </cols>
  <sheetData>
    <row r="3" spans="1:14" x14ac:dyDescent="0.35">
      <c r="A3" s="38" t="s">
        <v>10933</v>
      </c>
      <c r="B3" s="39" t="s">
        <v>10939</v>
      </c>
      <c r="D3" s="38" t="s">
        <v>10933</v>
      </c>
      <c r="E3" s="39" t="s">
        <v>10940</v>
      </c>
      <c r="G3" s="38" t="s">
        <v>10933</v>
      </c>
      <c r="H3" s="39" t="s">
        <v>10953</v>
      </c>
      <c r="J3" s="38" t="s">
        <v>10933</v>
      </c>
      <c r="K3" s="39" t="s">
        <v>10954</v>
      </c>
      <c r="M3" s="38" t="s">
        <v>10933</v>
      </c>
      <c r="N3" s="39" t="s">
        <v>10955</v>
      </c>
    </row>
    <row r="4" spans="1:14" x14ac:dyDescent="0.35">
      <c r="A4" s="6" t="s">
        <v>10941</v>
      </c>
      <c r="B4" s="43">
        <v>95365.937600000019</v>
      </c>
      <c r="D4" s="6" t="s">
        <v>10941</v>
      </c>
      <c r="E4" s="43">
        <v>9199.2699999999986</v>
      </c>
      <c r="G4" s="6" t="s">
        <v>10941</v>
      </c>
      <c r="H4" s="43">
        <v>1500</v>
      </c>
      <c r="J4" s="6" t="s">
        <v>10941</v>
      </c>
      <c r="K4" s="43">
        <v>387</v>
      </c>
      <c r="M4" s="6" t="s">
        <v>10941</v>
      </c>
      <c r="N4" s="43">
        <v>9.6462848596792869E-2</v>
      </c>
    </row>
    <row r="5" spans="1:14" x14ac:dyDescent="0.35">
      <c r="A5" s="14" t="s">
        <v>10942</v>
      </c>
      <c r="B5" s="44">
        <v>60172.649400000024</v>
      </c>
      <c r="D5" s="14" t="s">
        <v>10942</v>
      </c>
      <c r="E5" s="44">
        <v>10288.898699999991</v>
      </c>
      <c r="G5" s="14" t="s">
        <v>10942</v>
      </c>
      <c r="H5" s="44">
        <v>1068</v>
      </c>
      <c r="J5" s="14" t="s">
        <v>10942</v>
      </c>
      <c r="K5" s="44">
        <v>301</v>
      </c>
      <c r="M5" s="14" t="s">
        <v>10942</v>
      </c>
      <c r="N5" s="44">
        <v>0.17098962406664425</v>
      </c>
    </row>
    <row r="6" spans="1:14" x14ac:dyDescent="0.35">
      <c r="A6" s="14" t="s">
        <v>10943</v>
      </c>
      <c r="B6" s="44">
        <v>199252.98399999991</v>
      </c>
      <c r="D6" s="14" t="s">
        <v>10943</v>
      </c>
      <c r="E6" s="44">
        <v>26806.573700000015</v>
      </c>
      <c r="G6" s="14" t="s">
        <v>10943</v>
      </c>
      <c r="H6" s="44">
        <v>2491</v>
      </c>
      <c r="J6" s="14" t="s">
        <v>10943</v>
      </c>
      <c r="K6" s="44">
        <v>680</v>
      </c>
      <c r="M6" s="14" t="s">
        <v>10943</v>
      </c>
      <c r="N6" s="44">
        <v>0.13453536886554246</v>
      </c>
    </row>
    <row r="7" spans="1:14" x14ac:dyDescent="0.35">
      <c r="A7" s="14" t="s">
        <v>10944</v>
      </c>
      <c r="B7" s="44">
        <v>141851.5674</v>
      </c>
      <c r="D7" s="14" t="s">
        <v>10944</v>
      </c>
      <c r="E7" s="44">
        <v>13437.806799999998</v>
      </c>
      <c r="G7" s="14" t="s">
        <v>10944</v>
      </c>
      <c r="H7" s="44">
        <v>2441</v>
      </c>
      <c r="J7" s="14" t="s">
        <v>10944</v>
      </c>
      <c r="K7" s="44">
        <v>663</v>
      </c>
      <c r="M7" s="14" t="s">
        <v>10944</v>
      </c>
      <c r="N7" s="44">
        <v>9.4731465053942004E-2</v>
      </c>
    </row>
    <row r="8" spans="1:14" x14ac:dyDescent="0.35">
      <c r="A8" s="14" t="s">
        <v>10945</v>
      </c>
      <c r="B8" s="44">
        <v>156122.28669999994</v>
      </c>
      <c r="D8" s="14" t="s">
        <v>10945</v>
      </c>
      <c r="E8" s="44">
        <v>22308.51279999999</v>
      </c>
      <c r="G8" s="14" t="s">
        <v>10945</v>
      </c>
      <c r="H8" s="44">
        <v>2850</v>
      </c>
      <c r="J8" s="14" t="s">
        <v>10945</v>
      </c>
      <c r="K8" s="44">
        <v>750</v>
      </c>
      <c r="M8" s="14" t="s">
        <v>10945</v>
      </c>
      <c r="N8" s="44">
        <v>0.14289127626517142</v>
      </c>
    </row>
    <row r="9" spans="1:14" x14ac:dyDescent="0.35">
      <c r="A9" s="14" t="s">
        <v>10946</v>
      </c>
      <c r="B9" s="44">
        <v>147082.61130000011</v>
      </c>
      <c r="D9" s="14" t="s">
        <v>10946</v>
      </c>
      <c r="E9" s="44">
        <v>20899.334500000012</v>
      </c>
      <c r="G9" s="14" t="s">
        <v>10946</v>
      </c>
      <c r="H9" s="44">
        <v>2644</v>
      </c>
      <c r="J9" s="14" t="s">
        <v>10946</v>
      </c>
      <c r="K9" s="44">
        <v>709</v>
      </c>
      <c r="M9" s="14" t="s">
        <v>10946</v>
      </c>
      <c r="N9" s="44">
        <v>0.1420924901678027</v>
      </c>
    </row>
    <row r="10" spans="1:14" x14ac:dyDescent="0.35">
      <c r="A10" s="14" t="s">
        <v>10947</v>
      </c>
      <c r="B10" s="44">
        <v>149580.83800000031</v>
      </c>
      <c r="D10" s="14" t="s">
        <v>10947</v>
      </c>
      <c r="E10" s="44">
        <v>13535.38299999998</v>
      </c>
      <c r="G10" s="14" t="s">
        <v>10947</v>
      </c>
      <c r="H10" s="44">
        <v>2705</v>
      </c>
      <c r="J10" s="14" t="s">
        <v>10947</v>
      </c>
      <c r="K10" s="44">
        <v>708</v>
      </c>
      <c r="M10" s="14" t="s">
        <v>10947</v>
      </c>
      <c r="N10" s="44">
        <v>9.0488749635163512E-2</v>
      </c>
    </row>
    <row r="11" spans="1:14" x14ac:dyDescent="0.35">
      <c r="A11" s="14" t="s">
        <v>10948</v>
      </c>
      <c r="B11" s="44">
        <v>159589.45099999988</v>
      </c>
      <c r="D11" s="14" t="s">
        <v>10948</v>
      </c>
      <c r="E11" s="44">
        <v>21896.715399999972</v>
      </c>
      <c r="G11" s="14" t="s">
        <v>10948</v>
      </c>
      <c r="H11" s="44">
        <v>2796</v>
      </c>
      <c r="J11" s="14" t="s">
        <v>10948</v>
      </c>
      <c r="K11" s="44">
        <v>710</v>
      </c>
      <c r="M11" s="14" t="s">
        <v>10948</v>
      </c>
      <c r="N11" s="44">
        <v>0.13720653378273723</v>
      </c>
    </row>
    <row r="12" spans="1:14" x14ac:dyDescent="0.35">
      <c r="A12" s="14" t="s">
        <v>10949</v>
      </c>
      <c r="B12" s="44">
        <v>309770.09970000025</v>
      </c>
      <c r="D12" s="14" t="s">
        <v>10949</v>
      </c>
      <c r="E12" s="44">
        <v>37293.192500000034</v>
      </c>
      <c r="G12" s="14" t="s">
        <v>10949</v>
      </c>
      <c r="H12" s="44">
        <v>5073</v>
      </c>
      <c r="J12" s="14" t="s">
        <v>10949</v>
      </c>
      <c r="K12" s="44">
        <v>1386</v>
      </c>
      <c r="M12" s="14" t="s">
        <v>10949</v>
      </c>
      <c r="N12" s="44">
        <v>0.12038990379031732</v>
      </c>
    </row>
    <row r="13" spans="1:14" x14ac:dyDescent="0.35">
      <c r="A13" s="14" t="s">
        <v>10950</v>
      </c>
      <c r="B13" s="44">
        <v>197115.20170000009</v>
      </c>
      <c r="D13" s="14" t="s">
        <v>10950</v>
      </c>
      <c r="E13" s="44">
        <v>31469.663800000035</v>
      </c>
      <c r="G13" s="14" t="s">
        <v>10950</v>
      </c>
      <c r="H13" s="44">
        <v>3095</v>
      </c>
      <c r="J13" s="14" t="s">
        <v>10950</v>
      </c>
      <c r="K13" s="44">
        <v>817</v>
      </c>
      <c r="M13" s="14" t="s">
        <v>10950</v>
      </c>
      <c r="N13" s="44">
        <v>0.15965112547684351</v>
      </c>
    </row>
    <row r="14" spans="1:14" x14ac:dyDescent="0.35">
      <c r="A14" s="14" t="s">
        <v>10951</v>
      </c>
      <c r="B14" s="44">
        <v>349120.07400000008</v>
      </c>
      <c r="D14" s="14" t="s">
        <v>10951</v>
      </c>
      <c r="E14" s="44">
        <v>35825.536599999927</v>
      </c>
      <c r="G14" s="14" t="s">
        <v>10951</v>
      </c>
      <c r="H14" s="44">
        <v>5741</v>
      </c>
      <c r="J14" s="14" t="s">
        <v>10951</v>
      </c>
      <c r="K14" s="44">
        <v>1462</v>
      </c>
      <c r="M14" s="14" t="s">
        <v>10951</v>
      </c>
      <c r="N14" s="44">
        <v>0.10261666191099604</v>
      </c>
    </row>
    <row r="15" spans="1:14" x14ac:dyDescent="0.35">
      <c r="A15" s="14" t="s">
        <v>10952</v>
      </c>
      <c r="B15" s="44">
        <v>332177.15950000001</v>
      </c>
      <c r="D15" s="14" t="s">
        <v>10952</v>
      </c>
      <c r="E15" s="44">
        <v>43436.13390000003</v>
      </c>
      <c r="G15" s="14" t="s">
        <v>10952</v>
      </c>
      <c r="H15" s="44">
        <v>5469</v>
      </c>
      <c r="J15" s="14" t="s">
        <v>10952</v>
      </c>
      <c r="K15" s="44">
        <v>1421</v>
      </c>
      <c r="M15" s="14" t="s">
        <v>10952</v>
      </c>
      <c r="N15" s="44">
        <v>0.13076195234308405</v>
      </c>
    </row>
    <row r="16" spans="1:14" x14ac:dyDescent="0.35">
      <c r="A16" s="42" t="s">
        <v>10934</v>
      </c>
      <c r="B16" s="48">
        <v>2297200.8603000008</v>
      </c>
      <c r="D16" s="42" t="s">
        <v>10934</v>
      </c>
      <c r="E16" s="48">
        <v>286397.02169999998</v>
      </c>
      <c r="G16" s="42" t="s">
        <v>10934</v>
      </c>
      <c r="H16" s="48">
        <v>37873</v>
      </c>
      <c r="J16" s="42" t="s">
        <v>10934</v>
      </c>
      <c r="K16" s="48">
        <v>9994</v>
      </c>
      <c r="M16" s="42" t="s">
        <v>10934</v>
      </c>
      <c r="N16" s="48">
        <v>0.12467217240315856</v>
      </c>
    </row>
    <row r="17" spans="2:14" x14ac:dyDescent="0.35">
      <c r="B17" s="24">
        <f>GETPIVOTDATA("Sales",$A$3)</f>
        <v>2297200.8603000008</v>
      </c>
      <c r="E17" s="24">
        <f>GETPIVOTDATA("Profit",$D$3)</f>
        <v>286397.02169999998</v>
      </c>
      <c r="H17" s="25">
        <f>GETPIVOTDATA("Quantity",$G$3)</f>
        <v>37873</v>
      </c>
      <c r="K17" s="25">
        <f>GETPIVOTDATA("Order ID",$J$3)</f>
        <v>9994</v>
      </c>
      <c r="N17" s="26">
        <f>GETPIVOTDATA("Profit Margin",$M$3)</f>
        <v>0.12467217240315856</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displayEmptyCellsAs="gap" xr2:uid="{89512D6F-5D71-4029-B060-78DF52A5E5A9}">
          <x14:colorSeries rgb="FF376092"/>
          <x14:colorNegative rgb="FFD00000"/>
          <x14:colorAxis rgb="FF000000"/>
          <x14:colorMarkers rgb="FFD00000"/>
          <x14:colorFirst rgb="FFD00000"/>
          <x14:colorLast rgb="FFD00000"/>
          <x14:colorHigh rgb="FFD00000"/>
          <x14:colorLow rgb="FFD00000"/>
          <x14:sparklines>
            <x14:sparkline>
              <xm:f>KPI!B4:B15</xm:f>
              <xm:sqref>F8</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37337-E9C6-4DF1-B568-4D14D372AE85}">
  <dimension ref="A3:L12"/>
  <sheetViews>
    <sheetView workbookViewId="0">
      <selection activeCell="J8" sqref="J8"/>
    </sheetView>
  </sheetViews>
  <sheetFormatPr defaultRowHeight="14.5" x14ac:dyDescent="0.3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 min="8" max="11" width="9.81640625" bestFit="1" customWidth="1"/>
    <col min="12" max="12" width="9.08984375" bestFit="1" customWidth="1"/>
  </cols>
  <sheetData>
    <row r="3" spans="1:12" x14ac:dyDescent="0.35">
      <c r="A3" s="9" t="s">
        <v>10933</v>
      </c>
      <c r="B3" s="9" t="s">
        <v>10939</v>
      </c>
      <c r="C3" s="35" t="s">
        <v>10940</v>
      </c>
      <c r="D3" s="35" t="s">
        <v>10953</v>
      </c>
      <c r="E3" s="35" t="s">
        <v>10954</v>
      </c>
      <c r="F3" s="10" t="s">
        <v>10955</v>
      </c>
    </row>
    <row r="4" spans="1:12" x14ac:dyDescent="0.35">
      <c r="A4" s="6" t="s">
        <v>10935</v>
      </c>
      <c r="B4" s="7">
        <v>484247.49810000096</v>
      </c>
      <c r="C4" s="29">
        <v>49543.974100000007</v>
      </c>
      <c r="D4" s="29">
        <v>7581</v>
      </c>
      <c r="E4" s="29">
        <v>1993</v>
      </c>
      <c r="F4" s="8">
        <v>0.10231126499236715</v>
      </c>
    </row>
    <row r="5" spans="1:12" x14ac:dyDescent="0.35">
      <c r="A5" s="14" t="s">
        <v>10936</v>
      </c>
      <c r="B5" s="27">
        <v>470532.50899999985</v>
      </c>
      <c r="C5" s="30">
        <v>61618.603700000051</v>
      </c>
      <c r="D5" s="30">
        <v>7979</v>
      </c>
      <c r="E5" s="30">
        <v>2102</v>
      </c>
      <c r="F5" s="28">
        <v>0.13095504034557592</v>
      </c>
    </row>
    <row r="6" spans="1:12" x14ac:dyDescent="0.35">
      <c r="A6" s="14" t="s">
        <v>10937</v>
      </c>
      <c r="B6" s="27">
        <v>608473.83000000066</v>
      </c>
      <c r="C6" s="30">
        <v>81726.930800000177</v>
      </c>
      <c r="D6" s="30">
        <v>9810</v>
      </c>
      <c r="E6" s="30">
        <v>2580</v>
      </c>
      <c r="F6" s="28">
        <v>0.13431461924993568</v>
      </c>
    </row>
    <row r="7" spans="1:12" x14ac:dyDescent="0.35">
      <c r="A7" s="31" t="s">
        <v>10938</v>
      </c>
      <c r="B7" s="32">
        <v>733947.0231999997</v>
      </c>
      <c r="C7" s="33">
        <v>93507.513099999967</v>
      </c>
      <c r="D7" s="33">
        <v>12503</v>
      </c>
      <c r="E7" s="33">
        <v>3319</v>
      </c>
      <c r="F7" s="34">
        <v>0.12740362743390987</v>
      </c>
    </row>
    <row r="8" spans="1:12" ht="18" x14ac:dyDescent="0.55000000000000004">
      <c r="H8" s="37">
        <f>(GETPIVOTDATA("Sum of Sales",$A$3,"Years (Order Date)",2014))/(GETPIVOTDATA("Sum of Sales",$A$3,"Years (Order Date)",2013))-1</f>
        <v>0.20620967905883303</v>
      </c>
      <c r="I8" s="37">
        <f>(GETPIVOTDATA("Sum of Profit",$A$3,"Years (Order Date)",2014))/(GETPIVOTDATA("Sum of Profit",$A$3,"Years (Order Date)",2013))-1</f>
        <v>0.14414565902185772</v>
      </c>
      <c r="J8" s="37">
        <f>(GETPIVOTDATA("Sum of Quantity",$A$3,"Years (Order Date)",2014))/(GETPIVOTDATA("Sum of Quantity",$A$3,"Years (Order Date)",2013))-1</f>
        <v>0.27451580020387367</v>
      </c>
      <c r="K8" s="37">
        <f>(GETPIVOTDATA("Count of Order ID",$A$3,"Years (Order Date)",2014))/(GETPIVOTDATA("Count of Order ID",$A$3,"Years (Order Date)",2013))-1</f>
        <v>0.2864341085271318</v>
      </c>
      <c r="L8" s="37">
        <f>(GETPIVOTDATA("Sum of Profit Margin",$A$3,"Years (Order Date)",2014)/GETPIVOTDATA("Sum of Profit Margin",$A$3,"Years (Order Date)",2013))-1</f>
        <v>-5.1453757264990463E-2</v>
      </c>
    </row>
    <row r="12" spans="1:12" ht="18" x14ac:dyDescent="0.55000000000000004">
      <c r="K12" s="3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3" sqref="B3"/>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row>
    <row r="2" spans="1:22" ht="14.25" customHeight="1" x14ac:dyDescent="0.35">
      <c r="A2" s="1">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x14ac:dyDescent="0.35">
      <c r="A3" s="1">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4.25" customHeight="1" x14ac:dyDescent="0.35">
      <c r="A4" s="1">
        <v>3</v>
      </c>
      <c r="B4" s="1"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4.25" customHeight="1" x14ac:dyDescent="0.35">
      <c r="A5" s="1">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4.25" customHeight="1" x14ac:dyDescent="0.35">
      <c r="A6" s="1">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4.25" customHeight="1" x14ac:dyDescent="0.35">
      <c r="A7" s="1">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4.25" customHeight="1" x14ac:dyDescent="0.35">
      <c r="A8" s="1">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4.25" customHeight="1" x14ac:dyDescent="0.35">
      <c r="A9" s="1">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4.25" customHeight="1" x14ac:dyDescent="0.35">
      <c r="A10" s="1">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4.25" customHeight="1" x14ac:dyDescent="0.35">
      <c r="A11" s="1">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4.25" customHeight="1" x14ac:dyDescent="0.35">
      <c r="A12" s="1">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4.25" customHeight="1" x14ac:dyDescent="0.35">
      <c r="A13" s="1">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4.25" customHeight="1" x14ac:dyDescent="0.35">
      <c r="A14" s="1">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4.25" customHeight="1" x14ac:dyDescent="0.35">
      <c r="A15" s="1">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4.25" customHeight="1" x14ac:dyDescent="0.35">
      <c r="A16" s="1">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4.25" customHeight="1" x14ac:dyDescent="0.35">
      <c r="A17" s="1">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4.25" customHeight="1" x14ac:dyDescent="0.35">
      <c r="A18" s="1">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4.25" customHeight="1" x14ac:dyDescent="0.35">
      <c r="A19" s="1">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4.25" customHeight="1" x14ac:dyDescent="0.35">
      <c r="A20" s="1">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4.25" customHeight="1" x14ac:dyDescent="0.35">
      <c r="A21" s="1">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4.25" customHeight="1" x14ac:dyDescent="0.35">
      <c r="A22" s="1">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4.25" customHeight="1" x14ac:dyDescent="0.35">
      <c r="A23" s="1">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4.25" customHeight="1" x14ac:dyDescent="0.35">
      <c r="A24" s="1">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4.25" customHeight="1" x14ac:dyDescent="0.35">
      <c r="A25" s="1">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4.25" customHeight="1" x14ac:dyDescent="0.35">
      <c r="A26" s="1">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4.25" customHeight="1" x14ac:dyDescent="0.35">
      <c r="A27" s="1">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4.25" customHeight="1" x14ac:dyDescent="0.35">
      <c r="A28" s="1">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4.25" customHeight="1" x14ac:dyDescent="0.35">
      <c r="A29" s="1">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4.25" customHeight="1" x14ac:dyDescent="0.35">
      <c r="A30" s="1">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4.25" customHeight="1" x14ac:dyDescent="0.35">
      <c r="A31" s="1">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4.25" customHeight="1" x14ac:dyDescent="0.35">
      <c r="A32" s="1">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4.25" customHeight="1" x14ac:dyDescent="0.35">
      <c r="A33" s="1">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4.25" customHeight="1" x14ac:dyDescent="0.35">
      <c r="A34" s="1">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4.25" customHeight="1" x14ac:dyDescent="0.35">
      <c r="A35" s="1">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4.25" customHeight="1" x14ac:dyDescent="0.35">
      <c r="A36" s="1">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4.25" customHeight="1" x14ac:dyDescent="0.35">
      <c r="A37" s="1">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4.25" customHeight="1" x14ac:dyDescent="0.35">
      <c r="A38" s="1">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4.25" customHeight="1" x14ac:dyDescent="0.35">
      <c r="A39" s="1">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4.25" customHeight="1" x14ac:dyDescent="0.35">
      <c r="A40" s="1">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4.25" customHeight="1" x14ac:dyDescent="0.35">
      <c r="A41" s="1">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4.25" customHeight="1" x14ac:dyDescent="0.35">
      <c r="A42" s="1">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4.25" customHeight="1" x14ac:dyDescent="0.35">
      <c r="A43" s="1">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4.25" customHeight="1" x14ac:dyDescent="0.35">
      <c r="A44" s="1">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4.25" customHeight="1" x14ac:dyDescent="0.35">
      <c r="A45" s="1">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4.25" customHeight="1" x14ac:dyDescent="0.35">
      <c r="A46" s="1">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4.25" customHeight="1" x14ac:dyDescent="0.35">
      <c r="A47" s="1">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4.25" customHeight="1" x14ac:dyDescent="0.35">
      <c r="A48" s="1">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4.25" customHeight="1" x14ac:dyDescent="0.35">
      <c r="A49" s="1">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4.25" customHeight="1" x14ac:dyDescent="0.35">
      <c r="A50" s="1">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4.25" customHeight="1" x14ac:dyDescent="0.35">
      <c r="A51" s="1">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4.25" customHeight="1" x14ac:dyDescent="0.35">
      <c r="A52" s="1">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4.25" customHeight="1" x14ac:dyDescent="0.35">
      <c r="A53" s="1">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4.25" customHeight="1" x14ac:dyDescent="0.35">
      <c r="A54" s="1">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4.25" customHeight="1" x14ac:dyDescent="0.35">
      <c r="A55" s="1">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4.25" customHeight="1" x14ac:dyDescent="0.35">
      <c r="A56" s="1">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4.25" customHeight="1" x14ac:dyDescent="0.35">
      <c r="A57" s="1">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4.25" customHeight="1" x14ac:dyDescent="0.35">
      <c r="A58" s="1">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4.25" customHeight="1" x14ac:dyDescent="0.35">
      <c r="A59" s="1">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4.25" customHeight="1" x14ac:dyDescent="0.35">
      <c r="A60" s="1">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4.25" customHeight="1" x14ac:dyDescent="0.35">
      <c r="A61" s="1">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4.25" customHeight="1" x14ac:dyDescent="0.35">
      <c r="A62" s="1">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4.25" customHeight="1" x14ac:dyDescent="0.35">
      <c r="A63" s="1">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4.25" customHeight="1" x14ac:dyDescent="0.35">
      <c r="A64" s="1">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4.25" customHeight="1" x14ac:dyDescent="0.35">
      <c r="A65" s="1">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4.25" customHeight="1" x14ac:dyDescent="0.35">
      <c r="A66" s="1">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4.25" customHeight="1" x14ac:dyDescent="0.35">
      <c r="A67" s="1">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4.25" customHeight="1" x14ac:dyDescent="0.35">
      <c r="A68" s="1">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4.25" customHeight="1" x14ac:dyDescent="0.35">
      <c r="A69" s="1">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4.25" customHeight="1" x14ac:dyDescent="0.35">
      <c r="A70" s="1">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4.25" customHeight="1" x14ac:dyDescent="0.35">
      <c r="A71" s="1">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4.25" customHeight="1" x14ac:dyDescent="0.35">
      <c r="A72" s="1">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4.25" customHeight="1" x14ac:dyDescent="0.35">
      <c r="A73" s="1">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4.25" customHeight="1" x14ac:dyDescent="0.35">
      <c r="A74" s="1">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4.25" customHeight="1" x14ac:dyDescent="0.35">
      <c r="A75" s="1">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4.25" customHeight="1" x14ac:dyDescent="0.35">
      <c r="A76" s="1">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4.25" customHeight="1" x14ac:dyDescent="0.35">
      <c r="A77" s="1">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4.25" customHeight="1" x14ac:dyDescent="0.35">
      <c r="A78" s="1">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4.25" customHeight="1" x14ac:dyDescent="0.35">
      <c r="A79" s="1">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4.25" customHeight="1" x14ac:dyDescent="0.35">
      <c r="A80" s="1">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4.25" customHeight="1" x14ac:dyDescent="0.35">
      <c r="A81" s="1">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4.25" customHeight="1" x14ac:dyDescent="0.35">
      <c r="A82" s="1">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4.25" customHeight="1" x14ac:dyDescent="0.35">
      <c r="A83" s="1">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4.25" customHeight="1" x14ac:dyDescent="0.35">
      <c r="A84" s="1">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4.25" customHeight="1" x14ac:dyDescent="0.35">
      <c r="A85" s="1">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4.25" customHeight="1" x14ac:dyDescent="0.35">
      <c r="A86" s="1">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4.25" customHeight="1" x14ac:dyDescent="0.35">
      <c r="A87" s="1">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4.25" customHeight="1" x14ac:dyDescent="0.35">
      <c r="A88" s="1">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4.25" customHeight="1" x14ac:dyDescent="0.35">
      <c r="A89" s="1">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4.25" customHeight="1" x14ac:dyDescent="0.35">
      <c r="A90" s="1">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4.25" customHeight="1" x14ac:dyDescent="0.35">
      <c r="A91" s="1">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4.25" customHeight="1" x14ac:dyDescent="0.35">
      <c r="A92" s="1">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4.25" customHeight="1" x14ac:dyDescent="0.35">
      <c r="A93" s="1">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4.25" customHeight="1" x14ac:dyDescent="0.35">
      <c r="A94" s="1">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4.25" customHeight="1" x14ac:dyDescent="0.35">
      <c r="A95" s="1">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4.25" customHeight="1" x14ac:dyDescent="0.35">
      <c r="A96" s="1">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4.25" customHeight="1" x14ac:dyDescent="0.35">
      <c r="A97" s="1">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4.25" customHeight="1" x14ac:dyDescent="0.35">
      <c r="A98" s="1">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4.25" customHeight="1" x14ac:dyDescent="0.35">
      <c r="A99" s="1">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4.25" customHeight="1" x14ac:dyDescent="0.35">
      <c r="A100" s="1">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4.25" customHeight="1" x14ac:dyDescent="0.35">
      <c r="A101" s="1">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4.25" customHeight="1" x14ac:dyDescent="0.35">
      <c r="A102" s="1">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4.25" customHeight="1" x14ac:dyDescent="0.35">
      <c r="A103" s="1">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4.25" customHeight="1" x14ac:dyDescent="0.35">
      <c r="A104" s="1">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4.25" customHeight="1" x14ac:dyDescent="0.35">
      <c r="A105" s="1">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4.25" customHeight="1" x14ac:dyDescent="0.35">
      <c r="A106" s="1">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4.25" customHeight="1" x14ac:dyDescent="0.35">
      <c r="A107" s="1">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4.25" customHeight="1" x14ac:dyDescent="0.35">
      <c r="A108" s="1">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4.25" customHeight="1" x14ac:dyDescent="0.35">
      <c r="A109" s="1">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4.25" customHeight="1" x14ac:dyDescent="0.35">
      <c r="A110" s="1">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4.25" customHeight="1" x14ac:dyDescent="0.35">
      <c r="A111" s="1">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4.25" customHeight="1" x14ac:dyDescent="0.35">
      <c r="A112" s="1">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4.25" customHeight="1" x14ac:dyDescent="0.35">
      <c r="A113" s="1">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4.25" customHeight="1" x14ac:dyDescent="0.35">
      <c r="A114" s="1">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4.25" customHeight="1" x14ac:dyDescent="0.35">
      <c r="A115" s="1">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4.25" customHeight="1" x14ac:dyDescent="0.35">
      <c r="A116" s="1">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4.25" customHeight="1" x14ac:dyDescent="0.35">
      <c r="A117" s="1">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4.25" customHeight="1" x14ac:dyDescent="0.35">
      <c r="A118" s="1">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4.25" customHeight="1" x14ac:dyDescent="0.35">
      <c r="A119" s="1">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4.25" customHeight="1" x14ac:dyDescent="0.35">
      <c r="A120" s="1">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4.25" customHeight="1" x14ac:dyDescent="0.35">
      <c r="A121" s="1">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4.25" customHeight="1" x14ac:dyDescent="0.35">
      <c r="A122" s="1">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4.25" customHeight="1" x14ac:dyDescent="0.35">
      <c r="A123" s="1">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4.25" customHeight="1" x14ac:dyDescent="0.35">
      <c r="A124" s="1">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4.25" customHeight="1" x14ac:dyDescent="0.35">
      <c r="A125" s="1">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4.25" customHeight="1" x14ac:dyDescent="0.35">
      <c r="A126" s="1">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4.25" customHeight="1" x14ac:dyDescent="0.35">
      <c r="A127" s="1">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4.25" customHeight="1" x14ac:dyDescent="0.35">
      <c r="A128" s="1">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4.25" customHeight="1" x14ac:dyDescent="0.35">
      <c r="A129" s="1">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4.25" customHeight="1" x14ac:dyDescent="0.35">
      <c r="A130" s="1">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4.25" customHeight="1" x14ac:dyDescent="0.35">
      <c r="A131" s="1">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4.25" customHeight="1" x14ac:dyDescent="0.35">
      <c r="A132" s="1">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4.25" customHeight="1" x14ac:dyDescent="0.35">
      <c r="A133" s="1">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4.25" customHeight="1" x14ac:dyDescent="0.35">
      <c r="A134" s="1">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4.25" customHeight="1" x14ac:dyDescent="0.35">
      <c r="A135" s="1">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4.25" customHeight="1" x14ac:dyDescent="0.35">
      <c r="A136" s="1">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4.25" customHeight="1" x14ac:dyDescent="0.35">
      <c r="A137" s="1">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4.25" customHeight="1" x14ac:dyDescent="0.35">
      <c r="A138" s="1">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4.25" customHeight="1" x14ac:dyDescent="0.35">
      <c r="A139" s="1">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4.25" customHeight="1" x14ac:dyDescent="0.35">
      <c r="A140" s="1">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4.25" customHeight="1" x14ac:dyDescent="0.35">
      <c r="A141" s="1">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4.25" customHeight="1" x14ac:dyDescent="0.35">
      <c r="A142" s="1">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4.25" customHeight="1" x14ac:dyDescent="0.35">
      <c r="A143" s="1">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4.25" customHeight="1" x14ac:dyDescent="0.35">
      <c r="A144" s="1">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4.25" customHeight="1" x14ac:dyDescent="0.35">
      <c r="A145" s="1">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4.25" customHeight="1" x14ac:dyDescent="0.35">
      <c r="A146" s="1">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4.25" customHeight="1" x14ac:dyDescent="0.35">
      <c r="A147" s="1">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4.25" customHeight="1" x14ac:dyDescent="0.35">
      <c r="A148" s="1">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4.25" customHeight="1" x14ac:dyDescent="0.35">
      <c r="A149" s="1">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4.25" customHeight="1" x14ac:dyDescent="0.35">
      <c r="A150" s="1">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4.25" customHeight="1" x14ac:dyDescent="0.35">
      <c r="A151" s="1">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4.25" customHeight="1" x14ac:dyDescent="0.35">
      <c r="A152" s="1">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4.25" customHeight="1" x14ac:dyDescent="0.35">
      <c r="A153" s="1">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4.25" customHeight="1" x14ac:dyDescent="0.35">
      <c r="A154" s="1">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4.25" customHeight="1" x14ac:dyDescent="0.35">
      <c r="A155" s="1">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4.25" customHeight="1" x14ac:dyDescent="0.35">
      <c r="A156" s="1">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4.25" customHeight="1" x14ac:dyDescent="0.35">
      <c r="A157" s="1">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4.25" customHeight="1" x14ac:dyDescent="0.35">
      <c r="A158" s="1">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4.25" customHeight="1" x14ac:dyDescent="0.35">
      <c r="A159" s="1">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4.25" customHeight="1" x14ac:dyDescent="0.35">
      <c r="A160" s="1">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4.25" customHeight="1" x14ac:dyDescent="0.35">
      <c r="A161" s="1">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4.25" customHeight="1" x14ac:dyDescent="0.35">
      <c r="A162" s="1">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4.25" customHeight="1" x14ac:dyDescent="0.35">
      <c r="A163" s="1">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4.25" customHeight="1" x14ac:dyDescent="0.35">
      <c r="A164" s="1">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4.25" customHeight="1" x14ac:dyDescent="0.35">
      <c r="A165" s="1">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4.25" customHeight="1" x14ac:dyDescent="0.35">
      <c r="A166" s="1">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4.25" customHeight="1" x14ac:dyDescent="0.35">
      <c r="A167" s="1">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4.25" customHeight="1" x14ac:dyDescent="0.35">
      <c r="A168" s="1">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4.25" customHeight="1" x14ac:dyDescent="0.35">
      <c r="A169" s="1">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4.25" customHeight="1" x14ac:dyDescent="0.35">
      <c r="A170" s="1">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4.25" customHeight="1" x14ac:dyDescent="0.35">
      <c r="A171" s="1">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4.25" customHeight="1" x14ac:dyDescent="0.35">
      <c r="A172" s="1">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4.25" customHeight="1" x14ac:dyDescent="0.35">
      <c r="A173" s="1">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4.25" customHeight="1" x14ac:dyDescent="0.35">
      <c r="A174" s="1">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4.25" customHeight="1" x14ac:dyDescent="0.35">
      <c r="A175" s="1">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4.25" customHeight="1" x14ac:dyDescent="0.35">
      <c r="A176" s="1">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4.25" customHeight="1" x14ac:dyDescent="0.35">
      <c r="A177" s="1">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4.25" customHeight="1" x14ac:dyDescent="0.35">
      <c r="A178" s="1">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4.25" customHeight="1" x14ac:dyDescent="0.35">
      <c r="A179" s="1">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4.25" customHeight="1" x14ac:dyDescent="0.35">
      <c r="A180" s="1">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4.25" customHeight="1" x14ac:dyDescent="0.35">
      <c r="A181" s="1">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4.25" customHeight="1" x14ac:dyDescent="0.35">
      <c r="A182" s="1">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4.25" customHeight="1" x14ac:dyDescent="0.35">
      <c r="A183" s="1">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4.25" customHeight="1" x14ac:dyDescent="0.35">
      <c r="A184" s="1">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4.25" customHeight="1" x14ac:dyDescent="0.35">
      <c r="A185" s="1">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4.25" customHeight="1" x14ac:dyDescent="0.35">
      <c r="A186" s="1">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4.25" customHeight="1" x14ac:dyDescent="0.35">
      <c r="A187" s="1">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4.25" customHeight="1" x14ac:dyDescent="0.35">
      <c r="A188" s="1">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4.25" customHeight="1" x14ac:dyDescent="0.35">
      <c r="A189" s="1">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4.25" customHeight="1" x14ac:dyDescent="0.35">
      <c r="A190" s="1">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4.25" customHeight="1" x14ac:dyDescent="0.35">
      <c r="A191" s="1">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4.25" customHeight="1" x14ac:dyDescent="0.35">
      <c r="A192" s="1">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4.25" customHeight="1" x14ac:dyDescent="0.35">
      <c r="A193" s="1">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4.25" customHeight="1" x14ac:dyDescent="0.35">
      <c r="A194" s="1">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4.25" customHeight="1" x14ac:dyDescent="0.35">
      <c r="A195" s="1">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4.25" customHeight="1" x14ac:dyDescent="0.35">
      <c r="A196" s="1">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4.25" customHeight="1" x14ac:dyDescent="0.35">
      <c r="A197" s="1">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4.25" customHeight="1" x14ac:dyDescent="0.35">
      <c r="A198" s="1">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4.25" customHeight="1" x14ac:dyDescent="0.35">
      <c r="A199" s="1">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4.25" customHeight="1" x14ac:dyDescent="0.35">
      <c r="A200" s="1">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4.25" customHeight="1" x14ac:dyDescent="0.35">
      <c r="A201" s="1">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4.25" customHeight="1" x14ac:dyDescent="0.35">
      <c r="A202" s="1">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4.25" customHeight="1" x14ac:dyDescent="0.35">
      <c r="A203" s="1">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4.25" customHeight="1" x14ac:dyDescent="0.35">
      <c r="A204" s="1">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4.25" customHeight="1" x14ac:dyDescent="0.35">
      <c r="A205" s="1">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4.25" customHeight="1" x14ac:dyDescent="0.35">
      <c r="A206" s="1">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4.25" customHeight="1" x14ac:dyDescent="0.35">
      <c r="A207" s="1">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4.25" customHeight="1" x14ac:dyDescent="0.35">
      <c r="A208" s="1">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4.25" customHeight="1" x14ac:dyDescent="0.35">
      <c r="A209" s="1">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4.25" customHeight="1" x14ac:dyDescent="0.35">
      <c r="A210" s="1">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4.25" customHeight="1" x14ac:dyDescent="0.35">
      <c r="A211" s="1">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4.25" customHeight="1" x14ac:dyDescent="0.35">
      <c r="A212" s="1">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4.25" customHeight="1" x14ac:dyDescent="0.35">
      <c r="A213" s="1">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4.25" customHeight="1" x14ac:dyDescent="0.35">
      <c r="A214" s="1">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4.25" customHeight="1" x14ac:dyDescent="0.35">
      <c r="A215" s="1">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4.25" customHeight="1" x14ac:dyDescent="0.35">
      <c r="A216" s="1">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4.25" customHeight="1" x14ac:dyDescent="0.35">
      <c r="A217" s="1">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4.25" customHeight="1" x14ac:dyDescent="0.35">
      <c r="A218" s="1">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4.25" customHeight="1" x14ac:dyDescent="0.35">
      <c r="A219" s="1">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4.25" customHeight="1" x14ac:dyDescent="0.35">
      <c r="A220" s="1">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4.25" customHeight="1" x14ac:dyDescent="0.35">
      <c r="A221" s="1">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4.25" customHeight="1" x14ac:dyDescent="0.35">
      <c r="A222" s="1">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4.25" customHeight="1" x14ac:dyDescent="0.35">
      <c r="A223" s="1">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4.25" customHeight="1" x14ac:dyDescent="0.35">
      <c r="A224" s="1">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4.25" customHeight="1" x14ac:dyDescent="0.35">
      <c r="A225" s="1">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4.25" customHeight="1" x14ac:dyDescent="0.35">
      <c r="A226" s="1">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4.25" customHeight="1" x14ac:dyDescent="0.35">
      <c r="A227" s="1">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4.25" customHeight="1" x14ac:dyDescent="0.35">
      <c r="A228" s="1">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4.25" customHeight="1" x14ac:dyDescent="0.35">
      <c r="A229" s="1">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4.25" customHeight="1" x14ac:dyDescent="0.35">
      <c r="A230" s="1">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4.25" customHeight="1" x14ac:dyDescent="0.35">
      <c r="A231" s="1">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4.25" customHeight="1" x14ac:dyDescent="0.35">
      <c r="A232" s="1">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4.25" customHeight="1" x14ac:dyDescent="0.35">
      <c r="A233" s="1">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4.25" customHeight="1" x14ac:dyDescent="0.35">
      <c r="A234" s="1">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4.25" customHeight="1" x14ac:dyDescent="0.35">
      <c r="A235" s="1">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4.25" customHeight="1" x14ac:dyDescent="0.35">
      <c r="A236" s="1">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4.25" customHeight="1" x14ac:dyDescent="0.35">
      <c r="A237" s="1">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4.25" customHeight="1" x14ac:dyDescent="0.35">
      <c r="A238" s="1">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4.25" customHeight="1" x14ac:dyDescent="0.35">
      <c r="A239" s="1">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4.25" customHeight="1" x14ac:dyDescent="0.35">
      <c r="A240" s="1">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4.25" customHeight="1" x14ac:dyDescent="0.35">
      <c r="A241" s="1">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4.25" customHeight="1" x14ac:dyDescent="0.35">
      <c r="A242" s="1">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4.25" customHeight="1" x14ac:dyDescent="0.35">
      <c r="A243" s="1">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4.25" customHeight="1" x14ac:dyDescent="0.35">
      <c r="A244" s="1">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4.25" customHeight="1" x14ac:dyDescent="0.35">
      <c r="A245" s="1">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4.25" customHeight="1" x14ac:dyDescent="0.35">
      <c r="A246" s="1">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4.25" customHeight="1" x14ac:dyDescent="0.35">
      <c r="A247" s="1">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4.25" customHeight="1" x14ac:dyDescent="0.35">
      <c r="A248" s="1">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4.25" customHeight="1" x14ac:dyDescent="0.35">
      <c r="A249" s="1">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4.25" customHeight="1" x14ac:dyDescent="0.35">
      <c r="A250" s="1">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4.25" customHeight="1" x14ac:dyDescent="0.35">
      <c r="A251" s="1">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4.25" customHeight="1" x14ac:dyDescent="0.35">
      <c r="A252" s="1">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4.25" customHeight="1" x14ac:dyDescent="0.35">
      <c r="A253" s="1">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4.25" customHeight="1" x14ac:dyDescent="0.35">
      <c r="A254" s="1">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4.25" customHeight="1" x14ac:dyDescent="0.35">
      <c r="A255" s="1">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4.25" customHeight="1" x14ac:dyDescent="0.35">
      <c r="A256" s="1">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4.25" customHeight="1" x14ac:dyDescent="0.35">
      <c r="A257" s="1">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4.25" customHeight="1" x14ac:dyDescent="0.35">
      <c r="A258" s="1">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4.25" customHeight="1" x14ac:dyDescent="0.35">
      <c r="A259" s="1">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4.25" customHeight="1" x14ac:dyDescent="0.35">
      <c r="A260" s="1">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4.25" customHeight="1" x14ac:dyDescent="0.35">
      <c r="A261" s="1">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4.25" customHeight="1" x14ac:dyDescent="0.35">
      <c r="A262" s="1">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4.25" customHeight="1" x14ac:dyDescent="0.35">
      <c r="A263" s="1">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4.25" customHeight="1" x14ac:dyDescent="0.35">
      <c r="A264" s="1">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4.25" customHeight="1" x14ac:dyDescent="0.35">
      <c r="A265" s="1">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4.25" customHeight="1" x14ac:dyDescent="0.35">
      <c r="A266" s="1">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4.25" customHeight="1" x14ac:dyDescent="0.35">
      <c r="A267" s="1">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4.25" customHeight="1" x14ac:dyDescent="0.35">
      <c r="A268" s="1">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4.25" customHeight="1" x14ac:dyDescent="0.35">
      <c r="A269" s="1">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4.25" customHeight="1" x14ac:dyDescent="0.35">
      <c r="A270" s="1">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4.25" customHeight="1" x14ac:dyDescent="0.35">
      <c r="A271" s="1">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4.25" customHeight="1" x14ac:dyDescent="0.35">
      <c r="A272" s="1">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4.25" customHeight="1" x14ac:dyDescent="0.35">
      <c r="A273" s="1">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4.25" customHeight="1" x14ac:dyDescent="0.35">
      <c r="A274" s="1">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4.25" customHeight="1" x14ac:dyDescent="0.35">
      <c r="A275" s="1">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4.25" customHeight="1" x14ac:dyDescent="0.35">
      <c r="A276" s="1">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4.25" customHeight="1" x14ac:dyDescent="0.35">
      <c r="A277" s="1">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4.25" customHeight="1" x14ac:dyDescent="0.35">
      <c r="A278" s="1">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4.25" customHeight="1" x14ac:dyDescent="0.35">
      <c r="A279" s="1">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4.25" customHeight="1" x14ac:dyDescent="0.35">
      <c r="A280" s="1">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4.25" customHeight="1" x14ac:dyDescent="0.35">
      <c r="A281" s="1">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4.25" customHeight="1" x14ac:dyDescent="0.35">
      <c r="A282" s="1">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4.25" customHeight="1" x14ac:dyDescent="0.35">
      <c r="A283" s="1">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4.25" customHeight="1" x14ac:dyDescent="0.35">
      <c r="A284" s="1">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4.25" customHeight="1" x14ac:dyDescent="0.35">
      <c r="A285" s="1">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4.25" customHeight="1" x14ac:dyDescent="0.35">
      <c r="A286" s="1">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4.25" customHeight="1" x14ac:dyDescent="0.35">
      <c r="A287" s="1">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4.25" customHeight="1" x14ac:dyDescent="0.35">
      <c r="A288" s="1">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4.25" customHeight="1" x14ac:dyDescent="0.35">
      <c r="A289" s="1">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4.25" customHeight="1" x14ac:dyDescent="0.35">
      <c r="A290" s="1">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4.25" customHeight="1" x14ac:dyDescent="0.35">
      <c r="A291" s="1">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4.25" customHeight="1" x14ac:dyDescent="0.35">
      <c r="A292" s="1">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4.25" customHeight="1" x14ac:dyDescent="0.35">
      <c r="A293" s="1">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4.25" customHeight="1" x14ac:dyDescent="0.35">
      <c r="A294" s="1">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4.25" customHeight="1" x14ac:dyDescent="0.35">
      <c r="A295" s="1">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4.25" customHeight="1" x14ac:dyDescent="0.35">
      <c r="A296" s="1">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4.25" customHeight="1" x14ac:dyDescent="0.35">
      <c r="A297" s="1">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4.25" customHeight="1" x14ac:dyDescent="0.35">
      <c r="A298" s="1">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4.25" customHeight="1" x14ac:dyDescent="0.35">
      <c r="A299" s="1">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4.25" customHeight="1" x14ac:dyDescent="0.35">
      <c r="A300" s="1">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4.25" customHeight="1" x14ac:dyDescent="0.35">
      <c r="A301" s="1">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4.25" customHeight="1" x14ac:dyDescent="0.35">
      <c r="A302" s="1">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4.25" customHeight="1" x14ac:dyDescent="0.35">
      <c r="A303" s="1">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4.25" customHeight="1" x14ac:dyDescent="0.35">
      <c r="A304" s="1">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4.25" customHeight="1" x14ac:dyDescent="0.35">
      <c r="A305" s="1">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4.25" customHeight="1" x14ac:dyDescent="0.35">
      <c r="A306" s="1">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4.25" customHeight="1" x14ac:dyDescent="0.35">
      <c r="A307" s="1">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4.25" customHeight="1" x14ac:dyDescent="0.35">
      <c r="A308" s="1">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4.25" customHeight="1" x14ac:dyDescent="0.35">
      <c r="A309" s="1">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4.25" customHeight="1" x14ac:dyDescent="0.35">
      <c r="A310" s="1">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4.25" customHeight="1" x14ac:dyDescent="0.35">
      <c r="A311" s="1">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4.25" customHeight="1" x14ac:dyDescent="0.35">
      <c r="A312" s="1">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4.25" customHeight="1" x14ac:dyDescent="0.35">
      <c r="A313" s="1">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4.25" customHeight="1" x14ac:dyDescent="0.35">
      <c r="A314" s="1">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4.25" customHeight="1" x14ac:dyDescent="0.35">
      <c r="A315" s="1">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4.25" customHeight="1" x14ac:dyDescent="0.35">
      <c r="A316" s="1">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4.25" customHeight="1" x14ac:dyDescent="0.35">
      <c r="A317" s="1">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4.25" customHeight="1" x14ac:dyDescent="0.35">
      <c r="A318" s="1">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4.25" customHeight="1" x14ac:dyDescent="0.35">
      <c r="A319" s="1">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4.25" customHeight="1" x14ac:dyDescent="0.35">
      <c r="A320" s="1">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4.25" customHeight="1" x14ac:dyDescent="0.35">
      <c r="A321" s="1">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4.25" customHeight="1" x14ac:dyDescent="0.35">
      <c r="A322" s="1">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4.25" customHeight="1" x14ac:dyDescent="0.35">
      <c r="A323" s="1">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4.25" customHeight="1" x14ac:dyDescent="0.35">
      <c r="A324" s="1">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4.25" customHeight="1" x14ac:dyDescent="0.35">
      <c r="A325" s="1">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4.25" customHeight="1" x14ac:dyDescent="0.35">
      <c r="A326" s="1">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4.25" customHeight="1" x14ac:dyDescent="0.35">
      <c r="A327" s="1">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4.25" customHeight="1" x14ac:dyDescent="0.35">
      <c r="A328" s="1">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4.25" customHeight="1" x14ac:dyDescent="0.35">
      <c r="A329" s="1">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4.25" customHeight="1" x14ac:dyDescent="0.35">
      <c r="A330" s="1">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4.25" customHeight="1" x14ac:dyDescent="0.35">
      <c r="A331" s="1">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4.25" customHeight="1" x14ac:dyDescent="0.35">
      <c r="A332" s="1">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4.25" customHeight="1" x14ac:dyDescent="0.35">
      <c r="A333" s="1">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4.25" customHeight="1" x14ac:dyDescent="0.35">
      <c r="A334" s="1">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4.25" customHeight="1" x14ac:dyDescent="0.35">
      <c r="A335" s="1">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4.25" customHeight="1" x14ac:dyDescent="0.35">
      <c r="A336" s="1">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4.25" customHeight="1" x14ac:dyDescent="0.35">
      <c r="A337" s="1">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4.25" customHeight="1" x14ac:dyDescent="0.35">
      <c r="A338" s="1">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4.25" customHeight="1" x14ac:dyDescent="0.35">
      <c r="A339" s="1">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4.25" customHeight="1" x14ac:dyDescent="0.35">
      <c r="A340" s="1">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4.25" customHeight="1" x14ac:dyDescent="0.35">
      <c r="A341" s="1">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4.25" customHeight="1" x14ac:dyDescent="0.35">
      <c r="A342" s="1">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4.25" customHeight="1" x14ac:dyDescent="0.35">
      <c r="A343" s="1">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4.25" customHeight="1" x14ac:dyDescent="0.35">
      <c r="A344" s="1">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4.25" customHeight="1" x14ac:dyDescent="0.35">
      <c r="A345" s="1">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4.25" customHeight="1" x14ac:dyDescent="0.35">
      <c r="A346" s="1">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4.25" customHeight="1" x14ac:dyDescent="0.35">
      <c r="A347" s="1">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4.25" customHeight="1" x14ac:dyDescent="0.35">
      <c r="A348" s="1">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4.25" customHeight="1" x14ac:dyDescent="0.35">
      <c r="A349" s="1">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4.25" customHeight="1" x14ac:dyDescent="0.35">
      <c r="A350" s="1">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4.25" customHeight="1" x14ac:dyDescent="0.35">
      <c r="A351" s="1">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4.25" customHeight="1" x14ac:dyDescent="0.35">
      <c r="A352" s="1">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4.25" customHeight="1" x14ac:dyDescent="0.35">
      <c r="A353" s="1">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4.25" customHeight="1" x14ac:dyDescent="0.35">
      <c r="A354" s="1">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4.25" customHeight="1" x14ac:dyDescent="0.35">
      <c r="A355" s="1">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4.25" customHeight="1" x14ac:dyDescent="0.35">
      <c r="A356" s="1">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4.25" customHeight="1" x14ac:dyDescent="0.35">
      <c r="A357" s="1">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4.25" customHeight="1" x14ac:dyDescent="0.35">
      <c r="A358" s="1">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4.25" customHeight="1" x14ac:dyDescent="0.35">
      <c r="A359" s="1">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4.25" customHeight="1" x14ac:dyDescent="0.35">
      <c r="A360" s="1">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4.25" customHeight="1" x14ac:dyDescent="0.35">
      <c r="A361" s="1">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4.25" customHeight="1" x14ac:dyDescent="0.35">
      <c r="A362" s="1">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4.25" customHeight="1" x14ac:dyDescent="0.35">
      <c r="A363" s="1">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4.25" customHeight="1" x14ac:dyDescent="0.35">
      <c r="A364" s="1">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4.25" customHeight="1" x14ac:dyDescent="0.35">
      <c r="A365" s="1">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4.25" customHeight="1" x14ac:dyDescent="0.35">
      <c r="A366" s="1">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4.25" customHeight="1" x14ac:dyDescent="0.35">
      <c r="A367" s="1">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4.25" customHeight="1" x14ac:dyDescent="0.35">
      <c r="A368" s="1">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4.25" customHeight="1" x14ac:dyDescent="0.35">
      <c r="A369" s="1">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4.25" customHeight="1" x14ac:dyDescent="0.35">
      <c r="A370" s="1">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4.25" customHeight="1" x14ac:dyDescent="0.35">
      <c r="A371" s="1">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4.25" customHeight="1" x14ac:dyDescent="0.35">
      <c r="A372" s="1">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4.25" customHeight="1" x14ac:dyDescent="0.35">
      <c r="A373" s="1">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4.25" customHeight="1" x14ac:dyDescent="0.35">
      <c r="A374" s="1">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4.25" customHeight="1" x14ac:dyDescent="0.35">
      <c r="A375" s="1">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4.25" customHeight="1" x14ac:dyDescent="0.35">
      <c r="A376" s="1">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4.25" customHeight="1" x14ac:dyDescent="0.35">
      <c r="A377" s="1">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4.25" customHeight="1" x14ac:dyDescent="0.35">
      <c r="A378" s="1">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4.25" customHeight="1" x14ac:dyDescent="0.35">
      <c r="A379" s="1">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4.25" customHeight="1" x14ac:dyDescent="0.35">
      <c r="A380" s="1">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4.25" customHeight="1" x14ac:dyDescent="0.35">
      <c r="A381" s="1">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4.25" customHeight="1" x14ac:dyDescent="0.35">
      <c r="A382" s="1">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4.25" customHeight="1" x14ac:dyDescent="0.35">
      <c r="A383" s="1">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4.25" customHeight="1" x14ac:dyDescent="0.35">
      <c r="A384" s="1">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4.25" customHeight="1" x14ac:dyDescent="0.35">
      <c r="A385" s="1">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4.25" customHeight="1" x14ac:dyDescent="0.35">
      <c r="A386" s="1">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4.25" customHeight="1" x14ac:dyDescent="0.35">
      <c r="A387" s="1">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4.25" customHeight="1" x14ac:dyDescent="0.35">
      <c r="A388" s="1">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4.25" customHeight="1" x14ac:dyDescent="0.35">
      <c r="A389" s="1">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4.25" customHeight="1" x14ac:dyDescent="0.35">
      <c r="A390" s="1">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4.25" customHeight="1" x14ac:dyDescent="0.35">
      <c r="A391" s="1">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4.25" customHeight="1" x14ac:dyDescent="0.35">
      <c r="A392" s="1">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4.25" customHeight="1" x14ac:dyDescent="0.35">
      <c r="A393" s="1">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4.25" customHeight="1" x14ac:dyDescent="0.35">
      <c r="A394" s="1">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4.25" customHeight="1" x14ac:dyDescent="0.35">
      <c r="A395" s="1">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4.25" customHeight="1" x14ac:dyDescent="0.35">
      <c r="A396" s="1">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4.25" customHeight="1" x14ac:dyDescent="0.35">
      <c r="A397" s="1">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4.25" customHeight="1" x14ac:dyDescent="0.35">
      <c r="A398" s="1">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4.25" customHeight="1" x14ac:dyDescent="0.35">
      <c r="A399" s="1">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4.25" customHeight="1" x14ac:dyDescent="0.35">
      <c r="A400" s="1">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4.25" customHeight="1" x14ac:dyDescent="0.35">
      <c r="A401" s="1">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4.25" customHeight="1" x14ac:dyDescent="0.35">
      <c r="A402" s="1">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4.25" customHeight="1" x14ac:dyDescent="0.35">
      <c r="A403" s="1">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4.25" customHeight="1" x14ac:dyDescent="0.35">
      <c r="A404" s="1">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4.25" customHeight="1" x14ac:dyDescent="0.35">
      <c r="A405" s="1">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4.25" customHeight="1" x14ac:dyDescent="0.35">
      <c r="A406" s="1">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4.25" customHeight="1" x14ac:dyDescent="0.35">
      <c r="A407" s="1">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4.25" customHeight="1" x14ac:dyDescent="0.35">
      <c r="A408" s="1">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4.25" customHeight="1" x14ac:dyDescent="0.35">
      <c r="A409" s="1">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4.25" customHeight="1" x14ac:dyDescent="0.35">
      <c r="A410" s="1">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4.25" customHeight="1" x14ac:dyDescent="0.35">
      <c r="A411" s="1">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4.25" customHeight="1" x14ac:dyDescent="0.35">
      <c r="A412" s="1">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4.25" customHeight="1" x14ac:dyDescent="0.35">
      <c r="A413" s="1">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4.25" customHeight="1" x14ac:dyDescent="0.35">
      <c r="A414" s="1">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4.25" customHeight="1" x14ac:dyDescent="0.35">
      <c r="A415" s="1">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4.25" customHeight="1" x14ac:dyDescent="0.35">
      <c r="A416" s="1">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4.25" customHeight="1" x14ac:dyDescent="0.35">
      <c r="A417" s="1">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4.25" customHeight="1" x14ac:dyDescent="0.35">
      <c r="A418" s="1">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4.25" customHeight="1" x14ac:dyDescent="0.35">
      <c r="A419" s="1">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4.25" customHeight="1" x14ac:dyDescent="0.35">
      <c r="A420" s="1">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4.25" customHeight="1" x14ac:dyDescent="0.35">
      <c r="A421" s="1">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4.25" customHeight="1" x14ac:dyDescent="0.35">
      <c r="A422" s="1">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4.25" customHeight="1" x14ac:dyDescent="0.35">
      <c r="A423" s="1">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4.25" customHeight="1" x14ac:dyDescent="0.35">
      <c r="A424" s="1">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4.25" customHeight="1" x14ac:dyDescent="0.35">
      <c r="A425" s="1">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4.25" customHeight="1" x14ac:dyDescent="0.35">
      <c r="A426" s="1">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4.25" customHeight="1" x14ac:dyDescent="0.35">
      <c r="A427" s="1">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4.25" customHeight="1" x14ac:dyDescent="0.35">
      <c r="A428" s="1">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4.25" customHeight="1" x14ac:dyDescent="0.35">
      <c r="A429" s="1">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4.25" customHeight="1" x14ac:dyDescent="0.35">
      <c r="A430" s="1">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4.25" customHeight="1" x14ac:dyDescent="0.35">
      <c r="A431" s="1">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4.25" customHeight="1" x14ac:dyDescent="0.35">
      <c r="A432" s="1">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4.25" customHeight="1" x14ac:dyDescent="0.35">
      <c r="A433" s="1">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4.25" customHeight="1" x14ac:dyDescent="0.35">
      <c r="A434" s="1">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4.25" customHeight="1" x14ac:dyDescent="0.35">
      <c r="A435" s="1">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4.25" customHeight="1" x14ac:dyDescent="0.35">
      <c r="A436" s="1">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4.25" customHeight="1" x14ac:dyDescent="0.35">
      <c r="A437" s="1">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4.25" customHeight="1" x14ac:dyDescent="0.35">
      <c r="A438" s="1">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4.25" customHeight="1" x14ac:dyDescent="0.35">
      <c r="A439" s="1">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4.25" customHeight="1" x14ac:dyDescent="0.35">
      <c r="A440" s="1">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4.25" customHeight="1" x14ac:dyDescent="0.35">
      <c r="A441" s="1">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4.25" customHeight="1" x14ac:dyDescent="0.35">
      <c r="A442" s="1">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4.25" customHeight="1" x14ac:dyDescent="0.35">
      <c r="A443" s="1">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4.25" customHeight="1" x14ac:dyDescent="0.35">
      <c r="A444" s="1">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4.25" customHeight="1" x14ac:dyDescent="0.35">
      <c r="A445" s="1">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4.25" customHeight="1" x14ac:dyDescent="0.35">
      <c r="A446" s="1">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4.25" customHeight="1" x14ac:dyDescent="0.35">
      <c r="A447" s="1">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4.25" customHeight="1" x14ac:dyDescent="0.35">
      <c r="A448" s="1">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4.25" customHeight="1" x14ac:dyDescent="0.35">
      <c r="A449" s="1">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4.25" customHeight="1" x14ac:dyDescent="0.35">
      <c r="A450" s="1">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4.25" customHeight="1" x14ac:dyDescent="0.35">
      <c r="A451" s="1">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4.25" customHeight="1" x14ac:dyDescent="0.35">
      <c r="A452" s="1">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4.25" customHeight="1" x14ac:dyDescent="0.35">
      <c r="A453" s="1">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4.25" customHeight="1" x14ac:dyDescent="0.35">
      <c r="A454" s="1">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4.25" customHeight="1" x14ac:dyDescent="0.35">
      <c r="A455" s="1">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4.25" customHeight="1" x14ac:dyDescent="0.35">
      <c r="A456" s="1">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4.25" customHeight="1" x14ac:dyDescent="0.35">
      <c r="A457" s="1">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4.25" customHeight="1" x14ac:dyDescent="0.35">
      <c r="A458" s="1">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4.25" customHeight="1" x14ac:dyDescent="0.35">
      <c r="A459" s="1">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4.25" customHeight="1" x14ac:dyDescent="0.35">
      <c r="A460" s="1">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4.25" customHeight="1" x14ac:dyDescent="0.35">
      <c r="A461" s="1">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4.25" customHeight="1" x14ac:dyDescent="0.35">
      <c r="A462" s="1">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4.25" customHeight="1" x14ac:dyDescent="0.35">
      <c r="A463" s="1">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4.25" customHeight="1" x14ac:dyDescent="0.35">
      <c r="A464" s="1">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4.25" customHeight="1" x14ac:dyDescent="0.35">
      <c r="A465" s="1">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4.25" customHeight="1" x14ac:dyDescent="0.35">
      <c r="A466" s="1">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4.25" customHeight="1" x14ac:dyDescent="0.35">
      <c r="A467" s="1">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4.25" customHeight="1" x14ac:dyDescent="0.35">
      <c r="A468" s="1">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4.25" customHeight="1" x14ac:dyDescent="0.35">
      <c r="A469" s="1">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4.25" customHeight="1" x14ac:dyDescent="0.35">
      <c r="A470" s="1">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4.25" customHeight="1" x14ac:dyDescent="0.35">
      <c r="A471" s="1">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4.25" customHeight="1" x14ac:dyDescent="0.35">
      <c r="A472" s="1">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4.25" customHeight="1" x14ac:dyDescent="0.35">
      <c r="A473" s="1">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4.25" customHeight="1" x14ac:dyDescent="0.35">
      <c r="A474" s="1">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4.25" customHeight="1" x14ac:dyDescent="0.35">
      <c r="A475" s="1">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4.25" customHeight="1" x14ac:dyDescent="0.35">
      <c r="A476" s="1">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4.25" customHeight="1" x14ac:dyDescent="0.35">
      <c r="A477" s="1">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4.25" customHeight="1" x14ac:dyDescent="0.35">
      <c r="A478" s="1">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4.25" customHeight="1" x14ac:dyDescent="0.35">
      <c r="A479" s="1">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4.25" customHeight="1" x14ac:dyDescent="0.35">
      <c r="A480" s="1">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4.25" customHeight="1" x14ac:dyDescent="0.35">
      <c r="A481" s="1">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4.25" customHeight="1" x14ac:dyDescent="0.35">
      <c r="A482" s="1">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4.25" customHeight="1" x14ac:dyDescent="0.35">
      <c r="A483" s="1">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4.25" customHeight="1" x14ac:dyDescent="0.35">
      <c r="A484" s="1">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4.25" customHeight="1" x14ac:dyDescent="0.35">
      <c r="A485" s="1">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4.25" customHeight="1" x14ac:dyDescent="0.35">
      <c r="A486" s="1">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4.25" customHeight="1" x14ac:dyDescent="0.35">
      <c r="A487" s="1">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4.25" customHeight="1" x14ac:dyDescent="0.35">
      <c r="A488" s="1">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4.25" customHeight="1" x14ac:dyDescent="0.35">
      <c r="A489" s="1">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4.25" customHeight="1" x14ac:dyDescent="0.35">
      <c r="A490" s="1">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4.25" customHeight="1" x14ac:dyDescent="0.35">
      <c r="A491" s="1">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4.25" customHeight="1" x14ac:dyDescent="0.35">
      <c r="A492" s="1">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4.25" customHeight="1" x14ac:dyDescent="0.35">
      <c r="A493" s="1">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4.25" customHeight="1" x14ac:dyDescent="0.35">
      <c r="A494" s="1">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4.25" customHeight="1" x14ac:dyDescent="0.35">
      <c r="A495" s="1">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4.25" customHeight="1" x14ac:dyDescent="0.35">
      <c r="A496" s="1">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4.25" customHeight="1" x14ac:dyDescent="0.35">
      <c r="A497" s="1">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4.25" customHeight="1" x14ac:dyDescent="0.35">
      <c r="A498" s="1">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4.25" customHeight="1" x14ac:dyDescent="0.35">
      <c r="A499" s="1">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4.25" customHeight="1" x14ac:dyDescent="0.35">
      <c r="A500" s="1">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4.25" customHeight="1" x14ac:dyDescent="0.35">
      <c r="A501" s="1">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4.25" customHeight="1" x14ac:dyDescent="0.35">
      <c r="A502" s="1">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4.25" customHeight="1" x14ac:dyDescent="0.35">
      <c r="A503" s="1">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4.25" customHeight="1" x14ac:dyDescent="0.35">
      <c r="A504" s="1">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4.25" customHeight="1" x14ac:dyDescent="0.35">
      <c r="A505" s="1">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4.25" customHeight="1" x14ac:dyDescent="0.35">
      <c r="A506" s="1">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4.25" customHeight="1" x14ac:dyDescent="0.35">
      <c r="A507" s="1">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4.25" customHeight="1" x14ac:dyDescent="0.35">
      <c r="A508" s="1">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4.25" customHeight="1" x14ac:dyDescent="0.35">
      <c r="A509" s="1">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4.25" customHeight="1" x14ac:dyDescent="0.35">
      <c r="A510" s="1">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4.25" customHeight="1" x14ac:dyDescent="0.35">
      <c r="A511" s="1">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4.25" customHeight="1" x14ac:dyDescent="0.35">
      <c r="A512" s="1">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4.25" customHeight="1" x14ac:dyDescent="0.35">
      <c r="A513" s="1">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4.25" customHeight="1" x14ac:dyDescent="0.35">
      <c r="A514" s="1">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4.25" customHeight="1" x14ac:dyDescent="0.35">
      <c r="A515" s="1">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4.25" customHeight="1" x14ac:dyDescent="0.35">
      <c r="A516" s="1">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4.25" customHeight="1" x14ac:dyDescent="0.35">
      <c r="A517" s="1">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4.25" customHeight="1" x14ac:dyDescent="0.35">
      <c r="A518" s="1">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4.25" customHeight="1" x14ac:dyDescent="0.35">
      <c r="A519" s="1">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4.25" customHeight="1" x14ac:dyDescent="0.35">
      <c r="A520" s="1">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4.25" customHeight="1" x14ac:dyDescent="0.35">
      <c r="A521" s="1">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4.25" customHeight="1" x14ac:dyDescent="0.35">
      <c r="A522" s="1">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4.25" customHeight="1" x14ac:dyDescent="0.35">
      <c r="A523" s="1">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4.25" customHeight="1" x14ac:dyDescent="0.35">
      <c r="A524" s="1">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4.25" customHeight="1" x14ac:dyDescent="0.35">
      <c r="A525" s="1">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4.25" customHeight="1" x14ac:dyDescent="0.35">
      <c r="A526" s="1">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4.25" customHeight="1" x14ac:dyDescent="0.35">
      <c r="A527" s="1">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4.25" customHeight="1" x14ac:dyDescent="0.35">
      <c r="A528" s="1">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4.25" customHeight="1" x14ac:dyDescent="0.35">
      <c r="A529" s="1">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4.25" customHeight="1" x14ac:dyDescent="0.35">
      <c r="A530" s="1">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4.25" customHeight="1" x14ac:dyDescent="0.35">
      <c r="A531" s="1">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4.25" customHeight="1" x14ac:dyDescent="0.35">
      <c r="A532" s="1">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4.25" customHeight="1" x14ac:dyDescent="0.35">
      <c r="A533" s="1">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4.25" customHeight="1" x14ac:dyDescent="0.35">
      <c r="A534" s="1">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4.25" customHeight="1" x14ac:dyDescent="0.35">
      <c r="A535" s="1">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4.25" customHeight="1" x14ac:dyDescent="0.35">
      <c r="A536" s="1">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4.25" customHeight="1" x14ac:dyDescent="0.35">
      <c r="A537" s="1">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4.25" customHeight="1" x14ac:dyDescent="0.35">
      <c r="A538" s="1">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4.25" customHeight="1" x14ac:dyDescent="0.35">
      <c r="A539" s="1">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4.25" customHeight="1" x14ac:dyDescent="0.35">
      <c r="A540" s="1">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4.25" customHeight="1" x14ac:dyDescent="0.35">
      <c r="A541" s="1">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4.25" customHeight="1" x14ac:dyDescent="0.35">
      <c r="A542" s="1">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4.25" customHeight="1" x14ac:dyDescent="0.35">
      <c r="A543" s="1">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4.25" customHeight="1" x14ac:dyDescent="0.35">
      <c r="A544" s="1">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4.25" customHeight="1" x14ac:dyDescent="0.35">
      <c r="A545" s="1">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4.25" customHeight="1" x14ac:dyDescent="0.35">
      <c r="A546" s="1">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4.25" customHeight="1" x14ac:dyDescent="0.35">
      <c r="A547" s="1">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4.25" customHeight="1" x14ac:dyDescent="0.35">
      <c r="A548" s="1">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4.25" customHeight="1" x14ac:dyDescent="0.35">
      <c r="A549" s="1">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4.25" customHeight="1" x14ac:dyDescent="0.35">
      <c r="A550" s="1">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4.25" customHeight="1" x14ac:dyDescent="0.35">
      <c r="A551" s="1">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4.25" customHeight="1" x14ac:dyDescent="0.35">
      <c r="A552" s="1">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4.25" customHeight="1" x14ac:dyDescent="0.35">
      <c r="A553" s="1">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4.25" customHeight="1" x14ac:dyDescent="0.35">
      <c r="A554" s="1">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4.25" customHeight="1" x14ac:dyDescent="0.35">
      <c r="A555" s="1">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4.25" customHeight="1" x14ac:dyDescent="0.35">
      <c r="A556" s="1">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4.25" customHeight="1" x14ac:dyDescent="0.35">
      <c r="A557" s="1">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4.25" customHeight="1" x14ac:dyDescent="0.35">
      <c r="A558" s="1">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4.25" customHeight="1" x14ac:dyDescent="0.35">
      <c r="A559" s="1">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4.25" customHeight="1" x14ac:dyDescent="0.35">
      <c r="A560" s="1">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4.25" customHeight="1" x14ac:dyDescent="0.35">
      <c r="A561" s="1">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4.25" customHeight="1" x14ac:dyDescent="0.35">
      <c r="A562" s="1">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4.25" customHeight="1" x14ac:dyDescent="0.35">
      <c r="A563" s="1">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4.25" customHeight="1" x14ac:dyDescent="0.35">
      <c r="A564" s="1">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4.25" customHeight="1" x14ac:dyDescent="0.35">
      <c r="A565" s="1">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4.25" customHeight="1" x14ac:dyDescent="0.35">
      <c r="A566" s="1">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4.25" customHeight="1" x14ac:dyDescent="0.35">
      <c r="A567" s="1">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4.25" customHeight="1" x14ac:dyDescent="0.35">
      <c r="A568" s="1">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4.25" customHeight="1" x14ac:dyDescent="0.35">
      <c r="A569" s="1">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4.25" customHeight="1" x14ac:dyDescent="0.35">
      <c r="A570" s="1">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4.25" customHeight="1" x14ac:dyDescent="0.35">
      <c r="A571" s="1">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4.25" customHeight="1" x14ac:dyDescent="0.35">
      <c r="A572" s="1">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4.25" customHeight="1" x14ac:dyDescent="0.35">
      <c r="A573" s="1">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4.25" customHeight="1" x14ac:dyDescent="0.35">
      <c r="A574" s="1">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4.25" customHeight="1" x14ac:dyDescent="0.35">
      <c r="A575" s="1">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4.25" customHeight="1" x14ac:dyDescent="0.35">
      <c r="A576" s="1">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4.25" customHeight="1" x14ac:dyDescent="0.35">
      <c r="A577" s="1">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4.25" customHeight="1" x14ac:dyDescent="0.35">
      <c r="A578" s="1">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4.25" customHeight="1" x14ac:dyDescent="0.35">
      <c r="A579" s="1">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4.25" customHeight="1" x14ac:dyDescent="0.35">
      <c r="A580" s="1">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4.25" customHeight="1" x14ac:dyDescent="0.35">
      <c r="A581" s="1">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4.25" customHeight="1" x14ac:dyDescent="0.35">
      <c r="A582" s="1">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4.25" customHeight="1" x14ac:dyDescent="0.35">
      <c r="A583" s="1">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4.25" customHeight="1" x14ac:dyDescent="0.35">
      <c r="A584" s="1">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4.25" customHeight="1" x14ac:dyDescent="0.35">
      <c r="A585" s="1">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4.25" customHeight="1" x14ac:dyDescent="0.35">
      <c r="A586" s="1">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4.25" customHeight="1" x14ac:dyDescent="0.35">
      <c r="A587" s="1">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4.25" customHeight="1" x14ac:dyDescent="0.35">
      <c r="A588" s="1">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4.25" customHeight="1" x14ac:dyDescent="0.35">
      <c r="A589" s="1">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4.25" customHeight="1" x14ac:dyDescent="0.35">
      <c r="A590" s="1">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4.25" customHeight="1" x14ac:dyDescent="0.35">
      <c r="A591" s="1">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4.25" customHeight="1" x14ac:dyDescent="0.35">
      <c r="A592" s="1">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4.25" customHeight="1" x14ac:dyDescent="0.35">
      <c r="A593" s="1">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4.25" customHeight="1" x14ac:dyDescent="0.35">
      <c r="A594" s="1">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4.25" customHeight="1" x14ac:dyDescent="0.35">
      <c r="A595" s="1">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4.25" customHeight="1" x14ac:dyDescent="0.35">
      <c r="A596" s="1">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4.25" customHeight="1" x14ac:dyDescent="0.35">
      <c r="A597" s="1">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4.25" customHeight="1" x14ac:dyDescent="0.35">
      <c r="A598" s="1">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4.25" customHeight="1" x14ac:dyDescent="0.35">
      <c r="A599" s="1">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4.25" customHeight="1" x14ac:dyDescent="0.35">
      <c r="A600" s="1">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4.25" customHeight="1" x14ac:dyDescent="0.35">
      <c r="A601" s="1">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4.25" customHeight="1" x14ac:dyDescent="0.35">
      <c r="A602" s="1">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4.25" customHeight="1" x14ac:dyDescent="0.35">
      <c r="A603" s="1">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4.25" customHeight="1" x14ac:dyDescent="0.35">
      <c r="A604" s="1">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4.25" customHeight="1" x14ac:dyDescent="0.35">
      <c r="A605" s="1">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4.25" customHeight="1" x14ac:dyDescent="0.35">
      <c r="A606" s="1">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4.25" customHeight="1" x14ac:dyDescent="0.35">
      <c r="A607" s="1">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4.25" customHeight="1" x14ac:dyDescent="0.35">
      <c r="A608" s="1">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4.25" customHeight="1" x14ac:dyDescent="0.35">
      <c r="A609" s="1">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4.25" customHeight="1" x14ac:dyDescent="0.35">
      <c r="A610" s="1">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4.25" customHeight="1" x14ac:dyDescent="0.35">
      <c r="A611" s="1">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4.25" customHeight="1" x14ac:dyDescent="0.35">
      <c r="A612" s="1">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4.25" customHeight="1" x14ac:dyDescent="0.35">
      <c r="A613" s="1">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4.25" customHeight="1" x14ac:dyDescent="0.35">
      <c r="A614" s="1">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4.25" customHeight="1" x14ac:dyDescent="0.35">
      <c r="A615" s="1">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4.25" customHeight="1" x14ac:dyDescent="0.35">
      <c r="A616" s="1">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4.25" customHeight="1" x14ac:dyDescent="0.35">
      <c r="A617" s="1">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4.25" customHeight="1" x14ac:dyDescent="0.35">
      <c r="A618" s="1">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4.25" customHeight="1" x14ac:dyDescent="0.35">
      <c r="A619" s="1">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4.25" customHeight="1" x14ac:dyDescent="0.35">
      <c r="A620" s="1">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4.25" customHeight="1" x14ac:dyDescent="0.35">
      <c r="A621" s="1">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4.25" customHeight="1" x14ac:dyDescent="0.35">
      <c r="A622" s="1">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4.25" customHeight="1" x14ac:dyDescent="0.35">
      <c r="A623" s="1">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4.25" customHeight="1" x14ac:dyDescent="0.35">
      <c r="A624" s="1">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4.25" customHeight="1" x14ac:dyDescent="0.35">
      <c r="A625" s="1">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4.25" customHeight="1" x14ac:dyDescent="0.35">
      <c r="A626" s="1">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4.25" customHeight="1" x14ac:dyDescent="0.35">
      <c r="A627" s="1">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4.25" customHeight="1" x14ac:dyDescent="0.35">
      <c r="A628" s="1">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4.25" customHeight="1" x14ac:dyDescent="0.35">
      <c r="A629" s="1">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4.25" customHeight="1" x14ac:dyDescent="0.35">
      <c r="A630" s="1">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4.25" customHeight="1" x14ac:dyDescent="0.35">
      <c r="A631" s="1">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4.25" customHeight="1" x14ac:dyDescent="0.35">
      <c r="A632" s="1">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4.25" customHeight="1" x14ac:dyDescent="0.35">
      <c r="A633" s="1">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4.25" customHeight="1" x14ac:dyDescent="0.35">
      <c r="A634" s="1">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4.25" customHeight="1" x14ac:dyDescent="0.35">
      <c r="A635" s="1">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4.25" customHeight="1" x14ac:dyDescent="0.35">
      <c r="A636" s="1">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4.25" customHeight="1" x14ac:dyDescent="0.35">
      <c r="A637" s="1">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4.25" customHeight="1" x14ac:dyDescent="0.35">
      <c r="A638" s="1">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4.25" customHeight="1" x14ac:dyDescent="0.35">
      <c r="A639" s="1">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4.25" customHeight="1" x14ac:dyDescent="0.35">
      <c r="A640" s="1">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4.25" customHeight="1" x14ac:dyDescent="0.35">
      <c r="A641" s="1">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4.25" customHeight="1" x14ac:dyDescent="0.35">
      <c r="A642" s="1">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4.25" customHeight="1" x14ac:dyDescent="0.35">
      <c r="A643" s="1">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4.25" customHeight="1" x14ac:dyDescent="0.35">
      <c r="A644" s="1">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4.25" customHeight="1" x14ac:dyDescent="0.35">
      <c r="A645" s="1">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4.25" customHeight="1" x14ac:dyDescent="0.35">
      <c r="A646" s="1">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4.25" customHeight="1" x14ac:dyDescent="0.35">
      <c r="A647" s="1">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4.25" customHeight="1" x14ac:dyDescent="0.35">
      <c r="A648" s="1">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4.25" customHeight="1" x14ac:dyDescent="0.35">
      <c r="A649" s="1">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4.25" customHeight="1" x14ac:dyDescent="0.35">
      <c r="A650" s="1">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4.25" customHeight="1" x14ac:dyDescent="0.35">
      <c r="A651" s="1">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4.25" customHeight="1" x14ac:dyDescent="0.35">
      <c r="A652" s="1">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4.25" customHeight="1" x14ac:dyDescent="0.35">
      <c r="A653" s="1">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4.25" customHeight="1" x14ac:dyDescent="0.35">
      <c r="A654" s="1">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4.25" customHeight="1" x14ac:dyDescent="0.35">
      <c r="A655" s="1">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4.25" customHeight="1" x14ac:dyDescent="0.35">
      <c r="A656" s="1">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4.25" customHeight="1" x14ac:dyDescent="0.35">
      <c r="A657" s="1">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4.25" customHeight="1" x14ac:dyDescent="0.35">
      <c r="A658" s="1">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4.25" customHeight="1" x14ac:dyDescent="0.35">
      <c r="A659" s="1">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4.25" customHeight="1" x14ac:dyDescent="0.35">
      <c r="A660" s="1">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4.25" customHeight="1" x14ac:dyDescent="0.35">
      <c r="A661" s="1">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4.25" customHeight="1" x14ac:dyDescent="0.35">
      <c r="A662" s="1">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4.25" customHeight="1" x14ac:dyDescent="0.35">
      <c r="A663" s="1">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4.25" customHeight="1" x14ac:dyDescent="0.35">
      <c r="A664" s="1">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4.25" customHeight="1" x14ac:dyDescent="0.35">
      <c r="A665" s="1">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4.25" customHeight="1" x14ac:dyDescent="0.35">
      <c r="A666" s="1">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4.25" customHeight="1" x14ac:dyDescent="0.35">
      <c r="A667" s="1">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4.25" customHeight="1" x14ac:dyDescent="0.35">
      <c r="A668" s="1">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4.25" customHeight="1" x14ac:dyDescent="0.35">
      <c r="A669" s="1">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4.25" customHeight="1" x14ac:dyDescent="0.35">
      <c r="A670" s="1">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4.25" customHeight="1" x14ac:dyDescent="0.35">
      <c r="A671" s="1">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4.25" customHeight="1" x14ac:dyDescent="0.35">
      <c r="A672" s="1">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4.25" customHeight="1" x14ac:dyDescent="0.35">
      <c r="A673" s="1">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4.25" customHeight="1" x14ac:dyDescent="0.35">
      <c r="A674" s="1">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4.25" customHeight="1" x14ac:dyDescent="0.35">
      <c r="A675" s="1">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4.25" customHeight="1" x14ac:dyDescent="0.35">
      <c r="A676" s="1">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4.25" customHeight="1" x14ac:dyDescent="0.35">
      <c r="A677" s="1">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4.25" customHeight="1" x14ac:dyDescent="0.35">
      <c r="A678" s="1">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4.25" customHeight="1" x14ac:dyDescent="0.35">
      <c r="A679" s="1">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4.25" customHeight="1" x14ac:dyDescent="0.35">
      <c r="A680" s="1">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4.25" customHeight="1" x14ac:dyDescent="0.35">
      <c r="A681" s="1">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4.25" customHeight="1" x14ac:dyDescent="0.35">
      <c r="A682" s="1">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4.25" customHeight="1" x14ac:dyDescent="0.35">
      <c r="A683" s="1">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4.25" customHeight="1" x14ac:dyDescent="0.35">
      <c r="A684" s="1">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4.25" customHeight="1" x14ac:dyDescent="0.35">
      <c r="A685" s="1">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4.25" customHeight="1" x14ac:dyDescent="0.35">
      <c r="A686" s="1">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4.25" customHeight="1" x14ac:dyDescent="0.35">
      <c r="A687" s="1">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4.25" customHeight="1" x14ac:dyDescent="0.35">
      <c r="A688" s="1">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4.25" customHeight="1" x14ac:dyDescent="0.35">
      <c r="A689" s="1">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4.25" customHeight="1" x14ac:dyDescent="0.35">
      <c r="A690" s="1">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4.25" customHeight="1" x14ac:dyDescent="0.35">
      <c r="A691" s="1">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4.25" customHeight="1" x14ac:dyDescent="0.35">
      <c r="A692" s="1">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4.25" customHeight="1" x14ac:dyDescent="0.35">
      <c r="A693" s="1">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4.25" customHeight="1" x14ac:dyDescent="0.35">
      <c r="A694" s="1">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4.25" customHeight="1" x14ac:dyDescent="0.35">
      <c r="A695" s="1">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4.25" customHeight="1" x14ac:dyDescent="0.35">
      <c r="A696" s="1">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4.25" customHeight="1" x14ac:dyDescent="0.35">
      <c r="A697" s="1">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4.25" customHeight="1" x14ac:dyDescent="0.35">
      <c r="A698" s="1">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4.25" customHeight="1" x14ac:dyDescent="0.35">
      <c r="A699" s="1">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4.25" customHeight="1" x14ac:dyDescent="0.35">
      <c r="A700" s="1">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4.25" customHeight="1" x14ac:dyDescent="0.35">
      <c r="A701" s="1">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4.25" customHeight="1" x14ac:dyDescent="0.35">
      <c r="A702" s="1">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4.25" customHeight="1" x14ac:dyDescent="0.35">
      <c r="A703" s="1">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4.25" customHeight="1" x14ac:dyDescent="0.35">
      <c r="A704" s="1">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4.25" customHeight="1" x14ac:dyDescent="0.35">
      <c r="A705" s="1">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4.25" customHeight="1" x14ac:dyDescent="0.35">
      <c r="A706" s="1">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4.25" customHeight="1" x14ac:dyDescent="0.35">
      <c r="A707" s="1">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4.25" customHeight="1" x14ac:dyDescent="0.35">
      <c r="A708" s="1">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4.25" customHeight="1" x14ac:dyDescent="0.35">
      <c r="A709" s="1">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4.25" customHeight="1" x14ac:dyDescent="0.35">
      <c r="A710" s="1">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4.25" customHeight="1" x14ac:dyDescent="0.35">
      <c r="A711" s="1">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4.25" customHeight="1" x14ac:dyDescent="0.35">
      <c r="A712" s="1">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4.25" customHeight="1" x14ac:dyDescent="0.35">
      <c r="A713" s="1">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4.25" customHeight="1" x14ac:dyDescent="0.35">
      <c r="A714" s="1">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4.25" customHeight="1" x14ac:dyDescent="0.35">
      <c r="A715" s="1">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4.25" customHeight="1" x14ac:dyDescent="0.35">
      <c r="A716" s="1">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4.25" customHeight="1" x14ac:dyDescent="0.35">
      <c r="A717" s="1">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4.25" customHeight="1" x14ac:dyDescent="0.35">
      <c r="A718" s="1">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4.25" customHeight="1" x14ac:dyDescent="0.35">
      <c r="A719" s="1">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4.25" customHeight="1" x14ac:dyDescent="0.35">
      <c r="A720" s="1">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4.25" customHeight="1" x14ac:dyDescent="0.35">
      <c r="A721" s="1">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4.25" customHeight="1" x14ac:dyDescent="0.35">
      <c r="A722" s="1">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4.25" customHeight="1" x14ac:dyDescent="0.35">
      <c r="A723" s="1">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4.25" customHeight="1" x14ac:dyDescent="0.35">
      <c r="A724" s="1">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4.25" customHeight="1" x14ac:dyDescent="0.35">
      <c r="A725" s="1">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4.25" customHeight="1" x14ac:dyDescent="0.35">
      <c r="A726" s="1">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4.25" customHeight="1" x14ac:dyDescent="0.35">
      <c r="A727" s="1">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4.25" customHeight="1" x14ac:dyDescent="0.35">
      <c r="A728" s="1">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4.25" customHeight="1" x14ac:dyDescent="0.35">
      <c r="A729" s="1">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4.25" customHeight="1" x14ac:dyDescent="0.35">
      <c r="A730" s="1">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4.25" customHeight="1" x14ac:dyDescent="0.35">
      <c r="A731" s="1">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4.25" customHeight="1" x14ac:dyDescent="0.35">
      <c r="A732" s="1">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4.25" customHeight="1" x14ac:dyDescent="0.35">
      <c r="A733" s="1">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4.25" customHeight="1" x14ac:dyDescent="0.35">
      <c r="A734" s="1">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4.25" customHeight="1" x14ac:dyDescent="0.35">
      <c r="A735" s="1">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4.25" customHeight="1" x14ac:dyDescent="0.35">
      <c r="A736" s="1">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4.25" customHeight="1" x14ac:dyDescent="0.35">
      <c r="A737" s="1">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4.25" customHeight="1" x14ac:dyDescent="0.35">
      <c r="A738" s="1">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4.25" customHeight="1" x14ac:dyDescent="0.35">
      <c r="A739" s="1">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4.25" customHeight="1" x14ac:dyDescent="0.35">
      <c r="A740" s="1">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4.25" customHeight="1" x14ac:dyDescent="0.35">
      <c r="A741" s="1">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4.25" customHeight="1" x14ac:dyDescent="0.35">
      <c r="A742" s="1">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4.25" customHeight="1" x14ac:dyDescent="0.35">
      <c r="A743" s="1">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4.25" customHeight="1" x14ac:dyDescent="0.35">
      <c r="A744" s="1">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4.25" customHeight="1" x14ac:dyDescent="0.35">
      <c r="A745" s="1">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4.25" customHeight="1" x14ac:dyDescent="0.35">
      <c r="A746" s="1">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4.25" customHeight="1" x14ac:dyDescent="0.35">
      <c r="A747" s="1">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4.25" customHeight="1" x14ac:dyDescent="0.35">
      <c r="A748" s="1">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4.25" customHeight="1" x14ac:dyDescent="0.35">
      <c r="A749" s="1">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4.25" customHeight="1" x14ac:dyDescent="0.35">
      <c r="A750" s="1">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4.25" customHeight="1" x14ac:dyDescent="0.35">
      <c r="A751" s="1">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4.25" customHeight="1" x14ac:dyDescent="0.35">
      <c r="A752" s="1">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4.25" customHeight="1" x14ac:dyDescent="0.35">
      <c r="A753" s="1">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4.25" customHeight="1" x14ac:dyDescent="0.35">
      <c r="A754" s="1">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4.25" customHeight="1" x14ac:dyDescent="0.35">
      <c r="A755" s="1">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4.25" customHeight="1" x14ac:dyDescent="0.35">
      <c r="A756" s="1">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4.25" customHeight="1" x14ac:dyDescent="0.35">
      <c r="A757" s="1">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4.25" customHeight="1" x14ac:dyDescent="0.35">
      <c r="A758" s="1">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4.25" customHeight="1" x14ac:dyDescent="0.35">
      <c r="A759" s="1">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4.25" customHeight="1" x14ac:dyDescent="0.35">
      <c r="A760" s="1">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4.25" customHeight="1" x14ac:dyDescent="0.35">
      <c r="A761" s="1">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4.25" customHeight="1" x14ac:dyDescent="0.35">
      <c r="A762" s="1">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4.25" customHeight="1" x14ac:dyDescent="0.35">
      <c r="A763" s="1">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4.25" customHeight="1" x14ac:dyDescent="0.35">
      <c r="A764" s="1">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4.25" customHeight="1" x14ac:dyDescent="0.35">
      <c r="A765" s="1">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4.25" customHeight="1" x14ac:dyDescent="0.35">
      <c r="A766" s="1">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4.25" customHeight="1" x14ac:dyDescent="0.35">
      <c r="A767" s="1">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4.25" customHeight="1" x14ac:dyDescent="0.35">
      <c r="A768" s="1">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4.25" customHeight="1" x14ac:dyDescent="0.35">
      <c r="A769" s="1">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4.25" customHeight="1" x14ac:dyDescent="0.35">
      <c r="A770" s="1">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4.25" customHeight="1" x14ac:dyDescent="0.35">
      <c r="A771" s="1">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4.25" customHeight="1" x14ac:dyDescent="0.35">
      <c r="A772" s="1">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4.25" customHeight="1" x14ac:dyDescent="0.35">
      <c r="A773" s="1">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4.25" customHeight="1" x14ac:dyDescent="0.35">
      <c r="A774" s="1">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4.25" customHeight="1" x14ac:dyDescent="0.35">
      <c r="A775" s="1">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4.25" customHeight="1" x14ac:dyDescent="0.35">
      <c r="A776" s="1">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4.25" customHeight="1" x14ac:dyDescent="0.35">
      <c r="A777" s="1">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4.25" customHeight="1" x14ac:dyDescent="0.35">
      <c r="A778" s="1">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4.25" customHeight="1" x14ac:dyDescent="0.35">
      <c r="A779" s="1">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4.25" customHeight="1" x14ac:dyDescent="0.35">
      <c r="A780" s="1">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4.25" customHeight="1" x14ac:dyDescent="0.35">
      <c r="A781" s="1">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4.25" customHeight="1" x14ac:dyDescent="0.35">
      <c r="A782" s="1">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4.25" customHeight="1" x14ac:dyDescent="0.35">
      <c r="A783" s="1">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4.25" customHeight="1" x14ac:dyDescent="0.35">
      <c r="A784" s="1">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4.25" customHeight="1" x14ac:dyDescent="0.35">
      <c r="A785" s="1">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4.25" customHeight="1" x14ac:dyDescent="0.35">
      <c r="A786" s="1">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4.25" customHeight="1" x14ac:dyDescent="0.35">
      <c r="A787" s="1">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4.25" customHeight="1" x14ac:dyDescent="0.35">
      <c r="A788" s="1">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4.25" customHeight="1" x14ac:dyDescent="0.35">
      <c r="A789" s="1">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4.25" customHeight="1" x14ac:dyDescent="0.35">
      <c r="A790" s="1">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4.25" customHeight="1" x14ac:dyDescent="0.35">
      <c r="A791" s="1">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4.25" customHeight="1" x14ac:dyDescent="0.35">
      <c r="A792" s="1">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4.25" customHeight="1" x14ac:dyDescent="0.35">
      <c r="A793" s="1">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4.25" customHeight="1" x14ac:dyDescent="0.35">
      <c r="A794" s="1">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4.25" customHeight="1" x14ac:dyDescent="0.35">
      <c r="A795" s="1">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4.25" customHeight="1" x14ac:dyDescent="0.35">
      <c r="A796" s="1">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4.25" customHeight="1" x14ac:dyDescent="0.35">
      <c r="A797" s="1">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4.25" customHeight="1" x14ac:dyDescent="0.35">
      <c r="A798" s="1">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4.25" customHeight="1" x14ac:dyDescent="0.35">
      <c r="A799" s="1">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4.25" customHeight="1" x14ac:dyDescent="0.35">
      <c r="A800" s="1">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4.25" customHeight="1" x14ac:dyDescent="0.35">
      <c r="A801" s="1">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4.25" customHeight="1" x14ac:dyDescent="0.35">
      <c r="A802" s="1">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4.25" customHeight="1" x14ac:dyDescent="0.35">
      <c r="A803" s="1">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4.25" customHeight="1" x14ac:dyDescent="0.35">
      <c r="A804" s="1">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4.25" customHeight="1" x14ac:dyDescent="0.35">
      <c r="A805" s="1">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4.25" customHeight="1" x14ac:dyDescent="0.35">
      <c r="A806" s="1">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4.25" customHeight="1" x14ac:dyDescent="0.35">
      <c r="A807" s="1">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4.25" customHeight="1" x14ac:dyDescent="0.35">
      <c r="A808" s="1">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4.25" customHeight="1" x14ac:dyDescent="0.35">
      <c r="A809" s="1">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4.25" customHeight="1" x14ac:dyDescent="0.35">
      <c r="A810" s="1">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4.25" customHeight="1" x14ac:dyDescent="0.35">
      <c r="A811" s="1">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4.25" customHeight="1" x14ac:dyDescent="0.35">
      <c r="A812" s="1">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4.25" customHeight="1" x14ac:dyDescent="0.35">
      <c r="A813" s="1">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4.25" customHeight="1" x14ac:dyDescent="0.35">
      <c r="A814" s="1">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4.25" customHeight="1" x14ac:dyDescent="0.35">
      <c r="A815" s="1">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4.25" customHeight="1" x14ac:dyDescent="0.35">
      <c r="A816" s="1">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4.25" customHeight="1" x14ac:dyDescent="0.35">
      <c r="A817" s="1">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4.25" customHeight="1" x14ac:dyDescent="0.35">
      <c r="A818" s="1">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4.25" customHeight="1" x14ac:dyDescent="0.35">
      <c r="A819" s="1">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4.25" customHeight="1" x14ac:dyDescent="0.35">
      <c r="A820" s="1">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4.25" customHeight="1" x14ac:dyDescent="0.35">
      <c r="A821" s="1">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4.25" customHeight="1" x14ac:dyDescent="0.35">
      <c r="A822" s="1">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4.25" customHeight="1" x14ac:dyDescent="0.35">
      <c r="A823" s="1">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4.25" customHeight="1" x14ac:dyDescent="0.35">
      <c r="A824" s="1">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4.25" customHeight="1" x14ac:dyDescent="0.35">
      <c r="A825" s="1">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4.25" customHeight="1" x14ac:dyDescent="0.35">
      <c r="A826" s="1">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4.25" customHeight="1" x14ac:dyDescent="0.35">
      <c r="A827" s="1">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4.25" customHeight="1" x14ac:dyDescent="0.35">
      <c r="A828" s="1">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4.25" customHeight="1" x14ac:dyDescent="0.35">
      <c r="A829" s="1">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4.25" customHeight="1" x14ac:dyDescent="0.35">
      <c r="A830" s="1">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4.25" customHeight="1" x14ac:dyDescent="0.35">
      <c r="A831" s="1">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4.25" customHeight="1" x14ac:dyDescent="0.35">
      <c r="A832" s="1">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4.25" customHeight="1" x14ac:dyDescent="0.35">
      <c r="A833" s="1">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4.25" customHeight="1" x14ac:dyDescent="0.35">
      <c r="A834" s="1">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4.25" customHeight="1" x14ac:dyDescent="0.35">
      <c r="A835" s="1">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4.25" customHeight="1" x14ac:dyDescent="0.35">
      <c r="A836" s="1">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4.25" customHeight="1" x14ac:dyDescent="0.35">
      <c r="A837" s="1">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4.25" customHeight="1" x14ac:dyDescent="0.35">
      <c r="A838" s="1">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4.25" customHeight="1" x14ac:dyDescent="0.35">
      <c r="A839" s="1">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4.25" customHeight="1" x14ac:dyDescent="0.35">
      <c r="A840" s="1">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4.25" customHeight="1" x14ac:dyDescent="0.35">
      <c r="A841" s="1">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4.25" customHeight="1" x14ac:dyDescent="0.35">
      <c r="A842" s="1">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4.25" customHeight="1" x14ac:dyDescent="0.35">
      <c r="A843" s="1">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4.25" customHeight="1" x14ac:dyDescent="0.35">
      <c r="A844" s="1">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4.25" customHeight="1" x14ac:dyDescent="0.35">
      <c r="A845" s="1">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4.25" customHeight="1" x14ac:dyDescent="0.35">
      <c r="A846" s="1">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4.25" customHeight="1" x14ac:dyDescent="0.35">
      <c r="A847" s="1">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4.25" customHeight="1" x14ac:dyDescent="0.35">
      <c r="A848" s="1">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4.25" customHeight="1" x14ac:dyDescent="0.35">
      <c r="A849" s="1">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4.25" customHeight="1" x14ac:dyDescent="0.35">
      <c r="A850" s="1">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4.25" customHeight="1" x14ac:dyDescent="0.35">
      <c r="A851" s="1">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4.25" customHeight="1" x14ac:dyDescent="0.35">
      <c r="A852" s="1">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4.25" customHeight="1" x14ac:dyDescent="0.35">
      <c r="A853" s="1">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4.25" customHeight="1" x14ac:dyDescent="0.35">
      <c r="A854" s="1">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4.25" customHeight="1" x14ac:dyDescent="0.35">
      <c r="A855" s="1">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4.25" customHeight="1" x14ac:dyDescent="0.35">
      <c r="A856" s="1">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4.25" customHeight="1" x14ac:dyDescent="0.35">
      <c r="A857" s="1">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4.25" customHeight="1" x14ac:dyDescent="0.35">
      <c r="A858" s="1">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4.25" customHeight="1" x14ac:dyDescent="0.35">
      <c r="A859" s="1">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4.25" customHeight="1" x14ac:dyDescent="0.35">
      <c r="A860" s="1">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4.25" customHeight="1" x14ac:dyDescent="0.35">
      <c r="A861" s="1">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4.25" customHeight="1" x14ac:dyDescent="0.35">
      <c r="A862" s="1">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4.25" customHeight="1" x14ac:dyDescent="0.35">
      <c r="A863" s="1">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4.25" customHeight="1" x14ac:dyDescent="0.35">
      <c r="A864" s="1">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4.25" customHeight="1" x14ac:dyDescent="0.35">
      <c r="A865" s="1">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4.25" customHeight="1" x14ac:dyDescent="0.35">
      <c r="A866" s="1">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4.25" customHeight="1" x14ac:dyDescent="0.35">
      <c r="A867" s="1">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4.25" customHeight="1" x14ac:dyDescent="0.35">
      <c r="A868" s="1">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4.25" customHeight="1" x14ac:dyDescent="0.35">
      <c r="A869" s="1">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4.25" customHeight="1" x14ac:dyDescent="0.35">
      <c r="A870" s="1">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4.25" customHeight="1" x14ac:dyDescent="0.35">
      <c r="A871" s="1">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4.25" customHeight="1" x14ac:dyDescent="0.35">
      <c r="A872" s="1">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4.25" customHeight="1" x14ac:dyDescent="0.35">
      <c r="A873" s="1">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4.25" customHeight="1" x14ac:dyDescent="0.35">
      <c r="A874" s="1">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4.25" customHeight="1" x14ac:dyDescent="0.35">
      <c r="A875" s="1">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4.25" customHeight="1" x14ac:dyDescent="0.35">
      <c r="A876" s="1">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4.25" customHeight="1" x14ac:dyDescent="0.35">
      <c r="A877" s="1">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4.25" customHeight="1" x14ac:dyDescent="0.35">
      <c r="A878" s="1">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4.25" customHeight="1" x14ac:dyDescent="0.35">
      <c r="A879" s="1">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4.25" customHeight="1" x14ac:dyDescent="0.35">
      <c r="A880" s="1">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4.25" customHeight="1" x14ac:dyDescent="0.35">
      <c r="A881" s="1">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4.25" customHeight="1" x14ac:dyDescent="0.35">
      <c r="A882" s="1">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4.25" customHeight="1" x14ac:dyDescent="0.35">
      <c r="A883" s="1">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4.25" customHeight="1" x14ac:dyDescent="0.35">
      <c r="A884" s="1">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4.25" customHeight="1" x14ac:dyDescent="0.35">
      <c r="A885" s="1">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4.25" customHeight="1" x14ac:dyDescent="0.35">
      <c r="A886" s="1">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4.25" customHeight="1" x14ac:dyDescent="0.35">
      <c r="A887" s="1">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4.25" customHeight="1" x14ac:dyDescent="0.35">
      <c r="A888" s="1">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4.25" customHeight="1" x14ac:dyDescent="0.35">
      <c r="A889" s="1">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4.25" customHeight="1" x14ac:dyDescent="0.35">
      <c r="A890" s="1">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4.25" customHeight="1" x14ac:dyDescent="0.35">
      <c r="A891" s="1">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4.25" customHeight="1" x14ac:dyDescent="0.35">
      <c r="A892" s="1">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4.25" customHeight="1" x14ac:dyDescent="0.35">
      <c r="A893" s="1">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4.25" customHeight="1" x14ac:dyDescent="0.35">
      <c r="A894" s="1">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4.25" customHeight="1" x14ac:dyDescent="0.35">
      <c r="A895" s="1">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4.25" customHeight="1" x14ac:dyDescent="0.35">
      <c r="A896" s="1">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4.25" customHeight="1" x14ac:dyDescent="0.35">
      <c r="A897" s="1">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4.25" customHeight="1" x14ac:dyDescent="0.35">
      <c r="A898" s="1">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4.25" customHeight="1" x14ac:dyDescent="0.35">
      <c r="A899" s="1">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4.25" customHeight="1" x14ac:dyDescent="0.35">
      <c r="A900" s="1">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4.25" customHeight="1" x14ac:dyDescent="0.35">
      <c r="A901" s="1">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4.25" customHeight="1" x14ac:dyDescent="0.35">
      <c r="A902" s="1">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4.25" customHeight="1" x14ac:dyDescent="0.35">
      <c r="A903" s="1">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4.25" customHeight="1" x14ac:dyDescent="0.35">
      <c r="A904" s="1">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4.25" customHeight="1" x14ac:dyDescent="0.35">
      <c r="A905" s="1">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4.25" customHeight="1" x14ac:dyDescent="0.35">
      <c r="A906" s="1">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4.25" customHeight="1" x14ac:dyDescent="0.35">
      <c r="A907" s="1">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4.25" customHeight="1" x14ac:dyDescent="0.35">
      <c r="A908" s="1">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4.25" customHeight="1" x14ac:dyDescent="0.35">
      <c r="A909" s="1">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4.25" customHeight="1" x14ac:dyDescent="0.35">
      <c r="A910" s="1">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4.25" customHeight="1" x14ac:dyDescent="0.35">
      <c r="A911" s="1">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4.25" customHeight="1" x14ac:dyDescent="0.35">
      <c r="A912" s="1">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4.25" customHeight="1" x14ac:dyDescent="0.35">
      <c r="A913" s="1">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4.25" customHeight="1" x14ac:dyDescent="0.35">
      <c r="A914" s="1">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4.25" customHeight="1" x14ac:dyDescent="0.35">
      <c r="A915" s="1">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4.25" customHeight="1" x14ac:dyDescent="0.35">
      <c r="A916" s="1">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4.25" customHeight="1" x14ac:dyDescent="0.35">
      <c r="A917" s="1">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4.25" customHeight="1" x14ac:dyDescent="0.35">
      <c r="A918" s="1">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4.25" customHeight="1" x14ac:dyDescent="0.35">
      <c r="A919" s="1">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4.25" customHeight="1" x14ac:dyDescent="0.35">
      <c r="A920" s="1">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4.25" customHeight="1" x14ac:dyDescent="0.35">
      <c r="A921" s="1">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4.25" customHeight="1" x14ac:dyDescent="0.35">
      <c r="A922" s="1">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4.25" customHeight="1" x14ac:dyDescent="0.35">
      <c r="A923" s="1">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4.25" customHeight="1" x14ac:dyDescent="0.35">
      <c r="A924" s="1">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4.25" customHeight="1" x14ac:dyDescent="0.35">
      <c r="A925" s="1">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4.25" customHeight="1" x14ac:dyDescent="0.35">
      <c r="A926" s="1">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4.25" customHeight="1" x14ac:dyDescent="0.35">
      <c r="A927" s="1">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4.25" customHeight="1" x14ac:dyDescent="0.35">
      <c r="A928" s="1">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4.25" customHeight="1" x14ac:dyDescent="0.35">
      <c r="A929" s="1">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4.25" customHeight="1" x14ac:dyDescent="0.35">
      <c r="A930" s="1">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4.25" customHeight="1" x14ac:dyDescent="0.35">
      <c r="A931" s="1">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4.25" customHeight="1" x14ac:dyDescent="0.35">
      <c r="A932" s="1">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4.25" customHeight="1" x14ac:dyDescent="0.35">
      <c r="A933" s="1">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4.25" customHeight="1" x14ac:dyDescent="0.35">
      <c r="A934" s="1">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4.25" customHeight="1" x14ac:dyDescent="0.35">
      <c r="A935" s="1">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4.25" customHeight="1" x14ac:dyDescent="0.35">
      <c r="A936" s="1">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4.25" customHeight="1" x14ac:dyDescent="0.35">
      <c r="A937" s="1">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4.25" customHeight="1" x14ac:dyDescent="0.35">
      <c r="A938" s="1">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4.25" customHeight="1" x14ac:dyDescent="0.35">
      <c r="A939" s="1">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4.25" customHeight="1" x14ac:dyDescent="0.35">
      <c r="A940" s="1">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4.25" customHeight="1" x14ac:dyDescent="0.35">
      <c r="A941" s="1">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4.25" customHeight="1" x14ac:dyDescent="0.35">
      <c r="A942" s="1">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4.25" customHeight="1" x14ac:dyDescent="0.35">
      <c r="A943" s="1">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4.25" customHeight="1" x14ac:dyDescent="0.35">
      <c r="A944" s="1">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4.25" customHeight="1" x14ac:dyDescent="0.35">
      <c r="A945" s="1">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4.25" customHeight="1" x14ac:dyDescent="0.35">
      <c r="A946" s="1">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4.25" customHeight="1" x14ac:dyDescent="0.35">
      <c r="A947" s="1">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4.25" customHeight="1" x14ac:dyDescent="0.35">
      <c r="A948" s="1">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4.25" customHeight="1" x14ac:dyDescent="0.35">
      <c r="A949" s="1">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4.25" customHeight="1" x14ac:dyDescent="0.35">
      <c r="A950" s="1">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4.25" customHeight="1" x14ac:dyDescent="0.35">
      <c r="A951" s="1">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4.25" customHeight="1" x14ac:dyDescent="0.35">
      <c r="A952" s="1">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4.25" customHeight="1" x14ac:dyDescent="0.35">
      <c r="A953" s="1">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4.25" customHeight="1" x14ac:dyDescent="0.35">
      <c r="A954" s="1">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4.25" customHeight="1" x14ac:dyDescent="0.35">
      <c r="A955" s="1">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4.25" customHeight="1" x14ac:dyDescent="0.35">
      <c r="A956" s="1">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4.25" customHeight="1" x14ac:dyDescent="0.35">
      <c r="A957" s="1">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4.25" customHeight="1" x14ac:dyDescent="0.35">
      <c r="A958" s="1">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4.25" customHeight="1" x14ac:dyDescent="0.35">
      <c r="A959" s="1">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4.25" customHeight="1" x14ac:dyDescent="0.35">
      <c r="A960" s="1">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4.25" customHeight="1" x14ac:dyDescent="0.35">
      <c r="A961" s="1">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4.25" customHeight="1" x14ac:dyDescent="0.35">
      <c r="A962" s="1">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4.25" customHeight="1" x14ac:dyDescent="0.35">
      <c r="A963" s="1">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4.25" customHeight="1" x14ac:dyDescent="0.35">
      <c r="A964" s="1">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4.25" customHeight="1" x14ac:dyDescent="0.35">
      <c r="A965" s="1">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4.25" customHeight="1" x14ac:dyDescent="0.35">
      <c r="A966" s="1">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4.25" customHeight="1" x14ac:dyDescent="0.35">
      <c r="A967" s="1">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4.25" customHeight="1" x14ac:dyDescent="0.35">
      <c r="A968" s="1">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4.25" customHeight="1" x14ac:dyDescent="0.35">
      <c r="A969" s="1">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4.25" customHeight="1" x14ac:dyDescent="0.35">
      <c r="A970" s="1">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4.25" customHeight="1" x14ac:dyDescent="0.35">
      <c r="A971" s="1">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4.25" customHeight="1" x14ac:dyDescent="0.35">
      <c r="A972" s="1">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4.25" customHeight="1" x14ac:dyDescent="0.35">
      <c r="A973" s="1">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4.25" customHeight="1" x14ac:dyDescent="0.35">
      <c r="A974" s="1">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4.25" customHeight="1" x14ac:dyDescent="0.35">
      <c r="A975" s="1">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4.25" customHeight="1" x14ac:dyDescent="0.35">
      <c r="A976" s="1">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4.25" customHeight="1" x14ac:dyDescent="0.35">
      <c r="A977" s="1">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4.25" customHeight="1" x14ac:dyDescent="0.35">
      <c r="A978" s="1">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4.25" customHeight="1" x14ac:dyDescent="0.35">
      <c r="A979" s="1">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4.25" customHeight="1" x14ac:dyDescent="0.35">
      <c r="A980" s="1">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4.25" customHeight="1" x14ac:dyDescent="0.35">
      <c r="A981" s="1">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4.25" customHeight="1" x14ac:dyDescent="0.35">
      <c r="A982" s="1">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4.25" customHeight="1" x14ac:dyDescent="0.35">
      <c r="A983" s="1">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4.25" customHeight="1" x14ac:dyDescent="0.35">
      <c r="A984" s="1">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4.25" customHeight="1" x14ac:dyDescent="0.35">
      <c r="A985" s="1">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4.25" customHeight="1" x14ac:dyDescent="0.35">
      <c r="A986" s="1">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4.25" customHeight="1" x14ac:dyDescent="0.35">
      <c r="A987" s="1">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4.25" customHeight="1" x14ac:dyDescent="0.35">
      <c r="A988" s="1">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4.25" customHeight="1" x14ac:dyDescent="0.35">
      <c r="A989" s="1">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4.25" customHeight="1" x14ac:dyDescent="0.35">
      <c r="A990" s="1">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4.25" customHeight="1" x14ac:dyDescent="0.35">
      <c r="A991" s="1">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4.25" customHeight="1" x14ac:dyDescent="0.35">
      <c r="A992" s="1">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4.25" customHeight="1" x14ac:dyDescent="0.35">
      <c r="A993" s="1">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4.25" customHeight="1" x14ac:dyDescent="0.35">
      <c r="A994" s="1">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4.25" customHeight="1" x14ac:dyDescent="0.35">
      <c r="A995" s="1">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4.25" customHeight="1" x14ac:dyDescent="0.35">
      <c r="A996" s="1">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4.25" customHeight="1" x14ac:dyDescent="0.35">
      <c r="A997" s="1">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4.25" customHeight="1" x14ac:dyDescent="0.35">
      <c r="A998" s="1">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4.25" customHeight="1" x14ac:dyDescent="0.35">
      <c r="A999" s="1">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4.25" customHeight="1" x14ac:dyDescent="0.35">
      <c r="A1000" s="1">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4.25" customHeight="1" x14ac:dyDescent="0.35">
      <c r="A1001" s="1">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4.25" customHeight="1" x14ac:dyDescent="0.35">
      <c r="A1002" s="1">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4.25" customHeight="1" x14ac:dyDescent="0.35">
      <c r="A1003" s="1">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4.25" customHeight="1" x14ac:dyDescent="0.35">
      <c r="A1004" s="1">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4.25" customHeight="1" x14ac:dyDescent="0.35">
      <c r="A1005" s="1">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4.25" customHeight="1" x14ac:dyDescent="0.35">
      <c r="A1006" s="1">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4.25" customHeight="1" x14ac:dyDescent="0.35">
      <c r="A1007" s="1">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4.25" customHeight="1" x14ac:dyDescent="0.35">
      <c r="A1008" s="1">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4.25" customHeight="1" x14ac:dyDescent="0.35">
      <c r="A1009" s="1">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4.25" customHeight="1" x14ac:dyDescent="0.35">
      <c r="A1010" s="1">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4.25" customHeight="1" x14ac:dyDescent="0.35">
      <c r="A1011" s="1">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4.25" customHeight="1" x14ac:dyDescent="0.35">
      <c r="A1012" s="1">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4.25" customHeight="1" x14ac:dyDescent="0.35">
      <c r="A1013" s="1">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4.25" customHeight="1" x14ac:dyDescent="0.35">
      <c r="A1014" s="1">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4.25" customHeight="1" x14ac:dyDescent="0.35">
      <c r="A1015" s="1">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4.25" customHeight="1" x14ac:dyDescent="0.35">
      <c r="A1016" s="1">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4.25" customHeight="1" x14ac:dyDescent="0.35">
      <c r="A1017" s="1">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4.25" customHeight="1" x14ac:dyDescent="0.35">
      <c r="A1018" s="1">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4.25" customHeight="1" x14ac:dyDescent="0.35">
      <c r="A1019" s="1">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4.25" customHeight="1" x14ac:dyDescent="0.35">
      <c r="A1020" s="1">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4.25" customHeight="1" x14ac:dyDescent="0.35">
      <c r="A1021" s="1">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4.25" customHeight="1" x14ac:dyDescent="0.35">
      <c r="A1022" s="1">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4.25" customHeight="1" x14ac:dyDescent="0.35">
      <c r="A1023" s="1">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4.25" customHeight="1" x14ac:dyDescent="0.35">
      <c r="A1024" s="1">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4.25" customHeight="1" x14ac:dyDescent="0.35">
      <c r="A1025" s="1">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4.25" customHeight="1" x14ac:dyDescent="0.35">
      <c r="A1026" s="1">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4.25" customHeight="1" x14ac:dyDescent="0.35">
      <c r="A1027" s="1">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4.25" customHeight="1" x14ac:dyDescent="0.35">
      <c r="A1028" s="1">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4.25" customHeight="1" x14ac:dyDescent="0.35">
      <c r="A1029" s="1">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4.25" customHeight="1" x14ac:dyDescent="0.35">
      <c r="A1030" s="1">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4.25" customHeight="1" x14ac:dyDescent="0.35">
      <c r="A1031" s="1">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4.25" customHeight="1" x14ac:dyDescent="0.35">
      <c r="A1032" s="1">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4.25" customHeight="1" x14ac:dyDescent="0.35">
      <c r="A1033" s="1">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4.25" customHeight="1" x14ac:dyDescent="0.35">
      <c r="A1034" s="1">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4.25" customHeight="1" x14ac:dyDescent="0.35">
      <c r="A1035" s="1">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4.25" customHeight="1" x14ac:dyDescent="0.35">
      <c r="A1036" s="1">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4.25" customHeight="1" x14ac:dyDescent="0.35">
      <c r="A1037" s="1">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4.25" customHeight="1" x14ac:dyDescent="0.35">
      <c r="A1038" s="1">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4.25" customHeight="1" x14ac:dyDescent="0.35">
      <c r="A1039" s="1">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4.25" customHeight="1" x14ac:dyDescent="0.35">
      <c r="A1040" s="1">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4.25" customHeight="1" x14ac:dyDescent="0.35">
      <c r="A1041" s="1">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4.25" customHeight="1" x14ac:dyDescent="0.35">
      <c r="A1042" s="1">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4.25" customHeight="1" x14ac:dyDescent="0.35">
      <c r="A1043" s="1">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4.25" customHeight="1" x14ac:dyDescent="0.35">
      <c r="A1044" s="1">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4.25" customHeight="1" x14ac:dyDescent="0.35">
      <c r="A1045" s="1">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4.25" customHeight="1" x14ac:dyDescent="0.35">
      <c r="A1046" s="1">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4.25" customHeight="1" x14ac:dyDescent="0.35">
      <c r="A1047" s="1">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4.25" customHeight="1" x14ac:dyDescent="0.35">
      <c r="A1048" s="1">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4.25" customHeight="1" x14ac:dyDescent="0.35">
      <c r="A1049" s="1">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4.25" customHeight="1" x14ac:dyDescent="0.35">
      <c r="A1050" s="1">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4.25" customHeight="1" x14ac:dyDescent="0.35">
      <c r="A1051" s="1">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4.25" customHeight="1" x14ac:dyDescent="0.35">
      <c r="A1052" s="1">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4.25" customHeight="1" x14ac:dyDescent="0.35">
      <c r="A1053" s="1">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4.25" customHeight="1" x14ac:dyDescent="0.35">
      <c r="A1054" s="1">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4.25" customHeight="1" x14ac:dyDescent="0.35">
      <c r="A1055" s="1">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4.25" customHeight="1" x14ac:dyDescent="0.35">
      <c r="A1056" s="1">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4.25" customHeight="1" x14ac:dyDescent="0.35">
      <c r="A1057" s="1">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4.25" customHeight="1" x14ac:dyDescent="0.35">
      <c r="A1058" s="1">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4.25" customHeight="1" x14ac:dyDescent="0.35">
      <c r="A1059" s="1">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4.25" customHeight="1" x14ac:dyDescent="0.35">
      <c r="A1060" s="1">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4.25" customHeight="1" x14ac:dyDescent="0.35">
      <c r="A1061" s="1">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4.25" customHeight="1" x14ac:dyDescent="0.35">
      <c r="A1062" s="1">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4.25" customHeight="1" x14ac:dyDescent="0.35">
      <c r="A1063" s="1">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4.25" customHeight="1" x14ac:dyDescent="0.35">
      <c r="A1064" s="1">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4.25" customHeight="1" x14ac:dyDescent="0.35">
      <c r="A1065" s="1">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4.25" customHeight="1" x14ac:dyDescent="0.35">
      <c r="A1066" s="1">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4.25" customHeight="1" x14ac:dyDescent="0.35">
      <c r="A1067" s="1">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4.25" customHeight="1" x14ac:dyDescent="0.35">
      <c r="A1068" s="1">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4.25" customHeight="1" x14ac:dyDescent="0.35">
      <c r="A1069" s="1">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4.25" customHeight="1" x14ac:dyDescent="0.35">
      <c r="A1070" s="1">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4.25" customHeight="1" x14ac:dyDescent="0.35">
      <c r="A1071" s="1">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4.25" customHeight="1" x14ac:dyDescent="0.35">
      <c r="A1072" s="1">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4.25" customHeight="1" x14ac:dyDescent="0.35">
      <c r="A1073" s="1">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4.25" customHeight="1" x14ac:dyDescent="0.35">
      <c r="A1074" s="1">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4.25" customHeight="1" x14ac:dyDescent="0.35">
      <c r="A1075" s="1">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4.25" customHeight="1" x14ac:dyDescent="0.35">
      <c r="A1076" s="1">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4.25" customHeight="1" x14ac:dyDescent="0.35">
      <c r="A1077" s="1">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4.25" customHeight="1" x14ac:dyDescent="0.35">
      <c r="A1078" s="1">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4.25" customHeight="1" x14ac:dyDescent="0.35">
      <c r="A1079" s="1">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4.25" customHeight="1" x14ac:dyDescent="0.35">
      <c r="A1080" s="1">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4.25" customHeight="1" x14ac:dyDescent="0.35">
      <c r="A1081" s="1">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4.25" customHeight="1" x14ac:dyDescent="0.35">
      <c r="A1082" s="1">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4.25" customHeight="1" x14ac:dyDescent="0.35">
      <c r="A1083" s="1">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4.25" customHeight="1" x14ac:dyDescent="0.35">
      <c r="A1084" s="1">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4.25" customHeight="1" x14ac:dyDescent="0.35">
      <c r="A1085" s="1">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4.25" customHeight="1" x14ac:dyDescent="0.35">
      <c r="A1086" s="1">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4.25" customHeight="1" x14ac:dyDescent="0.35">
      <c r="A1087" s="1">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4.25" customHeight="1" x14ac:dyDescent="0.35">
      <c r="A1088" s="1">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4.25" customHeight="1" x14ac:dyDescent="0.35">
      <c r="A1089" s="1">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4.25" customHeight="1" x14ac:dyDescent="0.35">
      <c r="A1090" s="1">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4.25" customHeight="1" x14ac:dyDescent="0.35">
      <c r="A1091" s="1">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4.25" customHeight="1" x14ac:dyDescent="0.35">
      <c r="A1092" s="1">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4.25" customHeight="1" x14ac:dyDescent="0.35">
      <c r="A1093" s="1">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4.25" customHeight="1" x14ac:dyDescent="0.35">
      <c r="A1094" s="1">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4.25" customHeight="1" x14ac:dyDescent="0.35">
      <c r="A1095" s="1">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4.25" customHeight="1" x14ac:dyDescent="0.35">
      <c r="A1096" s="1">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4.25" customHeight="1" x14ac:dyDescent="0.35">
      <c r="A1097" s="1">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4.25" customHeight="1" x14ac:dyDescent="0.35">
      <c r="A1098" s="1">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4.25" customHeight="1" x14ac:dyDescent="0.35">
      <c r="A1099" s="1">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4.25" customHeight="1" x14ac:dyDescent="0.35">
      <c r="A1100" s="1">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4.25" customHeight="1" x14ac:dyDescent="0.35">
      <c r="A1101" s="1">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4.25" customHeight="1" x14ac:dyDescent="0.35">
      <c r="A1102" s="1">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4.25" customHeight="1" x14ac:dyDescent="0.35">
      <c r="A1103" s="1">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4.25" customHeight="1" x14ac:dyDescent="0.35">
      <c r="A1104" s="1">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4.25" customHeight="1" x14ac:dyDescent="0.35">
      <c r="A1105" s="1">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4.25" customHeight="1" x14ac:dyDescent="0.35">
      <c r="A1106" s="1">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4.25" customHeight="1" x14ac:dyDescent="0.35">
      <c r="A1107" s="1">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4.25" customHeight="1" x14ac:dyDescent="0.35">
      <c r="A1108" s="1">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4.25" customHeight="1" x14ac:dyDescent="0.35">
      <c r="A1109" s="1">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4.25" customHeight="1" x14ac:dyDescent="0.35">
      <c r="A1110" s="1">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4.25" customHeight="1" x14ac:dyDescent="0.35">
      <c r="A1111" s="1">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4.25" customHeight="1" x14ac:dyDescent="0.35">
      <c r="A1112" s="1">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4.25" customHeight="1" x14ac:dyDescent="0.35">
      <c r="A1113" s="1">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4.25" customHeight="1" x14ac:dyDescent="0.35">
      <c r="A1114" s="1">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4.25" customHeight="1" x14ac:dyDescent="0.35">
      <c r="A1115" s="1">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4.25" customHeight="1" x14ac:dyDescent="0.35">
      <c r="A1116" s="1">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4.25" customHeight="1" x14ac:dyDescent="0.35">
      <c r="A1117" s="1">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4.25" customHeight="1" x14ac:dyDescent="0.35">
      <c r="A1118" s="1">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4.25" customHeight="1" x14ac:dyDescent="0.35">
      <c r="A1119" s="1">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4.25" customHeight="1" x14ac:dyDescent="0.35">
      <c r="A1120" s="1">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4.25" customHeight="1" x14ac:dyDescent="0.35">
      <c r="A1121" s="1">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4.25" customHeight="1" x14ac:dyDescent="0.35">
      <c r="A1122" s="1">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4.25" customHeight="1" x14ac:dyDescent="0.35">
      <c r="A1123" s="1">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4.25" customHeight="1" x14ac:dyDescent="0.35">
      <c r="A1124" s="1">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4.25" customHeight="1" x14ac:dyDescent="0.35">
      <c r="A1125" s="1">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4.25" customHeight="1" x14ac:dyDescent="0.35">
      <c r="A1126" s="1">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4.25" customHeight="1" x14ac:dyDescent="0.35">
      <c r="A1127" s="1">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4.25" customHeight="1" x14ac:dyDescent="0.35">
      <c r="A1128" s="1">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4.25" customHeight="1" x14ac:dyDescent="0.35">
      <c r="A1129" s="1">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4.25" customHeight="1" x14ac:dyDescent="0.35">
      <c r="A1130" s="1">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4.25" customHeight="1" x14ac:dyDescent="0.35">
      <c r="A1131" s="1">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4.25" customHeight="1" x14ac:dyDescent="0.35">
      <c r="A1132" s="1">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4.25" customHeight="1" x14ac:dyDescent="0.35">
      <c r="A1133" s="1">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4.25" customHeight="1" x14ac:dyDescent="0.35">
      <c r="A1134" s="1">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4.25" customHeight="1" x14ac:dyDescent="0.35">
      <c r="A1135" s="1">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4.25" customHeight="1" x14ac:dyDescent="0.35">
      <c r="A1136" s="1">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4.25" customHeight="1" x14ac:dyDescent="0.35">
      <c r="A1137" s="1">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4.25" customHeight="1" x14ac:dyDescent="0.35">
      <c r="A1138" s="1">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4.25" customHeight="1" x14ac:dyDescent="0.35">
      <c r="A1139" s="1">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4.25" customHeight="1" x14ac:dyDescent="0.35">
      <c r="A1140" s="1">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4.25" customHeight="1" x14ac:dyDescent="0.35">
      <c r="A1141" s="1">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4.25" customHeight="1" x14ac:dyDescent="0.35">
      <c r="A1142" s="1">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4.25" customHeight="1" x14ac:dyDescent="0.35">
      <c r="A1143" s="1">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4.25" customHeight="1" x14ac:dyDescent="0.35">
      <c r="A1144" s="1">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4.25" customHeight="1" x14ac:dyDescent="0.35">
      <c r="A1145" s="1">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4.25" customHeight="1" x14ac:dyDescent="0.35">
      <c r="A1146" s="1">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4.25" customHeight="1" x14ac:dyDescent="0.35">
      <c r="A1147" s="1">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4.25" customHeight="1" x14ac:dyDescent="0.35">
      <c r="A1148" s="1">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4.25" customHeight="1" x14ac:dyDescent="0.35">
      <c r="A1149" s="1">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4.25" customHeight="1" x14ac:dyDescent="0.35">
      <c r="A1150" s="1">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4.25" customHeight="1" x14ac:dyDescent="0.35">
      <c r="A1151" s="1">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4.25" customHeight="1" x14ac:dyDescent="0.35">
      <c r="A1152" s="1">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4.25" customHeight="1" x14ac:dyDescent="0.35">
      <c r="A1153" s="1">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4.25" customHeight="1" x14ac:dyDescent="0.35">
      <c r="A1154" s="1">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4.25" customHeight="1" x14ac:dyDescent="0.35">
      <c r="A1155" s="1">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4.25" customHeight="1" x14ac:dyDescent="0.35">
      <c r="A1156" s="1">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4.25" customHeight="1" x14ac:dyDescent="0.35">
      <c r="A1157" s="1">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4.25" customHeight="1" x14ac:dyDescent="0.35">
      <c r="A1158" s="1">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4.25" customHeight="1" x14ac:dyDescent="0.35">
      <c r="A1159" s="1">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4.25" customHeight="1" x14ac:dyDescent="0.35">
      <c r="A1160" s="1">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4.25" customHeight="1" x14ac:dyDescent="0.35">
      <c r="A1161" s="1">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4.25" customHeight="1" x14ac:dyDescent="0.35">
      <c r="A1162" s="1">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4.25" customHeight="1" x14ac:dyDescent="0.35">
      <c r="A1163" s="1">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4.25" customHeight="1" x14ac:dyDescent="0.35">
      <c r="A1164" s="1">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4.25" customHeight="1" x14ac:dyDescent="0.35">
      <c r="A1165" s="1">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4.25" customHeight="1" x14ac:dyDescent="0.35">
      <c r="A1166" s="1">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4.25" customHeight="1" x14ac:dyDescent="0.35">
      <c r="A1167" s="1">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4.25" customHeight="1" x14ac:dyDescent="0.35">
      <c r="A1168" s="1">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4.25" customHeight="1" x14ac:dyDescent="0.35">
      <c r="A1169" s="1">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4.25" customHeight="1" x14ac:dyDescent="0.35">
      <c r="A1170" s="1">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4.25" customHeight="1" x14ac:dyDescent="0.35">
      <c r="A1171" s="1">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4.25" customHeight="1" x14ac:dyDescent="0.35">
      <c r="A1172" s="1">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4.25" customHeight="1" x14ac:dyDescent="0.35">
      <c r="A1173" s="1">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4.25" customHeight="1" x14ac:dyDescent="0.35">
      <c r="A1174" s="1">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4.25" customHeight="1" x14ac:dyDescent="0.35">
      <c r="A1175" s="1">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4.25" customHeight="1" x14ac:dyDescent="0.35">
      <c r="A1176" s="1">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4.25" customHeight="1" x14ac:dyDescent="0.35">
      <c r="A1177" s="1">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4.25" customHeight="1" x14ac:dyDescent="0.35">
      <c r="A1178" s="1">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4.25" customHeight="1" x14ac:dyDescent="0.35">
      <c r="A1179" s="1">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4.25" customHeight="1" x14ac:dyDescent="0.35">
      <c r="A1180" s="1">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4.25" customHeight="1" x14ac:dyDescent="0.35">
      <c r="A1181" s="1">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4.25" customHeight="1" x14ac:dyDescent="0.35">
      <c r="A1182" s="1">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4.25" customHeight="1" x14ac:dyDescent="0.35">
      <c r="A1183" s="1">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4.25" customHeight="1" x14ac:dyDescent="0.35">
      <c r="A1184" s="1">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4.25" customHeight="1" x14ac:dyDescent="0.35">
      <c r="A1185" s="1">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4.25" customHeight="1" x14ac:dyDescent="0.35">
      <c r="A1186" s="1">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4.25" customHeight="1" x14ac:dyDescent="0.35">
      <c r="A1187" s="1">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4.25" customHeight="1" x14ac:dyDescent="0.35">
      <c r="A1188" s="1">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4.25" customHeight="1" x14ac:dyDescent="0.35">
      <c r="A1189" s="1">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4.25" customHeight="1" x14ac:dyDescent="0.35">
      <c r="A1190" s="1">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4.25" customHeight="1" x14ac:dyDescent="0.35">
      <c r="A1191" s="1">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4.25" customHeight="1" x14ac:dyDescent="0.35">
      <c r="A1192" s="1">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4.25" customHeight="1" x14ac:dyDescent="0.35">
      <c r="A1193" s="1">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4.25" customHeight="1" x14ac:dyDescent="0.35">
      <c r="A1194" s="1">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4.25" customHeight="1" x14ac:dyDescent="0.35">
      <c r="A1195" s="1">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4.25" customHeight="1" x14ac:dyDescent="0.35">
      <c r="A1196" s="1">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4.25" customHeight="1" x14ac:dyDescent="0.35">
      <c r="A1197" s="1">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4.25" customHeight="1" x14ac:dyDescent="0.35">
      <c r="A1198" s="1">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4.25" customHeight="1" x14ac:dyDescent="0.35">
      <c r="A1199" s="1">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4.25" customHeight="1" x14ac:dyDescent="0.35">
      <c r="A1200" s="1">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4.25" customHeight="1" x14ac:dyDescent="0.35">
      <c r="A1201" s="1">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4.25" customHeight="1" x14ac:dyDescent="0.35">
      <c r="A1202" s="1">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4.25" customHeight="1" x14ac:dyDescent="0.35">
      <c r="A1203" s="1">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4.25" customHeight="1" x14ac:dyDescent="0.35">
      <c r="A1204" s="1">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4.25" customHeight="1" x14ac:dyDescent="0.35">
      <c r="A1205" s="1">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4.25" customHeight="1" x14ac:dyDescent="0.35">
      <c r="A1206" s="1">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4.25" customHeight="1" x14ac:dyDescent="0.35">
      <c r="A1207" s="1">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4.25" customHeight="1" x14ac:dyDescent="0.35">
      <c r="A1208" s="1">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4.25" customHeight="1" x14ac:dyDescent="0.35">
      <c r="A1209" s="1">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4.25" customHeight="1" x14ac:dyDescent="0.35">
      <c r="A1210" s="1">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4.25" customHeight="1" x14ac:dyDescent="0.35">
      <c r="A1211" s="1">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4.25" customHeight="1" x14ac:dyDescent="0.35">
      <c r="A1212" s="1">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4.25" customHeight="1" x14ac:dyDescent="0.35">
      <c r="A1213" s="1">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4.25" customHeight="1" x14ac:dyDescent="0.35">
      <c r="A1214" s="1">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4.25" customHeight="1" x14ac:dyDescent="0.35">
      <c r="A1215" s="1">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4.25" customHeight="1" x14ac:dyDescent="0.35">
      <c r="A1216" s="1">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4.25" customHeight="1" x14ac:dyDescent="0.35">
      <c r="A1217" s="1">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4.25" customHeight="1" x14ac:dyDescent="0.35">
      <c r="A1218" s="1">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4.25" customHeight="1" x14ac:dyDescent="0.35">
      <c r="A1219" s="1">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4.25" customHeight="1" x14ac:dyDescent="0.35">
      <c r="A1220" s="1">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4.25" customHeight="1" x14ac:dyDescent="0.35">
      <c r="A1221" s="1">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4.25" customHeight="1" x14ac:dyDescent="0.35">
      <c r="A1222" s="1">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4.25" customHeight="1" x14ac:dyDescent="0.35">
      <c r="A1223" s="1">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4.25" customHeight="1" x14ac:dyDescent="0.35">
      <c r="A1224" s="1">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4.25" customHeight="1" x14ac:dyDescent="0.35">
      <c r="A1225" s="1">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4.25" customHeight="1" x14ac:dyDescent="0.35">
      <c r="A1226" s="1">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4.25" customHeight="1" x14ac:dyDescent="0.35">
      <c r="A1227" s="1">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4.25" customHeight="1" x14ac:dyDescent="0.35">
      <c r="A1228" s="1">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4.25" customHeight="1" x14ac:dyDescent="0.35">
      <c r="A1229" s="1">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4.25" customHeight="1" x14ac:dyDescent="0.35">
      <c r="A1230" s="1">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4.25" customHeight="1" x14ac:dyDescent="0.35">
      <c r="A1231" s="1">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4.25" customHeight="1" x14ac:dyDescent="0.35">
      <c r="A1232" s="1">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4.25" customHeight="1" x14ac:dyDescent="0.35">
      <c r="A1233" s="1">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4.25" customHeight="1" x14ac:dyDescent="0.35">
      <c r="A1234" s="1">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4.25" customHeight="1" x14ac:dyDescent="0.35">
      <c r="A1235" s="1">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4.25" customHeight="1" x14ac:dyDescent="0.35">
      <c r="A1236" s="1">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4.25" customHeight="1" x14ac:dyDescent="0.35">
      <c r="A1237" s="1">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4.25" customHeight="1" x14ac:dyDescent="0.35">
      <c r="A1238" s="1">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4.25" customHeight="1" x14ac:dyDescent="0.35">
      <c r="A1239" s="1">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4.25" customHeight="1" x14ac:dyDescent="0.35">
      <c r="A1240" s="1">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4.25" customHeight="1" x14ac:dyDescent="0.35">
      <c r="A1241" s="1">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4.25" customHeight="1" x14ac:dyDescent="0.35">
      <c r="A1242" s="1">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4.25" customHeight="1" x14ac:dyDescent="0.35">
      <c r="A1243" s="1">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4.25" customHeight="1" x14ac:dyDescent="0.35">
      <c r="A1244" s="1">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4.25" customHeight="1" x14ac:dyDescent="0.35">
      <c r="A1245" s="1">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4.25" customHeight="1" x14ac:dyDescent="0.35">
      <c r="A1246" s="1">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4.25" customHeight="1" x14ac:dyDescent="0.35">
      <c r="A1247" s="1">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4.25" customHeight="1" x14ac:dyDescent="0.35">
      <c r="A1248" s="1">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4.25" customHeight="1" x14ac:dyDescent="0.35">
      <c r="A1249" s="1">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4.25" customHeight="1" x14ac:dyDescent="0.35">
      <c r="A1250" s="1">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4.25" customHeight="1" x14ac:dyDescent="0.35">
      <c r="A1251" s="1">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4.25" customHeight="1" x14ac:dyDescent="0.35">
      <c r="A1252" s="1">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4.25" customHeight="1" x14ac:dyDescent="0.35">
      <c r="A1253" s="1">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4.25" customHeight="1" x14ac:dyDescent="0.35">
      <c r="A1254" s="1">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4.25" customHeight="1" x14ac:dyDescent="0.35">
      <c r="A1255" s="1">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4.25" customHeight="1" x14ac:dyDescent="0.35">
      <c r="A1256" s="1">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4.25" customHeight="1" x14ac:dyDescent="0.35">
      <c r="A1257" s="1">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4.25" customHeight="1" x14ac:dyDescent="0.35">
      <c r="A1258" s="1">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4.25" customHeight="1" x14ac:dyDescent="0.35">
      <c r="A1259" s="1">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4.25" customHeight="1" x14ac:dyDescent="0.35">
      <c r="A1260" s="1">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4.25" customHeight="1" x14ac:dyDescent="0.35">
      <c r="A1261" s="1">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4.25" customHeight="1" x14ac:dyDescent="0.35">
      <c r="A1262" s="1">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4.25" customHeight="1" x14ac:dyDescent="0.35">
      <c r="A1263" s="1">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4.25" customHeight="1" x14ac:dyDescent="0.35">
      <c r="A1264" s="1">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4.25" customHeight="1" x14ac:dyDescent="0.35">
      <c r="A1265" s="1">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4.25" customHeight="1" x14ac:dyDescent="0.35">
      <c r="A1266" s="1">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4.25" customHeight="1" x14ac:dyDescent="0.35">
      <c r="A1267" s="1">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4.25" customHeight="1" x14ac:dyDescent="0.35">
      <c r="A1268" s="1">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4.25" customHeight="1" x14ac:dyDescent="0.35">
      <c r="A1269" s="1">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4.25" customHeight="1" x14ac:dyDescent="0.35">
      <c r="A1270" s="1">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4.25" customHeight="1" x14ac:dyDescent="0.35">
      <c r="A1271" s="1">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4.25" customHeight="1" x14ac:dyDescent="0.35">
      <c r="A1272" s="1">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4.25" customHeight="1" x14ac:dyDescent="0.35">
      <c r="A1273" s="1">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4.25" customHeight="1" x14ac:dyDescent="0.35">
      <c r="A1274" s="1">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4.25" customHeight="1" x14ac:dyDescent="0.35">
      <c r="A1275" s="1">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4.25" customHeight="1" x14ac:dyDescent="0.35">
      <c r="A1276" s="1">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4.25" customHeight="1" x14ac:dyDescent="0.35">
      <c r="A1277" s="1">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4.25" customHeight="1" x14ac:dyDescent="0.35">
      <c r="A1278" s="1">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4.25" customHeight="1" x14ac:dyDescent="0.35">
      <c r="A1279" s="1">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4.25" customHeight="1" x14ac:dyDescent="0.35">
      <c r="A1280" s="1">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4.25" customHeight="1" x14ac:dyDescent="0.35">
      <c r="A1281" s="1">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4.25" customHeight="1" x14ac:dyDescent="0.35">
      <c r="A1282" s="1">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4.25" customHeight="1" x14ac:dyDescent="0.35">
      <c r="A1283" s="1">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4.25" customHeight="1" x14ac:dyDescent="0.35">
      <c r="A1284" s="1">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4.25" customHeight="1" x14ac:dyDescent="0.35">
      <c r="A1285" s="1">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4.25" customHeight="1" x14ac:dyDescent="0.35">
      <c r="A1286" s="1">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4.25" customHeight="1" x14ac:dyDescent="0.35">
      <c r="A1287" s="1">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4.25" customHeight="1" x14ac:dyDescent="0.35">
      <c r="A1288" s="1">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4.25" customHeight="1" x14ac:dyDescent="0.35">
      <c r="A1289" s="1">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4.25" customHeight="1" x14ac:dyDescent="0.35">
      <c r="A1290" s="1">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4.25" customHeight="1" x14ac:dyDescent="0.35">
      <c r="A1291" s="1">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4.25" customHeight="1" x14ac:dyDescent="0.35">
      <c r="A1292" s="1">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4.25" customHeight="1" x14ac:dyDescent="0.35">
      <c r="A1293" s="1">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4.25" customHeight="1" x14ac:dyDescent="0.35">
      <c r="A1294" s="1">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4.25" customHeight="1" x14ac:dyDescent="0.35">
      <c r="A1295" s="1">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4.25" customHeight="1" x14ac:dyDescent="0.35">
      <c r="A1296" s="1">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4.25" customHeight="1" x14ac:dyDescent="0.35">
      <c r="A1297" s="1">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4.25" customHeight="1" x14ac:dyDescent="0.35">
      <c r="A1298" s="1">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4.25" customHeight="1" x14ac:dyDescent="0.35">
      <c r="A1299" s="1">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4.25" customHeight="1" x14ac:dyDescent="0.35">
      <c r="A1300" s="1">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4.25" customHeight="1" x14ac:dyDescent="0.35">
      <c r="A1301" s="1">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4.25" customHeight="1" x14ac:dyDescent="0.35">
      <c r="A1302" s="1">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4.25" customHeight="1" x14ac:dyDescent="0.35">
      <c r="A1303" s="1">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4.25" customHeight="1" x14ac:dyDescent="0.35">
      <c r="A1304" s="1">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4.25" customHeight="1" x14ac:dyDescent="0.35">
      <c r="A1305" s="1">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4.25" customHeight="1" x14ac:dyDescent="0.35">
      <c r="A1306" s="1">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4.25" customHeight="1" x14ac:dyDescent="0.35">
      <c r="A1307" s="1">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4.25" customHeight="1" x14ac:dyDescent="0.35">
      <c r="A1308" s="1">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4.25" customHeight="1" x14ac:dyDescent="0.35">
      <c r="A1309" s="1">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4.25" customHeight="1" x14ac:dyDescent="0.35">
      <c r="A1310" s="1">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4.25" customHeight="1" x14ac:dyDescent="0.35">
      <c r="A1311" s="1">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4.25" customHeight="1" x14ac:dyDescent="0.35">
      <c r="A1312" s="1">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4.25" customHeight="1" x14ac:dyDescent="0.35">
      <c r="A1313" s="1">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4.25" customHeight="1" x14ac:dyDescent="0.35">
      <c r="A1314" s="1">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4.25" customHeight="1" x14ac:dyDescent="0.35">
      <c r="A1315" s="1">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4.25" customHeight="1" x14ac:dyDescent="0.35">
      <c r="A1316" s="1">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4.25" customHeight="1" x14ac:dyDescent="0.35">
      <c r="A1317" s="1">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4.25" customHeight="1" x14ac:dyDescent="0.35">
      <c r="A1318" s="1">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4.25" customHeight="1" x14ac:dyDescent="0.35">
      <c r="A1319" s="1">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4.25" customHeight="1" x14ac:dyDescent="0.35">
      <c r="A1320" s="1">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4.25" customHeight="1" x14ac:dyDescent="0.35">
      <c r="A1321" s="1">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4.25" customHeight="1" x14ac:dyDescent="0.35">
      <c r="A1322" s="1">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4.25" customHeight="1" x14ac:dyDescent="0.35">
      <c r="A1323" s="1">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4.25" customHeight="1" x14ac:dyDescent="0.35">
      <c r="A1324" s="1">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4.25" customHeight="1" x14ac:dyDescent="0.35">
      <c r="A1325" s="1">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4.25" customHeight="1" x14ac:dyDescent="0.35">
      <c r="A1326" s="1">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4.25" customHeight="1" x14ac:dyDescent="0.35">
      <c r="A1327" s="1">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4.25" customHeight="1" x14ac:dyDescent="0.35">
      <c r="A1328" s="1">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4.25" customHeight="1" x14ac:dyDescent="0.35">
      <c r="A1329" s="1">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4.25" customHeight="1" x14ac:dyDescent="0.35">
      <c r="A1330" s="1">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4.25" customHeight="1" x14ac:dyDescent="0.35">
      <c r="A1331" s="1">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4.25" customHeight="1" x14ac:dyDescent="0.35">
      <c r="A1332" s="1">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4.25" customHeight="1" x14ac:dyDescent="0.35">
      <c r="A1333" s="1">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4.25" customHeight="1" x14ac:dyDescent="0.35">
      <c r="A1334" s="1">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4.25" customHeight="1" x14ac:dyDescent="0.35">
      <c r="A1335" s="1">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4.25" customHeight="1" x14ac:dyDescent="0.35">
      <c r="A1336" s="1">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4.25" customHeight="1" x14ac:dyDescent="0.35">
      <c r="A1337" s="1">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4.25" customHeight="1" x14ac:dyDescent="0.35">
      <c r="A1338" s="1">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4.25" customHeight="1" x14ac:dyDescent="0.35">
      <c r="A1339" s="1">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4.25" customHeight="1" x14ac:dyDescent="0.35">
      <c r="A1340" s="1">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4.25" customHeight="1" x14ac:dyDescent="0.35">
      <c r="A1341" s="1">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4.25" customHeight="1" x14ac:dyDescent="0.35">
      <c r="A1342" s="1">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4.25" customHeight="1" x14ac:dyDescent="0.35">
      <c r="A1343" s="1">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4.25" customHeight="1" x14ac:dyDescent="0.35">
      <c r="A1344" s="1">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4.25" customHeight="1" x14ac:dyDescent="0.35">
      <c r="A1345" s="1">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4.25" customHeight="1" x14ac:dyDescent="0.35">
      <c r="A1346" s="1">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4.25" customHeight="1" x14ac:dyDescent="0.35">
      <c r="A1347" s="1">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4.25" customHeight="1" x14ac:dyDescent="0.35">
      <c r="A1348" s="1">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4.25" customHeight="1" x14ac:dyDescent="0.35">
      <c r="A1349" s="1">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4.25" customHeight="1" x14ac:dyDescent="0.35">
      <c r="A1350" s="1">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4.25" customHeight="1" x14ac:dyDescent="0.35">
      <c r="A1351" s="1">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4.25" customHeight="1" x14ac:dyDescent="0.35">
      <c r="A1352" s="1">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4.25" customHeight="1" x14ac:dyDescent="0.35">
      <c r="A1353" s="1">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4.25" customHeight="1" x14ac:dyDescent="0.35">
      <c r="A1354" s="1">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4.25" customHeight="1" x14ac:dyDescent="0.35">
      <c r="A1355" s="1">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4.25" customHeight="1" x14ac:dyDescent="0.35">
      <c r="A1356" s="1">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4.25" customHeight="1" x14ac:dyDescent="0.35">
      <c r="A1357" s="1">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4.25" customHeight="1" x14ac:dyDescent="0.35">
      <c r="A1358" s="1">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4.25" customHeight="1" x14ac:dyDescent="0.35">
      <c r="A1359" s="1">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4.25" customHeight="1" x14ac:dyDescent="0.35">
      <c r="A1360" s="1">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4.25" customHeight="1" x14ac:dyDescent="0.35">
      <c r="A1361" s="1">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4.25" customHeight="1" x14ac:dyDescent="0.35">
      <c r="A1362" s="1">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4.25" customHeight="1" x14ac:dyDescent="0.35">
      <c r="A1363" s="1">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4.25" customHeight="1" x14ac:dyDescent="0.35">
      <c r="A1364" s="1">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4.25" customHeight="1" x14ac:dyDescent="0.35">
      <c r="A1365" s="1">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4.25" customHeight="1" x14ac:dyDescent="0.35">
      <c r="A1366" s="1">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4.25" customHeight="1" x14ac:dyDescent="0.35">
      <c r="A1367" s="1">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4.25" customHeight="1" x14ac:dyDescent="0.35">
      <c r="A1368" s="1">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4.25" customHeight="1" x14ac:dyDescent="0.35">
      <c r="A1369" s="1">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4.25" customHeight="1" x14ac:dyDescent="0.35">
      <c r="A1370" s="1">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4.25" customHeight="1" x14ac:dyDescent="0.35">
      <c r="A1371" s="1">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4.25" customHeight="1" x14ac:dyDescent="0.35">
      <c r="A1372" s="1">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4.25" customHeight="1" x14ac:dyDescent="0.35">
      <c r="A1373" s="1">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4.25" customHeight="1" x14ac:dyDescent="0.35">
      <c r="A1374" s="1">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4.25" customHeight="1" x14ac:dyDescent="0.35">
      <c r="A1375" s="1">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4.25" customHeight="1" x14ac:dyDescent="0.35">
      <c r="A1376" s="1">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4.25" customHeight="1" x14ac:dyDescent="0.35">
      <c r="A1377" s="1">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4.25" customHeight="1" x14ac:dyDescent="0.35">
      <c r="A1378" s="1">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4.25" customHeight="1" x14ac:dyDescent="0.35">
      <c r="A1379" s="1">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4.25" customHeight="1" x14ac:dyDescent="0.35">
      <c r="A1380" s="1">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4.25" customHeight="1" x14ac:dyDescent="0.35">
      <c r="A1381" s="1">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4.25" customHeight="1" x14ac:dyDescent="0.35">
      <c r="A1382" s="1">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4.25" customHeight="1" x14ac:dyDescent="0.35">
      <c r="A1383" s="1">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4.25" customHeight="1" x14ac:dyDescent="0.35">
      <c r="A1384" s="1">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4.25" customHeight="1" x14ac:dyDescent="0.35">
      <c r="A1385" s="1">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4.25" customHeight="1" x14ac:dyDescent="0.35">
      <c r="A1386" s="1">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4.25" customHeight="1" x14ac:dyDescent="0.35">
      <c r="A1387" s="1">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4.25" customHeight="1" x14ac:dyDescent="0.35">
      <c r="A1388" s="1">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4.25" customHeight="1" x14ac:dyDescent="0.35">
      <c r="A1389" s="1">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4.25" customHeight="1" x14ac:dyDescent="0.35">
      <c r="A1390" s="1">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4.25" customHeight="1" x14ac:dyDescent="0.35">
      <c r="A1391" s="1">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4.25" customHeight="1" x14ac:dyDescent="0.35">
      <c r="A1392" s="1">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4.25" customHeight="1" x14ac:dyDescent="0.35">
      <c r="A1393" s="1">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4.25" customHeight="1" x14ac:dyDescent="0.35">
      <c r="A1394" s="1">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4.25" customHeight="1" x14ac:dyDescent="0.35">
      <c r="A1395" s="1">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4.25" customHeight="1" x14ac:dyDescent="0.35">
      <c r="A1396" s="1">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4.25" customHeight="1" x14ac:dyDescent="0.35">
      <c r="A1397" s="1">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4.25" customHeight="1" x14ac:dyDescent="0.35">
      <c r="A1398" s="1">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4.25" customHeight="1" x14ac:dyDescent="0.35">
      <c r="A1399" s="1">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4.25" customHeight="1" x14ac:dyDescent="0.35">
      <c r="A1400" s="1">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4.25" customHeight="1" x14ac:dyDescent="0.35">
      <c r="A1401" s="1">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4.25" customHeight="1" x14ac:dyDescent="0.35">
      <c r="A1402" s="1">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4.25" customHeight="1" x14ac:dyDescent="0.35">
      <c r="A1403" s="1">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4.25" customHeight="1" x14ac:dyDescent="0.35">
      <c r="A1404" s="1">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4.25" customHeight="1" x14ac:dyDescent="0.35">
      <c r="A1405" s="1">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4.25" customHeight="1" x14ac:dyDescent="0.35">
      <c r="A1406" s="1">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4.25" customHeight="1" x14ac:dyDescent="0.35">
      <c r="A1407" s="1">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4.25" customHeight="1" x14ac:dyDescent="0.35">
      <c r="A1408" s="1">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4.25" customHeight="1" x14ac:dyDescent="0.35">
      <c r="A1409" s="1">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4.25" customHeight="1" x14ac:dyDescent="0.35">
      <c r="A1410" s="1">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4.25" customHeight="1" x14ac:dyDescent="0.35">
      <c r="A1411" s="1">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4.25" customHeight="1" x14ac:dyDescent="0.35">
      <c r="A1412" s="1">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4.25" customHeight="1" x14ac:dyDescent="0.35">
      <c r="A1413" s="1">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4.25" customHeight="1" x14ac:dyDescent="0.35">
      <c r="A1414" s="1">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4.25" customHeight="1" x14ac:dyDescent="0.35">
      <c r="A1415" s="1">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4.25" customHeight="1" x14ac:dyDescent="0.35">
      <c r="A1416" s="1">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4.25" customHeight="1" x14ac:dyDescent="0.35">
      <c r="A1417" s="1">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4.25" customHeight="1" x14ac:dyDescent="0.35">
      <c r="A1418" s="1">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4.25" customHeight="1" x14ac:dyDescent="0.35">
      <c r="A1419" s="1">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4.25" customHeight="1" x14ac:dyDescent="0.35">
      <c r="A1420" s="1">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4.25" customHeight="1" x14ac:dyDescent="0.35">
      <c r="A1421" s="1">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4.25" customHeight="1" x14ac:dyDescent="0.35">
      <c r="A1422" s="1">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4.25" customHeight="1" x14ac:dyDescent="0.35">
      <c r="A1423" s="1">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4.25" customHeight="1" x14ac:dyDescent="0.35">
      <c r="A1424" s="1">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4.25" customHeight="1" x14ac:dyDescent="0.35">
      <c r="A1425" s="1">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4.25" customHeight="1" x14ac:dyDescent="0.35">
      <c r="A1426" s="1">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4.25" customHeight="1" x14ac:dyDescent="0.35">
      <c r="A1427" s="1">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4.25" customHeight="1" x14ac:dyDescent="0.35">
      <c r="A1428" s="1">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4.25" customHeight="1" x14ac:dyDescent="0.35">
      <c r="A1429" s="1">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4.25" customHeight="1" x14ac:dyDescent="0.35">
      <c r="A1430" s="1">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4.25" customHeight="1" x14ac:dyDescent="0.35">
      <c r="A1431" s="1">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4.25" customHeight="1" x14ac:dyDescent="0.35">
      <c r="A1432" s="1">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4.25" customHeight="1" x14ac:dyDescent="0.35">
      <c r="A1433" s="1">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4.25" customHeight="1" x14ac:dyDescent="0.35">
      <c r="A1434" s="1">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4.25" customHeight="1" x14ac:dyDescent="0.35">
      <c r="A1435" s="1">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4.25" customHeight="1" x14ac:dyDescent="0.35">
      <c r="A1436" s="1">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4.25" customHeight="1" x14ac:dyDescent="0.35">
      <c r="A1437" s="1">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4.25" customHeight="1" x14ac:dyDescent="0.35">
      <c r="A1438" s="1">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4.25" customHeight="1" x14ac:dyDescent="0.35">
      <c r="A1439" s="1">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4.25" customHeight="1" x14ac:dyDescent="0.35">
      <c r="A1440" s="1">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4.25" customHeight="1" x14ac:dyDescent="0.35">
      <c r="A1441" s="1">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4.25" customHeight="1" x14ac:dyDescent="0.35">
      <c r="A1442" s="1">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4.25" customHeight="1" x14ac:dyDescent="0.35">
      <c r="A1443" s="1">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4.25" customHeight="1" x14ac:dyDescent="0.35">
      <c r="A1444" s="1">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4.25" customHeight="1" x14ac:dyDescent="0.35">
      <c r="A1445" s="1">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4.25" customHeight="1" x14ac:dyDescent="0.35">
      <c r="A1446" s="1">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4.25" customHeight="1" x14ac:dyDescent="0.35">
      <c r="A1447" s="1">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4.25" customHeight="1" x14ac:dyDescent="0.35">
      <c r="A1448" s="1">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4.25" customHeight="1" x14ac:dyDescent="0.35">
      <c r="A1449" s="1">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4.25" customHeight="1" x14ac:dyDescent="0.35">
      <c r="A1450" s="1">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4.25" customHeight="1" x14ac:dyDescent="0.35">
      <c r="A1451" s="1">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4.25" customHeight="1" x14ac:dyDescent="0.35">
      <c r="A1452" s="1">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4.25" customHeight="1" x14ac:dyDescent="0.35">
      <c r="A1453" s="1">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4.25" customHeight="1" x14ac:dyDescent="0.35">
      <c r="A1454" s="1">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4.25" customHeight="1" x14ac:dyDescent="0.35">
      <c r="A1455" s="1">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4.25" customHeight="1" x14ac:dyDescent="0.35">
      <c r="A1456" s="1">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4.25" customHeight="1" x14ac:dyDescent="0.35">
      <c r="A1457" s="1">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4.25" customHeight="1" x14ac:dyDescent="0.35">
      <c r="A1458" s="1">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4.25" customHeight="1" x14ac:dyDescent="0.35">
      <c r="A1459" s="1">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4.25" customHeight="1" x14ac:dyDescent="0.35">
      <c r="A1460" s="1">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4.25" customHeight="1" x14ac:dyDescent="0.35">
      <c r="A1461" s="1">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4.25" customHeight="1" x14ac:dyDescent="0.35">
      <c r="A1462" s="1">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4.25" customHeight="1" x14ac:dyDescent="0.35">
      <c r="A1463" s="1">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4.25" customHeight="1" x14ac:dyDescent="0.35">
      <c r="A1464" s="1">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4.25" customHeight="1" x14ac:dyDescent="0.35">
      <c r="A1465" s="1">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4.25" customHeight="1" x14ac:dyDescent="0.35">
      <c r="A1466" s="1">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4.25" customHeight="1" x14ac:dyDescent="0.35">
      <c r="A1467" s="1">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4.25" customHeight="1" x14ac:dyDescent="0.35">
      <c r="A1468" s="1">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4.25" customHeight="1" x14ac:dyDescent="0.35">
      <c r="A1469" s="1">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4.25" customHeight="1" x14ac:dyDescent="0.35">
      <c r="A1470" s="1">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4.25" customHeight="1" x14ac:dyDescent="0.35">
      <c r="A1471" s="1">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4.25" customHeight="1" x14ac:dyDescent="0.35">
      <c r="A1472" s="1">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4.25" customHeight="1" x14ac:dyDescent="0.35">
      <c r="A1473" s="1">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4.25" customHeight="1" x14ac:dyDescent="0.35">
      <c r="A1474" s="1">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4.25" customHeight="1" x14ac:dyDescent="0.35">
      <c r="A1475" s="1">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4.25" customHeight="1" x14ac:dyDescent="0.35">
      <c r="A1476" s="1">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4.25" customHeight="1" x14ac:dyDescent="0.35">
      <c r="A1477" s="1">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4.25" customHeight="1" x14ac:dyDescent="0.35">
      <c r="A1478" s="1">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4.25" customHeight="1" x14ac:dyDescent="0.35">
      <c r="A1479" s="1">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4.25" customHeight="1" x14ac:dyDescent="0.35">
      <c r="A1480" s="1">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4.25" customHeight="1" x14ac:dyDescent="0.35">
      <c r="A1481" s="1">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4.25" customHeight="1" x14ac:dyDescent="0.35">
      <c r="A1482" s="1">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4.25" customHeight="1" x14ac:dyDescent="0.35">
      <c r="A1483" s="1">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4.25" customHeight="1" x14ac:dyDescent="0.35">
      <c r="A1484" s="1">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4.25" customHeight="1" x14ac:dyDescent="0.35">
      <c r="A1485" s="1">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4.25" customHeight="1" x14ac:dyDescent="0.35">
      <c r="A1486" s="1">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4.25" customHeight="1" x14ac:dyDescent="0.35">
      <c r="A1487" s="1">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4.25" customHeight="1" x14ac:dyDescent="0.35">
      <c r="A1488" s="1">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4.25" customHeight="1" x14ac:dyDescent="0.35">
      <c r="A1489" s="1">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4.25" customHeight="1" x14ac:dyDescent="0.35">
      <c r="A1490" s="1">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4.25" customHeight="1" x14ac:dyDescent="0.35">
      <c r="A1491" s="1">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4.25" customHeight="1" x14ac:dyDescent="0.35">
      <c r="A1492" s="1">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4.25" customHeight="1" x14ac:dyDescent="0.35">
      <c r="A1493" s="1">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4.25" customHeight="1" x14ac:dyDescent="0.35">
      <c r="A1494" s="1">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4.25" customHeight="1" x14ac:dyDescent="0.35">
      <c r="A1495" s="1">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4.25" customHeight="1" x14ac:dyDescent="0.35">
      <c r="A1496" s="1">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4.25" customHeight="1" x14ac:dyDescent="0.35">
      <c r="A1497" s="1">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4.25" customHeight="1" x14ac:dyDescent="0.35">
      <c r="A1498" s="1">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4.25" customHeight="1" x14ac:dyDescent="0.35">
      <c r="A1499" s="1">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4.25" customHeight="1" x14ac:dyDescent="0.35">
      <c r="A1500" s="1">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4.25" customHeight="1" x14ac:dyDescent="0.35">
      <c r="A1501" s="1">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4.25" customHeight="1" x14ac:dyDescent="0.35">
      <c r="A1502" s="1">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4.25" customHeight="1" x14ac:dyDescent="0.35">
      <c r="A1503" s="1">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4.25" customHeight="1" x14ac:dyDescent="0.35">
      <c r="A1504" s="1">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4.25" customHeight="1" x14ac:dyDescent="0.35">
      <c r="A1505" s="1">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4.25" customHeight="1" x14ac:dyDescent="0.35">
      <c r="A1506" s="1">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4.25" customHeight="1" x14ac:dyDescent="0.35">
      <c r="A1507" s="1">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4.25" customHeight="1" x14ac:dyDescent="0.35">
      <c r="A1508" s="1">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4.25" customHeight="1" x14ac:dyDescent="0.35">
      <c r="A1509" s="1">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4.25" customHeight="1" x14ac:dyDescent="0.35">
      <c r="A1510" s="1">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4.25" customHeight="1" x14ac:dyDescent="0.35">
      <c r="A1511" s="1">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4.25" customHeight="1" x14ac:dyDescent="0.35">
      <c r="A1512" s="1">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4.25" customHeight="1" x14ac:dyDescent="0.35">
      <c r="A1513" s="1">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4.25" customHeight="1" x14ac:dyDescent="0.35">
      <c r="A1514" s="1">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4.25" customHeight="1" x14ac:dyDescent="0.35">
      <c r="A1515" s="1">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4.25" customHeight="1" x14ac:dyDescent="0.35">
      <c r="A1516" s="1">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4.25" customHeight="1" x14ac:dyDescent="0.35">
      <c r="A1517" s="1">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4.25" customHeight="1" x14ac:dyDescent="0.35">
      <c r="A1518" s="1">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4.25" customHeight="1" x14ac:dyDescent="0.35">
      <c r="A1519" s="1">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4.25" customHeight="1" x14ac:dyDescent="0.35">
      <c r="A1520" s="1">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4.25" customHeight="1" x14ac:dyDescent="0.35">
      <c r="A1521" s="1">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4.25" customHeight="1" x14ac:dyDescent="0.35">
      <c r="A1522" s="1">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4.25" customHeight="1" x14ac:dyDescent="0.35">
      <c r="A1523" s="1">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4.25" customHeight="1" x14ac:dyDescent="0.35">
      <c r="A1524" s="1">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4.25" customHeight="1" x14ac:dyDescent="0.35">
      <c r="A1525" s="1">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4.25" customHeight="1" x14ac:dyDescent="0.35">
      <c r="A1526" s="1">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4.25" customHeight="1" x14ac:dyDescent="0.35">
      <c r="A1527" s="1">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4.25" customHeight="1" x14ac:dyDescent="0.35">
      <c r="A1528" s="1">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4.25" customHeight="1" x14ac:dyDescent="0.35">
      <c r="A1529" s="1">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4.25" customHeight="1" x14ac:dyDescent="0.35">
      <c r="A1530" s="1">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4.25" customHeight="1" x14ac:dyDescent="0.35">
      <c r="A1531" s="1">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4.25" customHeight="1" x14ac:dyDescent="0.35">
      <c r="A1532" s="1">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4.25" customHeight="1" x14ac:dyDescent="0.35">
      <c r="A1533" s="1">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4.25" customHeight="1" x14ac:dyDescent="0.35">
      <c r="A1534" s="1">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4.25" customHeight="1" x14ac:dyDescent="0.35">
      <c r="A1535" s="1">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4.25" customHeight="1" x14ac:dyDescent="0.35">
      <c r="A1536" s="1">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4.25" customHeight="1" x14ac:dyDescent="0.35">
      <c r="A1537" s="1">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4.25" customHeight="1" x14ac:dyDescent="0.35">
      <c r="A1538" s="1">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4.25" customHeight="1" x14ac:dyDescent="0.35">
      <c r="A1539" s="1">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4.25" customHeight="1" x14ac:dyDescent="0.35">
      <c r="A1540" s="1">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4.25" customHeight="1" x14ac:dyDescent="0.35">
      <c r="A1541" s="1">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4.25" customHeight="1" x14ac:dyDescent="0.35">
      <c r="A1542" s="1">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4.25" customHeight="1" x14ac:dyDescent="0.35">
      <c r="A1543" s="1">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4.25" customHeight="1" x14ac:dyDescent="0.35">
      <c r="A1544" s="1">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4.25" customHeight="1" x14ac:dyDescent="0.35">
      <c r="A1545" s="1">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4.25" customHeight="1" x14ac:dyDescent="0.35">
      <c r="A1546" s="1">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4.25" customHeight="1" x14ac:dyDescent="0.35">
      <c r="A1547" s="1">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4.25" customHeight="1" x14ac:dyDescent="0.35">
      <c r="A1548" s="1">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4.25" customHeight="1" x14ac:dyDescent="0.35">
      <c r="A1549" s="1">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4.25" customHeight="1" x14ac:dyDescent="0.35">
      <c r="A1550" s="1">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4.25" customHeight="1" x14ac:dyDescent="0.35">
      <c r="A1551" s="1">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4.25" customHeight="1" x14ac:dyDescent="0.35">
      <c r="A1552" s="1">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4.25" customHeight="1" x14ac:dyDescent="0.35">
      <c r="A1553" s="1">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4.25" customHeight="1" x14ac:dyDescent="0.35">
      <c r="A1554" s="1">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4.25" customHeight="1" x14ac:dyDescent="0.35">
      <c r="A1555" s="1">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4.25" customHeight="1" x14ac:dyDescent="0.35">
      <c r="A1556" s="1">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4.25" customHeight="1" x14ac:dyDescent="0.35">
      <c r="A1557" s="1">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4.25" customHeight="1" x14ac:dyDescent="0.35">
      <c r="A1558" s="1">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4.25" customHeight="1" x14ac:dyDescent="0.35">
      <c r="A1559" s="1">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4.25" customHeight="1" x14ac:dyDescent="0.35">
      <c r="A1560" s="1">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4.25" customHeight="1" x14ac:dyDescent="0.35">
      <c r="A1561" s="1">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4.25" customHeight="1" x14ac:dyDescent="0.35">
      <c r="A1562" s="1">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4.25" customHeight="1" x14ac:dyDescent="0.35">
      <c r="A1563" s="1">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4.25" customHeight="1" x14ac:dyDescent="0.35">
      <c r="A1564" s="1">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4.25" customHeight="1" x14ac:dyDescent="0.35">
      <c r="A1565" s="1">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4.25" customHeight="1" x14ac:dyDescent="0.35">
      <c r="A1566" s="1">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4.25" customHeight="1" x14ac:dyDescent="0.35">
      <c r="A1567" s="1">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4.25" customHeight="1" x14ac:dyDescent="0.35">
      <c r="A1568" s="1">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4.25" customHeight="1" x14ac:dyDescent="0.35">
      <c r="A1569" s="1">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4.25" customHeight="1" x14ac:dyDescent="0.35">
      <c r="A1570" s="1">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4.25" customHeight="1" x14ac:dyDescent="0.35">
      <c r="A1571" s="1">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4.25" customHeight="1" x14ac:dyDescent="0.35">
      <c r="A1572" s="1">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4.25" customHeight="1" x14ac:dyDescent="0.35">
      <c r="A1573" s="1">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4.25" customHeight="1" x14ac:dyDescent="0.35">
      <c r="A1574" s="1">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4.25" customHeight="1" x14ac:dyDescent="0.35">
      <c r="A1575" s="1">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4.25" customHeight="1" x14ac:dyDescent="0.35">
      <c r="A1576" s="1">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4.25" customHeight="1" x14ac:dyDescent="0.35">
      <c r="A1577" s="1">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4.25" customHeight="1" x14ac:dyDescent="0.35">
      <c r="A1578" s="1">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4.25" customHeight="1" x14ac:dyDescent="0.35">
      <c r="A1579" s="1">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4.25" customHeight="1" x14ac:dyDescent="0.35">
      <c r="A1580" s="1">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4.25" customHeight="1" x14ac:dyDescent="0.35">
      <c r="A1581" s="1">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4.25" customHeight="1" x14ac:dyDescent="0.35">
      <c r="A1582" s="1">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4.25" customHeight="1" x14ac:dyDescent="0.35">
      <c r="A1583" s="1">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4.25" customHeight="1" x14ac:dyDescent="0.35">
      <c r="A1584" s="1">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4.25" customHeight="1" x14ac:dyDescent="0.35">
      <c r="A1585" s="1">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4.25" customHeight="1" x14ac:dyDescent="0.35">
      <c r="A1586" s="1">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4.25" customHeight="1" x14ac:dyDescent="0.35">
      <c r="A1587" s="1">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4.25" customHeight="1" x14ac:dyDescent="0.35">
      <c r="A1588" s="1">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4.25" customHeight="1" x14ac:dyDescent="0.35">
      <c r="A1589" s="1">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4.25" customHeight="1" x14ac:dyDescent="0.35">
      <c r="A1590" s="1">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4.25" customHeight="1" x14ac:dyDescent="0.35">
      <c r="A1591" s="1">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4.25" customHeight="1" x14ac:dyDescent="0.35">
      <c r="A1592" s="1">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4.25" customHeight="1" x14ac:dyDescent="0.35">
      <c r="A1593" s="1">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4.25" customHeight="1" x14ac:dyDescent="0.35">
      <c r="A1594" s="1">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4.25" customHeight="1" x14ac:dyDescent="0.35">
      <c r="A1595" s="1">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4.25" customHeight="1" x14ac:dyDescent="0.35">
      <c r="A1596" s="1">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4.25" customHeight="1" x14ac:dyDescent="0.35">
      <c r="A1597" s="1">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4.25" customHeight="1" x14ac:dyDescent="0.35">
      <c r="A1598" s="1">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4.25" customHeight="1" x14ac:dyDescent="0.35">
      <c r="A1599" s="1">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4.25" customHeight="1" x14ac:dyDescent="0.35">
      <c r="A1600" s="1">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4.25" customHeight="1" x14ac:dyDescent="0.35">
      <c r="A1601" s="1">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4.25" customHeight="1" x14ac:dyDescent="0.35">
      <c r="A1602" s="1">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4.25" customHeight="1" x14ac:dyDescent="0.35">
      <c r="A1603" s="1">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4.25" customHeight="1" x14ac:dyDescent="0.35">
      <c r="A1604" s="1">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4.25" customHeight="1" x14ac:dyDescent="0.35">
      <c r="A1605" s="1">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4.25" customHeight="1" x14ac:dyDescent="0.35">
      <c r="A1606" s="1">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4.25" customHeight="1" x14ac:dyDescent="0.35">
      <c r="A1607" s="1">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4.25" customHeight="1" x14ac:dyDescent="0.35">
      <c r="A1608" s="1">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4.25" customHeight="1" x14ac:dyDescent="0.35">
      <c r="A1609" s="1">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4.25" customHeight="1" x14ac:dyDescent="0.35">
      <c r="A1610" s="1">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4.25" customHeight="1" x14ac:dyDescent="0.35">
      <c r="A1611" s="1">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4.25" customHeight="1" x14ac:dyDescent="0.35">
      <c r="A1612" s="1">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4.25" customHeight="1" x14ac:dyDescent="0.35">
      <c r="A1613" s="1">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4.25" customHeight="1" x14ac:dyDescent="0.35">
      <c r="A1614" s="1">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4.25" customHeight="1" x14ac:dyDescent="0.35">
      <c r="A1615" s="1">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4.25" customHeight="1" x14ac:dyDescent="0.35">
      <c r="A1616" s="1">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4.25" customHeight="1" x14ac:dyDescent="0.35">
      <c r="A1617" s="1">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4.25" customHeight="1" x14ac:dyDescent="0.35">
      <c r="A1618" s="1">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4.25" customHeight="1" x14ac:dyDescent="0.35">
      <c r="A1619" s="1">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4.25" customHeight="1" x14ac:dyDescent="0.35">
      <c r="A1620" s="1">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4.25" customHeight="1" x14ac:dyDescent="0.35">
      <c r="A1621" s="1">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4.25" customHeight="1" x14ac:dyDescent="0.35">
      <c r="A1622" s="1">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4.25" customHeight="1" x14ac:dyDescent="0.35">
      <c r="A1623" s="1">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4.25" customHeight="1" x14ac:dyDescent="0.35">
      <c r="A1624" s="1">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4.25" customHeight="1" x14ac:dyDescent="0.35">
      <c r="A1625" s="1">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4.25" customHeight="1" x14ac:dyDescent="0.35">
      <c r="A1626" s="1">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4.25" customHeight="1" x14ac:dyDescent="0.35">
      <c r="A1627" s="1">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4.25" customHeight="1" x14ac:dyDescent="0.35">
      <c r="A1628" s="1">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4.25" customHeight="1" x14ac:dyDescent="0.35">
      <c r="A1629" s="1">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4.25" customHeight="1" x14ac:dyDescent="0.35">
      <c r="A1630" s="1">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4.25" customHeight="1" x14ac:dyDescent="0.35">
      <c r="A1631" s="1">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4.25" customHeight="1" x14ac:dyDescent="0.35">
      <c r="A1632" s="1">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4.25" customHeight="1" x14ac:dyDescent="0.35">
      <c r="A1633" s="1">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4.25" customHeight="1" x14ac:dyDescent="0.35">
      <c r="A1634" s="1">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4.25" customHeight="1" x14ac:dyDescent="0.35">
      <c r="A1635" s="1">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4.25" customHeight="1" x14ac:dyDescent="0.35">
      <c r="A1636" s="1">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4.25" customHeight="1" x14ac:dyDescent="0.35">
      <c r="A1637" s="1">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4.25" customHeight="1" x14ac:dyDescent="0.35">
      <c r="A1638" s="1">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4.25" customHeight="1" x14ac:dyDescent="0.35">
      <c r="A1639" s="1">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4.25" customHeight="1" x14ac:dyDescent="0.35">
      <c r="A1640" s="1">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4.25" customHeight="1" x14ac:dyDescent="0.35">
      <c r="A1641" s="1">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4.25" customHeight="1" x14ac:dyDescent="0.35">
      <c r="A1642" s="1">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4.25" customHeight="1" x14ac:dyDescent="0.35">
      <c r="A1643" s="1">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4.25" customHeight="1" x14ac:dyDescent="0.35">
      <c r="A1644" s="1">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4.25" customHeight="1" x14ac:dyDescent="0.35">
      <c r="A1645" s="1">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4.25" customHeight="1" x14ac:dyDescent="0.35">
      <c r="A1646" s="1">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4.25" customHeight="1" x14ac:dyDescent="0.35">
      <c r="A1647" s="1">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4.25" customHeight="1" x14ac:dyDescent="0.35">
      <c r="A1648" s="1">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4.25" customHeight="1" x14ac:dyDescent="0.35">
      <c r="A1649" s="1">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4.25" customHeight="1" x14ac:dyDescent="0.35">
      <c r="A1650" s="1">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4.25" customHeight="1" x14ac:dyDescent="0.35">
      <c r="A1651" s="1">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4.25" customHeight="1" x14ac:dyDescent="0.35">
      <c r="A1652" s="1">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4.25" customHeight="1" x14ac:dyDescent="0.35">
      <c r="A1653" s="1">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4.25" customHeight="1" x14ac:dyDescent="0.35">
      <c r="A1654" s="1">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4.25" customHeight="1" x14ac:dyDescent="0.35">
      <c r="A1655" s="1">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4.25" customHeight="1" x14ac:dyDescent="0.35">
      <c r="A1656" s="1">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4.25" customHeight="1" x14ac:dyDescent="0.35">
      <c r="A1657" s="1">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4.25" customHeight="1" x14ac:dyDescent="0.35">
      <c r="A1658" s="1">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4.25" customHeight="1" x14ac:dyDescent="0.35">
      <c r="A1659" s="1">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4.25" customHeight="1" x14ac:dyDescent="0.35">
      <c r="A1660" s="1">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4.25" customHeight="1" x14ac:dyDescent="0.35">
      <c r="A1661" s="1">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4.25" customHeight="1" x14ac:dyDescent="0.35">
      <c r="A1662" s="1">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4.25" customHeight="1" x14ac:dyDescent="0.35">
      <c r="A1663" s="1">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4.25" customHeight="1" x14ac:dyDescent="0.35">
      <c r="A1664" s="1">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4.25" customHeight="1" x14ac:dyDescent="0.35">
      <c r="A1665" s="1">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4.25" customHeight="1" x14ac:dyDescent="0.35">
      <c r="A1666" s="1">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4.25" customHeight="1" x14ac:dyDescent="0.35">
      <c r="A1667" s="1">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4.25" customHeight="1" x14ac:dyDescent="0.35">
      <c r="A1668" s="1">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4.25" customHeight="1" x14ac:dyDescent="0.35">
      <c r="A1669" s="1">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4.25" customHeight="1" x14ac:dyDescent="0.35">
      <c r="A1670" s="1">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4.25" customHeight="1" x14ac:dyDescent="0.35">
      <c r="A1671" s="1">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4.25" customHeight="1" x14ac:dyDescent="0.35">
      <c r="A1672" s="1">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4.25" customHeight="1" x14ac:dyDescent="0.35">
      <c r="A1673" s="1">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4.25" customHeight="1" x14ac:dyDescent="0.35">
      <c r="A1674" s="1">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4.25" customHeight="1" x14ac:dyDescent="0.35">
      <c r="A1675" s="1">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4.25" customHeight="1" x14ac:dyDescent="0.35">
      <c r="A1676" s="1">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4.25" customHeight="1" x14ac:dyDescent="0.35">
      <c r="A1677" s="1">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4.25" customHeight="1" x14ac:dyDescent="0.35">
      <c r="A1678" s="1">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4.25" customHeight="1" x14ac:dyDescent="0.35">
      <c r="A1679" s="1">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4.25" customHeight="1" x14ac:dyDescent="0.35">
      <c r="A1680" s="1">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4.25" customHeight="1" x14ac:dyDescent="0.35">
      <c r="A1681" s="1">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4.25" customHeight="1" x14ac:dyDescent="0.35">
      <c r="A1682" s="1">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4.25" customHeight="1" x14ac:dyDescent="0.35">
      <c r="A1683" s="1">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4.25" customHeight="1" x14ac:dyDescent="0.35">
      <c r="A1684" s="1">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4.25" customHeight="1" x14ac:dyDescent="0.35">
      <c r="A1685" s="1">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4.25" customHeight="1" x14ac:dyDescent="0.35">
      <c r="A1686" s="1">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4.25" customHeight="1" x14ac:dyDescent="0.35">
      <c r="A1687" s="1">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4.25" customHeight="1" x14ac:dyDescent="0.35">
      <c r="A1688" s="1">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4.25" customHeight="1" x14ac:dyDescent="0.35">
      <c r="A1689" s="1">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4.25" customHeight="1" x14ac:dyDescent="0.35">
      <c r="A1690" s="1">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4.25" customHeight="1" x14ac:dyDescent="0.35">
      <c r="A1691" s="1">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4.25" customHeight="1" x14ac:dyDescent="0.35">
      <c r="A1692" s="1">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4.25" customHeight="1" x14ac:dyDescent="0.35">
      <c r="A1693" s="1">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4.25" customHeight="1" x14ac:dyDescent="0.35">
      <c r="A1694" s="1">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4.25" customHeight="1" x14ac:dyDescent="0.35">
      <c r="A1695" s="1">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4.25" customHeight="1" x14ac:dyDescent="0.35">
      <c r="A1696" s="1">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4.25" customHeight="1" x14ac:dyDescent="0.35">
      <c r="A1697" s="1">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4.25" customHeight="1" x14ac:dyDescent="0.35">
      <c r="A1698" s="1">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4.25" customHeight="1" x14ac:dyDescent="0.35">
      <c r="A1699" s="1">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4.25" customHeight="1" x14ac:dyDescent="0.35">
      <c r="A1700" s="1">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4.25" customHeight="1" x14ac:dyDescent="0.35">
      <c r="A1701" s="1">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4.25" customHeight="1" x14ac:dyDescent="0.35">
      <c r="A1702" s="1">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4.25" customHeight="1" x14ac:dyDescent="0.35">
      <c r="A1703" s="1">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4.25" customHeight="1" x14ac:dyDescent="0.35">
      <c r="A1704" s="1">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4.25" customHeight="1" x14ac:dyDescent="0.35">
      <c r="A1705" s="1">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4.25" customHeight="1" x14ac:dyDescent="0.35">
      <c r="A1706" s="1">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4.25" customHeight="1" x14ac:dyDescent="0.35">
      <c r="A1707" s="1">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4.25" customHeight="1" x14ac:dyDescent="0.35">
      <c r="A1708" s="1">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4.25" customHeight="1" x14ac:dyDescent="0.35">
      <c r="A1709" s="1">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4.25" customHeight="1" x14ac:dyDescent="0.35">
      <c r="A1710" s="1">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4.25" customHeight="1" x14ac:dyDescent="0.35">
      <c r="A1711" s="1">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4.25" customHeight="1" x14ac:dyDescent="0.35">
      <c r="A1712" s="1">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4.25" customHeight="1" x14ac:dyDescent="0.35">
      <c r="A1713" s="1">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4.25" customHeight="1" x14ac:dyDescent="0.35">
      <c r="A1714" s="1">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4.25" customHeight="1" x14ac:dyDescent="0.35">
      <c r="A1715" s="1">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4.25" customHeight="1" x14ac:dyDescent="0.35">
      <c r="A1716" s="1">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4.25" customHeight="1" x14ac:dyDescent="0.35">
      <c r="A1717" s="1">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4.25" customHeight="1" x14ac:dyDescent="0.35">
      <c r="A1718" s="1">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4.25" customHeight="1" x14ac:dyDescent="0.35">
      <c r="A1719" s="1">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4.25" customHeight="1" x14ac:dyDescent="0.35">
      <c r="A1720" s="1">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4.25" customHeight="1" x14ac:dyDescent="0.35">
      <c r="A1721" s="1">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4.25" customHeight="1" x14ac:dyDescent="0.35">
      <c r="A1722" s="1">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4.25" customHeight="1" x14ac:dyDescent="0.35">
      <c r="A1723" s="1">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4.25" customHeight="1" x14ac:dyDescent="0.35">
      <c r="A1724" s="1">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4.25" customHeight="1" x14ac:dyDescent="0.35">
      <c r="A1725" s="1">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4.25" customHeight="1" x14ac:dyDescent="0.35">
      <c r="A1726" s="1">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4.25" customHeight="1" x14ac:dyDescent="0.35">
      <c r="A1727" s="1">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4.25" customHeight="1" x14ac:dyDescent="0.35">
      <c r="A1728" s="1">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4.25" customHeight="1" x14ac:dyDescent="0.35">
      <c r="A1729" s="1">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4.25" customHeight="1" x14ac:dyDescent="0.35">
      <c r="A1730" s="1">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4.25" customHeight="1" x14ac:dyDescent="0.35">
      <c r="A1731" s="1">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4.25" customHeight="1" x14ac:dyDescent="0.35">
      <c r="A1732" s="1">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4.25" customHeight="1" x14ac:dyDescent="0.35">
      <c r="A1733" s="1">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4.25" customHeight="1" x14ac:dyDescent="0.35">
      <c r="A1734" s="1">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4.25" customHeight="1" x14ac:dyDescent="0.35">
      <c r="A1735" s="1">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4.25" customHeight="1" x14ac:dyDescent="0.35">
      <c r="A1736" s="1">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4.25" customHeight="1" x14ac:dyDescent="0.35">
      <c r="A1737" s="1">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4.25" customHeight="1" x14ac:dyDescent="0.35">
      <c r="A1738" s="1">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4.25" customHeight="1" x14ac:dyDescent="0.35">
      <c r="A1739" s="1">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4.25" customHeight="1" x14ac:dyDescent="0.35">
      <c r="A1740" s="1">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4.25" customHeight="1" x14ac:dyDescent="0.35">
      <c r="A1741" s="1">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4.25" customHeight="1" x14ac:dyDescent="0.35">
      <c r="A1742" s="1">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4.25" customHeight="1" x14ac:dyDescent="0.35">
      <c r="A1743" s="1">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4.25" customHeight="1" x14ac:dyDescent="0.35">
      <c r="A1744" s="1">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4.25" customHeight="1" x14ac:dyDescent="0.35">
      <c r="A1745" s="1">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4.25" customHeight="1" x14ac:dyDescent="0.35">
      <c r="A1746" s="1">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4.25" customHeight="1" x14ac:dyDescent="0.35">
      <c r="A1747" s="1">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4.25" customHeight="1" x14ac:dyDescent="0.35">
      <c r="A1748" s="1">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4.25" customHeight="1" x14ac:dyDescent="0.35">
      <c r="A1749" s="1">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4.25" customHeight="1" x14ac:dyDescent="0.35">
      <c r="A1750" s="1">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4.25" customHeight="1" x14ac:dyDescent="0.35">
      <c r="A1751" s="1">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4.25" customHeight="1" x14ac:dyDescent="0.35">
      <c r="A1752" s="1">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4.25" customHeight="1" x14ac:dyDescent="0.35">
      <c r="A1753" s="1">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4.25" customHeight="1" x14ac:dyDescent="0.35">
      <c r="A1754" s="1">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4.25" customHeight="1" x14ac:dyDescent="0.35">
      <c r="A1755" s="1">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4.25" customHeight="1" x14ac:dyDescent="0.35">
      <c r="A1756" s="1">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4.25" customHeight="1" x14ac:dyDescent="0.35">
      <c r="A1757" s="1">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4.25" customHeight="1" x14ac:dyDescent="0.35">
      <c r="A1758" s="1">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4.25" customHeight="1" x14ac:dyDescent="0.35">
      <c r="A1759" s="1">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4.25" customHeight="1" x14ac:dyDescent="0.35">
      <c r="A1760" s="1">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4.25" customHeight="1" x14ac:dyDescent="0.35">
      <c r="A1761" s="1">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4.25" customHeight="1" x14ac:dyDescent="0.35">
      <c r="A1762" s="1">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4.25" customHeight="1" x14ac:dyDescent="0.35">
      <c r="A1763" s="1">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4.25" customHeight="1" x14ac:dyDescent="0.35">
      <c r="A1764" s="1">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4.25" customHeight="1" x14ac:dyDescent="0.35">
      <c r="A1765" s="1">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4.25" customHeight="1" x14ac:dyDescent="0.35">
      <c r="A1766" s="1">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4.25" customHeight="1" x14ac:dyDescent="0.35">
      <c r="A1767" s="1">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4.25" customHeight="1" x14ac:dyDescent="0.35">
      <c r="A1768" s="1">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4.25" customHeight="1" x14ac:dyDescent="0.35">
      <c r="A1769" s="1">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4.25" customHeight="1" x14ac:dyDescent="0.35">
      <c r="A1770" s="1">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4.25" customHeight="1" x14ac:dyDescent="0.35">
      <c r="A1771" s="1">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4.25" customHeight="1" x14ac:dyDescent="0.35">
      <c r="A1772" s="1">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4.25" customHeight="1" x14ac:dyDescent="0.35">
      <c r="A1773" s="1">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4.25" customHeight="1" x14ac:dyDescent="0.35">
      <c r="A1774" s="1">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4.25" customHeight="1" x14ac:dyDescent="0.35">
      <c r="A1775" s="1">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4.25" customHeight="1" x14ac:dyDescent="0.35">
      <c r="A1776" s="1">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4.25" customHeight="1" x14ac:dyDescent="0.35">
      <c r="A1777" s="1">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4.25" customHeight="1" x14ac:dyDescent="0.35">
      <c r="A1778" s="1">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4.25" customHeight="1" x14ac:dyDescent="0.35">
      <c r="A1779" s="1">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4.25" customHeight="1" x14ac:dyDescent="0.35">
      <c r="A1780" s="1">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4.25" customHeight="1" x14ac:dyDescent="0.35">
      <c r="A1781" s="1">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4.25" customHeight="1" x14ac:dyDescent="0.35">
      <c r="A1782" s="1">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4.25" customHeight="1" x14ac:dyDescent="0.35">
      <c r="A1783" s="1">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4.25" customHeight="1" x14ac:dyDescent="0.35">
      <c r="A1784" s="1">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4.25" customHeight="1" x14ac:dyDescent="0.35">
      <c r="A1785" s="1">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4.25" customHeight="1" x14ac:dyDescent="0.35">
      <c r="A1786" s="1">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4.25" customHeight="1" x14ac:dyDescent="0.35">
      <c r="A1787" s="1">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4.25" customHeight="1" x14ac:dyDescent="0.35">
      <c r="A1788" s="1">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4.25" customHeight="1" x14ac:dyDescent="0.35">
      <c r="A1789" s="1">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4.25" customHeight="1" x14ac:dyDescent="0.35">
      <c r="A1790" s="1">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4.25" customHeight="1" x14ac:dyDescent="0.35">
      <c r="A1791" s="1">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4.25" customHeight="1" x14ac:dyDescent="0.35">
      <c r="A1792" s="1">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4.25" customHeight="1" x14ac:dyDescent="0.35">
      <c r="A1793" s="1">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4.25" customHeight="1" x14ac:dyDescent="0.35">
      <c r="A1794" s="1">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4.25" customHeight="1" x14ac:dyDescent="0.35">
      <c r="A1795" s="1">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4.25" customHeight="1" x14ac:dyDescent="0.35">
      <c r="A1796" s="1">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4.25" customHeight="1" x14ac:dyDescent="0.35">
      <c r="A1797" s="1">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4.25" customHeight="1" x14ac:dyDescent="0.35">
      <c r="A1798" s="1">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4.25" customHeight="1" x14ac:dyDescent="0.35">
      <c r="A1799" s="1">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4.25" customHeight="1" x14ac:dyDescent="0.35">
      <c r="A1800" s="1">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4.25" customHeight="1" x14ac:dyDescent="0.35">
      <c r="A1801" s="1">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4.25" customHeight="1" x14ac:dyDescent="0.35">
      <c r="A1802" s="1">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4.25" customHeight="1" x14ac:dyDescent="0.35">
      <c r="A1803" s="1">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4.25" customHeight="1" x14ac:dyDescent="0.35">
      <c r="A1804" s="1">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4.25" customHeight="1" x14ac:dyDescent="0.35">
      <c r="A1805" s="1">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4.25" customHeight="1" x14ac:dyDescent="0.35">
      <c r="A1806" s="1">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4.25" customHeight="1" x14ac:dyDescent="0.35">
      <c r="A1807" s="1">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4.25" customHeight="1" x14ac:dyDescent="0.35">
      <c r="A1808" s="1">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4.25" customHeight="1" x14ac:dyDescent="0.35">
      <c r="A1809" s="1">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4.25" customHeight="1" x14ac:dyDescent="0.35">
      <c r="A1810" s="1">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4.25" customHeight="1" x14ac:dyDescent="0.35">
      <c r="A1811" s="1">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4.25" customHeight="1" x14ac:dyDescent="0.35">
      <c r="A1812" s="1">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4.25" customHeight="1" x14ac:dyDescent="0.35">
      <c r="A1813" s="1">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4.25" customHeight="1" x14ac:dyDescent="0.35">
      <c r="A1814" s="1">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4.25" customHeight="1" x14ac:dyDescent="0.35">
      <c r="A1815" s="1">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4.25" customHeight="1" x14ac:dyDescent="0.35">
      <c r="A1816" s="1">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4.25" customHeight="1" x14ac:dyDescent="0.35">
      <c r="A1817" s="1">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4.25" customHeight="1" x14ac:dyDescent="0.35">
      <c r="A1818" s="1">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4.25" customHeight="1" x14ac:dyDescent="0.35">
      <c r="A1819" s="1">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4.25" customHeight="1" x14ac:dyDescent="0.35">
      <c r="A1820" s="1">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4.25" customHeight="1" x14ac:dyDescent="0.35">
      <c r="A1821" s="1">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4.25" customHeight="1" x14ac:dyDescent="0.35">
      <c r="A1822" s="1">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4.25" customHeight="1" x14ac:dyDescent="0.35">
      <c r="A1823" s="1">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4.25" customHeight="1" x14ac:dyDescent="0.35">
      <c r="A1824" s="1">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4.25" customHeight="1" x14ac:dyDescent="0.35">
      <c r="A1825" s="1">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4.25" customHeight="1" x14ac:dyDescent="0.35">
      <c r="A1826" s="1">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4.25" customHeight="1" x14ac:dyDescent="0.35">
      <c r="A1827" s="1">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4.25" customHeight="1" x14ac:dyDescent="0.35">
      <c r="A1828" s="1">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4.25" customHeight="1" x14ac:dyDescent="0.35">
      <c r="A1829" s="1">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4.25" customHeight="1" x14ac:dyDescent="0.35">
      <c r="A1830" s="1">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4.25" customHeight="1" x14ac:dyDescent="0.35">
      <c r="A1831" s="1">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4.25" customHeight="1" x14ac:dyDescent="0.35">
      <c r="A1832" s="1">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4.25" customHeight="1" x14ac:dyDescent="0.35">
      <c r="A1833" s="1">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4.25" customHeight="1" x14ac:dyDescent="0.35">
      <c r="A1834" s="1">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4.25" customHeight="1" x14ac:dyDescent="0.35">
      <c r="A1835" s="1">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4.25" customHeight="1" x14ac:dyDescent="0.35">
      <c r="A1836" s="1">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4.25" customHeight="1" x14ac:dyDescent="0.35">
      <c r="A1837" s="1">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4.25" customHeight="1" x14ac:dyDescent="0.35">
      <c r="A1838" s="1">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4.25" customHeight="1" x14ac:dyDescent="0.35">
      <c r="A1839" s="1">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4.25" customHeight="1" x14ac:dyDescent="0.35">
      <c r="A1840" s="1">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4.25" customHeight="1" x14ac:dyDescent="0.35">
      <c r="A1841" s="1">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4.25" customHeight="1" x14ac:dyDescent="0.35">
      <c r="A1842" s="1">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4.25" customHeight="1" x14ac:dyDescent="0.35">
      <c r="A1843" s="1">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4.25" customHeight="1" x14ac:dyDescent="0.35">
      <c r="A1844" s="1">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4.25" customHeight="1" x14ac:dyDescent="0.35">
      <c r="A1845" s="1">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4.25" customHeight="1" x14ac:dyDescent="0.35">
      <c r="A1846" s="1">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4.25" customHeight="1" x14ac:dyDescent="0.35">
      <c r="A1847" s="1">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4.25" customHeight="1" x14ac:dyDescent="0.35">
      <c r="A1848" s="1">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4.25" customHeight="1" x14ac:dyDescent="0.35">
      <c r="A1849" s="1">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4.25" customHeight="1" x14ac:dyDescent="0.35">
      <c r="A1850" s="1">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4.25" customHeight="1" x14ac:dyDescent="0.35">
      <c r="A1851" s="1">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4.25" customHeight="1" x14ac:dyDescent="0.35">
      <c r="A1852" s="1">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4.25" customHeight="1" x14ac:dyDescent="0.35">
      <c r="A1853" s="1">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4.25" customHeight="1" x14ac:dyDescent="0.35">
      <c r="A1854" s="1">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4.25" customHeight="1" x14ac:dyDescent="0.35">
      <c r="A1855" s="1">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4.25" customHeight="1" x14ac:dyDescent="0.35">
      <c r="A1856" s="1">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4.25" customHeight="1" x14ac:dyDescent="0.35">
      <c r="A1857" s="1">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4.25" customHeight="1" x14ac:dyDescent="0.35">
      <c r="A1858" s="1">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4.25" customHeight="1" x14ac:dyDescent="0.35">
      <c r="A1859" s="1">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4.25" customHeight="1" x14ac:dyDescent="0.35">
      <c r="A1860" s="1">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4.25" customHeight="1" x14ac:dyDescent="0.35">
      <c r="A1861" s="1">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4.25" customHeight="1" x14ac:dyDescent="0.35">
      <c r="A1862" s="1">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4.25" customHeight="1" x14ac:dyDescent="0.35">
      <c r="A1863" s="1">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4.25" customHeight="1" x14ac:dyDescent="0.35">
      <c r="A1864" s="1">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4.25" customHeight="1" x14ac:dyDescent="0.35">
      <c r="A1865" s="1">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4.25" customHeight="1" x14ac:dyDescent="0.35">
      <c r="A1866" s="1">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4.25" customHeight="1" x14ac:dyDescent="0.35">
      <c r="A1867" s="1">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4.25" customHeight="1" x14ac:dyDescent="0.35">
      <c r="A1868" s="1">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4.25" customHeight="1" x14ac:dyDescent="0.35">
      <c r="A1869" s="1">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4.25" customHeight="1" x14ac:dyDescent="0.35">
      <c r="A1870" s="1">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4.25" customHeight="1" x14ac:dyDescent="0.35">
      <c r="A1871" s="1">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4.25" customHeight="1" x14ac:dyDescent="0.35">
      <c r="A1872" s="1">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4.25" customHeight="1" x14ac:dyDescent="0.35">
      <c r="A1873" s="1">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4.25" customHeight="1" x14ac:dyDescent="0.35">
      <c r="A1874" s="1">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4.25" customHeight="1" x14ac:dyDescent="0.35">
      <c r="A1875" s="1">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4.25" customHeight="1" x14ac:dyDescent="0.35">
      <c r="A1876" s="1">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4.25" customHeight="1" x14ac:dyDescent="0.35">
      <c r="A1877" s="1">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4.25" customHeight="1" x14ac:dyDescent="0.35">
      <c r="A1878" s="1">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4.25" customHeight="1" x14ac:dyDescent="0.35">
      <c r="A1879" s="1">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4.25" customHeight="1" x14ac:dyDescent="0.35">
      <c r="A1880" s="1">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4.25" customHeight="1" x14ac:dyDescent="0.35">
      <c r="A1881" s="1">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4.25" customHeight="1" x14ac:dyDescent="0.35">
      <c r="A1882" s="1">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4.25" customHeight="1" x14ac:dyDescent="0.35">
      <c r="A1883" s="1">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4.25" customHeight="1" x14ac:dyDescent="0.35">
      <c r="A1884" s="1">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4.25" customHeight="1" x14ac:dyDescent="0.35">
      <c r="A1885" s="1">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4.25" customHeight="1" x14ac:dyDescent="0.35">
      <c r="A1886" s="1">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4.25" customHeight="1" x14ac:dyDescent="0.35">
      <c r="A1887" s="1">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4.25" customHeight="1" x14ac:dyDescent="0.35">
      <c r="A1888" s="1">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4.25" customHeight="1" x14ac:dyDescent="0.35">
      <c r="A1889" s="1">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4.25" customHeight="1" x14ac:dyDescent="0.35">
      <c r="A1890" s="1">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4.25" customHeight="1" x14ac:dyDescent="0.35">
      <c r="A1891" s="1">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4.25" customHeight="1" x14ac:dyDescent="0.35">
      <c r="A1892" s="1">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4.25" customHeight="1" x14ac:dyDescent="0.35">
      <c r="A1893" s="1">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4.25" customHeight="1" x14ac:dyDescent="0.35">
      <c r="A1894" s="1">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4.25" customHeight="1" x14ac:dyDescent="0.35">
      <c r="A1895" s="1">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4.25" customHeight="1" x14ac:dyDescent="0.35">
      <c r="A1896" s="1">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4.25" customHeight="1" x14ac:dyDescent="0.35">
      <c r="A1897" s="1">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4.25" customHeight="1" x14ac:dyDescent="0.35">
      <c r="A1898" s="1">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4.25" customHeight="1" x14ac:dyDescent="0.35">
      <c r="A1899" s="1">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4.25" customHeight="1" x14ac:dyDescent="0.35">
      <c r="A1900" s="1">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4.25" customHeight="1" x14ac:dyDescent="0.35">
      <c r="A1901" s="1">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4.25" customHeight="1" x14ac:dyDescent="0.35">
      <c r="A1902" s="1">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4.25" customHeight="1" x14ac:dyDescent="0.35">
      <c r="A1903" s="1">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4.25" customHeight="1" x14ac:dyDescent="0.35">
      <c r="A1904" s="1">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4.25" customHeight="1" x14ac:dyDescent="0.35">
      <c r="A1905" s="1">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4.25" customHeight="1" x14ac:dyDescent="0.35">
      <c r="A1906" s="1">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4.25" customHeight="1" x14ac:dyDescent="0.35">
      <c r="A1907" s="1">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4.25" customHeight="1" x14ac:dyDescent="0.35">
      <c r="A1908" s="1">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4.25" customHeight="1" x14ac:dyDescent="0.35">
      <c r="A1909" s="1">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4.25" customHeight="1" x14ac:dyDescent="0.35">
      <c r="A1910" s="1">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4.25" customHeight="1" x14ac:dyDescent="0.35">
      <c r="A1911" s="1">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4.25" customHeight="1" x14ac:dyDescent="0.35">
      <c r="A1912" s="1">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4.25" customHeight="1" x14ac:dyDescent="0.35">
      <c r="A1913" s="1">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4.25" customHeight="1" x14ac:dyDescent="0.35">
      <c r="A1914" s="1">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4.25" customHeight="1" x14ac:dyDescent="0.35">
      <c r="A1915" s="1">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4.25" customHeight="1" x14ac:dyDescent="0.35">
      <c r="A1916" s="1">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4.25" customHeight="1" x14ac:dyDescent="0.35">
      <c r="A1917" s="1">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4.25" customHeight="1" x14ac:dyDescent="0.35">
      <c r="A1918" s="1">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4.25" customHeight="1" x14ac:dyDescent="0.35">
      <c r="A1919" s="1">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4.25" customHeight="1" x14ac:dyDescent="0.35">
      <c r="A1920" s="1">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4.25" customHeight="1" x14ac:dyDescent="0.35">
      <c r="A1921" s="1">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4.25" customHeight="1" x14ac:dyDescent="0.35">
      <c r="A1922" s="1">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4.25" customHeight="1" x14ac:dyDescent="0.35">
      <c r="A1923" s="1">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4.25" customHeight="1" x14ac:dyDescent="0.35">
      <c r="A1924" s="1">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4.25" customHeight="1" x14ac:dyDescent="0.35">
      <c r="A1925" s="1">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4.25" customHeight="1" x14ac:dyDescent="0.35">
      <c r="A1926" s="1">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4.25" customHeight="1" x14ac:dyDescent="0.35">
      <c r="A1927" s="1">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4.25" customHeight="1" x14ac:dyDescent="0.35">
      <c r="A1928" s="1">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4.25" customHeight="1" x14ac:dyDescent="0.35">
      <c r="A1929" s="1">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4.25" customHeight="1" x14ac:dyDescent="0.35">
      <c r="A1930" s="1">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4.25" customHeight="1" x14ac:dyDescent="0.35">
      <c r="A1931" s="1">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4.25" customHeight="1" x14ac:dyDescent="0.35">
      <c r="A1932" s="1">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4.25" customHeight="1" x14ac:dyDescent="0.35">
      <c r="A1933" s="1">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4.25" customHeight="1" x14ac:dyDescent="0.35">
      <c r="A1934" s="1">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4.25" customHeight="1" x14ac:dyDescent="0.35">
      <c r="A1935" s="1">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4.25" customHeight="1" x14ac:dyDescent="0.35">
      <c r="A1936" s="1">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4.25" customHeight="1" x14ac:dyDescent="0.35">
      <c r="A1937" s="1">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4.25" customHeight="1" x14ac:dyDescent="0.35">
      <c r="A1938" s="1">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4.25" customHeight="1" x14ac:dyDescent="0.35">
      <c r="A1939" s="1">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4.25" customHeight="1" x14ac:dyDescent="0.35">
      <c r="A1940" s="1">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4.25" customHeight="1" x14ac:dyDescent="0.35">
      <c r="A1941" s="1">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4.25" customHeight="1" x14ac:dyDescent="0.35">
      <c r="A1942" s="1">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4.25" customHeight="1" x14ac:dyDescent="0.35">
      <c r="A1943" s="1">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4.25" customHeight="1" x14ac:dyDescent="0.35">
      <c r="A1944" s="1">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4.25" customHeight="1" x14ac:dyDescent="0.35">
      <c r="A1945" s="1">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4.25" customHeight="1" x14ac:dyDescent="0.35">
      <c r="A1946" s="1">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4.25" customHeight="1" x14ac:dyDescent="0.35">
      <c r="A1947" s="1">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4.25" customHeight="1" x14ac:dyDescent="0.35">
      <c r="A1948" s="1">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4.25" customHeight="1" x14ac:dyDescent="0.35">
      <c r="A1949" s="1">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4.25" customHeight="1" x14ac:dyDescent="0.35">
      <c r="A1950" s="1">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4.25" customHeight="1" x14ac:dyDescent="0.35">
      <c r="A1951" s="1">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4.25" customHeight="1" x14ac:dyDescent="0.35">
      <c r="A1952" s="1">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4.25" customHeight="1" x14ac:dyDescent="0.35">
      <c r="A1953" s="1">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4.25" customHeight="1" x14ac:dyDescent="0.35">
      <c r="A1954" s="1">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4.25" customHeight="1" x14ac:dyDescent="0.35">
      <c r="A1955" s="1">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4.25" customHeight="1" x14ac:dyDescent="0.35">
      <c r="A1956" s="1">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4.25" customHeight="1" x14ac:dyDescent="0.35">
      <c r="A1957" s="1">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4.25" customHeight="1" x14ac:dyDescent="0.35">
      <c r="A1958" s="1">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4.25" customHeight="1" x14ac:dyDescent="0.35">
      <c r="A1959" s="1">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4.25" customHeight="1" x14ac:dyDescent="0.35">
      <c r="A1960" s="1">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4.25" customHeight="1" x14ac:dyDescent="0.35">
      <c r="A1961" s="1">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4.25" customHeight="1" x14ac:dyDescent="0.35">
      <c r="A1962" s="1">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4.25" customHeight="1" x14ac:dyDescent="0.35">
      <c r="A1963" s="1">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4.25" customHeight="1" x14ac:dyDescent="0.35">
      <c r="A1964" s="1">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4.25" customHeight="1" x14ac:dyDescent="0.35">
      <c r="A1965" s="1">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4.25" customHeight="1" x14ac:dyDescent="0.35">
      <c r="A1966" s="1">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4.25" customHeight="1" x14ac:dyDescent="0.35">
      <c r="A1967" s="1">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4.25" customHeight="1" x14ac:dyDescent="0.35">
      <c r="A1968" s="1">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4.25" customHeight="1" x14ac:dyDescent="0.35">
      <c r="A1969" s="1">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4.25" customHeight="1" x14ac:dyDescent="0.35">
      <c r="A1970" s="1">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4.25" customHeight="1" x14ac:dyDescent="0.35">
      <c r="A1971" s="1">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4.25" customHeight="1" x14ac:dyDescent="0.35">
      <c r="A1972" s="1">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4.25" customHeight="1" x14ac:dyDescent="0.35">
      <c r="A1973" s="1">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4.25" customHeight="1" x14ac:dyDescent="0.35">
      <c r="A1974" s="1">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4.25" customHeight="1" x14ac:dyDescent="0.35">
      <c r="A1975" s="1">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4.25" customHeight="1" x14ac:dyDescent="0.35">
      <c r="A1976" s="1">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4.25" customHeight="1" x14ac:dyDescent="0.35">
      <c r="A1977" s="1">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4.25" customHeight="1" x14ac:dyDescent="0.35">
      <c r="A1978" s="1">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4.25" customHeight="1" x14ac:dyDescent="0.35">
      <c r="A1979" s="1">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4.25" customHeight="1" x14ac:dyDescent="0.35">
      <c r="A1980" s="1">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4.25" customHeight="1" x14ac:dyDescent="0.35">
      <c r="A1981" s="1">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4.25" customHeight="1" x14ac:dyDescent="0.35">
      <c r="A1982" s="1">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4.25" customHeight="1" x14ac:dyDescent="0.35">
      <c r="A1983" s="1">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4.25" customHeight="1" x14ac:dyDescent="0.35">
      <c r="A1984" s="1">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4.25" customHeight="1" x14ac:dyDescent="0.35">
      <c r="A1985" s="1">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4.25" customHeight="1" x14ac:dyDescent="0.35">
      <c r="A1986" s="1">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4.25" customHeight="1" x14ac:dyDescent="0.35">
      <c r="A1987" s="1">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4.25" customHeight="1" x14ac:dyDescent="0.35">
      <c r="A1988" s="1">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4.25" customHeight="1" x14ac:dyDescent="0.35">
      <c r="A1989" s="1">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4.25" customHeight="1" x14ac:dyDescent="0.35">
      <c r="A1990" s="1">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4.25" customHeight="1" x14ac:dyDescent="0.35">
      <c r="A1991" s="1">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4.25" customHeight="1" x14ac:dyDescent="0.35">
      <c r="A1992" s="1">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4.25" customHeight="1" x14ac:dyDescent="0.35">
      <c r="A1993" s="1">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4.25" customHeight="1" x14ac:dyDescent="0.35">
      <c r="A1994" s="1">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4.25" customHeight="1" x14ac:dyDescent="0.35">
      <c r="A1995" s="1">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4.25" customHeight="1" x14ac:dyDescent="0.35">
      <c r="A1996" s="1">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4.25" customHeight="1" x14ac:dyDescent="0.35">
      <c r="A1997" s="1">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4.25" customHeight="1" x14ac:dyDescent="0.35">
      <c r="A1998" s="1">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4.25" customHeight="1" x14ac:dyDescent="0.35">
      <c r="A1999" s="1">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4.25" customHeight="1" x14ac:dyDescent="0.35">
      <c r="A2000" s="1">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4.25" customHeight="1" x14ac:dyDescent="0.35">
      <c r="A2001" s="1">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4.25" customHeight="1" x14ac:dyDescent="0.35">
      <c r="A2002" s="1">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4.25" customHeight="1" x14ac:dyDescent="0.35">
      <c r="A2003" s="1">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4.25" customHeight="1" x14ac:dyDescent="0.35">
      <c r="A2004" s="1">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4.25" customHeight="1" x14ac:dyDescent="0.35">
      <c r="A2005" s="1">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4.25" customHeight="1" x14ac:dyDescent="0.35">
      <c r="A2006" s="1">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4.25" customHeight="1" x14ac:dyDescent="0.35">
      <c r="A2007" s="1">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4.25" customHeight="1" x14ac:dyDescent="0.35">
      <c r="A2008" s="1">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4.25" customHeight="1" x14ac:dyDescent="0.35">
      <c r="A2009" s="1">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4.25" customHeight="1" x14ac:dyDescent="0.35">
      <c r="A2010" s="1">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4.25" customHeight="1" x14ac:dyDescent="0.35">
      <c r="A2011" s="1">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4.25" customHeight="1" x14ac:dyDescent="0.35">
      <c r="A2012" s="1">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4.25" customHeight="1" x14ac:dyDescent="0.35">
      <c r="A2013" s="1">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4.25" customHeight="1" x14ac:dyDescent="0.35">
      <c r="A2014" s="1">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4.25" customHeight="1" x14ac:dyDescent="0.35">
      <c r="A2015" s="1">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4.25" customHeight="1" x14ac:dyDescent="0.35">
      <c r="A2016" s="1">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4.25" customHeight="1" x14ac:dyDescent="0.35">
      <c r="A2017" s="1">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4.25" customHeight="1" x14ac:dyDescent="0.35">
      <c r="A2018" s="1">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4.25" customHeight="1" x14ac:dyDescent="0.35">
      <c r="A2019" s="1">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4.25" customHeight="1" x14ac:dyDescent="0.35">
      <c r="A2020" s="1">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4.25" customHeight="1" x14ac:dyDescent="0.35">
      <c r="A2021" s="1">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4.25" customHeight="1" x14ac:dyDescent="0.35">
      <c r="A2022" s="1">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4.25" customHeight="1" x14ac:dyDescent="0.35">
      <c r="A2023" s="1">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4.25" customHeight="1" x14ac:dyDescent="0.35">
      <c r="A2024" s="1">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4.25" customHeight="1" x14ac:dyDescent="0.35">
      <c r="A2025" s="1">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4.25" customHeight="1" x14ac:dyDescent="0.35">
      <c r="A2026" s="1">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4.25" customHeight="1" x14ac:dyDescent="0.35">
      <c r="A2027" s="1">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4.25" customHeight="1" x14ac:dyDescent="0.35">
      <c r="A2028" s="1">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4.25" customHeight="1" x14ac:dyDescent="0.35">
      <c r="A2029" s="1">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4.25" customHeight="1" x14ac:dyDescent="0.35">
      <c r="A2030" s="1">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4.25" customHeight="1" x14ac:dyDescent="0.35">
      <c r="A2031" s="1">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4.25" customHeight="1" x14ac:dyDescent="0.35">
      <c r="A2032" s="1">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4.25" customHeight="1" x14ac:dyDescent="0.35">
      <c r="A2033" s="1">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4.25" customHeight="1" x14ac:dyDescent="0.35">
      <c r="A2034" s="1">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4.25" customHeight="1" x14ac:dyDescent="0.35">
      <c r="A2035" s="1">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4.25" customHeight="1" x14ac:dyDescent="0.35">
      <c r="A2036" s="1">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4.25" customHeight="1" x14ac:dyDescent="0.35">
      <c r="A2037" s="1">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4.25" customHeight="1" x14ac:dyDescent="0.35">
      <c r="A2038" s="1">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4.25" customHeight="1" x14ac:dyDescent="0.35">
      <c r="A2039" s="1">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4.25" customHeight="1" x14ac:dyDescent="0.35">
      <c r="A2040" s="1">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4.25" customHeight="1" x14ac:dyDescent="0.35">
      <c r="A2041" s="1">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4.25" customHeight="1" x14ac:dyDescent="0.35">
      <c r="A2042" s="1">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4.25" customHeight="1" x14ac:dyDescent="0.35">
      <c r="A2043" s="1">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4.25" customHeight="1" x14ac:dyDescent="0.35">
      <c r="A2044" s="1">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4.25" customHeight="1" x14ac:dyDescent="0.35">
      <c r="A2045" s="1">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4.25" customHeight="1" x14ac:dyDescent="0.35">
      <c r="A2046" s="1">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4.25" customHeight="1" x14ac:dyDescent="0.35">
      <c r="A2047" s="1">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4.25" customHeight="1" x14ac:dyDescent="0.35">
      <c r="A2048" s="1">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4.25" customHeight="1" x14ac:dyDescent="0.35">
      <c r="A2049" s="1">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4.25" customHeight="1" x14ac:dyDescent="0.35">
      <c r="A2050" s="1">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4.25" customHeight="1" x14ac:dyDescent="0.35">
      <c r="A2051" s="1">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4.25" customHeight="1" x14ac:dyDescent="0.35">
      <c r="A2052" s="1">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4.25" customHeight="1" x14ac:dyDescent="0.35">
      <c r="A2053" s="1">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4.25" customHeight="1" x14ac:dyDescent="0.35">
      <c r="A2054" s="1">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4.25" customHeight="1" x14ac:dyDescent="0.35">
      <c r="A2055" s="1">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4.25" customHeight="1" x14ac:dyDescent="0.35">
      <c r="A2056" s="1">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4.25" customHeight="1" x14ac:dyDescent="0.35">
      <c r="A2057" s="1">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4.25" customHeight="1" x14ac:dyDescent="0.35">
      <c r="A2058" s="1">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4.25" customHeight="1" x14ac:dyDescent="0.35">
      <c r="A2059" s="1">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4.25" customHeight="1" x14ac:dyDescent="0.35">
      <c r="A2060" s="1">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4.25" customHeight="1" x14ac:dyDescent="0.35">
      <c r="A2061" s="1">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4.25" customHeight="1" x14ac:dyDescent="0.35">
      <c r="A2062" s="1">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4.25" customHeight="1" x14ac:dyDescent="0.35">
      <c r="A2063" s="1">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4.25" customHeight="1" x14ac:dyDescent="0.35">
      <c r="A2064" s="1">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4.25" customHeight="1" x14ac:dyDescent="0.35">
      <c r="A2065" s="1">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4.25" customHeight="1" x14ac:dyDescent="0.35">
      <c r="A2066" s="1">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4.25" customHeight="1" x14ac:dyDescent="0.35">
      <c r="A2067" s="1">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4.25" customHeight="1" x14ac:dyDescent="0.35">
      <c r="A2068" s="1">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4.25" customHeight="1" x14ac:dyDescent="0.35">
      <c r="A2069" s="1">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4.25" customHeight="1" x14ac:dyDescent="0.35">
      <c r="A2070" s="1">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4.25" customHeight="1" x14ac:dyDescent="0.35">
      <c r="A2071" s="1">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4.25" customHeight="1" x14ac:dyDescent="0.35">
      <c r="A2072" s="1">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4.25" customHeight="1" x14ac:dyDescent="0.35">
      <c r="A2073" s="1">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4.25" customHeight="1" x14ac:dyDescent="0.35">
      <c r="A2074" s="1">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4.25" customHeight="1" x14ac:dyDescent="0.35">
      <c r="A2075" s="1">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4.25" customHeight="1" x14ac:dyDescent="0.35">
      <c r="A2076" s="1">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4.25" customHeight="1" x14ac:dyDescent="0.35">
      <c r="A2077" s="1">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4.25" customHeight="1" x14ac:dyDescent="0.35">
      <c r="A2078" s="1">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4.25" customHeight="1" x14ac:dyDescent="0.35">
      <c r="A2079" s="1">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4.25" customHeight="1" x14ac:dyDescent="0.35">
      <c r="A2080" s="1">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4.25" customHeight="1" x14ac:dyDescent="0.35">
      <c r="A2081" s="1">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4.25" customHeight="1" x14ac:dyDescent="0.35">
      <c r="A2082" s="1">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4.25" customHeight="1" x14ac:dyDescent="0.35">
      <c r="A2083" s="1">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4.25" customHeight="1" x14ac:dyDescent="0.35">
      <c r="A2084" s="1">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4.25" customHeight="1" x14ac:dyDescent="0.35">
      <c r="A2085" s="1">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4.25" customHeight="1" x14ac:dyDescent="0.35">
      <c r="A2086" s="1">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4.25" customHeight="1" x14ac:dyDescent="0.35">
      <c r="A2087" s="1">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4.25" customHeight="1" x14ac:dyDescent="0.35">
      <c r="A2088" s="1">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4.25" customHeight="1" x14ac:dyDescent="0.35">
      <c r="A2089" s="1">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4.25" customHeight="1" x14ac:dyDescent="0.35">
      <c r="A2090" s="1">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4.25" customHeight="1" x14ac:dyDescent="0.35">
      <c r="A2091" s="1">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4.25" customHeight="1" x14ac:dyDescent="0.35">
      <c r="A2092" s="1">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4.25" customHeight="1" x14ac:dyDescent="0.35">
      <c r="A2093" s="1">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4.25" customHeight="1" x14ac:dyDescent="0.35">
      <c r="A2094" s="1">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4.25" customHeight="1" x14ac:dyDescent="0.35">
      <c r="A2095" s="1">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4.25" customHeight="1" x14ac:dyDescent="0.35">
      <c r="A2096" s="1">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4.25" customHeight="1" x14ac:dyDescent="0.35">
      <c r="A2097" s="1">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4.25" customHeight="1" x14ac:dyDescent="0.35">
      <c r="A2098" s="1">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4.25" customHeight="1" x14ac:dyDescent="0.35">
      <c r="A2099" s="1">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4.25" customHeight="1" x14ac:dyDescent="0.35">
      <c r="A2100" s="1">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4.25" customHeight="1" x14ac:dyDescent="0.35">
      <c r="A2101" s="1">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4.25" customHeight="1" x14ac:dyDescent="0.35">
      <c r="A2102" s="1">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4.25" customHeight="1" x14ac:dyDescent="0.35">
      <c r="A2103" s="1">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4.25" customHeight="1" x14ac:dyDescent="0.35">
      <c r="A2104" s="1">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4.25" customHeight="1" x14ac:dyDescent="0.35">
      <c r="A2105" s="1">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4.25" customHeight="1" x14ac:dyDescent="0.35">
      <c r="A2106" s="1">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4.25" customHeight="1" x14ac:dyDescent="0.35">
      <c r="A2107" s="1">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4.25" customHeight="1" x14ac:dyDescent="0.35">
      <c r="A2108" s="1">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4.25" customHeight="1" x14ac:dyDescent="0.35">
      <c r="A2109" s="1">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4.25" customHeight="1" x14ac:dyDescent="0.35">
      <c r="A2110" s="1">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4.25" customHeight="1" x14ac:dyDescent="0.35">
      <c r="A2111" s="1">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4.25" customHeight="1" x14ac:dyDescent="0.35">
      <c r="A2112" s="1">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4.25" customHeight="1" x14ac:dyDescent="0.35">
      <c r="A2113" s="1">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4.25" customHeight="1" x14ac:dyDescent="0.35">
      <c r="A2114" s="1">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4.25" customHeight="1" x14ac:dyDescent="0.35">
      <c r="A2115" s="1">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4.25" customHeight="1" x14ac:dyDescent="0.35">
      <c r="A2116" s="1">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4.25" customHeight="1" x14ac:dyDescent="0.35">
      <c r="A2117" s="1">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4.25" customHeight="1" x14ac:dyDescent="0.35">
      <c r="A2118" s="1">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4.25" customHeight="1" x14ac:dyDescent="0.35">
      <c r="A2119" s="1">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4.25" customHeight="1" x14ac:dyDescent="0.35">
      <c r="A2120" s="1">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4.25" customHeight="1" x14ac:dyDescent="0.35">
      <c r="A2121" s="1">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4.25" customHeight="1" x14ac:dyDescent="0.35">
      <c r="A2122" s="1">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4.25" customHeight="1" x14ac:dyDescent="0.35">
      <c r="A2123" s="1">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4.25" customHeight="1" x14ac:dyDescent="0.35">
      <c r="A2124" s="1">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4.25" customHeight="1" x14ac:dyDescent="0.35">
      <c r="A2125" s="1">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4.25" customHeight="1" x14ac:dyDescent="0.35">
      <c r="A2126" s="1">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4.25" customHeight="1" x14ac:dyDescent="0.35">
      <c r="A2127" s="1">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4.25" customHeight="1" x14ac:dyDescent="0.35">
      <c r="A2128" s="1">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4.25" customHeight="1" x14ac:dyDescent="0.35">
      <c r="A2129" s="1">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4.25" customHeight="1" x14ac:dyDescent="0.35">
      <c r="A2130" s="1">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4.25" customHeight="1" x14ac:dyDescent="0.35">
      <c r="A2131" s="1">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4.25" customHeight="1" x14ac:dyDescent="0.35">
      <c r="A2132" s="1">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4.25" customHeight="1" x14ac:dyDescent="0.35">
      <c r="A2133" s="1">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4.25" customHeight="1" x14ac:dyDescent="0.35">
      <c r="A2134" s="1">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4.25" customHeight="1" x14ac:dyDescent="0.35">
      <c r="A2135" s="1">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4.25" customHeight="1" x14ac:dyDescent="0.35">
      <c r="A2136" s="1">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4.25" customHeight="1" x14ac:dyDescent="0.35">
      <c r="A2137" s="1">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4.25" customHeight="1" x14ac:dyDescent="0.35">
      <c r="A2138" s="1">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4.25" customHeight="1" x14ac:dyDescent="0.35">
      <c r="A2139" s="1">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4.25" customHeight="1" x14ac:dyDescent="0.35">
      <c r="A2140" s="1">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4.25" customHeight="1" x14ac:dyDescent="0.35">
      <c r="A2141" s="1">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4.25" customHeight="1" x14ac:dyDescent="0.35">
      <c r="A2142" s="1">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4.25" customHeight="1" x14ac:dyDescent="0.35">
      <c r="A2143" s="1">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4.25" customHeight="1" x14ac:dyDescent="0.35">
      <c r="A2144" s="1">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4.25" customHeight="1" x14ac:dyDescent="0.35">
      <c r="A2145" s="1">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4.25" customHeight="1" x14ac:dyDescent="0.35">
      <c r="A2146" s="1">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4.25" customHeight="1" x14ac:dyDescent="0.35">
      <c r="A2147" s="1">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4.25" customHeight="1" x14ac:dyDescent="0.35">
      <c r="A2148" s="1">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4.25" customHeight="1" x14ac:dyDescent="0.35">
      <c r="A2149" s="1">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4.25" customHeight="1" x14ac:dyDescent="0.35">
      <c r="A2150" s="1">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4.25" customHeight="1" x14ac:dyDescent="0.35">
      <c r="A2151" s="1">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4.25" customHeight="1" x14ac:dyDescent="0.35">
      <c r="A2152" s="1">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4.25" customHeight="1" x14ac:dyDescent="0.35">
      <c r="A2153" s="1">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4.25" customHeight="1" x14ac:dyDescent="0.35">
      <c r="A2154" s="1">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4.25" customHeight="1" x14ac:dyDescent="0.35">
      <c r="A2155" s="1">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4.25" customHeight="1" x14ac:dyDescent="0.35">
      <c r="A2156" s="1">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4.25" customHeight="1" x14ac:dyDescent="0.35">
      <c r="A2157" s="1">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4.25" customHeight="1" x14ac:dyDescent="0.35">
      <c r="A2158" s="1">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4.25" customHeight="1" x14ac:dyDescent="0.35">
      <c r="A2159" s="1">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4.25" customHeight="1" x14ac:dyDescent="0.35">
      <c r="A2160" s="1">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4.25" customHeight="1" x14ac:dyDescent="0.35">
      <c r="A2161" s="1">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4.25" customHeight="1" x14ac:dyDescent="0.35">
      <c r="A2162" s="1">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4.25" customHeight="1" x14ac:dyDescent="0.35">
      <c r="A2163" s="1">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4.25" customHeight="1" x14ac:dyDescent="0.35">
      <c r="A2164" s="1">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4.25" customHeight="1" x14ac:dyDescent="0.35">
      <c r="A2165" s="1">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4.25" customHeight="1" x14ac:dyDescent="0.35">
      <c r="A2166" s="1">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4.25" customHeight="1" x14ac:dyDescent="0.35">
      <c r="A2167" s="1">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4.25" customHeight="1" x14ac:dyDescent="0.35">
      <c r="A2168" s="1">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4.25" customHeight="1" x14ac:dyDescent="0.35">
      <c r="A2169" s="1">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4.25" customHeight="1" x14ac:dyDescent="0.35">
      <c r="A2170" s="1">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4.25" customHeight="1" x14ac:dyDescent="0.35">
      <c r="A2171" s="1">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4.25" customHeight="1" x14ac:dyDescent="0.35">
      <c r="A2172" s="1">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4.25" customHeight="1" x14ac:dyDescent="0.35">
      <c r="A2173" s="1">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4.25" customHeight="1" x14ac:dyDescent="0.35">
      <c r="A2174" s="1">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4.25" customHeight="1" x14ac:dyDescent="0.35">
      <c r="A2175" s="1">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4.25" customHeight="1" x14ac:dyDescent="0.35">
      <c r="A2176" s="1">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4.25" customHeight="1" x14ac:dyDescent="0.35">
      <c r="A2177" s="1">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4.25" customHeight="1" x14ac:dyDescent="0.35">
      <c r="A2178" s="1">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4.25" customHeight="1" x14ac:dyDescent="0.35">
      <c r="A2179" s="1">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4.25" customHeight="1" x14ac:dyDescent="0.35">
      <c r="A2180" s="1">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4.25" customHeight="1" x14ac:dyDescent="0.35">
      <c r="A2181" s="1">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4.25" customHeight="1" x14ac:dyDescent="0.35">
      <c r="A2182" s="1">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4.25" customHeight="1" x14ac:dyDescent="0.35">
      <c r="A2183" s="1">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4.25" customHeight="1" x14ac:dyDescent="0.35">
      <c r="A2184" s="1">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4.25" customHeight="1" x14ac:dyDescent="0.35">
      <c r="A2185" s="1">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4.25" customHeight="1" x14ac:dyDescent="0.35">
      <c r="A2186" s="1">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4.25" customHeight="1" x14ac:dyDescent="0.35">
      <c r="A2187" s="1">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4.25" customHeight="1" x14ac:dyDescent="0.35">
      <c r="A2188" s="1">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4.25" customHeight="1" x14ac:dyDescent="0.35">
      <c r="A2189" s="1">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4.25" customHeight="1" x14ac:dyDescent="0.35">
      <c r="A2190" s="1">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4.25" customHeight="1" x14ac:dyDescent="0.35">
      <c r="A2191" s="1">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4.25" customHeight="1" x14ac:dyDescent="0.35">
      <c r="A2192" s="1">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4.25" customHeight="1" x14ac:dyDescent="0.35">
      <c r="A2193" s="1">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4.25" customHeight="1" x14ac:dyDescent="0.35">
      <c r="A2194" s="1">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4.25" customHeight="1" x14ac:dyDescent="0.35">
      <c r="A2195" s="1">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4.25" customHeight="1" x14ac:dyDescent="0.35">
      <c r="A2196" s="1">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4.25" customHeight="1" x14ac:dyDescent="0.35">
      <c r="A2197" s="1">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4.25" customHeight="1" x14ac:dyDescent="0.35">
      <c r="A2198" s="1">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4.25" customHeight="1" x14ac:dyDescent="0.35">
      <c r="A2199" s="1">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4.25" customHeight="1" x14ac:dyDescent="0.35">
      <c r="A2200" s="1">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4.25" customHeight="1" x14ac:dyDescent="0.35">
      <c r="A2201" s="1">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4.25" customHeight="1" x14ac:dyDescent="0.35">
      <c r="A2202" s="1">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4.25" customHeight="1" x14ac:dyDescent="0.35">
      <c r="A2203" s="1">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4.25" customHeight="1" x14ac:dyDescent="0.35">
      <c r="A2204" s="1">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4.25" customHeight="1" x14ac:dyDescent="0.35">
      <c r="A2205" s="1">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4.25" customHeight="1" x14ac:dyDescent="0.35">
      <c r="A2206" s="1">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4.25" customHeight="1" x14ac:dyDescent="0.35">
      <c r="A2207" s="1">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4.25" customHeight="1" x14ac:dyDescent="0.35">
      <c r="A2208" s="1">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4.25" customHeight="1" x14ac:dyDescent="0.35">
      <c r="A2209" s="1">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4.25" customHeight="1" x14ac:dyDescent="0.35">
      <c r="A2210" s="1">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4.25" customHeight="1" x14ac:dyDescent="0.35">
      <c r="A2211" s="1">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4.25" customHeight="1" x14ac:dyDescent="0.35">
      <c r="A2212" s="1">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4.25" customHeight="1" x14ac:dyDescent="0.35">
      <c r="A2213" s="1">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4.25" customHeight="1" x14ac:dyDescent="0.35">
      <c r="A2214" s="1">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4.25" customHeight="1" x14ac:dyDescent="0.35">
      <c r="A2215" s="1">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4.25" customHeight="1" x14ac:dyDescent="0.35">
      <c r="A2216" s="1">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4.25" customHeight="1" x14ac:dyDescent="0.35">
      <c r="A2217" s="1">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4.25" customHeight="1" x14ac:dyDescent="0.35">
      <c r="A2218" s="1">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4.25" customHeight="1" x14ac:dyDescent="0.35">
      <c r="A2219" s="1">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4.25" customHeight="1" x14ac:dyDescent="0.35">
      <c r="A2220" s="1">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4.25" customHeight="1" x14ac:dyDescent="0.35">
      <c r="A2221" s="1">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4.25" customHeight="1" x14ac:dyDescent="0.35">
      <c r="A2222" s="1">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4.25" customHeight="1" x14ac:dyDescent="0.35">
      <c r="A2223" s="1">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4.25" customHeight="1" x14ac:dyDescent="0.35">
      <c r="A2224" s="1">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4.25" customHeight="1" x14ac:dyDescent="0.35">
      <c r="A2225" s="1">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4.25" customHeight="1" x14ac:dyDescent="0.35">
      <c r="A2226" s="1">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4.25" customHeight="1" x14ac:dyDescent="0.35">
      <c r="A2227" s="1">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4.25" customHeight="1" x14ac:dyDescent="0.35">
      <c r="A2228" s="1">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4.25" customHeight="1" x14ac:dyDescent="0.35">
      <c r="A2229" s="1">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4.25" customHeight="1" x14ac:dyDescent="0.35">
      <c r="A2230" s="1">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4.25" customHeight="1" x14ac:dyDescent="0.35">
      <c r="A2231" s="1">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4.25" customHeight="1" x14ac:dyDescent="0.35">
      <c r="A2232" s="1">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4.25" customHeight="1" x14ac:dyDescent="0.35">
      <c r="A2233" s="1">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4.25" customHeight="1" x14ac:dyDescent="0.35">
      <c r="A2234" s="1">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4.25" customHeight="1" x14ac:dyDescent="0.35">
      <c r="A2235" s="1">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4.25" customHeight="1" x14ac:dyDescent="0.35">
      <c r="A2236" s="1">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4.25" customHeight="1" x14ac:dyDescent="0.35">
      <c r="A2237" s="1">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4.25" customHeight="1" x14ac:dyDescent="0.35">
      <c r="A2238" s="1">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4.25" customHeight="1" x14ac:dyDescent="0.35">
      <c r="A2239" s="1">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4.25" customHeight="1" x14ac:dyDescent="0.35">
      <c r="A2240" s="1">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4.25" customHeight="1" x14ac:dyDescent="0.35">
      <c r="A2241" s="1">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4.25" customHeight="1" x14ac:dyDescent="0.35">
      <c r="A2242" s="1">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4.25" customHeight="1" x14ac:dyDescent="0.35">
      <c r="A2243" s="1">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4.25" customHeight="1" x14ac:dyDescent="0.35">
      <c r="A2244" s="1">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4.25" customHeight="1" x14ac:dyDescent="0.35">
      <c r="A2245" s="1">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4.25" customHeight="1" x14ac:dyDescent="0.35">
      <c r="A2246" s="1">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4.25" customHeight="1" x14ac:dyDescent="0.35">
      <c r="A2247" s="1">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4.25" customHeight="1" x14ac:dyDescent="0.35">
      <c r="A2248" s="1">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4.25" customHeight="1" x14ac:dyDescent="0.35">
      <c r="A2249" s="1">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4.25" customHeight="1" x14ac:dyDescent="0.35">
      <c r="A2250" s="1">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4.25" customHeight="1" x14ac:dyDescent="0.35">
      <c r="A2251" s="1">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4.25" customHeight="1" x14ac:dyDescent="0.35">
      <c r="A2252" s="1">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4.25" customHeight="1" x14ac:dyDescent="0.35">
      <c r="A2253" s="1">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4.25" customHeight="1" x14ac:dyDescent="0.35">
      <c r="A2254" s="1">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4.25" customHeight="1" x14ac:dyDescent="0.35">
      <c r="A2255" s="1">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4.25" customHeight="1" x14ac:dyDescent="0.35">
      <c r="A2256" s="1">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4.25" customHeight="1" x14ac:dyDescent="0.35">
      <c r="A2257" s="1">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4.25" customHeight="1" x14ac:dyDescent="0.35">
      <c r="A2258" s="1">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4.25" customHeight="1" x14ac:dyDescent="0.35">
      <c r="A2259" s="1">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4.25" customHeight="1" x14ac:dyDescent="0.35">
      <c r="A2260" s="1">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4.25" customHeight="1" x14ac:dyDescent="0.35">
      <c r="A2261" s="1">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4.25" customHeight="1" x14ac:dyDescent="0.35">
      <c r="A2262" s="1">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4.25" customHeight="1" x14ac:dyDescent="0.35">
      <c r="A2263" s="1">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4.25" customHeight="1" x14ac:dyDescent="0.35">
      <c r="A2264" s="1">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4.25" customHeight="1" x14ac:dyDescent="0.35">
      <c r="A2265" s="1">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4.25" customHeight="1" x14ac:dyDescent="0.35">
      <c r="A2266" s="1">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4.25" customHeight="1" x14ac:dyDescent="0.35">
      <c r="A2267" s="1">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4.25" customHeight="1" x14ac:dyDescent="0.35">
      <c r="A2268" s="1">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4.25" customHeight="1" x14ac:dyDescent="0.35">
      <c r="A2269" s="1">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4.25" customHeight="1" x14ac:dyDescent="0.35">
      <c r="A2270" s="1">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4.25" customHeight="1" x14ac:dyDescent="0.35">
      <c r="A2271" s="1">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4.25" customHeight="1" x14ac:dyDescent="0.35">
      <c r="A2272" s="1">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4.25" customHeight="1" x14ac:dyDescent="0.35">
      <c r="A2273" s="1">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4.25" customHeight="1" x14ac:dyDescent="0.35">
      <c r="A2274" s="1">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4.25" customHeight="1" x14ac:dyDescent="0.35">
      <c r="A2275" s="1">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4.25" customHeight="1" x14ac:dyDescent="0.35">
      <c r="A2276" s="1">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4.25" customHeight="1" x14ac:dyDescent="0.35">
      <c r="A2277" s="1">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4.25" customHeight="1" x14ac:dyDescent="0.35">
      <c r="A2278" s="1">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4.25" customHeight="1" x14ac:dyDescent="0.35">
      <c r="A2279" s="1">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4.25" customHeight="1" x14ac:dyDescent="0.35">
      <c r="A2280" s="1">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4.25" customHeight="1" x14ac:dyDescent="0.35">
      <c r="A2281" s="1">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4.25" customHeight="1" x14ac:dyDescent="0.35">
      <c r="A2282" s="1">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4.25" customHeight="1" x14ac:dyDescent="0.35">
      <c r="A2283" s="1">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4.25" customHeight="1" x14ac:dyDescent="0.35">
      <c r="A2284" s="1">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4.25" customHeight="1" x14ac:dyDescent="0.35">
      <c r="A2285" s="1">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4.25" customHeight="1" x14ac:dyDescent="0.35">
      <c r="A2286" s="1">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4.25" customHeight="1" x14ac:dyDescent="0.35">
      <c r="A2287" s="1">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4.25" customHeight="1" x14ac:dyDescent="0.35">
      <c r="A2288" s="1">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4.25" customHeight="1" x14ac:dyDescent="0.35">
      <c r="A2289" s="1">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4.25" customHeight="1" x14ac:dyDescent="0.35">
      <c r="A2290" s="1">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4.25" customHeight="1" x14ac:dyDescent="0.35">
      <c r="A2291" s="1">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4.25" customHeight="1" x14ac:dyDescent="0.35">
      <c r="A2292" s="1">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4.25" customHeight="1" x14ac:dyDescent="0.35">
      <c r="A2293" s="1">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4.25" customHeight="1" x14ac:dyDescent="0.35">
      <c r="A2294" s="1">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4.25" customHeight="1" x14ac:dyDescent="0.35">
      <c r="A2295" s="1">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4.25" customHeight="1" x14ac:dyDescent="0.35">
      <c r="A2296" s="1">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4.25" customHeight="1" x14ac:dyDescent="0.35">
      <c r="A2297" s="1">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4.25" customHeight="1" x14ac:dyDescent="0.35">
      <c r="A2298" s="1">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4.25" customHeight="1" x14ac:dyDescent="0.35">
      <c r="A2299" s="1">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4.25" customHeight="1" x14ac:dyDescent="0.35">
      <c r="A2300" s="1">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4.25" customHeight="1" x14ac:dyDescent="0.35">
      <c r="A2301" s="1">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4.25" customHeight="1" x14ac:dyDescent="0.35">
      <c r="A2302" s="1">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4.25" customHeight="1" x14ac:dyDescent="0.35">
      <c r="A2303" s="1">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4.25" customHeight="1" x14ac:dyDescent="0.35">
      <c r="A2304" s="1">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4.25" customHeight="1" x14ac:dyDescent="0.35">
      <c r="A2305" s="1">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4.25" customHeight="1" x14ac:dyDescent="0.35">
      <c r="A2306" s="1">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4.25" customHeight="1" x14ac:dyDescent="0.35">
      <c r="A2307" s="1">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4.25" customHeight="1" x14ac:dyDescent="0.35">
      <c r="A2308" s="1">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4.25" customHeight="1" x14ac:dyDescent="0.35">
      <c r="A2309" s="1">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4.25" customHeight="1" x14ac:dyDescent="0.35">
      <c r="A2310" s="1">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4.25" customHeight="1" x14ac:dyDescent="0.35">
      <c r="A2311" s="1">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4.25" customHeight="1" x14ac:dyDescent="0.35">
      <c r="A2312" s="1">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4.25" customHeight="1" x14ac:dyDescent="0.35">
      <c r="A2313" s="1">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4.25" customHeight="1" x14ac:dyDescent="0.35">
      <c r="A2314" s="1">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4.25" customHeight="1" x14ac:dyDescent="0.35">
      <c r="A2315" s="1">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4.25" customHeight="1" x14ac:dyDescent="0.35">
      <c r="A2316" s="1">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4.25" customHeight="1" x14ac:dyDescent="0.35">
      <c r="A2317" s="1">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4.25" customHeight="1" x14ac:dyDescent="0.35">
      <c r="A2318" s="1">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4.25" customHeight="1" x14ac:dyDescent="0.35">
      <c r="A2319" s="1">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4.25" customHeight="1" x14ac:dyDescent="0.35">
      <c r="A2320" s="1">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4.25" customHeight="1" x14ac:dyDescent="0.35">
      <c r="A2321" s="1">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4.25" customHeight="1" x14ac:dyDescent="0.35">
      <c r="A2322" s="1">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4.25" customHeight="1" x14ac:dyDescent="0.35">
      <c r="A2323" s="1">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4.25" customHeight="1" x14ac:dyDescent="0.35">
      <c r="A2324" s="1">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4.25" customHeight="1" x14ac:dyDescent="0.35">
      <c r="A2325" s="1">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4.25" customHeight="1" x14ac:dyDescent="0.35">
      <c r="A2326" s="1">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4.25" customHeight="1" x14ac:dyDescent="0.35">
      <c r="A2327" s="1">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4.25" customHeight="1" x14ac:dyDescent="0.35">
      <c r="A2328" s="1">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4.25" customHeight="1" x14ac:dyDescent="0.35">
      <c r="A2329" s="1">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4.25" customHeight="1" x14ac:dyDescent="0.35">
      <c r="A2330" s="1">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4.25" customHeight="1" x14ac:dyDescent="0.35">
      <c r="A2331" s="1">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4.25" customHeight="1" x14ac:dyDescent="0.35">
      <c r="A2332" s="1">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4.25" customHeight="1" x14ac:dyDescent="0.35">
      <c r="A2333" s="1">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4.25" customHeight="1" x14ac:dyDescent="0.35">
      <c r="A2334" s="1">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4.25" customHeight="1" x14ac:dyDescent="0.35">
      <c r="A2335" s="1">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4.25" customHeight="1" x14ac:dyDescent="0.35">
      <c r="A2336" s="1">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4.25" customHeight="1" x14ac:dyDescent="0.35">
      <c r="A2337" s="1">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4.25" customHeight="1" x14ac:dyDescent="0.35">
      <c r="A2338" s="1">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4.25" customHeight="1" x14ac:dyDescent="0.35">
      <c r="A2339" s="1">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4.25" customHeight="1" x14ac:dyDescent="0.35">
      <c r="A2340" s="1">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4.25" customHeight="1" x14ac:dyDescent="0.35">
      <c r="A2341" s="1">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4.25" customHeight="1" x14ac:dyDescent="0.35">
      <c r="A2342" s="1">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4.25" customHeight="1" x14ac:dyDescent="0.35">
      <c r="A2343" s="1">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4.25" customHeight="1" x14ac:dyDescent="0.35">
      <c r="A2344" s="1">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4.25" customHeight="1" x14ac:dyDescent="0.35">
      <c r="A2345" s="1">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4.25" customHeight="1" x14ac:dyDescent="0.35">
      <c r="A2346" s="1">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4.25" customHeight="1" x14ac:dyDescent="0.35">
      <c r="A2347" s="1">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4.25" customHeight="1" x14ac:dyDescent="0.35">
      <c r="A2348" s="1">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4.25" customHeight="1" x14ac:dyDescent="0.35">
      <c r="A2349" s="1">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4.25" customHeight="1" x14ac:dyDescent="0.35">
      <c r="A2350" s="1">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4.25" customHeight="1" x14ac:dyDescent="0.35">
      <c r="A2351" s="1">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4.25" customHeight="1" x14ac:dyDescent="0.35">
      <c r="A2352" s="1">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4.25" customHeight="1" x14ac:dyDescent="0.35">
      <c r="A2353" s="1">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4.25" customHeight="1" x14ac:dyDescent="0.35">
      <c r="A2354" s="1">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4.25" customHeight="1" x14ac:dyDescent="0.35">
      <c r="A2355" s="1">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4.25" customHeight="1" x14ac:dyDescent="0.35">
      <c r="A2356" s="1">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4.25" customHeight="1" x14ac:dyDescent="0.35">
      <c r="A2357" s="1">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4.25" customHeight="1" x14ac:dyDescent="0.35">
      <c r="A2358" s="1">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4.25" customHeight="1" x14ac:dyDescent="0.35">
      <c r="A2359" s="1">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4.25" customHeight="1" x14ac:dyDescent="0.35">
      <c r="A2360" s="1">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4.25" customHeight="1" x14ac:dyDescent="0.35">
      <c r="A2361" s="1">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4.25" customHeight="1" x14ac:dyDescent="0.35">
      <c r="A2362" s="1">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4.25" customHeight="1" x14ac:dyDescent="0.35">
      <c r="A2363" s="1">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4.25" customHeight="1" x14ac:dyDescent="0.35">
      <c r="A2364" s="1">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4.25" customHeight="1" x14ac:dyDescent="0.35">
      <c r="A2365" s="1">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4.25" customHeight="1" x14ac:dyDescent="0.35">
      <c r="A2366" s="1">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4.25" customHeight="1" x14ac:dyDescent="0.35">
      <c r="A2367" s="1">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4.25" customHeight="1" x14ac:dyDescent="0.35">
      <c r="A2368" s="1">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4.25" customHeight="1" x14ac:dyDescent="0.35">
      <c r="A2369" s="1">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4.25" customHeight="1" x14ac:dyDescent="0.35">
      <c r="A2370" s="1">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4.25" customHeight="1" x14ac:dyDescent="0.35">
      <c r="A2371" s="1">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4.25" customHeight="1" x14ac:dyDescent="0.35">
      <c r="A2372" s="1">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4.25" customHeight="1" x14ac:dyDescent="0.35">
      <c r="A2373" s="1">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4.25" customHeight="1" x14ac:dyDescent="0.35">
      <c r="A2374" s="1">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4.25" customHeight="1" x14ac:dyDescent="0.35">
      <c r="A2375" s="1">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4.25" customHeight="1" x14ac:dyDescent="0.35">
      <c r="A2376" s="1">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4.25" customHeight="1" x14ac:dyDescent="0.35">
      <c r="A2377" s="1">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4.25" customHeight="1" x14ac:dyDescent="0.35">
      <c r="A2378" s="1">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4.25" customHeight="1" x14ac:dyDescent="0.35">
      <c r="A2379" s="1">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4.25" customHeight="1" x14ac:dyDescent="0.35">
      <c r="A2380" s="1">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4.25" customHeight="1" x14ac:dyDescent="0.35">
      <c r="A2381" s="1">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4.25" customHeight="1" x14ac:dyDescent="0.35">
      <c r="A2382" s="1">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4.25" customHeight="1" x14ac:dyDescent="0.35">
      <c r="A2383" s="1">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4.25" customHeight="1" x14ac:dyDescent="0.35">
      <c r="A2384" s="1">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4.25" customHeight="1" x14ac:dyDescent="0.35">
      <c r="A2385" s="1">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4.25" customHeight="1" x14ac:dyDescent="0.35">
      <c r="A2386" s="1">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4.25" customHeight="1" x14ac:dyDescent="0.35">
      <c r="A2387" s="1">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4.25" customHeight="1" x14ac:dyDescent="0.35">
      <c r="A2388" s="1">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4.25" customHeight="1" x14ac:dyDescent="0.35">
      <c r="A2389" s="1">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4.25" customHeight="1" x14ac:dyDescent="0.35">
      <c r="A2390" s="1">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4.25" customHeight="1" x14ac:dyDescent="0.35">
      <c r="A2391" s="1">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4.25" customHeight="1" x14ac:dyDescent="0.35">
      <c r="A2392" s="1">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4.25" customHeight="1" x14ac:dyDescent="0.35">
      <c r="A2393" s="1">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4.25" customHeight="1" x14ac:dyDescent="0.35">
      <c r="A2394" s="1">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4.25" customHeight="1" x14ac:dyDescent="0.35">
      <c r="A2395" s="1">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4.25" customHeight="1" x14ac:dyDescent="0.35">
      <c r="A2396" s="1">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4.25" customHeight="1" x14ac:dyDescent="0.35">
      <c r="A2397" s="1">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4.25" customHeight="1" x14ac:dyDescent="0.35">
      <c r="A2398" s="1">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4.25" customHeight="1" x14ac:dyDescent="0.35">
      <c r="A2399" s="1">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4.25" customHeight="1" x14ac:dyDescent="0.35">
      <c r="A2400" s="1">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4.25" customHeight="1" x14ac:dyDescent="0.35">
      <c r="A2401" s="1">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4.25" customHeight="1" x14ac:dyDescent="0.35">
      <c r="A2402" s="1">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4.25" customHeight="1" x14ac:dyDescent="0.35">
      <c r="A2403" s="1">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4.25" customHeight="1" x14ac:dyDescent="0.35">
      <c r="A2404" s="1">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4.25" customHeight="1" x14ac:dyDescent="0.35">
      <c r="A2405" s="1">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4.25" customHeight="1" x14ac:dyDescent="0.35">
      <c r="A2406" s="1">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4.25" customHeight="1" x14ac:dyDescent="0.35">
      <c r="A2407" s="1">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4.25" customHeight="1" x14ac:dyDescent="0.35">
      <c r="A2408" s="1">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4.25" customHeight="1" x14ac:dyDescent="0.35">
      <c r="A2409" s="1">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4.25" customHeight="1" x14ac:dyDescent="0.35">
      <c r="A2410" s="1">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4.25" customHeight="1" x14ac:dyDescent="0.35">
      <c r="A2411" s="1">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4.25" customHeight="1" x14ac:dyDescent="0.35">
      <c r="A2412" s="1">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4.25" customHeight="1" x14ac:dyDescent="0.35">
      <c r="A2413" s="1">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4.25" customHeight="1" x14ac:dyDescent="0.35">
      <c r="A2414" s="1">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4.25" customHeight="1" x14ac:dyDescent="0.35">
      <c r="A2415" s="1">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4.25" customHeight="1" x14ac:dyDescent="0.35">
      <c r="A2416" s="1">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4.25" customHeight="1" x14ac:dyDescent="0.35">
      <c r="A2417" s="1">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4.25" customHeight="1" x14ac:dyDescent="0.35">
      <c r="A2418" s="1">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4.25" customHeight="1" x14ac:dyDescent="0.35">
      <c r="A2419" s="1">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4.25" customHeight="1" x14ac:dyDescent="0.35">
      <c r="A2420" s="1">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4.25" customHeight="1" x14ac:dyDescent="0.35">
      <c r="A2421" s="1">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4.25" customHeight="1" x14ac:dyDescent="0.35">
      <c r="A2422" s="1">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4.25" customHeight="1" x14ac:dyDescent="0.35">
      <c r="A2423" s="1">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4.25" customHeight="1" x14ac:dyDescent="0.35">
      <c r="A2424" s="1">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4.25" customHeight="1" x14ac:dyDescent="0.35">
      <c r="A2425" s="1">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4.25" customHeight="1" x14ac:dyDescent="0.35">
      <c r="A2426" s="1">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4.25" customHeight="1" x14ac:dyDescent="0.35">
      <c r="A2427" s="1">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4.25" customHeight="1" x14ac:dyDescent="0.35">
      <c r="A2428" s="1">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4.25" customHeight="1" x14ac:dyDescent="0.35">
      <c r="A2429" s="1">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4.25" customHeight="1" x14ac:dyDescent="0.35">
      <c r="A2430" s="1">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4.25" customHeight="1" x14ac:dyDescent="0.35">
      <c r="A2431" s="1">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4.25" customHeight="1" x14ac:dyDescent="0.35">
      <c r="A2432" s="1">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4.25" customHeight="1" x14ac:dyDescent="0.35">
      <c r="A2433" s="1">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4.25" customHeight="1" x14ac:dyDescent="0.35">
      <c r="A2434" s="1">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4.25" customHeight="1" x14ac:dyDescent="0.35">
      <c r="A2435" s="1">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4.25" customHeight="1" x14ac:dyDescent="0.35">
      <c r="A2436" s="1">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4.25" customHeight="1" x14ac:dyDescent="0.35">
      <c r="A2437" s="1">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4.25" customHeight="1" x14ac:dyDescent="0.35">
      <c r="A2438" s="1">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4.25" customHeight="1" x14ac:dyDescent="0.35">
      <c r="A2439" s="1">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4.25" customHeight="1" x14ac:dyDescent="0.35">
      <c r="A2440" s="1">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4.25" customHeight="1" x14ac:dyDescent="0.35">
      <c r="A2441" s="1">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4.25" customHeight="1" x14ac:dyDescent="0.35">
      <c r="A2442" s="1">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4.25" customHeight="1" x14ac:dyDescent="0.35">
      <c r="A2443" s="1">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4.25" customHeight="1" x14ac:dyDescent="0.35">
      <c r="A2444" s="1">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4.25" customHeight="1" x14ac:dyDescent="0.35">
      <c r="A2445" s="1">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4.25" customHeight="1" x14ac:dyDescent="0.35">
      <c r="A2446" s="1">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4.25" customHeight="1" x14ac:dyDescent="0.35">
      <c r="A2447" s="1">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4.25" customHeight="1" x14ac:dyDescent="0.35">
      <c r="A2448" s="1">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4.25" customHeight="1" x14ac:dyDescent="0.35">
      <c r="A2449" s="1">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4.25" customHeight="1" x14ac:dyDescent="0.35">
      <c r="A2450" s="1">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4.25" customHeight="1" x14ac:dyDescent="0.35">
      <c r="A2451" s="1">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4.25" customHeight="1" x14ac:dyDescent="0.35">
      <c r="A2452" s="1">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4.25" customHeight="1" x14ac:dyDescent="0.35">
      <c r="A2453" s="1">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4.25" customHeight="1" x14ac:dyDescent="0.35">
      <c r="A2454" s="1">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4.25" customHeight="1" x14ac:dyDescent="0.35">
      <c r="A2455" s="1">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4.25" customHeight="1" x14ac:dyDescent="0.35">
      <c r="A2456" s="1">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4.25" customHeight="1" x14ac:dyDescent="0.35">
      <c r="A2457" s="1">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4.25" customHeight="1" x14ac:dyDescent="0.35">
      <c r="A2458" s="1">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4.25" customHeight="1" x14ac:dyDescent="0.35">
      <c r="A2459" s="1">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4.25" customHeight="1" x14ac:dyDescent="0.35">
      <c r="A2460" s="1">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4.25" customHeight="1" x14ac:dyDescent="0.35">
      <c r="A2461" s="1">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4.25" customHeight="1" x14ac:dyDescent="0.35">
      <c r="A2462" s="1">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4.25" customHeight="1" x14ac:dyDescent="0.35">
      <c r="A2463" s="1">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4.25" customHeight="1" x14ac:dyDescent="0.35">
      <c r="A2464" s="1">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4.25" customHeight="1" x14ac:dyDescent="0.35">
      <c r="A2465" s="1">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4.25" customHeight="1" x14ac:dyDescent="0.35">
      <c r="A2466" s="1">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4.25" customHeight="1" x14ac:dyDescent="0.35">
      <c r="A2467" s="1">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4.25" customHeight="1" x14ac:dyDescent="0.35">
      <c r="A2468" s="1">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4.25" customHeight="1" x14ac:dyDescent="0.35">
      <c r="A2469" s="1">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4.25" customHeight="1" x14ac:dyDescent="0.35">
      <c r="A2470" s="1">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4.25" customHeight="1" x14ac:dyDescent="0.35">
      <c r="A2471" s="1">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4.25" customHeight="1" x14ac:dyDescent="0.35">
      <c r="A2472" s="1">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4.25" customHeight="1" x14ac:dyDescent="0.35">
      <c r="A2473" s="1">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4.25" customHeight="1" x14ac:dyDescent="0.35">
      <c r="A2474" s="1">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4.25" customHeight="1" x14ac:dyDescent="0.35">
      <c r="A2475" s="1">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4.25" customHeight="1" x14ac:dyDescent="0.35">
      <c r="A2476" s="1">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4.25" customHeight="1" x14ac:dyDescent="0.35">
      <c r="A2477" s="1">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4.25" customHeight="1" x14ac:dyDescent="0.35">
      <c r="A2478" s="1">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4.25" customHeight="1" x14ac:dyDescent="0.35">
      <c r="A2479" s="1">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4.25" customHeight="1" x14ac:dyDescent="0.35">
      <c r="A2480" s="1">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4.25" customHeight="1" x14ac:dyDescent="0.35">
      <c r="A2481" s="1">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4.25" customHeight="1" x14ac:dyDescent="0.35">
      <c r="A2482" s="1">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4.25" customHeight="1" x14ac:dyDescent="0.35">
      <c r="A2483" s="1">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4.25" customHeight="1" x14ac:dyDescent="0.35">
      <c r="A2484" s="1">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4.25" customHeight="1" x14ac:dyDescent="0.35">
      <c r="A2485" s="1">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4.25" customHeight="1" x14ac:dyDescent="0.35">
      <c r="A2486" s="1">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4.25" customHeight="1" x14ac:dyDescent="0.35">
      <c r="A2487" s="1">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4.25" customHeight="1" x14ac:dyDescent="0.35">
      <c r="A2488" s="1">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4.25" customHeight="1" x14ac:dyDescent="0.35">
      <c r="A2489" s="1">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4.25" customHeight="1" x14ac:dyDescent="0.35">
      <c r="A2490" s="1">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4.25" customHeight="1" x14ac:dyDescent="0.35">
      <c r="A2491" s="1">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4.25" customHeight="1" x14ac:dyDescent="0.35">
      <c r="A2492" s="1">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4.25" customHeight="1" x14ac:dyDescent="0.35">
      <c r="A2493" s="1">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4.25" customHeight="1" x14ac:dyDescent="0.35">
      <c r="A2494" s="1">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4.25" customHeight="1" x14ac:dyDescent="0.35">
      <c r="A2495" s="1">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4.25" customHeight="1" x14ac:dyDescent="0.35">
      <c r="A2496" s="1">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4.25" customHeight="1" x14ac:dyDescent="0.35">
      <c r="A2497" s="1">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4.25" customHeight="1" x14ac:dyDescent="0.35">
      <c r="A2498" s="1">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4.25" customHeight="1" x14ac:dyDescent="0.35">
      <c r="A2499" s="1">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4.25" customHeight="1" x14ac:dyDescent="0.35">
      <c r="A2500" s="1">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4.25" customHeight="1" x14ac:dyDescent="0.35">
      <c r="A2501" s="1">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4.25" customHeight="1" x14ac:dyDescent="0.35">
      <c r="A2502" s="1">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4.25" customHeight="1" x14ac:dyDescent="0.35">
      <c r="A2503" s="1">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4.25" customHeight="1" x14ac:dyDescent="0.35">
      <c r="A2504" s="1">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4.25" customHeight="1" x14ac:dyDescent="0.35">
      <c r="A2505" s="1">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4.25" customHeight="1" x14ac:dyDescent="0.35">
      <c r="A2506" s="1">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4.25" customHeight="1" x14ac:dyDescent="0.35">
      <c r="A2507" s="1">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4.25" customHeight="1" x14ac:dyDescent="0.35">
      <c r="A2508" s="1">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4.25" customHeight="1" x14ac:dyDescent="0.35">
      <c r="A2509" s="1">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4.25" customHeight="1" x14ac:dyDescent="0.35">
      <c r="A2510" s="1">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4.25" customHeight="1" x14ac:dyDescent="0.35">
      <c r="A2511" s="1">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4.25" customHeight="1" x14ac:dyDescent="0.35">
      <c r="A2512" s="1">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4.25" customHeight="1" x14ac:dyDescent="0.35">
      <c r="A2513" s="1">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4.25" customHeight="1" x14ac:dyDescent="0.35">
      <c r="A2514" s="1">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4.25" customHeight="1" x14ac:dyDescent="0.35">
      <c r="A2515" s="1">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4.25" customHeight="1" x14ac:dyDescent="0.35">
      <c r="A2516" s="1">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4.25" customHeight="1" x14ac:dyDescent="0.35">
      <c r="A2517" s="1">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4.25" customHeight="1" x14ac:dyDescent="0.35">
      <c r="A2518" s="1">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4.25" customHeight="1" x14ac:dyDescent="0.35">
      <c r="A2519" s="1">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4.25" customHeight="1" x14ac:dyDescent="0.35">
      <c r="A2520" s="1">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4.25" customHeight="1" x14ac:dyDescent="0.35">
      <c r="A2521" s="1">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4.25" customHeight="1" x14ac:dyDescent="0.35">
      <c r="A2522" s="1">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4.25" customHeight="1" x14ac:dyDescent="0.35">
      <c r="A2523" s="1">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4.25" customHeight="1" x14ac:dyDescent="0.35">
      <c r="A2524" s="1">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4.25" customHeight="1" x14ac:dyDescent="0.35">
      <c r="A2525" s="1">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4.25" customHeight="1" x14ac:dyDescent="0.35">
      <c r="A2526" s="1">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4.25" customHeight="1" x14ac:dyDescent="0.35">
      <c r="A2527" s="1">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4.25" customHeight="1" x14ac:dyDescent="0.35">
      <c r="A2528" s="1">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4.25" customHeight="1" x14ac:dyDescent="0.35">
      <c r="A2529" s="1">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4.25" customHeight="1" x14ac:dyDescent="0.35">
      <c r="A2530" s="1">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4.25" customHeight="1" x14ac:dyDescent="0.35">
      <c r="A2531" s="1">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4.25" customHeight="1" x14ac:dyDescent="0.35">
      <c r="A2532" s="1">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4.25" customHeight="1" x14ac:dyDescent="0.35">
      <c r="A2533" s="1">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4.25" customHeight="1" x14ac:dyDescent="0.35">
      <c r="A2534" s="1">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4.25" customHeight="1" x14ac:dyDescent="0.35">
      <c r="A2535" s="1">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4.25" customHeight="1" x14ac:dyDescent="0.35">
      <c r="A2536" s="1">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4.25" customHeight="1" x14ac:dyDescent="0.35">
      <c r="A2537" s="1">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4.25" customHeight="1" x14ac:dyDescent="0.35">
      <c r="A2538" s="1">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4.25" customHeight="1" x14ac:dyDescent="0.35">
      <c r="A2539" s="1">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4.25" customHeight="1" x14ac:dyDescent="0.35">
      <c r="A2540" s="1">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4.25" customHeight="1" x14ac:dyDescent="0.35">
      <c r="A2541" s="1">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4.25" customHeight="1" x14ac:dyDescent="0.35">
      <c r="A2542" s="1">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4.25" customHeight="1" x14ac:dyDescent="0.35">
      <c r="A2543" s="1">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4.25" customHeight="1" x14ac:dyDescent="0.35">
      <c r="A2544" s="1">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4.25" customHeight="1" x14ac:dyDescent="0.35">
      <c r="A2545" s="1">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4.25" customHeight="1" x14ac:dyDescent="0.35">
      <c r="A2546" s="1">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4.25" customHeight="1" x14ac:dyDescent="0.35">
      <c r="A2547" s="1">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4.25" customHeight="1" x14ac:dyDescent="0.35">
      <c r="A2548" s="1">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4.25" customHeight="1" x14ac:dyDescent="0.35">
      <c r="A2549" s="1">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4.25" customHeight="1" x14ac:dyDescent="0.35">
      <c r="A2550" s="1">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4.25" customHeight="1" x14ac:dyDescent="0.35">
      <c r="A2551" s="1">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4.25" customHeight="1" x14ac:dyDescent="0.35">
      <c r="A2552" s="1">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4.25" customHeight="1" x14ac:dyDescent="0.35">
      <c r="A2553" s="1">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4.25" customHeight="1" x14ac:dyDescent="0.35">
      <c r="A2554" s="1">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4.25" customHeight="1" x14ac:dyDescent="0.35">
      <c r="A2555" s="1">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4.25" customHeight="1" x14ac:dyDescent="0.35">
      <c r="A2556" s="1">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4.25" customHeight="1" x14ac:dyDescent="0.35">
      <c r="A2557" s="1">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4.25" customHeight="1" x14ac:dyDescent="0.35">
      <c r="A2558" s="1">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4.25" customHeight="1" x14ac:dyDescent="0.35">
      <c r="A2559" s="1">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4.25" customHeight="1" x14ac:dyDescent="0.35">
      <c r="A2560" s="1">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4.25" customHeight="1" x14ac:dyDescent="0.35">
      <c r="A2561" s="1">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4.25" customHeight="1" x14ac:dyDescent="0.35">
      <c r="A2562" s="1">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4.25" customHeight="1" x14ac:dyDescent="0.35">
      <c r="A2563" s="1">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4.25" customHeight="1" x14ac:dyDescent="0.35">
      <c r="A2564" s="1">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4.25" customHeight="1" x14ac:dyDescent="0.35">
      <c r="A2565" s="1">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4.25" customHeight="1" x14ac:dyDescent="0.35">
      <c r="A2566" s="1">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4.25" customHeight="1" x14ac:dyDescent="0.35">
      <c r="A2567" s="1">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4.25" customHeight="1" x14ac:dyDescent="0.35">
      <c r="A2568" s="1">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4.25" customHeight="1" x14ac:dyDescent="0.35">
      <c r="A2569" s="1">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4.25" customHeight="1" x14ac:dyDescent="0.35">
      <c r="A2570" s="1">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4.25" customHeight="1" x14ac:dyDescent="0.35">
      <c r="A2571" s="1">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4.25" customHeight="1" x14ac:dyDescent="0.35">
      <c r="A2572" s="1">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4.25" customHeight="1" x14ac:dyDescent="0.35">
      <c r="A2573" s="1">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4.25" customHeight="1" x14ac:dyDescent="0.35">
      <c r="A2574" s="1">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4.25" customHeight="1" x14ac:dyDescent="0.35">
      <c r="A2575" s="1">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4.25" customHeight="1" x14ac:dyDescent="0.35">
      <c r="A2576" s="1">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4.25" customHeight="1" x14ac:dyDescent="0.35">
      <c r="A2577" s="1">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4.25" customHeight="1" x14ac:dyDescent="0.35">
      <c r="A2578" s="1">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4.25" customHeight="1" x14ac:dyDescent="0.35">
      <c r="A2579" s="1">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4.25" customHeight="1" x14ac:dyDescent="0.35">
      <c r="A2580" s="1">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4.25" customHeight="1" x14ac:dyDescent="0.35">
      <c r="A2581" s="1">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4.25" customHeight="1" x14ac:dyDescent="0.35">
      <c r="A2582" s="1">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4.25" customHeight="1" x14ac:dyDescent="0.35">
      <c r="A2583" s="1">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4.25" customHeight="1" x14ac:dyDescent="0.35">
      <c r="A2584" s="1">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4.25" customHeight="1" x14ac:dyDescent="0.35">
      <c r="A2585" s="1">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4.25" customHeight="1" x14ac:dyDescent="0.35">
      <c r="A2586" s="1">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4.25" customHeight="1" x14ac:dyDescent="0.35">
      <c r="A2587" s="1">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4.25" customHeight="1" x14ac:dyDescent="0.35">
      <c r="A2588" s="1">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4.25" customHeight="1" x14ac:dyDescent="0.35">
      <c r="A2589" s="1">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4.25" customHeight="1" x14ac:dyDescent="0.35">
      <c r="A2590" s="1">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4.25" customHeight="1" x14ac:dyDescent="0.35">
      <c r="A2591" s="1">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4.25" customHeight="1" x14ac:dyDescent="0.35">
      <c r="A2592" s="1">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4.25" customHeight="1" x14ac:dyDescent="0.35">
      <c r="A2593" s="1">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4.25" customHeight="1" x14ac:dyDescent="0.35">
      <c r="A2594" s="1">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4.25" customHeight="1" x14ac:dyDescent="0.35">
      <c r="A2595" s="1">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4.25" customHeight="1" x14ac:dyDescent="0.35">
      <c r="A2596" s="1">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4.25" customHeight="1" x14ac:dyDescent="0.35">
      <c r="A2597" s="1">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4.25" customHeight="1" x14ac:dyDescent="0.35">
      <c r="A2598" s="1">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4.25" customHeight="1" x14ac:dyDescent="0.35">
      <c r="A2599" s="1">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4.25" customHeight="1" x14ac:dyDescent="0.35">
      <c r="A2600" s="1">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4.25" customHeight="1" x14ac:dyDescent="0.35">
      <c r="A2601" s="1">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4.25" customHeight="1" x14ac:dyDescent="0.35">
      <c r="A2602" s="1">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4.25" customHeight="1" x14ac:dyDescent="0.35">
      <c r="A2603" s="1">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4.25" customHeight="1" x14ac:dyDescent="0.35">
      <c r="A2604" s="1">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4.25" customHeight="1" x14ac:dyDescent="0.35">
      <c r="A2605" s="1">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4.25" customHeight="1" x14ac:dyDescent="0.35">
      <c r="A2606" s="1">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4.25" customHeight="1" x14ac:dyDescent="0.35">
      <c r="A2607" s="1">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4.25" customHeight="1" x14ac:dyDescent="0.35">
      <c r="A2608" s="1">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4.25" customHeight="1" x14ac:dyDescent="0.35">
      <c r="A2609" s="1">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4.25" customHeight="1" x14ac:dyDescent="0.35">
      <c r="A2610" s="1">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4.25" customHeight="1" x14ac:dyDescent="0.35">
      <c r="A2611" s="1">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4.25" customHeight="1" x14ac:dyDescent="0.35">
      <c r="A2612" s="1">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4.25" customHeight="1" x14ac:dyDescent="0.35">
      <c r="A2613" s="1">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4.25" customHeight="1" x14ac:dyDescent="0.35">
      <c r="A2614" s="1">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4.25" customHeight="1" x14ac:dyDescent="0.35">
      <c r="A2615" s="1">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4.25" customHeight="1" x14ac:dyDescent="0.35">
      <c r="A2616" s="1">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4.25" customHeight="1" x14ac:dyDescent="0.35">
      <c r="A2617" s="1">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4.25" customHeight="1" x14ac:dyDescent="0.35">
      <c r="A2618" s="1">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4.25" customHeight="1" x14ac:dyDescent="0.35">
      <c r="A2619" s="1">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4.25" customHeight="1" x14ac:dyDescent="0.35">
      <c r="A2620" s="1">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4.25" customHeight="1" x14ac:dyDescent="0.35">
      <c r="A2621" s="1">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4.25" customHeight="1" x14ac:dyDescent="0.35">
      <c r="A2622" s="1">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4.25" customHeight="1" x14ac:dyDescent="0.35">
      <c r="A2623" s="1">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4.25" customHeight="1" x14ac:dyDescent="0.35">
      <c r="A2624" s="1">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4.25" customHeight="1" x14ac:dyDescent="0.35">
      <c r="A2625" s="1">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4.25" customHeight="1" x14ac:dyDescent="0.35">
      <c r="A2626" s="1">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4.25" customHeight="1" x14ac:dyDescent="0.35">
      <c r="A2627" s="1">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4.25" customHeight="1" x14ac:dyDescent="0.35">
      <c r="A2628" s="1">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4.25" customHeight="1" x14ac:dyDescent="0.35">
      <c r="A2629" s="1">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4.25" customHeight="1" x14ac:dyDescent="0.35">
      <c r="A2630" s="1">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4.25" customHeight="1" x14ac:dyDescent="0.35">
      <c r="A2631" s="1">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4.25" customHeight="1" x14ac:dyDescent="0.35">
      <c r="A2632" s="1">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4.25" customHeight="1" x14ac:dyDescent="0.35">
      <c r="A2633" s="1">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4.25" customHeight="1" x14ac:dyDescent="0.35">
      <c r="A2634" s="1">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4.25" customHeight="1" x14ac:dyDescent="0.35">
      <c r="A2635" s="1">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4.25" customHeight="1" x14ac:dyDescent="0.35">
      <c r="A2636" s="1">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4.25" customHeight="1" x14ac:dyDescent="0.35">
      <c r="A2637" s="1">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4.25" customHeight="1" x14ac:dyDescent="0.35">
      <c r="A2638" s="1">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4.25" customHeight="1" x14ac:dyDescent="0.35">
      <c r="A2639" s="1">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4.25" customHeight="1" x14ac:dyDescent="0.35">
      <c r="A2640" s="1">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4.25" customHeight="1" x14ac:dyDescent="0.35">
      <c r="A2641" s="1">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4.25" customHeight="1" x14ac:dyDescent="0.35">
      <c r="A2642" s="1">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4.25" customHeight="1" x14ac:dyDescent="0.35">
      <c r="A2643" s="1">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4.25" customHeight="1" x14ac:dyDescent="0.35">
      <c r="A2644" s="1">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4.25" customHeight="1" x14ac:dyDescent="0.35">
      <c r="A2645" s="1">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4.25" customHeight="1" x14ac:dyDescent="0.35">
      <c r="A2646" s="1">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4.25" customHeight="1" x14ac:dyDescent="0.35">
      <c r="A2647" s="1">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4.25" customHeight="1" x14ac:dyDescent="0.35">
      <c r="A2648" s="1">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4.25" customHeight="1" x14ac:dyDescent="0.35">
      <c r="A2649" s="1">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4.25" customHeight="1" x14ac:dyDescent="0.35">
      <c r="A2650" s="1">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4.25" customHeight="1" x14ac:dyDescent="0.35">
      <c r="A2651" s="1">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4.25" customHeight="1" x14ac:dyDescent="0.35">
      <c r="A2652" s="1">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4.25" customHeight="1" x14ac:dyDescent="0.35">
      <c r="A2653" s="1">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4.25" customHeight="1" x14ac:dyDescent="0.35">
      <c r="A2654" s="1">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4.25" customHeight="1" x14ac:dyDescent="0.35">
      <c r="A2655" s="1">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4.25" customHeight="1" x14ac:dyDescent="0.35">
      <c r="A2656" s="1">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4.25" customHeight="1" x14ac:dyDescent="0.35">
      <c r="A2657" s="1">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4.25" customHeight="1" x14ac:dyDescent="0.35">
      <c r="A2658" s="1">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4.25" customHeight="1" x14ac:dyDescent="0.35">
      <c r="A2659" s="1">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4.25" customHeight="1" x14ac:dyDescent="0.35">
      <c r="A2660" s="1">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4.25" customHeight="1" x14ac:dyDescent="0.35">
      <c r="A2661" s="1">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4.25" customHeight="1" x14ac:dyDescent="0.35">
      <c r="A2662" s="1">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4.25" customHeight="1" x14ac:dyDescent="0.35">
      <c r="A2663" s="1">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4.25" customHeight="1" x14ac:dyDescent="0.35">
      <c r="A2664" s="1">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4.25" customHeight="1" x14ac:dyDescent="0.35">
      <c r="A2665" s="1">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4.25" customHeight="1" x14ac:dyDescent="0.35">
      <c r="A2666" s="1">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4.25" customHeight="1" x14ac:dyDescent="0.35">
      <c r="A2667" s="1">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4.25" customHeight="1" x14ac:dyDescent="0.35">
      <c r="A2668" s="1">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4.25" customHeight="1" x14ac:dyDescent="0.35">
      <c r="A2669" s="1">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4.25" customHeight="1" x14ac:dyDescent="0.35">
      <c r="A2670" s="1">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4.25" customHeight="1" x14ac:dyDescent="0.35">
      <c r="A2671" s="1">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4.25" customHeight="1" x14ac:dyDescent="0.35">
      <c r="A2672" s="1">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4.25" customHeight="1" x14ac:dyDescent="0.35">
      <c r="A2673" s="1">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4.25" customHeight="1" x14ac:dyDescent="0.35">
      <c r="A2674" s="1">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4.25" customHeight="1" x14ac:dyDescent="0.35">
      <c r="A2675" s="1">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4.25" customHeight="1" x14ac:dyDescent="0.35">
      <c r="A2676" s="1">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4.25" customHeight="1" x14ac:dyDescent="0.35">
      <c r="A2677" s="1">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4.25" customHeight="1" x14ac:dyDescent="0.35">
      <c r="A2678" s="1">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4.25" customHeight="1" x14ac:dyDescent="0.35">
      <c r="A2679" s="1">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4.25" customHeight="1" x14ac:dyDescent="0.35">
      <c r="A2680" s="1">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4.25" customHeight="1" x14ac:dyDescent="0.35">
      <c r="A2681" s="1">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4.25" customHeight="1" x14ac:dyDescent="0.35">
      <c r="A2682" s="1">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4.25" customHeight="1" x14ac:dyDescent="0.35">
      <c r="A2683" s="1">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4.25" customHeight="1" x14ac:dyDescent="0.35">
      <c r="A2684" s="1">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4.25" customHeight="1" x14ac:dyDescent="0.35">
      <c r="A2685" s="1">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4.25" customHeight="1" x14ac:dyDescent="0.35">
      <c r="A2686" s="1">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4.25" customHeight="1" x14ac:dyDescent="0.35">
      <c r="A2687" s="1">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4.25" customHeight="1" x14ac:dyDescent="0.35">
      <c r="A2688" s="1">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4.25" customHeight="1" x14ac:dyDescent="0.35">
      <c r="A2689" s="1">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4.25" customHeight="1" x14ac:dyDescent="0.35">
      <c r="A2690" s="1">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4.25" customHeight="1" x14ac:dyDescent="0.35">
      <c r="A2691" s="1">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4.25" customHeight="1" x14ac:dyDescent="0.35">
      <c r="A2692" s="1">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4.25" customHeight="1" x14ac:dyDescent="0.35">
      <c r="A2693" s="1">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4.25" customHeight="1" x14ac:dyDescent="0.35">
      <c r="A2694" s="1">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4.25" customHeight="1" x14ac:dyDescent="0.35">
      <c r="A2695" s="1">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4.25" customHeight="1" x14ac:dyDescent="0.35">
      <c r="A2696" s="1">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4.25" customHeight="1" x14ac:dyDescent="0.35">
      <c r="A2697" s="1">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4.25" customHeight="1" x14ac:dyDescent="0.35">
      <c r="A2698" s="1">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4.25" customHeight="1" x14ac:dyDescent="0.35">
      <c r="A2699" s="1">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4.25" customHeight="1" x14ac:dyDescent="0.35">
      <c r="A2700" s="1">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4.25" customHeight="1" x14ac:dyDescent="0.35">
      <c r="A2701" s="1">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4.25" customHeight="1" x14ac:dyDescent="0.35">
      <c r="A2702" s="1">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4.25" customHeight="1" x14ac:dyDescent="0.35">
      <c r="A2703" s="1">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4.25" customHeight="1" x14ac:dyDescent="0.35">
      <c r="A2704" s="1">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4.25" customHeight="1" x14ac:dyDescent="0.35">
      <c r="A2705" s="1">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4.25" customHeight="1" x14ac:dyDescent="0.35">
      <c r="A2706" s="1">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4.25" customHeight="1" x14ac:dyDescent="0.35">
      <c r="A2707" s="1">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4.25" customHeight="1" x14ac:dyDescent="0.35">
      <c r="A2708" s="1">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4.25" customHeight="1" x14ac:dyDescent="0.35">
      <c r="A2709" s="1">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4.25" customHeight="1" x14ac:dyDescent="0.35">
      <c r="A2710" s="1">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4.25" customHeight="1" x14ac:dyDescent="0.35">
      <c r="A2711" s="1">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4.25" customHeight="1" x14ac:dyDescent="0.35">
      <c r="A2712" s="1">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4.25" customHeight="1" x14ac:dyDescent="0.35">
      <c r="A2713" s="1">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4.25" customHeight="1" x14ac:dyDescent="0.35">
      <c r="A2714" s="1">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4.25" customHeight="1" x14ac:dyDescent="0.35">
      <c r="A2715" s="1">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4.25" customHeight="1" x14ac:dyDescent="0.35">
      <c r="A2716" s="1">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4.25" customHeight="1" x14ac:dyDescent="0.35">
      <c r="A2717" s="1">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4.25" customHeight="1" x14ac:dyDescent="0.35">
      <c r="A2718" s="1">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4.25" customHeight="1" x14ac:dyDescent="0.35">
      <c r="A2719" s="1">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4.25" customHeight="1" x14ac:dyDescent="0.35">
      <c r="A2720" s="1">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4.25" customHeight="1" x14ac:dyDescent="0.35">
      <c r="A2721" s="1">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4.25" customHeight="1" x14ac:dyDescent="0.35">
      <c r="A2722" s="1">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4.25" customHeight="1" x14ac:dyDescent="0.35">
      <c r="A2723" s="1">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4.25" customHeight="1" x14ac:dyDescent="0.35">
      <c r="A2724" s="1">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4.25" customHeight="1" x14ac:dyDescent="0.35">
      <c r="A2725" s="1">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4.25" customHeight="1" x14ac:dyDescent="0.35">
      <c r="A2726" s="1">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4.25" customHeight="1" x14ac:dyDescent="0.35">
      <c r="A2727" s="1">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4.25" customHeight="1" x14ac:dyDescent="0.35">
      <c r="A2728" s="1">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4.25" customHeight="1" x14ac:dyDescent="0.35">
      <c r="A2729" s="1">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4.25" customHeight="1" x14ac:dyDescent="0.35">
      <c r="A2730" s="1">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4.25" customHeight="1" x14ac:dyDescent="0.35">
      <c r="A2731" s="1">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4.25" customHeight="1" x14ac:dyDescent="0.35">
      <c r="A2732" s="1">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4.25" customHeight="1" x14ac:dyDescent="0.35">
      <c r="A2733" s="1">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4.25" customHeight="1" x14ac:dyDescent="0.35">
      <c r="A2734" s="1">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4.25" customHeight="1" x14ac:dyDescent="0.35">
      <c r="A2735" s="1">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4.25" customHeight="1" x14ac:dyDescent="0.35">
      <c r="A2736" s="1">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4.25" customHeight="1" x14ac:dyDescent="0.35">
      <c r="A2737" s="1">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4.25" customHeight="1" x14ac:dyDescent="0.35">
      <c r="A2738" s="1">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4.25" customHeight="1" x14ac:dyDescent="0.35">
      <c r="A2739" s="1">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4.25" customHeight="1" x14ac:dyDescent="0.35">
      <c r="A2740" s="1">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4.25" customHeight="1" x14ac:dyDescent="0.35">
      <c r="A2741" s="1">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4.25" customHeight="1" x14ac:dyDescent="0.35">
      <c r="A2742" s="1">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4.25" customHeight="1" x14ac:dyDescent="0.35">
      <c r="A2743" s="1">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4.25" customHeight="1" x14ac:dyDescent="0.35">
      <c r="A2744" s="1">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4.25" customHeight="1" x14ac:dyDescent="0.35">
      <c r="A2745" s="1">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4.25" customHeight="1" x14ac:dyDescent="0.35">
      <c r="A2746" s="1">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4.25" customHeight="1" x14ac:dyDescent="0.35">
      <c r="A2747" s="1">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4.25" customHeight="1" x14ac:dyDescent="0.35">
      <c r="A2748" s="1">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4.25" customHeight="1" x14ac:dyDescent="0.35">
      <c r="A2749" s="1">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4.25" customHeight="1" x14ac:dyDescent="0.35">
      <c r="A2750" s="1">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4.25" customHeight="1" x14ac:dyDescent="0.35">
      <c r="A2751" s="1">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4.25" customHeight="1" x14ac:dyDescent="0.35">
      <c r="A2752" s="1">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4.25" customHeight="1" x14ac:dyDescent="0.35">
      <c r="A2753" s="1">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4.25" customHeight="1" x14ac:dyDescent="0.35">
      <c r="A2754" s="1">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4.25" customHeight="1" x14ac:dyDescent="0.35">
      <c r="A2755" s="1">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4.25" customHeight="1" x14ac:dyDescent="0.35">
      <c r="A2756" s="1">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4.25" customHeight="1" x14ac:dyDescent="0.35">
      <c r="A2757" s="1">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4.25" customHeight="1" x14ac:dyDescent="0.35">
      <c r="A2758" s="1">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4.25" customHeight="1" x14ac:dyDescent="0.35">
      <c r="A2759" s="1">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4.25" customHeight="1" x14ac:dyDescent="0.35">
      <c r="A2760" s="1">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4.25" customHeight="1" x14ac:dyDescent="0.35">
      <c r="A2761" s="1">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4.25" customHeight="1" x14ac:dyDescent="0.35">
      <c r="A2762" s="1">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4.25" customHeight="1" x14ac:dyDescent="0.35">
      <c r="A2763" s="1">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4.25" customHeight="1" x14ac:dyDescent="0.35">
      <c r="A2764" s="1">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4.25" customHeight="1" x14ac:dyDescent="0.35">
      <c r="A2765" s="1">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4.25" customHeight="1" x14ac:dyDescent="0.35">
      <c r="A2766" s="1">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4.25" customHeight="1" x14ac:dyDescent="0.35">
      <c r="A2767" s="1">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4.25" customHeight="1" x14ac:dyDescent="0.35">
      <c r="A2768" s="1">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4.25" customHeight="1" x14ac:dyDescent="0.35">
      <c r="A2769" s="1">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4.25" customHeight="1" x14ac:dyDescent="0.35">
      <c r="A2770" s="1">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4.25" customHeight="1" x14ac:dyDescent="0.35">
      <c r="A2771" s="1">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4.25" customHeight="1" x14ac:dyDescent="0.35">
      <c r="A2772" s="1">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4.25" customHeight="1" x14ac:dyDescent="0.35">
      <c r="A2773" s="1">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4.25" customHeight="1" x14ac:dyDescent="0.35">
      <c r="A2774" s="1">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4.25" customHeight="1" x14ac:dyDescent="0.35">
      <c r="A2775" s="1">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4.25" customHeight="1" x14ac:dyDescent="0.35">
      <c r="A2776" s="1">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4.25" customHeight="1" x14ac:dyDescent="0.35">
      <c r="A2777" s="1">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4.25" customHeight="1" x14ac:dyDescent="0.35">
      <c r="A2778" s="1">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4.25" customHeight="1" x14ac:dyDescent="0.35">
      <c r="A2779" s="1">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4.25" customHeight="1" x14ac:dyDescent="0.35">
      <c r="A2780" s="1">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4.25" customHeight="1" x14ac:dyDescent="0.35">
      <c r="A2781" s="1">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4.25" customHeight="1" x14ac:dyDescent="0.35">
      <c r="A2782" s="1">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4.25" customHeight="1" x14ac:dyDescent="0.35">
      <c r="A2783" s="1">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4.25" customHeight="1" x14ac:dyDescent="0.35">
      <c r="A2784" s="1">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4.25" customHeight="1" x14ac:dyDescent="0.35">
      <c r="A2785" s="1">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4.25" customHeight="1" x14ac:dyDescent="0.35">
      <c r="A2786" s="1">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4.25" customHeight="1" x14ac:dyDescent="0.35">
      <c r="A2787" s="1">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4.25" customHeight="1" x14ac:dyDescent="0.35">
      <c r="A2788" s="1">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4.25" customHeight="1" x14ac:dyDescent="0.35">
      <c r="A2789" s="1">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4.25" customHeight="1" x14ac:dyDescent="0.35">
      <c r="A2790" s="1">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4.25" customHeight="1" x14ac:dyDescent="0.35">
      <c r="A2791" s="1">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4.25" customHeight="1" x14ac:dyDescent="0.35">
      <c r="A2792" s="1">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4.25" customHeight="1" x14ac:dyDescent="0.35">
      <c r="A2793" s="1">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4.25" customHeight="1" x14ac:dyDescent="0.35">
      <c r="A2794" s="1">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4.25" customHeight="1" x14ac:dyDescent="0.35">
      <c r="A2795" s="1">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4.25" customHeight="1" x14ac:dyDescent="0.35">
      <c r="A2796" s="1">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4.25" customHeight="1" x14ac:dyDescent="0.35">
      <c r="A2797" s="1">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4.25" customHeight="1" x14ac:dyDescent="0.35">
      <c r="A2798" s="1">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4.25" customHeight="1" x14ac:dyDescent="0.35">
      <c r="A2799" s="1">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4.25" customHeight="1" x14ac:dyDescent="0.35">
      <c r="A2800" s="1">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4.25" customHeight="1" x14ac:dyDescent="0.35">
      <c r="A2801" s="1">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4.25" customHeight="1" x14ac:dyDescent="0.35">
      <c r="A2802" s="1">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4.25" customHeight="1" x14ac:dyDescent="0.35">
      <c r="A2803" s="1">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4.25" customHeight="1" x14ac:dyDescent="0.35">
      <c r="A2804" s="1">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4.25" customHeight="1" x14ac:dyDescent="0.35">
      <c r="A2805" s="1">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4.25" customHeight="1" x14ac:dyDescent="0.35">
      <c r="A2806" s="1">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4.25" customHeight="1" x14ac:dyDescent="0.35">
      <c r="A2807" s="1">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4.25" customHeight="1" x14ac:dyDescent="0.35">
      <c r="A2808" s="1">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4.25" customHeight="1" x14ac:dyDescent="0.35">
      <c r="A2809" s="1">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4.25" customHeight="1" x14ac:dyDescent="0.35">
      <c r="A2810" s="1">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4.25" customHeight="1" x14ac:dyDescent="0.35">
      <c r="A2811" s="1">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4.25" customHeight="1" x14ac:dyDescent="0.35">
      <c r="A2812" s="1">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4.25" customHeight="1" x14ac:dyDescent="0.35">
      <c r="A2813" s="1">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4.25" customHeight="1" x14ac:dyDescent="0.35">
      <c r="A2814" s="1">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4.25" customHeight="1" x14ac:dyDescent="0.35">
      <c r="A2815" s="1">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4.25" customHeight="1" x14ac:dyDescent="0.35">
      <c r="A2816" s="1">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4.25" customHeight="1" x14ac:dyDescent="0.35">
      <c r="A2817" s="1">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4.25" customHeight="1" x14ac:dyDescent="0.35">
      <c r="A2818" s="1">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4.25" customHeight="1" x14ac:dyDescent="0.35">
      <c r="A2819" s="1">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4.25" customHeight="1" x14ac:dyDescent="0.35">
      <c r="A2820" s="1">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4.25" customHeight="1" x14ac:dyDescent="0.35">
      <c r="A2821" s="1">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4.25" customHeight="1" x14ac:dyDescent="0.35">
      <c r="A2822" s="1">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4.25" customHeight="1" x14ac:dyDescent="0.35">
      <c r="A2823" s="1">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4.25" customHeight="1" x14ac:dyDescent="0.35">
      <c r="A2824" s="1">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4.25" customHeight="1" x14ac:dyDescent="0.35">
      <c r="A2825" s="1">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4.25" customHeight="1" x14ac:dyDescent="0.35">
      <c r="A2826" s="1">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4.25" customHeight="1" x14ac:dyDescent="0.35">
      <c r="A2827" s="1">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4.25" customHeight="1" x14ac:dyDescent="0.35">
      <c r="A2828" s="1">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4.25" customHeight="1" x14ac:dyDescent="0.35">
      <c r="A2829" s="1">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4.25" customHeight="1" x14ac:dyDescent="0.35">
      <c r="A2830" s="1">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4.25" customHeight="1" x14ac:dyDescent="0.35">
      <c r="A2831" s="1">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4.25" customHeight="1" x14ac:dyDescent="0.35">
      <c r="A2832" s="1">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4.25" customHeight="1" x14ac:dyDescent="0.35">
      <c r="A2833" s="1">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4.25" customHeight="1" x14ac:dyDescent="0.35">
      <c r="A2834" s="1">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4.25" customHeight="1" x14ac:dyDescent="0.35">
      <c r="A2835" s="1">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4.25" customHeight="1" x14ac:dyDescent="0.35">
      <c r="A2836" s="1">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4.25" customHeight="1" x14ac:dyDescent="0.35">
      <c r="A2837" s="1">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4.25" customHeight="1" x14ac:dyDescent="0.35">
      <c r="A2838" s="1">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4.25" customHeight="1" x14ac:dyDescent="0.35">
      <c r="A2839" s="1">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4.25" customHeight="1" x14ac:dyDescent="0.35">
      <c r="A2840" s="1">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4.25" customHeight="1" x14ac:dyDescent="0.35">
      <c r="A2841" s="1">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4.25" customHeight="1" x14ac:dyDescent="0.35">
      <c r="A2842" s="1">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4.25" customHeight="1" x14ac:dyDescent="0.35">
      <c r="A2843" s="1">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4.25" customHeight="1" x14ac:dyDescent="0.35">
      <c r="A2844" s="1">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4.25" customHeight="1" x14ac:dyDescent="0.35">
      <c r="A2845" s="1">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4.25" customHeight="1" x14ac:dyDescent="0.35">
      <c r="A2846" s="1">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4.25" customHeight="1" x14ac:dyDescent="0.35">
      <c r="A2847" s="1">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4.25" customHeight="1" x14ac:dyDescent="0.35">
      <c r="A2848" s="1">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4.25" customHeight="1" x14ac:dyDescent="0.35">
      <c r="A2849" s="1">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4.25" customHeight="1" x14ac:dyDescent="0.35">
      <c r="A2850" s="1">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4.25" customHeight="1" x14ac:dyDescent="0.35">
      <c r="A2851" s="1">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4.25" customHeight="1" x14ac:dyDescent="0.35">
      <c r="A2852" s="1">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4.25" customHeight="1" x14ac:dyDescent="0.35">
      <c r="A2853" s="1">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4.25" customHeight="1" x14ac:dyDescent="0.35">
      <c r="A2854" s="1">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4.25" customHeight="1" x14ac:dyDescent="0.35">
      <c r="A2855" s="1">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4.25" customHeight="1" x14ac:dyDescent="0.35">
      <c r="A2856" s="1">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4.25" customHeight="1" x14ac:dyDescent="0.35">
      <c r="A2857" s="1">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4.25" customHeight="1" x14ac:dyDescent="0.35">
      <c r="A2858" s="1">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4.25" customHeight="1" x14ac:dyDescent="0.35">
      <c r="A2859" s="1">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4.25" customHeight="1" x14ac:dyDescent="0.35">
      <c r="A2860" s="1">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4.25" customHeight="1" x14ac:dyDescent="0.35">
      <c r="A2861" s="1">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4.25" customHeight="1" x14ac:dyDescent="0.35">
      <c r="A2862" s="1">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4.25" customHeight="1" x14ac:dyDescent="0.35">
      <c r="A2863" s="1">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4.25" customHeight="1" x14ac:dyDescent="0.35">
      <c r="A2864" s="1">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4.25" customHeight="1" x14ac:dyDescent="0.35">
      <c r="A2865" s="1">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4.25" customHeight="1" x14ac:dyDescent="0.35">
      <c r="A2866" s="1">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4.25" customHeight="1" x14ac:dyDescent="0.35">
      <c r="A2867" s="1">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4.25" customHeight="1" x14ac:dyDescent="0.35">
      <c r="A2868" s="1">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4.25" customHeight="1" x14ac:dyDescent="0.35">
      <c r="A2869" s="1">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4.25" customHeight="1" x14ac:dyDescent="0.35">
      <c r="A2870" s="1">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4.25" customHeight="1" x14ac:dyDescent="0.35">
      <c r="A2871" s="1">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4.25" customHeight="1" x14ac:dyDescent="0.35">
      <c r="A2872" s="1">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4.25" customHeight="1" x14ac:dyDescent="0.35">
      <c r="A2873" s="1">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4.25" customHeight="1" x14ac:dyDescent="0.35">
      <c r="A2874" s="1">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4.25" customHeight="1" x14ac:dyDescent="0.35">
      <c r="A2875" s="1">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4.25" customHeight="1" x14ac:dyDescent="0.35">
      <c r="A2876" s="1">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4.25" customHeight="1" x14ac:dyDescent="0.35">
      <c r="A2877" s="1">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4.25" customHeight="1" x14ac:dyDescent="0.35">
      <c r="A2878" s="1">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4.25" customHeight="1" x14ac:dyDescent="0.35">
      <c r="A2879" s="1">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4.25" customHeight="1" x14ac:dyDescent="0.35">
      <c r="A2880" s="1">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4.25" customHeight="1" x14ac:dyDescent="0.35">
      <c r="A2881" s="1">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4.25" customHeight="1" x14ac:dyDescent="0.35">
      <c r="A2882" s="1">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4.25" customHeight="1" x14ac:dyDescent="0.35">
      <c r="A2883" s="1">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4.25" customHeight="1" x14ac:dyDescent="0.35">
      <c r="A2884" s="1">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4.25" customHeight="1" x14ac:dyDescent="0.35">
      <c r="A2885" s="1">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4.25" customHeight="1" x14ac:dyDescent="0.35">
      <c r="A2886" s="1">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4.25" customHeight="1" x14ac:dyDescent="0.35">
      <c r="A2887" s="1">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4.25" customHeight="1" x14ac:dyDescent="0.35">
      <c r="A2888" s="1">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4.25" customHeight="1" x14ac:dyDescent="0.35">
      <c r="A2889" s="1">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4.25" customHeight="1" x14ac:dyDescent="0.35">
      <c r="A2890" s="1">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4.25" customHeight="1" x14ac:dyDescent="0.35">
      <c r="A2891" s="1">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4.25" customHeight="1" x14ac:dyDescent="0.35">
      <c r="A2892" s="1">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4.25" customHeight="1" x14ac:dyDescent="0.35">
      <c r="A2893" s="1">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4.25" customHeight="1" x14ac:dyDescent="0.35">
      <c r="A2894" s="1">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4.25" customHeight="1" x14ac:dyDescent="0.35">
      <c r="A2895" s="1">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4.25" customHeight="1" x14ac:dyDescent="0.35">
      <c r="A2896" s="1">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4.25" customHeight="1" x14ac:dyDescent="0.35">
      <c r="A2897" s="1">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4.25" customHeight="1" x14ac:dyDescent="0.35">
      <c r="A2898" s="1">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4.25" customHeight="1" x14ac:dyDescent="0.35">
      <c r="A2899" s="1">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4.25" customHeight="1" x14ac:dyDescent="0.35">
      <c r="A2900" s="1">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4.25" customHeight="1" x14ac:dyDescent="0.35">
      <c r="A2901" s="1">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4.25" customHeight="1" x14ac:dyDescent="0.35">
      <c r="A2902" s="1">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4.25" customHeight="1" x14ac:dyDescent="0.35">
      <c r="A2903" s="1">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4.25" customHeight="1" x14ac:dyDescent="0.35">
      <c r="A2904" s="1">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4.25" customHeight="1" x14ac:dyDescent="0.35">
      <c r="A2905" s="1">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4.25" customHeight="1" x14ac:dyDescent="0.35">
      <c r="A2906" s="1">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4.25" customHeight="1" x14ac:dyDescent="0.35">
      <c r="A2907" s="1">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4.25" customHeight="1" x14ac:dyDescent="0.35">
      <c r="A2908" s="1">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4.25" customHeight="1" x14ac:dyDescent="0.35">
      <c r="A2909" s="1">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4.25" customHeight="1" x14ac:dyDescent="0.35">
      <c r="A2910" s="1">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4.25" customHeight="1" x14ac:dyDescent="0.35">
      <c r="A2911" s="1">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4.25" customHeight="1" x14ac:dyDescent="0.35">
      <c r="A2912" s="1">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4.25" customHeight="1" x14ac:dyDescent="0.35">
      <c r="A2913" s="1">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4.25" customHeight="1" x14ac:dyDescent="0.35">
      <c r="A2914" s="1">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4.25" customHeight="1" x14ac:dyDescent="0.35">
      <c r="A2915" s="1">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4.25" customHeight="1" x14ac:dyDescent="0.35">
      <c r="A2916" s="1">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4.25" customHeight="1" x14ac:dyDescent="0.35">
      <c r="A2917" s="1">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4.25" customHeight="1" x14ac:dyDescent="0.35">
      <c r="A2918" s="1">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4.25" customHeight="1" x14ac:dyDescent="0.35">
      <c r="A2919" s="1">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4.25" customHeight="1" x14ac:dyDescent="0.35">
      <c r="A2920" s="1">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4.25" customHeight="1" x14ac:dyDescent="0.35">
      <c r="A2921" s="1">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4.25" customHeight="1" x14ac:dyDescent="0.35">
      <c r="A2922" s="1">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4.25" customHeight="1" x14ac:dyDescent="0.35">
      <c r="A2923" s="1">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4.25" customHeight="1" x14ac:dyDescent="0.35">
      <c r="A2924" s="1">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4.25" customHeight="1" x14ac:dyDescent="0.35">
      <c r="A2925" s="1">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4.25" customHeight="1" x14ac:dyDescent="0.35">
      <c r="A2926" s="1">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4.25" customHeight="1" x14ac:dyDescent="0.35">
      <c r="A2927" s="1">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4.25" customHeight="1" x14ac:dyDescent="0.35">
      <c r="A2928" s="1">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4.25" customHeight="1" x14ac:dyDescent="0.35">
      <c r="A2929" s="1">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4.25" customHeight="1" x14ac:dyDescent="0.35">
      <c r="A2930" s="1">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4.25" customHeight="1" x14ac:dyDescent="0.35">
      <c r="A2931" s="1">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4.25" customHeight="1" x14ac:dyDescent="0.35">
      <c r="A2932" s="1">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4.25" customHeight="1" x14ac:dyDescent="0.35">
      <c r="A2933" s="1">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4.25" customHeight="1" x14ac:dyDescent="0.35">
      <c r="A2934" s="1">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4.25" customHeight="1" x14ac:dyDescent="0.35">
      <c r="A2935" s="1">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4.25" customHeight="1" x14ac:dyDescent="0.35">
      <c r="A2936" s="1">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4.25" customHeight="1" x14ac:dyDescent="0.35">
      <c r="A2937" s="1">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4.25" customHeight="1" x14ac:dyDescent="0.35">
      <c r="A2938" s="1">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4.25" customHeight="1" x14ac:dyDescent="0.35">
      <c r="A2939" s="1">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4.25" customHeight="1" x14ac:dyDescent="0.35">
      <c r="A2940" s="1">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4.25" customHeight="1" x14ac:dyDescent="0.35">
      <c r="A2941" s="1">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4.25" customHeight="1" x14ac:dyDescent="0.35">
      <c r="A2942" s="1">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4.25" customHeight="1" x14ac:dyDescent="0.35">
      <c r="A2943" s="1">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4.25" customHeight="1" x14ac:dyDescent="0.35">
      <c r="A2944" s="1">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4.25" customHeight="1" x14ac:dyDescent="0.35">
      <c r="A2945" s="1">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4.25" customHeight="1" x14ac:dyDescent="0.35">
      <c r="A2946" s="1">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4.25" customHeight="1" x14ac:dyDescent="0.35">
      <c r="A2947" s="1">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4.25" customHeight="1" x14ac:dyDescent="0.35">
      <c r="A2948" s="1">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4.25" customHeight="1" x14ac:dyDescent="0.35">
      <c r="A2949" s="1">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4.25" customHeight="1" x14ac:dyDescent="0.35">
      <c r="A2950" s="1">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4.25" customHeight="1" x14ac:dyDescent="0.35">
      <c r="A2951" s="1">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4.25" customHeight="1" x14ac:dyDescent="0.35">
      <c r="A2952" s="1">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4.25" customHeight="1" x14ac:dyDescent="0.35">
      <c r="A2953" s="1">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4.25" customHeight="1" x14ac:dyDescent="0.35">
      <c r="A2954" s="1">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4.25" customHeight="1" x14ac:dyDescent="0.35">
      <c r="A2955" s="1">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4.25" customHeight="1" x14ac:dyDescent="0.35">
      <c r="A2956" s="1">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4.25" customHeight="1" x14ac:dyDescent="0.35">
      <c r="A2957" s="1">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4.25" customHeight="1" x14ac:dyDescent="0.35">
      <c r="A2958" s="1">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4.25" customHeight="1" x14ac:dyDescent="0.35">
      <c r="A2959" s="1">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4.25" customHeight="1" x14ac:dyDescent="0.35">
      <c r="A2960" s="1">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4.25" customHeight="1" x14ac:dyDescent="0.35">
      <c r="A2961" s="1">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4.25" customHeight="1" x14ac:dyDescent="0.35">
      <c r="A2962" s="1">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4.25" customHeight="1" x14ac:dyDescent="0.35">
      <c r="A2963" s="1">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4.25" customHeight="1" x14ac:dyDescent="0.35">
      <c r="A2964" s="1">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4.25" customHeight="1" x14ac:dyDescent="0.35">
      <c r="A2965" s="1">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4.25" customHeight="1" x14ac:dyDescent="0.35">
      <c r="A2966" s="1">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4.25" customHeight="1" x14ac:dyDescent="0.35">
      <c r="A2967" s="1">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4.25" customHeight="1" x14ac:dyDescent="0.35">
      <c r="A2968" s="1">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4.25" customHeight="1" x14ac:dyDescent="0.35">
      <c r="A2969" s="1">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4.25" customHeight="1" x14ac:dyDescent="0.35">
      <c r="A2970" s="1">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4.25" customHeight="1" x14ac:dyDescent="0.35">
      <c r="A2971" s="1">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4.25" customHeight="1" x14ac:dyDescent="0.35">
      <c r="A2972" s="1">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4.25" customHeight="1" x14ac:dyDescent="0.35">
      <c r="A2973" s="1">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4.25" customHeight="1" x14ac:dyDescent="0.35">
      <c r="A2974" s="1">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4.25" customHeight="1" x14ac:dyDescent="0.35">
      <c r="A2975" s="1">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4.25" customHeight="1" x14ac:dyDescent="0.35">
      <c r="A2976" s="1">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4.25" customHeight="1" x14ac:dyDescent="0.35">
      <c r="A2977" s="1">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4.25" customHeight="1" x14ac:dyDescent="0.35">
      <c r="A2978" s="1">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4.25" customHeight="1" x14ac:dyDescent="0.35">
      <c r="A2979" s="1">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4.25" customHeight="1" x14ac:dyDescent="0.35">
      <c r="A2980" s="1">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4.25" customHeight="1" x14ac:dyDescent="0.35">
      <c r="A2981" s="1">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4.25" customHeight="1" x14ac:dyDescent="0.35">
      <c r="A2982" s="1">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4.25" customHeight="1" x14ac:dyDescent="0.35">
      <c r="A2983" s="1">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4.25" customHeight="1" x14ac:dyDescent="0.35">
      <c r="A2984" s="1">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4.25" customHeight="1" x14ac:dyDescent="0.35">
      <c r="A2985" s="1">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4.25" customHeight="1" x14ac:dyDescent="0.35">
      <c r="A2986" s="1">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4.25" customHeight="1" x14ac:dyDescent="0.35">
      <c r="A2987" s="1">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4.25" customHeight="1" x14ac:dyDescent="0.35">
      <c r="A2988" s="1">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4.25" customHeight="1" x14ac:dyDescent="0.35">
      <c r="A2989" s="1">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4.25" customHeight="1" x14ac:dyDescent="0.35">
      <c r="A2990" s="1">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4.25" customHeight="1" x14ac:dyDescent="0.35">
      <c r="A2991" s="1">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4.25" customHeight="1" x14ac:dyDescent="0.35">
      <c r="A2992" s="1">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4.25" customHeight="1" x14ac:dyDescent="0.35">
      <c r="A2993" s="1">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4.25" customHeight="1" x14ac:dyDescent="0.35">
      <c r="A2994" s="1">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4.25" customHeight="1" x14ac:dyDescent="0.35">
      <c r="A2995" s="1">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4.25" customHeight="1" x14ac:dyDescent="0.35">
      <c r="A2996" s="1">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4.25" customHeight="1" x14ac:dyDescent="0.35">
      <c r="A2997" s="1">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4.25" customHeight="1" x14ac:dyDescent="0.35">
      <c r="A2998" s="1">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4.25" customHeight="1" x14ac:dyDescent="0.35">
      <c r="A2999" s="1">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4.25" customHeight="1" x14ac:dyDescent="0.35">
      <c r="A3000" s="1">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4.25" customHeight="1" x14ac:dyDescent="0.35">
      <c r="A3001" s="1">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4.25" customHeight="1" x14ac:dyDescent="0.35">
      <c r="A3002" s="1">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4.25" customHeight="1" x14ac:dyDescent="0.35">
      <c r="A3003" s="1">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4.25" customHeight="1" x14ac:dyDescent="0.35">
      <c r="A3004" s="1">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4.25" customHeight="1" x14ac:dyDescent="0.35">
      <c r="A3005" s="1">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4.25" customHeight="1" x14ac:dyDescent="0.35">
      <c r="A3006" s="1">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4.25" customHeight="1" x14ac:dyDescent="0.35">
      <c r="A3007" s="1">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4.25" customHeight="1" x14ac:dyDescent="0.35">
      <c r="A3008" s="1">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4.25" customHeight="1" x14ac:dyDescent="0.35">
      <c r="A3009" s="1">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4.25" customHeight="1" x14ac:dyDescent="0.35">
      <c r="A3010" s="1">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4.25" customHeight="1" x14ac:dyDescent="0.35">
      <c r="A3011" s="1">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4.25" customHeight="1" x14ac:dyDescent="0.35">
      <c r="A3012" s="1">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4.25" customHeight="1" x14ac:dyDescent="0.35">
      <c r="A3013" s="1">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4.25" customHeight="1" x14ac:dyDescent="0.35">
      <c r="A3014" s="1">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4.25" customHeight="1" x14ac:dyDescent="0.35">
      <c r="A3015" s="1">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4.25" customHeight="1" x14ac:dyDescent="0.35">
      <c r="A3016" s="1">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4.25" customHeight="1" x14ac:dyDescent="0.35">
      <c r="A3017" s="1">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4.25" customHeight="1" x14ac:dyDescent="0.35">
      <c r="A3018" s="1">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4.25" customHeight="1" x14ac:dyDescent="0.35">
      <c r="A3019" s="1">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4.25" customHeight="1" x14ac:dyDescent="0.35">
      <c r="A3020" s="1">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4.25" customHeight="1" x14ac:dyDescent="0.35">
      <c r="A3021" s="1">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4.25" customHeight="1" x14ac:dyDescent="0.35">
      <c r="A3022" s="1">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4.25" customHeight="1" x14ac:dyDescent="0.35">
      <c r="A3023" s="1">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4.25" customHeight="1" x14ac:dyDescent="0.35">
      <c r="A3024" s="1">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4.25" customHeight="1" x14ac:dyDescent="0.35">
      <c r="A3025" s="1">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4.25" customHeight="1" x14ac:dyDescent="0.35">
      <c r="A3026" s="1">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4.25" customHeight="1" x14ac:dyDescent="0.35">
      <c r="A3027" s="1">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4.25" customHeight="1" x14ac:dyDescent="0.35">
      <c r="A3028" s="1">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4.25" customHeight="1" x14ac:dyDescent="0.35">
      <c r="A3029" s="1">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4.25" customHeight="1" x14ac:dyDescent="0.35">
      <c r="A3030" s="1">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4.25" customHeight="1" x14ac:dyDescent="0.35">
      <c r="A3031" s="1">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4.25" customHeight="1" x14ac:dyDescent="0.35">
      <c r="A3032" s="1">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4.25" customHeight="1" x14ac:dyDescent="0.35">
      <c r="A3033" s="1">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4.25" customHeight="1" x14ac:dyDescent="0.35">
      <c r="A3034" s="1">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4.25" customHeight="1" x14ac:dyDescent="0.35">
      <c r="A3035" s="1">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4.25" customHeight="1" x14ac:dyDescent="0.35">
      <c r="A3036" s="1">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4.25" customHeight="1" x14ac:dyDescent="0.35">
      <c r="A3037" s="1">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4.25" customHeight="1" x14ac:dyDescent="0.35">
      <c r="A3038" s="1">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4.25" customHeight="1" x14ac:dyDescent="0.35">
      <c r="A3039" s="1">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4.25" customHeight="1" x14ac:dyDescent="0.35">
      <c r="A3040" s="1">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4.25" customHeight="1" x14ac:dyDescent="0.35">
      <c r="A3041" s="1">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4.25" customHeight="1" x14ac:dyDescent="0.35">
      <c r="A3042" s="1">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4.25" customHeight="1" x14ac:dyDescent="0.35">
      <c r="A3043" s="1">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4.25" customHeight="1" x14ac:dyDescent="0.35">
      <c r="A3044" s="1">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4.25" customHeight="1" x14ac:dyDescent="0.35">
      <c r="A3045" s="1">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4.25" customHeight="1" x14ac:dyDescent="0.35">
      <c r="A3046" s="1">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4.25" customHeight="1" x14ac:dyDescent="0.35">
      <c r="A3047" s="1">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4.25" customHeight="1" x14ac:dyDescent="0.35">
      <c r="A3048" s="1">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4.25" customHeight="1" x14ac:dyDescent="0.35">
      <c r="A3049" s="1">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4.25" customHeight="1" x14ac:dyDescent="0.35">
      <c r="A3050" s="1">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4.25" customHeight="1" x14ac:dyDescent="0.35">
      <c r="A3051" s="1">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4.25" customHeight="1" x14ac:dyDescent="0.35">
      <c r="A3052" s="1">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4.25" customHeight="1" x14ac:dyDescent="0.35">
      <c r="A3053" s="1">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4.25" customHeight="1" x14ac:dyDescent="0.35">
      <c r="A3054" s="1">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4.25" customHeight="1" x14ac:dyDescent="0.35">
      <c r="A3055" s="1">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4.25" customHeight="1" x14ac:dyDescent="0.35">
      <c r="A3056" s="1">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4.25" customHeight="1" x14ac:dyDescent="0.35">
      <c r="A3057" s="1">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4.25" customHeight="1" x14ac:dyDescent="0.35">
      <c r="A3058" s="1">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4.25" customHeight="1" x14ac:dyDescent="0.35">
      <c r="A3059" s="1">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4.25" customHeight="1" x14ac:dyDescent="0.35">
      <c r="A3060" s="1">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4.25" customHeight="1" x14ac:dyDescent="0.35">
      <c r="A3061" s="1">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4.25" customHeight="1" x14ac:dyDescent="0.35">
      <c r="A3062" s="1">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4.25" customHeight="1" x14ac:dyDescent="0.35">
      <c r="A3063" s="1">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4.25" customHeight="1" x14ac:dyDescent="0.35">
      <c r="A3064" s="1">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4.25" customHeight="1" x14ac:dyDescent="0.35">
      <c r="A3065" s="1">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4.25" customHeight="1" x14ac:dyDescent="0.35">
      <c r="A3066" s="1">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4.25" customHeight="1" x14ac:dyDescent="0.35">
      <c r="A3067" s="1">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4.25" customHeight="1" x14ac:dyDescent="0.35">
      <c r="A3068" s="1">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4.25" customHeight="1" x14ac:dyDescent="0.35">
      <c r="A3069" s="1">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4.25" customHeight="1" x14ac:dyDescent="0.35">
      <c r="A3070" s="1">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4.25" customHeight="1" x14ac:dyDescent="0.35">
      <c r="A3071" s="1">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4.25" customHeight="1" x14ac:dyDescent="0.35">
      <c r="A3072" s="1">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4.25" customHeight="1" x14ac:dyDescent="0.35">
      <c r="A3073" s="1">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4.25" customHeight="1" x14ac:dyDescent="0.35">
      <c r="A3074" s="1">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4.25" customHeight="1" x14ac:dyDescent="0.35">
      <c r="A3075" s="1">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4.25" customHeight="1" x14ac:dyDescent="0.35">
      <c r="A3076" s="1">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4.25" customHeight="1" x14ac:dyDescent="0.35">
      <c r="A3077" s="1">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4.25" customHeight="1" x14ac:dyDescent="0.35">
      <c r="A3078" s="1">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4.25" customHeight="1" x14ac:dyDescent="0.35">
      <c r="A3079" s="1">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4.25" customHeight="1" x14ac:dyDescent="0.35">
      <c r="A3080" s="1">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4.25" customHeight="1" x14ac:dyDescent="0.35">
      <c r="A3081" s="1">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4.25" customHeight="1" x14ac:dyDescent="0.35">
      <c r="A3082" s="1">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4.25" customHeight="1" x14ac:dyDescent="0.35">
      <c r="A3083" s="1">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4.25" customHeight="1" x14ac:dyDescent="0.35">
      <c r="A3084" s="1">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4.25" customHeight="1" x14ac:dyDescent="0.35">
      <c r="A3085" s="1">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4.25" customHeight="1" x14ac:dyDescent="0.35">
      <c r="A3086" s="1">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4.25" customHeight="1" x14ac:dyDescent="0.35">
      <c r="A3087" s="1">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4.25" customHeight="1" x14ac:dyDescent="0.35">
      <c r="A3088" s="1">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4.25" customHeight="1" x14ac:dyDescent="0.35">
      <c r="A3089" s="1">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4.25" customHeight="1" x14ac:dyDescent="0.35">
      <c r="A3090" s="1">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4.25" customHeight="1" x14ac:dyDescent="0.35">
      <c r="A3091" s="1">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4.25" customHeight="1" x14ac:dyDescent="0.35">
      <c r="A3092" s="1">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4.25" customHeight="1" x14ac:dyDescent="0.35">
      <c r="A3093" s="1">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4.25" customHeight="1" x14ac:dyDescent="0.35">
      <c r="A3094" s="1">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4.25" customHeight="1" x14ac:dyDescent="0.35">
      <c r="A3095" s="1">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4.25" customHeight="1" x14ac:dyDescent="0.35">
      <c r="A3096" s="1">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4.25" customHeight="1" x14ac:dyDescent="0.35">
      <c r="A3097" s="1">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4.25" customHeight="1" x14ac:dyDescent="0.35">
      <c r="A3098" s="1">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4.25" customHeight="1" x14ac:dyDescent="0.35">
      <c r="A3099" s="1">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4.25" customHeight="1" x14ac:dyDescent="0.35">
      <c r="A3100" s="1">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4.25" customHeight="1" x14ac:dyDescent="0.35">
      <c r="A3101" s="1">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4.25" customHeight="1" x14ac:dyDescent="0.35">
      <c r="A3102" s="1">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4.25" customHeight="1" x14ac:dyDescent="0.35">
      <c r="A3103" s="1">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4.25" customHeight="1" x14ac:dyDescent="0.35">
      <c r="A3104" s="1">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4.25" customHeight="1" x14ac:dyDescent="0.35">
      <c r="A3105" s="1">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4.25" customHeight="1" x14ac:dyDescent="0.35">
      <c r="A3106" s="1">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4.25" customHeight="1" x14ac:dyDescent="0.35">
      <c r="A3107" s="1">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4.25" customHeight="1" x14ac:dyDescent="0.35">
      <c r="A3108" s="1">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4.25" customHeight="1" x14ac:dyDescent="0.35">
      <c r="A3109" s="1">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4.25" customHeight="1" x14ac:dyDescent="0.35">
      <c r="A3110" s="1">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4.25" customHeight="1" x14ac:dyDescent="0.35">
      <c r="A3111" s="1">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4.25" customHeight="1" x14ac:dyDescent="0.35">
      <c r="A3112" s="1">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4.25" customHeight="1" x14ac:dyDescent="0.35">
      <c r="A3113" s="1">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4.25" customHeight="1" x14ac:dyDescent="0.35">
      <c r="A3114" s="1">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4.25" customHeight="1" x14ac:dyDescent="0.35">
      <c r="A3115" s="1">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4.25" customHeight="1" x14ac:dyDescent="0.35">
      <c r="A3116" s="1">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4.25" customHeight="1" x14ac:dyDescent="0.35">
      <c r="A3117" s="1">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4.25" customHeight="1" x14ac:dyDescent="0.35">
      <c r="A3118" s="1">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4.25" customHeight="1" x14ac:dyDescent="0.35">
      <c r="A3119" s="1">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4.25" customHeight="1" x14ac:dyDescent="0.35">
      <c r="A3120" s="1">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4.25" customHeight="1" x14ac:dyDescent="0.35">
      <c r="A3121" s="1">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4.25" customHeight="1" x14ac:dyDescent="0.35">
      <c r="A3122" s="1">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4.25" customHeight="1" x14ac:dyDescent="0.35">
      <c r="A3123" s="1">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4.25" customHeight="1" x14ac:dyDescent="0.35">
      <c r="A3124" s="1">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4.25" customHeight="1" x14ac:dyDescent="0.35">
      <c r="A3125" s="1">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4.25" customHeight="1" x14ac:dyDescent="0.35">
      <c r="A3126" s="1">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4.25" customHeight="1" x14ac:dyDescent="0.35">
      <c r="A3127" s="1">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4.25" customHeight="1" x14ac:dyDescent="0.35">
      <c r="A3128" s="1">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4.25" customHeight="1" x14ac:dyDescent="0.35">
      <c r="A3129" s="1">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4.25" customHeight="1" x14ac:dyDescent="0.35">
      <c r="A3130" s="1">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4.25" customHeight="1" x14ac:dyDescent="0.35">
      <c r="A3131" s="1">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4.25" customHeight="1" x14ac:dyDescent="0.35">
      <c r="A3132" s="1">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4.25" customHeight="1" x14ac:dyDescent="0.35">
      <c r="A3133" s="1">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4.25" customHeight="1" x14ac:dyDescent="0.35">
      <c r="A3134" s="1">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4.25" customHeight="1" x14ac:dyDescent="0.35">
      <c r="A3135" s="1">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4.25" customHeight="1" x14ac:dyDescent="0.35">
      <c r="A3136" s="1">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4.25" customHeight="1" x14ac:dyDescent="0.35">
      <c r="A3137" s="1">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4.25" customHeight="1" x14ac:dyDescent="0.35">
      <c r="A3138" s="1">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4.25" customHeight="1" x14ac:dyDescent="0.35">
      <c r="A3139" s="1">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4.25" customHeight="1" x14ac:dyDescent="0.35">
      <c r="A3140" s="1">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4.25" customHeight="1" x14ac:dyDescent="0.35">
      <c r="A3141" s="1">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4.25" customHeight="1" x14ac:dyDescent="0.35">
      <c r="A3142" s="1">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4.25" customHeight="1" x14ac:dyDescent="0.35">
      <c r="A3143" s="1">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4.25" customHeight="1" x14ac:dyDescent="0.35">
      <c r="A3144" s="1">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4.25" customHeight="1" x14ac:dyDescent="0.35">
      <c r="A3145" s="1">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4.25" customHeight="1" x14ac:dyDescent="0.35">
      <c r="A3146" s="1">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4.25" customHeight="1" x14ac:dyDescent="0.35">
      <c r="A3147" s="1">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4.25" customHeight="1" x14ac:dyDescent="0.35">
      <c r="A3148" s="1">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4.25" customHeight="1" x14ac:dyDescent="0.35">
      <c r="A3149" s="1">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4.25" customHeight="1" x14ac:dyDescent="0.35">
      <c r="A3150" s="1">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4.25" customHeight="1" x14ac:dyDescent="0.35">
      <c r="A3151" s="1">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4.25" customHeight="1" x14ac:dyDescent="0.35">
      <c r="A3152" s="1">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4.25" customHeight="1" x14ac:dyDescent="0.35">
      <c r="A3153" s="1">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4.25" customHeight="1" x14ac:dyDescent="0.35">
      <c r="A3154" s="1">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4.25" customHeight="1" x14ac:dyDescent="0.35">
      <c r="A3155" s="1">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4.25" customHeight="1" x14ac:dyDescent="0.35">
      <c r="A3156" s="1">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4.25" customHeight="1" x14ac:dyDescent="0.35">
      <c r="A3157" s="1">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4.25" customHeight="1" x14ac:dyDescent="0.35">
      <c r="A3158" s="1">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4.25" customHeight="1" x14ac:dyDescent="0.35">
      <c r="A3159" s="1">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4.25" customHeight="1" x14ac:dyDescent="0.35">
      <c r="A3160" s="1">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4.25" customHeight="1" x14ac:dyDescent="0.35">
      <c r="A3161" s="1">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4.25" customHeight="1" x14ac:dyDescent="0.35">
      <c r="A3162" s="1">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4.25" customHeight="1" x14ac:dyDescent="0.35">
      <c r="A3163" s="1">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4.25" customHeight="1" x14ac:dyDescent="0.35">
      <c r="A3164" s="1">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4.25" customHeight="1" x14ac:dyDescent="0.35">
      <c r="A3165" s="1">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4.25" customHeight="1" x14ac:dyDescent="0.35">
      <c r="A3166" s="1">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4.25" customHeight="1" x14ac:dyDescent="0.35">
      <c r="A3167" s="1">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4.25" customHeight="1" x14ac:dyDescent="0.35">
      <c r="A3168" s="1">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4.25" customHeight="1" x14ac:dyDescent="0.35">
      <c r="A3169" s="1">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4.25" customHeight="1" x14ac:dyDescent="0.35">
      <c r="A3170" s="1">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4.25" customHeight="1" x14ac:dyDescent="0.35">
      <c r="A3171" s="1">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4.25" customHeight="1" x14ac:dyDescent="0.35">
      <c r="A3172" s="1">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4.25" customHeight="1" x14ac:dyDescent="0.35">
      <c r="A3173" s="1">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4.25" customHeight="1" x14ac:dyDescent="0.35">
      <c r="A3174" s="1">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4.25" customHeight="1" x14ac:dyDescent="0.35">
      <c r="A3175" s="1">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4.25" customHeight="1" x14ac:dyDescent="0.35">
      <c r="A3176" s="1">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4.25" customHeight="1" x14ac:dyDescent="0.35">
      <c r="A3177" s="1">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4.25" customHeight="1" x14ac:dyDescent="0.35">
      <c r="A3178" s="1">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4.25" customHeight="1" x14ac:dyDescent="0.35">
      <c r="A3179" s="1">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4.25" customHeight="1" x14ac:dyDescent="0.35">
      <c r="A3180" s="1">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4.25" customHeight="1" x14ac:dyDescent="0.35">
      <c r="A3181" s="1">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4.25" customHeight="1" x14ac:dyDescent="0.35">
      <c r="A3182" s="1">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4.25" customHeight="1" x14ac:dyDescent="0.35">
      <c r="A3183" s="1">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4.25" customHeight="1" x14ac:dyDescent="0.35">
      <c r="A3184" s="1">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4.25" customHeight="1" x14ac:dyDescent="0.35">
      <c r="A3185" s="1">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4.25" customHeight="1" x14ac:dyDescent="0.35">
      <c r="A3186" s="1">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4.25" customHeight="1" x14ac:dyDescent="0.35">
      <c r="A3187" s="1">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4.25" customHeight="1" x14ac:dyDescent="0.35">
      <c r="A3188" s="1">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4.25" customHeight="1" x14ac:dyDescent="0.35">
      <c r="A3189" s="1">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4.25" customHeight="1" x14ac:dyDescent="0.35">
      <c r="A3190" s="1">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4.25" customHeight="1" x14ac:dyDescent="0.35">
      <c r="A3191" s="1">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4.25" customHeight="1" x14ac:dyDescent="0.35">
      <c r="A3192" s="1">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4.25" customHeight="1" x14ac:dyDescent="0.35">
      <c r="A3193" s="1">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4.25" customHeight="1" x14ac:dyDescent="0.35">
      <c r="A3194" s="1">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4.25" customHeight="1" x14ac:dyDescent="0.35">
      <c r="A3195" s="1">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4.25" customHeight="1" x14ac:dyDescent="0.35">
      <c r="A3196" s="1">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4.25" customHeight="1" x14ac:dyDescent="0.35">
      <c r="A3197" s="1">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4.25" customHeight="1" x14ac:dyDescent="0.35">
      <c r="A3198" s="1">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4.25" customHeight="1" x14ac:dyDescent="0.35">
      <c r="A3199" s="1">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4.25" customHeight="1" x14ac:dyDescent="0.35">
      <c r="A3200" s="1">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4.25" customHeight="1" x14ac:dyDescent="0.35">
      <c r="A3201" s="1">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4.25" customHeight="1" x14ac:dyDescent="0.35">
      <c r="A3202" s="1">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4.25" customHeight="1" x14ac:dyDescent="0.35">
      <c r="A3203" s="1">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4.25" customHeight="1" x14ac:dyDescent="0.35">
      <c r="A3204" s="1">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4.25" customHeight="1" x14ac:dyDescent="0.35">
      <c r="A3205" s="1">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4.25" customHeight="1" x14ac:dyDescent="0.35">
      <c r="A3206" s="1">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4.25" customHeight="1" x14ac:dyDescent="0.35">
      <c r="A3207" s="1">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4.25" customHeight="1" x14ac:dyDescent="0.35">
      <c r="A3208" s="1">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4.25" customHeight="1" x14ac:dyDescent="0.35">
      <c r="A3209" s="1">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4.25" customHeight="1" x14ac:dyDescent="0.35">
      <c r="A3210" s="1">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4.25" customHeight="1" x14ac:dyDescent="0.35">
      <c r="A3211" s="1">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4.25" customHeight="1" x14ac:dyDescent="0.35">
      <c r="A3212" s="1">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4.25" customHeight="1" x14ac:dyDescent="0.35">
      <c r="A3213" s="1">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4.25" customHeight="1" x14ac:dyDescent="0.35">
      <c r="A3214" s="1">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4.25" customHeight="1" x14ac:dyDescent="0.35">
      <c r="A3215" s="1">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4.25" customHeight="1" x14ac:dyDescent="0.35">
      <c r="A3216" s="1">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4.25" customHeight="1" x14ac:dyDescent="0.35">
      <c r="A3217" s="1">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4.25" customHeight="1" x14ac:dyDescent="0.35">
      <c r="A3218" s="1">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4.25" customHeight="1" x14ac:dyDescent="0.35">
      <c r="A3219" s="1">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4.25" customHeight="1" x14ac:dyDescent="0.35">
      <c r="A3220" s="1">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4.25" customHeight="1" x14ac:dyDescent="0.35">
      <c r="A3221" s="1">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4.25" customHeight="1" x14ac:dyDescent="0.35">
      <c r="A3222" s="1">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4.25" customHeight="1" x14ac:dyDescent="0.35">
      <c r="A3223" s="1">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4.25" customHeight="1" x14ac:dyDescent="0.35">
      <c r="A3224" s="1">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4.25" customHeight="1" x14ac:dyDescent="0.35">
      <c r="A3225" s="1">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4.25" customHeight="1" x14ac:dyDescent="0.35">
      <c r="A3226" s="1">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4.25" customHeight="1" x14ac:dyDescent="0.35">
      <c r="A3227" s="1">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4.25" customHeight="1" x14ac:dyDescent="0.35">
      <c r="A3228" s="1">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4.25" customHeight="1" x14ac:dyDescent="0.35">
      <c r="A3229" s="1">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4.25" customHeight="1" x14ac:dyDescent="0.35">
      <c r="A3230" s="1">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4.25" customHeight="1" x14ac:dyDescent="0.35">
      <c r="A3231" s="1">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4.25" customHeight="1" x14ac:dyDescent="0.35">
      <c r="A3232" s="1">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4.25" customHeight="1" x14ac:dyDescent="0.35">
      <c r="A3233" s="1">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4.25" customHeight="1" x14ac:dyDescent="0.35">
      <c r="A3234" s="1">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4.25" customHeight="1" x14ac:dyDescent="0.35">
      <c r="A3235" s="1">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4.25" customHeight="1" x14ac:dyDescent="0.35">
      <c r="A3236" s="1">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4.25" customHeight="1" x14ac:dyDescent="0.35">
      <c r="A3237" s="1">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4.25" customHeight="1" x14ac:dyDescent="0.35">
      <c r="A3238" s="1">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4.25" customHeight="1" x14ac:dyDescent="0.35">
      <c r="A3239" s="1">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4.25" customHeight="1" x14ac:dyDescent="0.35">
      <c r="A3240" s="1">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4.25" customHeight="1" x14ac:dyDescent="0.35">
      <c r="A3241" s="1">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4.25" customHeight="1" x14ac:dyDescent="0.35">
      <c r="A3242" s="1">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4.25" customHeight="1" x14ac:dyDescent="0.35">
      <c r="A3243" s="1">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4.25" customHeight="1" x14ac:dyDescent="0.35">
      <c r="A3244" s="1">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4.25" customHeight="1" x14ac:dyDescent="0.35">
      <c r="A3245" s="1">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4.25" customHeight="1" x14ac:dyDescent="0.35">
      <c r="A3246" s="1">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4.25" customHeight="1" x14ac:dyDescent="0.35">
      <c r="A3247" s="1">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4.25" customHeight="1" x14ac:dyDescent="0.35">
      <c r="A3248" s="1">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4.25" customHeight="1" x14ac:dyDescent="0.35">
      <c r="A3249" s="1">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4.25" customHeight="1" x14ac:dyDescent="0.35">
      <c r="A3250" s="1">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4.25" customHeight="1" x14ac:dyDescent="0.35">
      <c r="A3251" s="1">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4.25" customHeight="1" x14ac:dyDescent="0.35">
      <c r="A3252" s="1">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4.25" customHeight="1" x14ac:dyDescent="0.35">
      <c r="A3253" s="1">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4.25" customHeight="1" x14ac:dyDescent="0.35">
      <c r="A3254" s="1">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4.25" customHeight="1" x14ac:dyDescent="0.35">
      <c r="A3255" s="1">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4.25" customHeight="1" x14ac:dyDescent="0.35">
      <c r="A3256" s="1">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4.25" customHeight="1" x14ac:dyDescent="0.35">
      <c r="A3257" s="1">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4.25" customHeight="1" x14ac:dyDescent="0.35">
      <c r="A3258" s="1">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4.25" customHeight="1" x14ac:dyDescent="0.35">
      <c r="A3259" s="1">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4.25" customHeight="1" x14ac:dyDescent="0.35">
      <c r="A3260" s="1">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4.25" customHeight="1" x14ac:dyDescent="0.35">
      <c r="A3261" s="1">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4.25" customHeight="1" x14ac:dyDescent="0.35">
      <c r="A3262" s="1">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4.25" customHeight="1" x14ac:dyDescent="0.35">
      <c r="A3263" s="1">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4.25" customHeight="1" x14ac:dyDescent="0.35">
      <c r="A3264" s="1">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4.25" customHeight="1" x14ac:dyDescent="0.35">
      <c r="A3265" s="1">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4.25" customHeight="1" x14ac:dyDescent="0.35">
      <c r="A3266" s="1">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4.25" customHeight="1" x14ac:dyDescent="0.35">
      <c r="A3267" s="1">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4.25" customHeight="1" x14ac:dyDescent="0.35">
      <c r="A3268" s="1">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4.25" customHeight="1" x14ac:dyDescent="0.35">
      <c r="A3269" s="1">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4.25" customHeight="1" x14ac:dyDescent="0.35">
      <c r="A3270" s="1">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4.25" customHeight="1" x14ac:dyDescent="0.35">
      <c r="A3271" s="1">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4.25" customHeight="1" x14ac:dyDescent="0.35">
      <c r="A3272" s="1">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4.25" customHeight="1" x14ac:dyDescent="0.35">
      <c r="A3273" s="1">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4.25" customHeight="1" x14ac:dyDescent="0.35">
      <c r="A3274" s="1">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4.25" customHeight="1" x14ac:dyDescent="0.35">
      <c r="A3275" s="1">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4.25" customHeight="1" x14ac:dyDescent="0.35">
      <c r="A3276" s="1">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4.25" customHeight="1" x14ac:dyDescent="0.35">
      <c r="A3277" s="1">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4.25" customHeight="1" x14ac:dyDescent="0.35">
      <c r="A3278" s="1">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4.25" customHeight="1" x14ac:dyDescent="0.35">
      <c r="A3279" s="1">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4.25" customHeight="1" x14ac:dyDescent="0.35">
      <c r="A3280" s="1">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4.25" customHeight="1" x14ac:dyDescent="0.35">
      <c r="A3281" s="1">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4.25" customHeight="1" x14ac:dyDescent="0.35">
      <c r="A3282" s="1">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4.25" customHeight="1" x14ac:dyDescent="0.35">
      <c r="A3283" s="1">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4.25" customHeight="1" x14ac:dyDescent="0.35">
      <c r="A3284" s="1">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4.25" customHeight="1" x14ac:dyDescent="0.35">
      <c r="A3285" s="1">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4.25" customHeight="1" x14ac:dyDescent="0.35">
      <c r="A3286" s="1">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4.25" customHeight="1" x14ac:dyDescent="0.35">
      <c r="A3287" s="1">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4.25" customHeight="1" x14ac:dyDescent="0.35">
      <c r="A3288" s="1">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4.25" customHeight="1" x14ac:dyDescent="0.35">
      <c r="A3289" s="1">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4.25" customHeight="1" x14ac:dyDescent="0.35">
      <c r="A3290" s="1">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4.25" customHeight="1" x14ac:dyDescent="0.35">
      <c r="A3291" s="1">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4.25" customHeight="1" x14ac:dyDescent="0.35">
      <c r="A3292" s="1">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4.25" customHeight="1" x14ac:dyDescent="0.35">
      <c r="A3293" s="1">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4.25" customHeight="1" x14ac:dyDescent="0.35">
      <c r="A3294" s="1">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4.25" customHeight="1" x14ac:dyDescent="0.35">
      <c r="A3295" s="1">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4.25" customHeight="1" x14ac:dyDescent="0.35">
      <c r="A3296" s="1">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4.25" customHeight="1" x14ac:dyDescent="0.35">
      <c r="A3297" s="1">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4.25" customHeight="1" x14ac:dyDescent="0.35">
      <c r="A3298" s="1">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4.25" customHeight="1" x14ac:dyDescent="0.35">
      <c r="A3299" s="1">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4.25" customHeight="1" x14ac:dyDescent="0.35">
      <c r="A3300" s="1">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4.25" customHeight="1" x14ac:dyDescent="0.35">
      <c r="A3301" s="1">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4.25" customHeight="1" x14ac:dyDescent="0.35">
      <c r="A3302" s="1">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4.25" customHeight="1" x14ac:dyDescent="0.35">
      <c r="A3303" s="1">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4.25" customHeight="1" x14ac:dyDescent="0.35">
      <c r="A3304" s="1">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4.25" customHeight="1" x14ac:dyDescent="0.35">
      <c r="A3305" s="1">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4.25" customHeight="1" x14ac:dyDescent="0.35">
      <c r="A3306" s="1">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4.25" customHeight="1" x14ac:dyDescent="0.35">
      <c r="A3307" s="1">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4.25" customHeight="1" x14ac:dyDescent="0.35">
      <c r="A3308" s="1">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4.25" customHeight="1" x14ac:dyDescent="0.35">
      <c r="A3309" s="1">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4.25" customHeight="1" x14ac:dyDescent="0.35">
      <c r="A3310" s="1">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4.25" customHeight="1" x14ac:dyDescent="0.35">
      <c r="A3311" s="1">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4.25" customHeight="1" x14ac:dyDescent="0.35">
      <c r="A3312" s="1">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4.25" customHeight="1" x14ac:dyDescent="0.35">
      <c r="A3313" s="1">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4.25" customHeight="1" x14ac:dyDescent="0.35">
      <c r="A3314" s="1">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4.25" customHeight="1" x14ac:dyDescent="0.35">
      <c r="A3315" s="1">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4.25" customHeight="1" x14ac:dyDescent="0.35">
      <c r="A3316" s="1">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4.25" customHeight="1" x14ac:dyDescent="0.35">
      <c r="A3317" s="1">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4.25" customHeight="1" x14ac:dyDescent="0.35">
      <c r="A3318" s="1">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4.25" customHeight="1" x14ac:dyDescent="0.35">
      <c r="A3319" s="1">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4.25" customHeight="1" x14ac:dyDescent="0.35">
      <c r="A3320" s="1">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4.25" customHeight="1" x14ac:dyDescent="0.35">
      <c r="A3321" s="1">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4.25" customHeight="1" x14ac:dyDescent="0.35">
      <c r="A3322" s="1">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4.25" customHeight="1" x14ac:dyDescent="0.35">
      <c r="A3323" s="1">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4.25" customHeight="1" x14ac:dyDescent="0.35">
      <c r="A3324" s="1">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4.25" customHeight="1" x14ac:dyDescent="0.35">
      <c r="A3325" s="1">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4.25" customHeight="1" x14ac:dyDescent="0.35">
      <c r="A3326" s="1">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4.25" customHeight="1" x14ac:dyDescent="0.35">
      <c r="A3327" s="1">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4.25" customHeight="1" x14ac:dyDescent="0.35">
      <c r="A3328" s="1">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4.25" customHeight="1" x14ac:dyDescent="0.35">
      <c r="A3329" s="1">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4.25" customHeight="1" x14ac:dyDescent="0.35">
      <c r="A3330" s="1">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4.25" customHeight="1" x14ac:dyDescent="0.35">
      <c r="A3331" s="1">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4.25" customHeight="1" x14ac:dyDescent="0.35">
      <c r="A3332" s="1">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4.25" customHeight="1" x14ac:dyDescent="0.35">
      <c r="A3333" s="1">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4.25" customHeight="1" x14ac:dyDescent="0.35">
      <c r="A3334" s="1">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4.25" customHeight="1" x14ac:dyDescent="0.35">
      <c r="A3335" s="1">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4.25" customHeight="1" x14ac:dyDescent="0.35">
      <c r="A3336" s="1">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4.25" customHeight="1" x14ac:dyDescent="0.35">
      <c r="A3337" s="1">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4.25" customHeight="1" x14ac:dyDescent="0.35">
      <c r="A3338" s="1">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4.25" customHeight="1" x14ac:dyDescent="0.35">
      <c r="A3339" s="1">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4.25" customHeight="1" x14ac:dyDescent="0.35">
      <c r="A3340" s="1">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4.25" customHeight="1" x14ac:dyDescent="0.35">
      <c r="A3341" s="1">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4.25" customHeight="1" x14ac:dyDescent="0.35">
      <c r="A3342" s="1">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4.25" customHeight="1" x14ac:dyDescent="0.35">
      <c r="A3343" s="1">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4.25" customHeight="1" x14ac:dyDescent="0.35">
      <c r="A3344" s="1">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4.25" customHeight="1" x14ac:dyDescent="0.35">
      <c r="A3345" s="1">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4.25" customHeight="1" x14ac:dyDescent="0.35">
      <c r="A3346" s="1">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4.25" customHeight="1" x14ac:dyDescent="0.35">
      <c r="A3347" s="1">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4.25" customHeight="1" x14ac:dyDescent="0.35">
      <c r="A3348" s="1">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4.25" customHeight="1" x14ac:dyDescent="0.35">
      <c r="A3349" s="1">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4.25" customHeight="1" x14ac:dyDescent="0.35">
      <c r="A3350" s="1">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4.25" customHeight="1" x14ac:dyDescent="0.35">
      <c r="A3351" s="1">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4.25" customHeight="1" x14ac:dyDescent="0.35">
      <c r="A3352" s="1">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4.25" customHeight="1" x14ac:dyDescent="0.35">
      <c r="A3353" s="1">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4.25" customHeight="1" x14ac:dyDescent="0.35">
      <c r="A3354" s="1">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4.25" customHeight="1" x14ac:dyDescent="0.35">
      <c r="A3355" s="1">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4.25" customHeight="1" x14ac:dyDescent="0.35">
      <c r="A3356" s="1">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4.25" customHeight="1" x14ac:dyDescent="0.35">
      <c r="A3357" s="1">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4.25" customHeight="1" x14ac:dyDescent="0.35">
      <c r="A3358" s="1">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4.25" customHeight="1" x14ac:dyDescent="0.35">
      <c r="A3359" s="1">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4.25" customHeight="1" x14ac:dyDescent="0.35">
      <c r="A3360" s="1">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4.25" customHeight="1" x14ac:dyDescent="0.35">
      <c r="A3361" s="1">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4.25" customHeight="1" x14ac:dyDescent="0.35">
      <c r="A3362" s="1">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4.25" customHeight="1" x14ac:dyDescent="0.35">
      <c r="A3363" s="1">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4.25" customHeight="1" x14ac:dyDescent="0.35">
      <c r="A3364" s="1">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4.25" customHeight="1" x14ac:dyDescent="0.35">
      <c r="A3365" s="1">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4.25" customHeight="1" x14ac:dyDescent="0.35">
      <c r="A3366" s="1">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4.25" customHeight="1" x14ac:dyDescent="0.35">
      <c r="A3367" s="1">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4.25" customHeight="1" x14ac:dyDescent="0.35">
      <c r="A3368" s="1">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4.25" customHeight="1" x14ac:dyDescent="0.35">
      <c r="A3369" s="1">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4.25" customHeight="1" x14ac:dyDescent="0.35">
      <c r="A3370" s="1">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4.25" customHeight="1" x14ac:dyDescent="0.35">
      <c r="A3371" s="1">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4.25" customHeight="1" x14ac:dyDescent="0.35">
      <c r="A3372" s="1">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4.25" customHeight="1" x14ac:dyDescent="0.35">
      <c r="A3373" s="1">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4.25" customHeight="1" x14ac:dyDescent="0.35">
      <c r="A3374" s="1">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4.25" customHeight="1" x14ac:dyDescent="0.35">
      <c r="A3375" s="1">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4.25" customHeight="1" x14ac:dyDescent="0.35">
      <c r="A3376" s="1">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4.25" customHeight="1" x14ac:dyDescent="0.35">
      <c r="A3377" s="1">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4.25" customHeight="1" x14ac:dyDescent="0.35">
      <c r="A3378" s="1">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4.25" customHeight="1" x14ac:dyDescent="0.35">
      <c r="A3379" s="1">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4.25" customHeight="1" x14ac:dyDescent="0.35">
      <c r="A3380" s="1">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4.25" customHeight="1" x14ac:dyDescent="0.35">
      <c r="A3381" s="1">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4.25" customHeight="1" x14ac:dyDescent="0.35">
      <c r="A3382" s="1">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4.25" customHeight="1" x14ac:dyDescent="0.35">
      <c r="A3383" s="1">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4.25" customHeight="1" x14ac:dyDescent="0.35">
      <c r="A3384" s="1">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4.25" customHeight="1" x14ac:dyDescent="0.35">
      <c r="A3385" s="1">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4.25" customHeight="1" x14ac:dyDescent="0.35">
      <c r="A3386" s="1">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4.25" customHeight="1" x14ac:dyDescent="0.35">
      <c r="A3387" s="1">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4.25" customHeight="1" x14ac:dyDescent="0.35">
      <c r="A3388" s="1">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4.25" customHeight="1" x14ac:dyDescent="0.35">
      <c r="A3389" s="1">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4.25" customHeight="1" x14ac:dyDescent="0.35">
      <c r="A3390" s="1">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4.25" customHeight="1" x14ac:dyDescent="0.35">
      <c r="A3391" s="1">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4.25" customHeight="1" x14ac:dyDescent="0.35">
      <c r="A3392" s="1">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4.25" customHeight="1" x14ac:dyDescent="0.35">
      <c r="A3393" s="1">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4.25" customHeight="1" x14ac:dyDescent="0.35">
      <c r="A3394" s="1">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4.25" customHeight="1" x14ac:dyDescent="0.35">
      <c r="A3395" s="1">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4.25" customHeight="1" x14ac:dyDescent="0.35">
      <c r="A3396" s="1">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4.25" customHeight="1" x14ac:dyDescent="0.35">
      <c r="A3397" s="1">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4.25" customHeight="1" x14ac:dyDescent="0.35">
      <c r="A3398" s="1">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4.25" customHeight="1" x14ac:dyDescent="0.35">
      <c r="A3399" s="1">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4.25" customHeight="1" x14ac:dyDescent="0.35">
      <c r="A3400" s="1">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4.25" customHeight="1" x14ac:dyDescent="0.35">
      <c r="A3401" s="1">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4.25" customHeight="1" x14ac:dyDescent="0.35">
      <c r="A3402" s="1">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4.25" customHeight="1" x14ac:dyDescent="0.35">
      <c r="A3403" s="1">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4.25" customHeight="1" x14ac:dyDescent="0.35">
      <c r="A3404" s="1">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4.25" customHeight="1" x14ac:dyDescent="0.35">
      <c r="A3405" s="1">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4.25" customHeight="1" x14ac:dyDescent="0.35">
      <c r="A3406" s="1">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4.25" customHeight="1" x14ac:dyDescent="0.35">
      <c r="A3407" s="1">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4.25" customHeight="1" x14ac:dyDescent="0.35">
      <c r="A3408" s="1">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4.25" customHeight="1" x14ac:dyDescent="0.35">
      <c r="A3409" s="1">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4.25" customHeight="1" x14ac:dyDescent="0.35">
      <c r="A3410" s="1">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4.25" customHeight="1" x14ac:dyDescent="0.35">
      <c r="A3411" s="1">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4.25" customHeight="1" x14ac:dyDescent="0.35">
      <c r="A3412" s="1">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4.25" customHeight="1" x14ac:dyDescent="0.35">
      <c r="A3413" s="1">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4.25" customHeight="1" x14ac:dyDescent="0.35">
      <c r="A3414" s="1">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4.25" customHeight="1" x14ac:dyDescent="0.35">
      <c r="A3415" s="1">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4.25" customHeight="1" x14ac:dyDescent="0.35">
      <c r="A3416" s="1">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4.25" customHeight="1" x14ac:dyDescent="0.35">
      <c r="A3417" s="1">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4.25" customHeight="1" x14ac:dyDescent="0.35">
      <c r="A3418" s="1">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4.25" customHeight="1" x14ac:dyDescent="0.35">
      <c r="A3419" s="1">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4.25" customHeight="1" x14ac:dyDescent="0.35">
      <c r="A3420" s="1">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4.25" customHeight="1" x14ac:dyDescent="0.35">
      <c r="A3421" s="1">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4.25" customHeight="1" x14ac:dyDescent="0.35">
      <c r="A3422" s="1">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4.25" customHeight="1" x14ac:dyDescent="0.35">
      <c r="A3423" s="1">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4.25" customHeight="1" x14ac:dyDescent="0.35">
      <c r="A3424" s="1">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4.25" customHeight="1" x14ac:dyDescent="0.35">
      <c r="A3425" s="1">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4.25" customHeight="1" x14ac:dyDescent="0.35">
      <c r="A3426" s="1">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4.25" customHeight="1" x14ac:dyDescent="0.35">
      <c r="A3427" s="1">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4.25" customHeight="1" x14ac:dyDescent="0.35">
      <c r="A3428" s="1">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4.25" customHeight="1" x14ac:dyDescent="0.35">
      <c r="A3429" s="1">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4.25" customHeight="1" x14ac:dyDescent="0.35">
      <c r="A3430" s="1">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4.25" customHeight="1" x14ac:dyDescent="0.35">
      <c r="A3431" s="1">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4.25" customHeight="1" x14ac:dyDescent="0.35">
      <c r="A3432" s="1">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4.25" customHeight="1" x14ac:dyDescent="0.35">
      <c r="A3433" s="1">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4.25" customHeight="1" x14ac:dyDescent="0.35">
      <c r="A3434" s="1">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4.25" customHeight="1" x14ac:dyDescent="0.35">
      <c r="A3435" s="1">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4.25" customHeight="1" x14ac:dyDescent="0.35">
      <c r="A3436" s="1">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4.25" customHeight="1" x14ac:dyDescent="0.35">
      <c r="A3437" s="1">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4.25" customHeight="1" x14ac:dyDescent="0.35">
      <c r="A3438" s="1">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4.25" customHeight="1" x14ac:dyDescent="0.35">
      <c r="A3439" s="1">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4.25" customHeight="1" x14ac:dyDescent="0.35">
      <c r="A3440" s="1">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4.25" customHeight="1" x14ac:dyDescent="0.35">
      <c r="A3441" s="1">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4.25" customHeight="1" x14ac:dyDescent="0.35">
      <c r="A3442" s="1">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4.25" customHeight="1" x14ac:dyDescent="0.35">
      <c r="A3443" s="1">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4.25" customHeight="1" x14ac:dyDescent="0.35">
      <c r="A3444" s="1">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4.25" customHeight="1" x14ac:dyDescent="0.35">
      <c r="A3445" s="1">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4.25" customHeight="1" x14ac:dyDescent="0.35">
      <c r="A3446" s="1">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4.25" customHeight="1" x14ac:dyDescent="0.35">
      <c r="A3447" s="1">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4.25" customHeight="1" x14ac:dyDescent="0.35">
      <c r="A3448" s="1">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4.25" customHeight="1" x14ac:dyDescent="0.35">
      <c r="A3449" s="1">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4.25" customHeight="1" x14ac:dyDescent="0.35">
      <c r="A3450" s="1">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4.25" customHeight="1" x14ac:dyDescent="0.35">
      <c r="A3451" s="1">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4.25" customHeight="1" x14ac:dyDescent="0.35">
      <c r="A3452" s="1">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4.25" customHeight="1" x14ac:dyDescent="0.35">
      <c r="A3453" s="1">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4.25" customHeight="1" x14ac:dyDescent="0.35">
      <c r="A3454" s="1">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4.25" customHeight="1" x14ac:dyDescent="0.35">
      <c r="A3455" s="1">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4.25" customHeight="1" x14ac:dyDescent="0.35">
      <c r="A3456" s="1">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4.25" customHeight="1" x14ac:dyDescent="0.35">
      <c r="A3457" s="1">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4.25" customHeight="1" x14ac:dyDescent="0.35">
      <c r="A3458" s="1">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4.25" customHeight="1" x14ac:dyDescent="0.35">
      <c r="A3459" s="1">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4.25" customHeight="1" x14ac:dyDescent="0.35">
      <c r="A3460" s="1">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4.25" customHeight="1" x14ac:dyDescent="0.35">
      <c r="A3461" s="1">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4.25" customHeight="1" x14ac:dyDescent="0.35">
      <c r="A3462" s="1">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4.25" customHeight="1" x14ac:dyDescent="0.35">
      <c r="A3463" s="1">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4.25" customHeight="1" x14ac:dyDescent="0.35">
      <c r="A3464" s="1">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4.25" customHeight="1" x14ac:dyDescent="0.35">
      <c r="A3465" s="1">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4.25" customHeight="1" x14ac:dyDescent="0.35">
      <c r="A3466" s="1">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4.25" customHeight="1" x14ac:dyDescent="0.35">
      <c r="A3467" s="1">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4.25" customHeight="1" x14ac:dyDescent="0.35">
      <c r="A3468" s="1">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4.25" customHeight="1" x14ac:dyDescent="0.35">
      <c r="A3469" s="1">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4.25" customHeight="1" x14ac:dyDescent="0.35">
      <c r="A3470" s="1">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4.25" customHeight="1" x14ac:dyDescent="0.35">
      <c r="A3471" s="1">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4.25" customHeight="1" x14ac:dyDescent="0.35">
      <c r="A3472" s="1">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4.25" customHeight="1" x14ac:dyDescent="0.35">
      <c r="A3473" s="1">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4.25" customHeight="1" x14ac:dyDescent="0.35">
      <c r="A3474" s="1">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4.25" customHeight="1" x14ac:dyDescent="0.35">
      <c r="A3475" s="1">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4.25" customHeight="1" x14ac:dyDescent="0.35">
      <c r="A3476" s="1">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4.25" customHeight="1" x14ac:dyDescent="0.35">
      <c r="A3477" s="1">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4.25" customHeight="1" x14ac:dyDescent="0.35">
      <c r="A3478" s="1">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4.25" customHeight="1" x14ac:dyDescent="0.35">
      <c r="A3479" s="1">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4.25" customHeight="1" x14ac:dyDescent="0.35">
      <c r="A3480" s="1">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4.25" customHeight="1" x14ac:dyDescent="0.35">
      <c r="A3481" s="1">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4.25" customHeight="1" x14ac:dyDescent="0.35">
      <c r="A3482" s="1">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4.25" customHeight="1" x14ac:dyDescent="0.35">
      <c r="A3483" s="1">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4.25" customHeight="1" x14ac:dyDescent="0.35">
      <c r="A3484" s="1">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4.25" customHeight="1" x14ac:dyDescent="0.35">
      <c r="A3485" s="1">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4.25" customHeight="1" x14ac:dyDescent="0.35">
      <c r="A3486" s="1">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4.25" customHeight="1" x14ac:dyDescent="0.35">
      <c r="A3487" s="1">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4.25" customHeight="1" x14ac:dyDescent="0.35">
      <c r="A3488" s="1">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4.25" customHeight="1" x14ac:dyDescent="0.35">
      <c r="A3489" s="1">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4.25" customHeight="1" x14ac:dyDescent="0.35">
      <c r="A3490" s="1">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4.25" customHeight="1" x14ac:dyDescent="0.35">
      <c r="A3491" s="1">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4.25" customHeight="1" x14ac:dyDescent="0.35">
      <c r="A3492" s="1">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4.25" customHeight="1" x14ac:dyDescent="0.35">
      <c r="A3493" s="1">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4.25" customHeight="1" x14ac:dyDescent="0.35">
      <c r="A3494" s="1">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4.25" customHeight="1" x14ac:dyDescent="0.35">
      <c r="A3495" s="1">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4.25" customHeight="1" x14ac:dyDescent="0.35">
      <c r="A3496" s="1">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4.25" customHeight="1" x14ac:dyDescent="0.35">
      <c r="A3497" s="1">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4.25" customHeight="1" x14ac:dyDescent="0.35">
      <c r="A3498" s="1">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4.25" customHeight="1" x14ac:dyDescent="0.35">
      <c r="A3499" s="1">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4.25" customHeight="1" x14ac:dyDescent="0.35">
      <c r="A3500" s="1">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4.25" customHeight="1" x14ac:dyDescent="0.35">
      <c r="A3501" s="1">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4.25" customHeight="1" x14ac:dyDescent="0.35">
      <c r="A3502" s="1">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4.25" customHeight="1" x14ac:dyDescent="0.35">
      <c r="A3503" s="1">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4.25" customHeight="1" x14ac:dyDescent="0.35">
      <c r="A3504" s="1">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4.25" customHeight="1" x14ac:dyDescent="0.35">
      <c r="A3505" s="1">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4.25" customHeight="1" x14ac:dyDescent="0.35">
      <c r="A3506" s="1">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4.25" customHeight="1" x14ac:dyDescent="0.35">
      <c r="A3507" s="1">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4.25" customHeight="1" x14ac:dyDescent="0.35">
      <c r="A3508" s="1">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4.25" customHeight="1" x14ac:dyDescent="0.35">
      <c r="A3509" s="1">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4.25" customHeight="1" x14ac:dyDescent="0.35">
      <c r="A3510" s="1">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4.25" customHeight="1" x14ac:dyDescent="0.35">
      <c r="A3511" s="1">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4.25" customHeight="1" x14ac:dyDescent="0.35">
      <c r="A3512" s="1">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4.25" customHeight="1" x14ac:dyDescent="0.35">
      <c r="A3513" s="1">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4.25" customHeight="1" x14ac:dyDescent="0.35">
      <c r="A3514" s="1">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4.25" customHeight="1" x14ac:dyDescent="0.35">
      <c r="A3515" s="1">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4.25" customHeight="1" x14ac:dyDescent="0.35">
      <c r="A3516" s="1">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4.25" customHeight="1" x14ac:dyDescent="0.35">
      <c r="A3517" s="1">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4.25" customHeight="1" x14ac:dyDescent="0.35">
      <c r="A3518" s="1">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4.25" customHeight="1" x14ac:dyDescent="0.35">
      <c r="A3519" s="1">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4.25" customHeight="1" x14ac:dyDescent="0.35">
      <c r="A3520" s="1">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4.25" customHeight="1" x14ac:dyDescent="0.35">
      <c r="A3521" s="1">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4.25" customHeight="1" x14ac:dyDescent="0.35">
      <c r="A3522" s="1">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4.25" customHeight="1" x14ac:dyDescent="0.35">
      <c r="A3523" s="1">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4.25" customHeight="1" x14ac:dyDescent="0.35">
      <c r="A3524" s="1">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4.25" customHeight="1" x14ac:dyDescent="0.35">
      <c r="A3525" s="1">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4.25" customHeight="1" x14ac:dyDescent="0.35">
      <c r="A3526" s="1">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4.25" customHeight="1" x14ac:dyDescent="0.35">
      <c r="A3527" s="1">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4.25" customHeight="1" x14ac:dyDescent="0.35">
      <c r="A3528" s="1">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4.25" customHeight="1" x14ac:dyDescent="0.35">
      <c r="A3529" s="1">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4.25" customHeight="1" x14ac:dyDescent="0.35">
      <c r="A3530" s="1">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4.25" customHeight="1" x14ac:dyDescent="0.35">
      <c r="A3531" s="1">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4.25" customHeight="1" x14ac:dyDescent="0.35">
      <c r="A3532" s="1">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4.25" customHeight="1" x14ac:dyDescent="0.35">
      <c r="A3533" s="1">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4.25" customHeight="1" x14ac:dyDescent="0.35">
      <c r="A3534" s="1">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4.25" customHeight="1" x14ac:dyDescent="0.35">
      <c r="A3535" s="1">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4.25" customHeight="1" x14ac:dyDescent="0.35">
      <c r="A3536" s="1">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4.25" customHeight="1" x14ac:dyDescent="0.35">
      <c r="A3537" s="1">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4.25" customHeight="1" x14ac:dyDescent="0.35">
      <c r="A3538" s="1">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4.25" customHeight="1" x14ac:dyDescent="0.35">
      <c r="A3539" s="1">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4.25" customHeight="1" x14ac:dyDescent="0.35">
      <c r="A3540" s="1">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4.25" customHeight="1" x14ac:dyDescent="0.35">
      <c r="A3541" s="1">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4.25" customHeight="1" x14ac:dyDescent="0.35">
      <c r="A3542" s="1">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4.25" customHeight="1" x14ac:dyDescent="0.35">
      <c r="A3543" s="1">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4.25" customHeight="1" x14ac:dyDescent="0.35">
      <c r="A3544" s="1">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4.25" customHeight="1" x14ac:dyDescent="0.35">
      <c r="A3545" s="1">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4.25" customHeight="1" x14ac:dyDescent="0.35">
      <c r="A3546" s="1">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4.25" customHeight="1" x14ac:dyDescent="0.35">
      <c r="A3547" s="1">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4.25" customHeight="1" x14ac:dyDescent="0.35">
      <c r="A3548" s="1">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4.25" customHeight="1" x14ac:dyDescent="0.35">
      <c r="A3549" s="1">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4.25" customHeight="1" x14ac:dyDescent="0.35">
      <c r="A3550" s="1">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4.25" customHeight="1" x14ac:dyDescent="0.35">
      <c r="A3551" s="1">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4.25" customHeight="1" x14ac:dyDescent="0.35">
      <c r="A3552" s="1">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4.25" customHeight="1" x14ac:dyDescent="0.35">
      <c r="A3553" s="1">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4.25" customHeight="1" x14ac:dyDescent="0.35">
      <c r="A3554" s="1">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4.25" customHeight="1" x14ac:dyDescent="0.35">
      <c r="A3555" s="1">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4.25" customHeight="1" x14ac:dyDescent="0.35">
      <c r="A3556" s="1">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4.25" customHeight="1" x14ac:dyDescent="0.35">
      <c r="A3557" s="1">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4.25" customHeight="1" x14ac:dyDescent="0.35">
      <c r="A3558" s="1">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4.25" customHeight="1" x14ac:dyDescent="0.35">
      <c r="A3559" s="1">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4.25" customHeight="1" x14ac:dyDescent="0.35">
      <c r="A3560" s="1">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4.25" customHeight="1" x14ac:dyDescent="0.35">
      <c r="A3561" s="1">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4.25" customHeight="1" x14ac:dyDescent="0.35">
      <c r="A3562" s="1">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4.25" customHeight="1" x14ac:dyDescent="0.35">
      <c r="A3563" s="1">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4.25" customHeight="1" x14ac:dyDescent="0.35">
      <c r="A3564" s="1">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4.25" customHeight="1" x14ac:dyDescent="0.35">
      <c r="A3565" s="1">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4.25" customHeight="1" x14ac:dyDescent="0.35">
      <c r="A3566" s="1">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4.25" customHeight="1" x14ac:dyDescent="0.35">
      <c r="A3567" s="1">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4.25" customHeight="1" x14ac:dyDescent="0.35">
      <c r="A3568" s="1">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4.25" customHeight="1" x14ac:dyDescent="0.35">
      <c r="A3569" s="1">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4.25" customHeight="1" x14ac:dyDescent="0.35">
      <c r="A3570" s="1">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4.25" customHeight="1" x14ac:dyDescent="0.35">
      <c r="A3571" s="1">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4.25" customHeight="1" x14ac:dyDescent="0.35">
      <c r="A3572" s="1">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4.25" customHeight="1" x14ac:dyDescent="0.35">
      <c r="A3573" s="1">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4.25" customHeight="1" x14ac:dyDescent="0.35">
      <c r="A3574" s="1">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4.25" customHeight="1" x14ac:dyDescent="0.35">
      <c r="A3575" s="1">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4.25" customHeight="1" x14ac:dyDescent="0.35">
      <c r="A3576" s="1">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4.25" customHeight="1" x14ac:dyDescent="0.35">
      <c r="A3577" s="1">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4.25" customHeight="1" x14ac:dyDescent="0.35">
      <c r="A3578" s="1">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4.25" customHeight="1" x14ac:dyDescent="0.35">
      <c r="A3579" s="1">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4.25" customHeight="1" x14ac:dyDescent="0.35">
      <c r="A3580" s="1">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4.25" customHeight="1" x14ac:dyDescent="0.35">
      <c r="A3581" s="1">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4.25" customHeight="1" x14ac:dyDescent="0.35">
      <c r="A3582" s="1">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4.25" customHeight="1" x14ac:dyDescent="0.35">
      <c r="A3583" s="1">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4.25" customHeight="1" x14ac:dyDescent="0.35">
      <c r="A3584" s="1">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4.25" customHeight="1" x14ac:dyDescent="0.35">
      <c r="A3585" s="1">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4.25" customHeight="1" x14ac:dyDescent="0.35">
      <c r="A3586" s="1">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4.25" customHeight="1" x14ac:dyDescent="0.35">
      <c r="A3587" s="1">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4.25" customHeight="1" x14ac:dyDescent="0.35">
      <c r="A3588" s="1">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4.25" customHeight="1" x14ac:dyDescent="0.35">
      <c r="A3589" s="1">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4.25" customHeight="1" x14ac:dyDescent="0.35">
      <c r="A3590" s="1">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4.25" customHeight="1" x14ac:dyDescent="0.35">
      <c r="A3591" s="1">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4.25" customHeight="1" x14ac:dyDescent="0.35">
      <c r="A3592" s="1">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4.25" customHeight="1" x14ac:dyDescent="0.35">
      <c r="A3593" s="1">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4.25" customHeight="1" x14ac:dyDescent="0.35">
      <c r="A3594" s="1">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4.25" customHeight="1" x14ac:dyDescent="0.35">
      <c r="A3595" s="1">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4.25" customHeight="1" x14ac:dyDescent="0.35">
      <c r="A3596" s="1">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4.25" customHeight="1" x14ac:dyDescent="0.35">
      <c r="A3597" s="1">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4.25" customHeight="1" x14ac:dyDescent="0.35">
      <c r="A3598" s="1">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4.25" customHeight="1" x14ac:dyDescent="0.35">
      <c r="A3599" s="1">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4.25" customHeight="1" x14ac:dyDescent="0.35">
      <c r="A3600" s="1">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4.25" customHeight="1" x14ac:dyDescent="0.35">
      <c r="A3601" s="1">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4.25" customHeight="1" x14ac:dyDescent="0.35">
      <c r="A3602" s="1">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4.25" customHeight="1" x14ac:dyDescent="0.35">
      <c r="A3603" s="1">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4.25" customHeight="1" x14ac:dyDescent="0.35">
      <c r="A3604" s="1">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4.25" customHeight="1" x14ac:dyDescent="0.35">
      <c r="A3605" s="1">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4.25" customHeight="1" x14ac:dyDescent="0.35">
      <c r="A3606" s="1">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4.25" customHeight="1" x14ac:dyDescent="0.35">
      <c r="A3607" s="1">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4.25" customHeight="1" x14ac:dyDescent="0.35">
      <c r="A3608" s="1">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4.25" customHeight="1" x14ac:dyDescent="0.35">
      <c r="A3609" s="1">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4.25" customHeight="1" x14ac:dyDescent="0.35">
      <c r="A3610" s="1">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4.25" customHeight="1" x14ac:dyDescent="0.35">
      <c r="A3611" s="1">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4.25" customHeight="1" x14ac:dyDescent="0.35">
      <c r="A3612" s="1">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4.25" customHeight="1" x14ac:dyDescent="0.35">
      <c r="A3613" s="1">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4.25" customHeight="1" x14ac:dyDescent="0.35">
      <c r="A3614" s="1">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4.25" customHeight="1" x14ac:dyDescent="0.35">
      <c r="A3615" s="1">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4.25" customHeight="1" x14ac:dyDescent="0.35">
      <c r="A3616" s="1">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4.25" customHeight="1" x14ac:dyDescent="0.35">
      <c r="A3617" s="1">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4.25" customHeight="1" x14ac:dyDescent="0.35">
      <c r="A3618" s="1">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4.25" customHeight="1" x14ac:dyDescent="0.35">
      <c r="A3619" s="1">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4.25" customHeight="1" x14ac:dyDescent="0.35">
      <c r="A3620" s="1">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4.25" customHeight="1" x14ac:dyDescent="0.35">
      <c r="A3621" s="1">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4.25" customHeight="1" x14ac:dyDescent="0.35">
      <c r="A3622" s="1">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4.25" customHeight="1" x14ac:dyDescent="0.35">
      <c r="A3623" s="1">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4.25" customHeight="1" x14ac:dyDescent="0.35">
      <c r="A3624" s="1">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4.25" customHeight="1" x14ac:dyDescent="0.35">
      <c r="A3625" s="1">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4.25" customHeight="1" x14ac:dyDescent="0.35">
      <c r="A3626" s="1">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4.25" customHeight="1" x14ac:dyDescent="0.35">
      <c r="A3627" s="1">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4.25" customHeight="1" x14ac:dyDescent="0.35">
      <c r="A3628" s="1">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4.25" customHeight="1" x14ac:dyDescent="0.35">
      <c r="A3629" s="1">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4.25" customHeight="1" x14ac:dyDescent="0.35">
      <c r="A3630" s="1">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4.25" customHeight="1" x14ac:dyDescent="0.35">
      <c r="A3631" s="1">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4.25" customHeight="1" x14ac:dyDescent="0.35">
      <c r="A3632" s="1">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4.25" customHeight="1" x14ac:dyDescent="0.35">
      <c r="A3633" s="1">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4.25" customHeight="1" x14ac:dyDescent="0.35">
      <c r="A3634" s="1">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4.25" customHeight="1" x14ac:dyDescent="0.35">
      <c r="A3635" s="1">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4.25" customHeight="1" x14ac:dyDescent="0.35">
      <c r="A3636" s="1">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4.25" customHeight="1" x14ac:dyDescent="0.35">
      <c r="A3637" s="1">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4.25" customHeight="1" x14ac:dyDescent="0.35">
      <c r="A3638" s="1">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4.25" customHeight="1" x14ac:dyDescent="0.35">
      <c r="A3639" s="1">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4.25" customHeight="1" x14ac:dyDescent="0.35">
      <c r="A3640" s="1">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4.25" customHeight="1" x14ac:dyDescent="0.35">
      <c r="A3641" s="1">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4.25" customHeight="1" x14ac:dyDescent="0.35">
      <c r="A3642" s="1">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4.25" customHeight="1" x14ac:dyDescent="0.35">
      <c r="A3643" s="1">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4.25" customHeight="1" x14ac:dyDescent="0.35">
      <c r="A3644" s="1">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4.25" customHeight="1" x14ac:dyDescent="0.35">
      <c r="A3645" s="1">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4.25" customHeight="1" x14ac:dyDescent="0.35">
      <c r="A3646" s="1">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4.25" customHeight="1" x14ac:dyDescent="0.35">
      <c r="A3647" s="1">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4.25" customHeight="1" x14ac:dyDescent="0.35">
      <c r="A3648" s="1">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4.25" customHeight="1" x14ac:dyDescent="0.35">
      <c r="A3649" s="1">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4.25" customHeight="1" x14ac:dyDescent="0.35">
      <c r="A3650" s="1">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4.25" customHeight="1" x14ac:dyDescent="0.35">
      <c r="A3651" s="1">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4.25" customHeight="1" x14ac:dyDescent="0.35">
      <c r="A3652" s="1">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4.25" customHeight="1" x14ac:dyDescent="0.35">
      <c r="A3653" s="1">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4.25" customHeight="1" x14ac:dyDescent="0.35">
      <c r="A3654" s="1">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4.25" customHeight="1" x14ac:dyDescent="0.35">
      <c r="A3655" s="1">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4.25" customHeight="1" x14ac:dyDescent="0.35">
      <c r="A3656" s="1">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4.25" customHeight="1" x14ac:dyDescent="0.35">
      <c r="A3657" s="1">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4.25" customHeight="1" x14ac:dyDescent="0.35">
      <c r="A3658" s="1">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4.25" customHeight="1" x14ac:dyDescent="0.35">
      <c r="A3659" s="1">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4.25" customHeight="1" x14ac:dyDescent="0.35">
      <c r="A3660" s="1">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4.25" customHeight="1" x14ac:dyDescent="0.35">
      <c r="A3661" s="1">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4.25" customHeight="1" x14ac:dyDescent="0.35">
      <c r="A3662" s="1">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4.25" customHeight="1" x14ac:dyDescent="0.35">
      <c r="A3663" s="1">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4.25" customHeight="1" x14ac:dyDescent="0.35">
      <c r="A3664" s="1">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4.25" customHeight="1" x14ac:dyDescent="0.35">
      <c r="A3665" s="1">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4.25" customHeight="1" x14ac:dyDescent="0.35">
      <c r="A3666" s="1">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4.25" customHeight="1" x14ac:dyDescent="0.35">
      <c r="A3667" s="1">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4.25" customHeight="1" x14ac:dyDescent="0.35">
      <c r="A3668" s="1">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4.25" customHeight="1" x14ac:dyDescent="0.35">
      <c r="A3669" s="1">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4.25" customHeight="1" x14ac:dyDescent="0.35">
      <c r="A3670" s="1">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4.25" customHeight="1" x14ac:dyDescent="0.35">
      <c r="A3671" s="1">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4.25" customHeight="1" x14ac:dyDescent="0.35">
      <c r="A3672" s="1">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4.25" customHeight="1" x14ac:dyDescent="0.35">
      <c r="A3673" s="1">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4.25" customHeight="1" x14ac:dyDescent="0.35">
      <c r="A3674" s="1">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4.25" customHeight="1" x14ac:dyDescent="0.35">
      <c r="A3675" s="1">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4.25" customHeight="1" x14ac:dyDescent="0.35">
      <c r="A3676" s="1">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4.25" customHeight="1" x14ac:dyDescent="0.35">
      <c r="A3677" s="1">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4.25" customHeight="1" x14ac:dyDescent="0.35">
      <c r="A3678" s="1">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4.25" customHeight="1" x14ac:dyDescent="0.35">
      <c r="A3679" s="1">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4.25" customHeight="1" x14ac:dyDescent="0.35">
      <c r="A3680" s="1">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4.25" customHeight="1" x14ac:dyDescent="0.35">
      <c r="A3681" s="1">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4.25" customHeight="1" x14ac:dyDescent="0.35">
      <c r="A3682" s="1">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4.25" customHeight="1" x14ac:dyDescent="0.35">
      <c r="A3683" s="1">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4.25" customHeight="1" x14ac:dyDescent="0.35">
      <c r="A3684" s="1">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4.25" customHeight="1" x14ac:dyDescent="0.35">
      <c r="A3685" s="1">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4.25" customHeight="1" x14ac:dyDescent="0.35">
      <c r="A3686" s="1">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4.25" customHeight="1" x14ac:dyDescent="0.35">
      <c r="A3687" s="1">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4.25" customHeight="1" x14ac:dyDescent="0.35">
      <c r="A3688" s="1">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4.25" customHeight="1" x14ac:dyDescent="0.35">
      <c r="A3689" s="1">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4.25" customHeight="1" x14ac:dyDescent="0.35">
      <c r="A3690" s="1">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4.25" customHeight="1" x14ac:dyDescent="0.35">
      <c r="A3691" s="1">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4.25" customHeight="1" x14ac:dyDescent="0.35">
      <c r="A3692" s="1">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4.25" customHeight="1" x14ac:dyDescent="0.35">
      <c r="A3693" s="1">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4.25" customHeight="1" x14ac:dyDescent="0.35">
      <c r="A3694" s="1">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4.25" customHeight="1" x14ac:dyDescent="0.35">
      <c r="A3695" s="1">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4.25" customHeight="1" x14ac:dyDescent="0.35">
      <c r="A3696" s="1">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4.25" customHeight="1" x14ac:dyDescent="0.35">
      <c r="A3697" s="1">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4.25" customHeight="1" x14ac:dyDescent="0.35">
      <c r="A3698" s="1">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4.25" customHeight="1" x14ac:dyDescent="0.35">
      <c r="A3699" s="1">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4.25" customHeight="1" x14ac:dyDescent="0.35">
      <c r="A3700" s="1">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4.25" customHeight="1" x14ac:dyDescent="0.35">
      <c r="A3701" s="1">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4.25" customHeight="1" x14ac:dyDescent="0.35">
      <c r="A3702" s="1">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4.25" customHeight="1" x14ac:dyDescent="0.35">
      <c r="A3703" s="1">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4.25" customHeight="1" x14ac:dyDescent="0.35">
      <c r="A3704" s="1">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4.25" customHeight="1" x14ac:dyDescent="0.35">
      <c r="A3705" s="1">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4.25" customHeight="1" x14ac:dyDescent="0.35">
      <c r="A3706" s="1">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4.25" customHeight="1" x14ac:dyDescent="0.35">
      <c r="A3707" s="1">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4.25" customHeight="1" x14ac:dyDescent="0.35">
      <c r="A3708" s="1">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4.25" customHeight="1" x14ac:dyDescent="0.35">
      <c r="A3709" s="1">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4.25" customHeight="1" x14ac:dyDescent="0.35">
      <c r="A3710" s="1">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4.25" customHeight="1" x14ac:dyDescent="0.35">
      <c r="A3711" s="1">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4.25" customHeight="1" x14ac:dyDescent="0.35">
      <c r="A3712" s="1">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4.25" customHeight="1" x14ac:dyDescent="0.35">
      <c r="A3713" s="1">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4.25" customHeight="1" x14ac:dyDescent="0.35">
      <c r="A3714" s="1">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4.25" customHeight="1" x14ac:dyDescent="0.35">
      <c r="A3715" s="1">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4.25" customHeight="1" x14ac:dyDescent="0.35">
      <c r="A3716" s="1">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4.25" customHeight="1" x14ac:dyDescent="0.35">
      <c r="A3717" s="1">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4.25" customHeight="1" x14ac:dyDescent="0.35">
      <c r="A3718" s="1">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4.25" customHeight="1" x14ac:dyDescent="0.35">
      <c r="A3719" s="1">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4.25" customHeight="1" x14ac:dyDescent="0.35">
      <c r="A3720" s="1">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4.25" customHeight="1" x14ac:dyDescent="0.35">
      <c r="A3721" s="1">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4.25" customHeight="1" x14ac:dyDescent="0.35">
      <c r="A3722" s="1">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4.25" customHeight="1" x14ac:dyDescent="0.35">
      <c r="A3723" s="1">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4.25" customHeight="1" x14ac:dyDescent="0.35">
      <c r="A3724" s="1">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4.25" customHeight="1" x14ac:dyDescent="0.35">
      <c r="A3725" s="1">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4.25" customHeight="1" x14ac:dyDescent="0.35">
      <c r="A3726" s="1">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4.25" customHeight="1" x14ac:dyDescent="0.35">
      <c r="A3727" s="1">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4.25" customHeight="1" x14ac:dyDescent="0.35">
      <c r="A3728" s="1">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4.25" customHeight="1" x14ac:dyDescent="0.35">
      <c r="A3729" s="1">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4.25" customHeight="1" x14ac:dyDescent="0.35">
      <c r="A3730" s="1">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4.25" customHeight="1" x14ac:dyDescent="0.35">
      <c r="A3731" s="1">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4.25" customHeight="1" x14ac:dyDescent="0.35">
      <c r="A3732" s="1">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4.25" customHeight="1" x14ac:dyDescent="0.35">
      <c r="A3733" s="1">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4.25" customHeight="1" x14ac:dyDescent="0.35">
      <c r="A3734" s="1">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4.25" customHeight="1" x14ac:dyDescent="0.35">
      <c r="A3735" s="1">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4.25" customHeight="1" x14ac:dyDescent="0.35">
      <c r="A3736" s="1">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4.25" customHeight="1" x14ac:dyDescent="0.35">
      <c r="A3737" s="1">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4.25" customHeight="1" x14ac:dyDescent="0.35">
      <c r="A3738" s="1">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4.25" customHeight="1" x14ac:dyDescent="0.35">
      <c r="A3739" s="1">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4.25" customHeight="1" x14ac:dyDescent="0.35">
      <c r="A3740" s="1">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4.25" customHeight="1" x14ac:dyDescent="0.35">
      <c r="A3741" s="1">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4.25" customHeight="1" x14ac:dyDescent="0.35">
      <c r="A3742" s="1">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4.25" customHeight="1" x14ac:dyDescent="0.35">
      <c r="A3743" s="1">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4.25" customHeight="1" x14ac:dyDescent="0.35">
      <c r="A3744" s="1">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4.25" customHeight="1" x14ac:dyDescent="0.35">
      <c r="A3745" s="1">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4.25" customHeight="1" x14ac:dyDescent="0.35">
      <c r="A3746" s="1">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4.25" customHeight="1" x14ac:dyDescent="0.35">
      <c r="A3747" s="1">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4.25" customHeight="1" x14ac:dyDescent="0.35">
      <c r="A3748" s="1">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4.25" customHeight="1" x14ac:dyDescent="0.35">
      <c r="A3749" s="1">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4.25" customHeight="1" x14ac:dyDescent="0.35">
      <c r="A3750" s="1">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4.25" customHeight="1" x14ac:dyDescent="0.35">
      <c r="A3751" s="1">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4.25" customHeight="1" x14ac:dyDescent="0.35">
      <c r="A3752" s="1">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4.25" customHeight="1" x14ac:dyDescent="0.35">
      <c r="A3753" s="1">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4.25" customHeight="1" x14ac:dyDescent="0.35">
      <c r="A3754" s="1">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4.25" customHeight="1" x14ac:dyDescent="0.35">
      <c r="A3755" s="1">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4.25" customHeight="1" x14ac:dyDescent="0.35">
      <c r="A3756" s="1">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4.25" customHeight="1" x14ac:dyDescent="0.35">
      <c r="A3757" s="1">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4.25" customHeight="1" x14ac:dyDescent="0.35">
      <c r="A3758" s="1">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4.25" customHeight="1" x14ac:dyDescent="0.35">
      <c r="A3759" s="1">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4.25" customHeight="1" x14ac:dyDescent="0.35">
      <c r="A3760" s="1">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4.25" customHeight="1" x14ac:dyDescent="0.35">
      <c r="A3761" s="1">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4.25" customHeight="1" x14ac:dyDescent="0.35">
      <c r="A3762" s="1">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4.25" customHeight="1" x14ac:dyDescent="0.35">
      <c r="A3763" s="1">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4.25" customHeight="1" x14ac:dyDescent="0.35">
      <c r="A3764" s="1">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4.25" customHeight="1" x14ac:dyDescent="0.35">
      <c r="A3765" s="1">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4.25" customHeight="1" x14ac:dyDescent="0.35">
      <c r="A3766" s="1">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4.25" customHeight="1" x14ac:dyDescent="0.35">
      <c r="A3767" s="1">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4.25" customHeight="1" x14ac:dyDescent="0.35">
      <c r="A3768" s="1">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4.25" customHeight="1" x14ac:dyDescent="0.35">
      <c r="A3769" s="1">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4.25" customHeight="1" x14ac:dyDescent="0.35">
      <c r="A3770" s="1">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4.25" customHeight="1" x14ac:dyDescent="0.35">
      <c r="A3771" s="1">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4.25" customHeight="1" x14ac:dyDescent="0.35">
      <c r="A3772" s="1">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4.25" customHeight="1" x14ac:dyDescent="0.35">
      <c r="A3773" s="1">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4.25" customHeight="1" x14ac:dyDescent="0.35">
      <c r="A3774" s="1">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4.25" customHeight="1" x14ac:dyDescent="0.35">
      <c r="A3775" s="1">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4.25" customHeight="1" x14ac:dyDescent="0.35">
      <c r="A3776" s="1">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4.25" customHeight="1" x14ac:dyDescent="0.35">
      <c r="A3777" s="1">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4.25" customHeight="1" x14ac:dyDescent="0.35">
      <c r="A3778" s="1">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4.25" customHeight="1" x14ac:dyDescent="0.35">
      <c r="A3779" s="1">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4.25" customHeight="1" x14ac:dyDescent="0.35">
      <c r="A3780" s="1">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4.25" customHeight="1" x14ac:dyDescent="0.35">
      <c r="A3781" s="1">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4.25" customHeight="1" x14ac:dyDescent="0.35">
      <c r="A3782" s="1">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4.25" customHeight="1" x14ac:dyDescent="0.35">
      <c r="A3783" s="1">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4.25" customHeight="1" x14ac:dyDescent="0.35">
      <c r="A3784" s="1">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4.25" customHeight="1" x14ac:dyDescent="0.35">
      <c r="A3785" s="1">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4.25" customHeight="1" x14ac:dyDescent="0.35">
      <c r="A3786" s="1">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4.25" customHeight="1" x14ac:dyDescent="0.35">
      <c r="A3787" s="1">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4.25" customHeight="1" x14ac:dyDescent="0.35">
      <c r="A3788" s="1">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4.25" customHeight="1" x14ac:dyDescent="0.35">
      <c r="A3789" s="1">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4.25" customHeight="1" x14ac:dyDescent="0.35">
      <c r="A3790" s="1">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4.25" customHeight="1" x14ac:dyDescent="0.35">
      <c r="A3791" s="1">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4.25" customHeight="1" x14ac:dyDescent="0.35">
      <c r="A3792" s="1">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4.25" customHeight="1" x14ac:dyDescent="0.35">
      <c r="A3793" s="1">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4.25" customHeight="1" x14ac:dyDescent="0.35">
      <c r="A3794" s="1">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4.25" customHeight="1" x14ac:dyDescent="0.35">
      <c r="A3795" s="1">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4.25" customHeight="1" x14ac:dyDescent="0.35">
      <c r="A3796" s="1">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4.25" customHeight="1" x14ac:dyDescent="0.35">
      <c r="A3797" s="1">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4.25" customHeight="1" x14ac:dyDescent="0.35">
      <c r="A3798" s="1">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4.25" customHeight="1" x14ac:dyDescent="0.35">
      <c r="A3799" s="1">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4.25" customHeight="1" x14ac:dyDescent="0.35">
      <c r="A3800" s="1">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4.25" customHeight="1" x14ac:dyDescent="0.35">
      <c r="A3801" s="1">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4.25" customHeight="1" x14ac:dyDescent="0.35">
      <c r="A3802" s="1">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4.25" customHeight="1" x14ac:dyDescent="0.35">
      <c r="A3803" s="1">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4.25" customHeight="1" x14ac:dyDescent="0.35">
      <c r="A3804" s="1">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4.25" customHeight="1" x14ac:dyDescent="0.35">
      <c r="A3805" s="1">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4.25" customHeight="1" x14ac:dyDescent="0.35">
      <c r="A3806" s="1">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4.25" customHeight="1" x14ac:dyDescent="0.35">
      <c r="A3807" s="1">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4.25" customHeight="1" x14ac:dyDescent="0.35">
      <c r="A3808" s="1">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4.25" customHeight="1" x14ac:dyDescent="0.35">
      <c r="A3809" s="1">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4.25" customHeight="1" x14ac:dyDescent="0.35">
      <c r="A3810" s="1">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4.25" customHeight="1" x14ac:dyDescent="0.35">
      <c r="A3811" s="1">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4.25" customHeight="1" x14ac:dyDescent="0.35">
      <c r="A3812" s="1">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4.25" customHeight="1" x14ac:dyDescent="0.35">
      <c r="A3813" s="1">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4.25" customHeight="1" x14ac:dyDescent="0.35">
      <c r="A3814" s="1">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4.25" customHeight="1" x14ac:dyDescent="0.35">
      <c r="A3815" s="1">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4.25" customHeight="1" x14ac:dyDescent="0.35">
      <c r="A3816" s="1">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4.25" customHeight="1" x14ac:dyDescent="0.35">
      <c r="A3817" s="1">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4.25" customHeight="1" x14ac:dyDescent="0.35">
      <c r="A3818" s="1">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4.25" customHeight="1" x14ac:dyDescent="0.35">
      <c r="A3819" s="1">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4.25" customHeight="1" x14ac:dyDescent="0.35">
      <c r="A3820" s="1">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4.25" customHeight="1" x14ac:dyDescent="0.35">
      <c r="A3821" s="1">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4.25" customHeight="1" x14ac:dyDescent="0.35">
      <c r="A3822" s="1">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4.25" customHeight="1" x14ac:dyDescent="0.35">
      <c r="A3823" s="1">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4.25" customHeight="1" x14ac:dyDescent="0.35">
      <c r="A3824" s="1">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4.25" customHeight="1" x14ac:dyDescent="0.35">
      <c r="A3825" s="1">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4.25" customHeight="1" x14ac:dyDescent="0.35">
      <c r="A3826" s="1">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4.25" customHeight="1" x14ac:dyDescent="0.35">
      <c r="A3827" s="1">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4.25" customHeight="1" x14ac:dyDescent="0.35">
      <c r="A3828" s="1">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4.25" customHeight="1" x14ac:dyDescent="0.35">
      <c r="A3829" s="1">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4.25" customHeight="1" x14ac:dyDescent="0.35">
      <c r="A3830" s="1">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4.25" customHeight="1" x14ac:dyDescent="0.35">
      <c r="A3831" s="1">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4.25" customHeight="1" x14ac:dyDescent="0.35">
      <c r="A3832" s="1">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4.25" customHeight="1" x14ac:dyDescent="0.35">
      <c r="A3833" s="1">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4.25" customHeight="1" x14ac:dyDescent="0.35">
      <c r="A3834" s="1">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4.25" customHeight="1" x14ac:dyDescent="0.35">
      <c r="A3835" s="1">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4.25" customHeight="1" x14ac:dyDescent="0.35">
      <c r="A3836" s="1">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4.25" customHeight="1" x14ac:dyDescent="0.35">
      <c r="A3837" s="1">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4.25" customHeight="1" x14ac:dyDescent="0.35">
      <c r="A3838" s="1">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4.25" customHeight="1" x14ac:dyDescent="0.35">
      <c r="A3839" s="1">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4.25" customHeight="1" x14ac:dyDescent="0.35">
      <c r="A3840" s="1">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4.25" customHeight="1" x14ac:dyDescent="0.35">
      <c r="A3841" s="1">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4.25" customHeight="1" x14ac:dyDescent="0.35">
      <c r="A3842" s="1">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4.25" customHeight="1" x14ac:dyDescent="0.35">
      <c r="A3843" s="1">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4.25" customHeight="1" x14ac:dyDescent="0.35">
      <c r="A3844" s="1">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4.25" customHeight="1" x14ac:dyDescent="0.35">
      <c r="A3845" s="1">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4.25" customHeight="1" x14ac:dyDescent="0.35">
      <c r="A3846" s="1">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4.25" customHeight="1" x14ac:dyDescent="0.35">
      <c r="A3847" s="1">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4.25" customHeight="1" x14ac:dyDescent="0.35">
      <c r="A3848" s="1">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4.25" customHeight="1" x14ac:dyDescent="0.35">
      <c r="A3849" s="1">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4.25" customHeight="1" x14ac:dyDescent="0.35">
      <c r="A3850" s="1">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4.25" customHeight="1" x14ac:dyDescent="0.35">
      <c r="A3851" s="1">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4.25" customHeight="1" x14ac:dyDescent="0.35">
      <c r="A3852" s="1">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4.25" customHeight="1" x14ac:dyDescent="0.35">
      <c r="A3853" s="1">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4.25" customHeight="1" x14ac:dyDescent="0.35">
      <c r="A3854" s="1">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4.25" customHeight="1" x14ac:dyDescent="0.35">
      <c r="A3855" s="1">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4.25" customHeight="1" x14ac:dyDescent="0.35">
      <c r="A3856" s="1">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4.25" customHeight="1" x14ac:dyDescent="0.35">
      <c r="A3857" s="1">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4.25" customHeight="1" x14ac:dyDescent="0.35">
      <c r="A3858" s="1">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4.25" customHeight="1" x14ac:dyDescent="0.35">
      <c r="A3859" s="1">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4.25" customHeight="1" x14ac:dyDescent="0.35">
      <c r="A3860" s="1">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4.25" customHeight="1" x14ac:dyDescent="0.35">
      <c r="A3861" s="1">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4.25" customHeight="1" x14ac:dyDescent="0.35">
      <c r="A3862" s="1">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4.25" customHeight="1" x14ac:dyDescent="0.35">
      <c r="A3863" s="1">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4.25" customHeight="1" x14ac:dyDescent="0.35">
      <c r="A3864" s="1">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4.25" customHeight="1" x14ac:dyDescent="0.35">
      <c r="A3865" s="1">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4.25" customHeight="1" x14ac:dyDescent="0.35">
      <c r="A3866" s="1">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4.25" customHeight="1" x14ac:dyDescent="0.35">
      <c r="A3867" s="1">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4.25" customHeight="1" x14ac:dyDescent="0.35">
      <c r="A3868" s="1">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4.25" customHeight="1" x14ac:dyDescent="0.35">
      <c r="A3869" s="1">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4.25" customHeight="1" x14ac:dyDescent="0.35">
      <c r="A3870" s="1">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4.25" customHeight="1" x14ac:dyDescent="0.35">
      <c r="A3871" s="1">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4.25" customHeight="1" x14ac:dyDescent="0.35">
      <c r="A3872" s="1">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4.25" customHeight="1" x14ac:dyDescent="0.35">
      <c r="A3873" s="1">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4.25" customHeight="1" x14ac:dyDescent="0.35">
      <c r="A3874" s="1">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4.25" customHeight="1" x14ac:dyDescent="0.35">
      <c r="A3875" s="1">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4.25" customHeight="1" x14ac:dyDescent="0.35">
      <c r="A3876" s="1">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4.25" customHeight="1" x14ac:dyDescent="0.35">
      <c r="A3877" s="1">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4.25" customHeight="1" x14ac:dyDescent="0.35">
      <c r="A3878" s="1">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4.25" customHeight="1" x14ac:dyDescent="0.35">
      <c r="A3879" s="1">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4.25" customHeight="1" x14ac:dyDescent="0.35">
      <c r="A3880" s="1">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4.25" customHeight="1" x14ac:dyDescent="0.35">
      <c r="A3881" s="1">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4.25" customHeight="1" x14ac:dyDescent="0.35">
      <c r="A3882" s="1">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4.25" customHeight="1" x14ac:dyDescent="0.35">
      <c r="A3883" s="1">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4.25" customHeight="1" x14ac:dyDescent="0.35">
      <c r="A3884" s="1">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4.25" customHeight="1" x14ac:dyDescent="0.35">
      <c r="A3885" s="1">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4.25" customHeight="1" x14ac:dyDescent="0.35">
      <c r="A3886" s="1">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4.25" customHeight="1" x14ac:dyDescent="0.35">
      <c r="A3887" s="1">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4.25" customHeight="1" x14ac:dyDescent="0.35">
      <c r="A3888" s="1">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4.25" customHeight="1" x14ac:dyDescent="0.35">
      <c r="A3889" s="1">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4.25" customHeight="1" x14ac:dyDescent="0.35">
      <c r="A3890" s="1">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4.25" customHeight="1" x14ac:dyDescent="0.35">
      <c r="A3891" s="1">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4.25" customHeight="1" x14ac:dyDescent="0.35">
      <c r="A3892" s="1">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4.25" customHeight="1" x14ac:dyDescent="0.35">
      <c r="A3893" s="1">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4.25" customHeight="1" x14ac:dyDescent="0.35">
      <c r="A3894" s="1">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4.25" customHeight="1" x14ac:dyDescent="0.35">
      <c r="A3895" s="1">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4.25" customHeight="1" x14ac:dyDescent="0.35">
      <c r="A3896" s="1">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4.25" customHeight="1" x14ac:dyDescent="0.35">
      <c r="A3897" s="1">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4.25" customHeight="1" x14ac:dyDescent="0.35">
      <c r="A3898" s="1">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4.25" customHeight="1" x14ac:dyDescent="0.35">
      <c r="A3899" s="1">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4.25" customHeight="1" x14ac:dyDescent="0.35">
      <c r="A3900" s="1">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4.25" customHeight="1" x14ac:dyDescent="0.35">
      <c r="A3901" s="1">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4.25" customHeight="1" x14ac:dyDescent="0.35">
      <c r="A3902" s="1">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4.25" customHeight="1" x14ac:dyDescent="0.35">
      <c r="A3903" s="1">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4.25" customHeight="1" x14ac:dyDescent="0.35">
      <c r="A3904" s="1">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4.25" customHeight="1" x14ac:dyDescent="0.35">
      <c r="A3905" s="1">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4.25" customHeight="1" x14ac:dyDescent="0.35">
      <c r="A3906" s="1">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4.25" customHeight="1" x14ac:dyDescent="0.35">
      <c r="A3907" s="1">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4.25" customHeight="1" x14ac:dyDescent="0.35">
      <c r="A3908" s="1">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4.25" customHeight="1" x14ac:dyDescent="0.35">
      <c r="A3909" s="1">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4.25" customHeight="1" x14ac:dyDescent="0.35">
      <c r="A3910" s="1">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4.25" customHeight="1" x14ac:dyDescent="0.35">
      <c r="A3911" s="1">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4.25" customHeight="1" x14ac:dyDescent="0.35">
      <c r="A3912" s="1">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4.25" customHeight="1" x14ac:dyDescent="0.35">
      <c r="A3913" s="1">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4.25" customHeight="1" x14ac:dyDescent="0.35">
      <c r="A3914" s="1">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4.25" customHeight="1" x14ac:dyDescent="0.35">
      <c r="A3915" s="1">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4.25" customHeight="1" x14ac:dyDescent="0.35">
      <c r="A3916" s="1">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4.25" customHeight="1" x14ac:dyDescent="0.35">
      <c r="A3917" s="1">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4.25" customHeight="1" x14ac:dyDescent="0.35">
      <c r="A3918" s="1">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4.25" customHeight="1" x14ac:dyDescent="0.35">
      <c r="A3919" s="1">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4.25" customHeight="1" x14ac:dyDescent="0.35">
      <c r="A3920" s="1">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4.25" customHeight="1" x14ac:dyDescent="0.35">
      <c r="A3921" s="1">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4.25" customHeight="1" x14ac:dyDescent="0.35">
      <c r="A3922" s="1">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4.25" customHeight="1" x14ac:dyDescent="0.35">
      <c r="A3923" s="1">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4.25" customHeight="1" x14ac:dyDescent="0.35">
      <c r="A3924" s="1">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4.25" customHeight="1" x14ac:dyDescent="0.35">
      <c r="A3925" s="1">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4.25" customHeight="1" x14ac:dyDescent="0.35">
      <c r="A3926" s="1">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4.25" customHeight="1" x14ac:dyDescent="0.35">
      <c r="A3927" s="1">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4.25" customHeight="1" x14ac:dyDescent="0.35">
      <c r="A3928" s="1">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4.25" customHeight="1" x14ac:dyDescent="0.35">
      <c r="A3929" s="1">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4.25" customHeight="1" x14ac:dyDescent="0.35">
      <c r="A3930" s="1">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4.25" customHeight="1" x14ac:dyDescent="0.35">
      <c r="A3931" s="1">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4.25" customHeight="1" x14ac:dyDescent="0.35">
      <c r="A3932" s="1">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4.25" customHeight="1" x14ac:dyDescent="0.35">
      <c r="A3933" s="1">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4.25" customHeight="1" x14ac:dyDescent="0.35">
      <c r="A3934" s="1">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4.25" customHeight="1" x14ac:dyDescent="0.35">
      <c r="A3935" s="1">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4.25" customHeight="1" x14ac:dyDescent="0.35">
      <c r="A3936" s="1">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4.25" customHeight="1" x14ac:dyDescent="0.35">
      <c r="A3937" s="1">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4.25" customHeight="1" x14ac:dyDescent="0.35">
      <c r="A3938" s="1">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4.25" customHeight="1" x14ac:dyDescent="0.35">
      <c r="A3939" s="1">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4.25" customHeight="1" x14ac:dyDescent="0.35">
      <c r="A3940" s="1">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4.25" customHeight="1" x14ac:dyDescent="0.35">
      <c r="A3941" s="1">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4.25" customHeight="1" x14ac:dyDescent="0.35">
      <c r="A3942" s="1">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4.25" customHeight="1" x14ac:dyDescent="0.35">
      <c r="A3943" s="1">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4.25" customHeight="1" x14ac:dyDescent="0.35">
      <c r="A3944" s="1">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4.25" customHeight="1" x14ac:dyDescent="0.35">
      <c r="A3945" s="1">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4.25" customHeight="1" x14ac:dyDescent="0.35">
      <c r="A3946" s="1">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4.25" customHeight="1" x14ac:dyDescent="0.35">
      <c r="A3947" s="1">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4.25" customHeight="1" x14ac:dyDescent="0.35">
      <c r="A3948" s="1">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4.25" customHeight="1" x14ac:dyDescent="0.35">
      <c r="A3949" s="1">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4.25" customHeight="1" x14ac:dyDescent="0.35">
      <c r="A3950" s="1">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4.25" customHeight="1" x14ac:dyDescent="0.35">
      <c r="A3951" s="1">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4.25" customHeight="1" x14ac:dyDescent="0.35">
      <c r="A3952" s="1">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4.25" customHeight="1" x14ac:dyDescent="0.35">
      <c r="A3953" s="1">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4.25" customHeight="1" x14ac:dyDescent="0.35">
      <c r="A3954" s="1">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4.25" customHeight="1" x14ac:dyDescent="0.35">
      <c r="A3955" s="1">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4.25" customHeight="1" x14ac:dyDescent="0.35">
      <c r="A3956" s="1">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4.25" customHeight="1" x14ac:dyDescent="0.35">
      <c r="A3957" s="1">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4.25" customHeight="1" x14ac:dyDescent="0.35">
      <c r="A3958" s="1">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4.25" customHeight="1" x14ac:dyDescent="0.35">
      <c r="A3959" s="1">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4.25" customHeight="1" x14ac:dyDescent="0.35">
      <c r="A3960" s="1">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4.25" customHeight="1" x14ac:dyDescent="0.35">
      <c r="A3961" s="1">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4.25" customHeight="1" x14ac:dyDescent="0.35">
      <c r="A3962" s="1">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4.25" customHeight="1" x14ac:dyDescent="0.35">
      <c r="A3963" s="1">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4.25" customHeight="1" x14ac:dyDescent="0.35">
      <c r="A3964" s="1">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4.25" customHeight="1" x14ac:dyDescent="0.35">
      <c r="A3965" s="1">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4.25" customHeight="1" x14ac:dyDescent="0.35">
      <c r="A3966" s="1">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4.25" customHeight="1" x14ac:dyDescent="0.35">
      <c r="A3967" s="1">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4.25" customHeight="1" x14ac:dyDescent="0.35">
      <c r="A3968" s="1">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4.25" customHeight="1" x14ac:dyDescent="0.35">
      <c r="A3969" s="1">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4.25" customHeight="1" x14ac:dyDescent="0.35">
      <c r="A3970" s="1">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4.25" customHeight="1" x14ac:dyDescent="0.35">
      <c r="A3971" s="1">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4.25" customHeight="1" x14ac:dyDescent="0.35">
      <c r="A3972" s="1">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4.25" customHeight="1" x14ac:dyDescent="0.35">
      <c r="A3973" s="1">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4.25" customHeight="1" x14ac:dyDescent="0.35">
      <c r="A3974" s="1">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4.25" customHeight="1" x14ac:dyDescent="0.35">
      <c r="A3975" s="1">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4.25" customHeight="1" x14ac:dyDescent="0.35">
      <c r="A3976" s="1">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4.25" customHeight="1" x14ac:dyDescent="0.35">
      <c r="A3977" s="1">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4.25" customHeight="1" x14ac:dyDescent="0.35">
      <c r="A3978" s="1">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4.25" customHeight="1" x14ac:dyDescent="0.35">
      <c r="A3979" s="1">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4.25" customHeight="1" x14ac:dyDescent="0.35">
      <c r="A3980" s="1">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4.25" customHeight="1" x14ac:dyDescent="0.35">
      <c r="A3981" s="1">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4.25" customHeight="1" x14ac:dyDescent="0.35">
      <c r="A3982" s="1">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4.25" customHeight="1" x14ac:dyDescent="0.35">
      <c r="A3983" s="1">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4.25" customHeight="1" x14ac:dyDescent="0.35">
      <c r="A3984" s="1">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4.25" customHeight="1" x14ac:dyDescent="0.35">
      <c r="A3985" s="1">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4.25" customHeight="1" x14ac:dyDescent="0.35">
      <c r="A3986" s="1">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4.25" customHeight="1" x14ac:dyDescent="0.35">
      <c r="A3987" s="1">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4.25" customHeight="1" x14ac:dyDescent="0.35">
      <c r="A3988" s="1">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4.25" customHeight="1" x14ac:dyDescent="0.35">
      <c r="A3989" s="1">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4.25" customHeight="1" x14ac:dyDescent="0.35">
      <c r="A3990" s="1">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4.25" customHeight="1" x14ac:dyDescent="0.35">
      <c r="A3991" s="1">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4.25" customHeight="1" x14ac:dyDescent="0.35">
      <c r="A3992" s="1">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4.25" customHeight="1" x14ac:dyDescent="0.35">
      <c r="A3993" s="1">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4.25" customHeight="1" x14ac:dyDescent="0.35">
      <c r="A3994" s="1">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4.25" customHeight="1" x14ac:dyDescent="0.35">
      <c r="A3995" s="1">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4.25" customHeight="1" x14ac:dyDescent="0.35">
      <c r="A3996" s="1">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4.25" customHeight="1" x14ac:dyDescent="0.35">
      <c r="A3997" s="1">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4.25" customHeight="1" x14ac:dyDescent="0.35">
      <c r="A3998" s="1">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4.25" customHeight="1" x14ac:dyDescent="0.35">
      <c r="A3999" s="1">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4.25" customHeight="1" x14ac:dyDescent="0.35">
      <c r="A4000" s="1">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4.25" customHeight="1" x14ac:dyDescent="0.35">
      <c r="A4001" s="1">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4.25" customHeight="1" x14ac:dyDescent="0.35">
      <c r="A4002" s="1">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4.25" customHeight="1" x14ac:dyDescent="0.35">
      <c r="A4003" s="1">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4.25" customHeight="1" x14ac:dyDescent="0.35">
      <c r="A4004" s="1">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4.25" customHeight="1" x14ac:dyDescent="0.35">
      <c r="A4005" s="1">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4.25" customHeight="1" x14ac:dyDescent="0.35">
      <c r="A4006" s="1">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4.25" customHeight="1" x14ac:dyDescent="0.35">
      <c r="A4007" s="1">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4.25" customHeight="1" x14ac:dyDescent="0.35">
      <c r="A4008" s="1">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4.25" customHeight="1" x14ac:dyDescent="0.35">
      <c r="A4009" s="1">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4.25" customHeight="1" x14ac:dyDescent="0.35">
      <c r="A4010" s="1">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4.25" customHeight="1" x14ac:dyDescent="0.35">
      <c r="A4011" s="1">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4.25" customHeight="1" x14ac:dyDescent="0.35">
      <c r="A4012" s="1">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4.25" customHeight="1" x14ac:dyDescent="0.35">
      <c r="A4013" s="1">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4.25" customHeight="1" x14ac:dyDescent="0.35">
      <c r="A4014" s="1">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4.25" customHeight="1" x14ac:dyDescent="0.35">
      <c r="A4015" s="1">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4.25" customHeight="1" x14ac:dyDescent="0.35">
      <c r="A4016" s="1">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4.25" customHeight="1" x14ac:dyDescent="0.35">
      <c r="A4017" s="1">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4.25" customHeight="1" x14ac:dyDescent="0.35">
      <c r="A4018" s="1">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4.25" customHeight="1" x14ac:dyDescent="0.35">
      <c r="A4019" s="1">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4.25" customHeight="1" x14ac:dyDescent="0.35">
      <c r="A4020" s="1">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4.25" customHeight="1" x14ac:dyDescent="0.35">
      <c r="A4021" s="1">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4.25" customHeight="1" x14ac:dyDescent="0.35">
      <c r="A4022" s="1">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4.25" customHeight="1" x14ac:dyDescent="0.35">
      <c r="A4023" s="1">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4.25" customHeight="1" x14ac:dyDescent="0.35">
      <c r="A4024" s="1">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4.25" customHeight="1" x14ac:dyDescent="0.35">
      <c r="A4025" s="1">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4.25" customHeight="1" x14ac:dyDescent="0.35">
      <c r="A4026" s="1">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4.25" customHeight="1" x14ac:dyDescent="0.35">
      <c r="A4027" s="1">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4.25" customHeight="1" x14ac:dyDescent="0.35">
      <c r="A4028" s="1">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4.25" customHeight="1" x14ac:dyDescent="0.35">
      <c r="A4029" s="1">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4.25" customHeight="1" x14ac:dyDescent="0.35">
      <c r="A4030" s="1">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4.25" customHeight="1" x14ac:dyDescent="0.35">
      <c r="A4031" s="1">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4.25" customHeight="1" x14ac:dyDescent="0.35">
      <c r="A4032" s="1">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4.25" customHeight="1" x14ac:dyDescent="0.35">
      <c r="A4033" s="1">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4.25" customHeight="1" x14ac:dyDescent="0.35">
      <c r="A4034" s="1">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4.25" customHeight="1" x14ac:dyDescent="0.35">
      <c r="A4035" s="1">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4.25" customHeight="1" x14ac:dyDescent="0.35">
      <c r="A4036" s="1">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4.25" customHeight="1" x14ac:dyDescent="0.35">
      <c r="A4037" s="1">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4.25" customHeight="1" x14ac:dyDescent="0.35">
      <c r="A4038" s="1">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4.25" customHeight="1" x14ac:dyDescent="0.35">
      <c r="A4039" s="1">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4.25" customHeight="1" x14ac:dyDescent="0.35">
      <c r="A4040" s="1">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4.25" customHeight="1" x14ac:dyDescent="0.35">
      <c r="A4041" s="1">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4.25" customHeight="1" x14ac:dyDescent="0.35">
      <c r="A4042" s="1">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4.25" customHeight="1" x14ac:dyDescent="0.35">
      <c r="A4043" s="1">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4.25" customHeight="1" x14ac:dyDescent="0.35">
      <c r="A4044" s="1">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4.25" customHeight="1" x14ac:dyDescent="0.35">
      <c r="A4045" s="1">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4.25" customHeight="1" x14ac:dyDescent="0.35">
      <c r="A4046" s="1">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4.25" customHeight="1" x14ac:dyDescent="0.35">
      <c r="A4047" s="1">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4.25" customHeight="1" x14ac:dyDescent="0.35">
      <c r="A4048" s="1">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4.25" customHeight="1" x14ac:dyDescent="0.35">
      <c r="A4049" s="1">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4.25" customHeight="1" x14ac:dyDescent="0.35">
      <c r="A4050" s="1">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4.25" customHeight="1" x14ac:dyDescent="0.35">
      <c r="A4051" s="1">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4.25" customHeight="1" x14ac:dyDescent="0.35">
      <c r="A4052" s="1">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4.25" customHeight="1" x14ac:dyDescent="0.35">
      <c r="A4053" s="1">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4.25" customHeight="1" x14ac:dyDescent="0.35">
      <c r="A4054" s="1">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4.25" customHeight="1" x14ac:dyDescent="0.35">
      <c r="A4055" s="1">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4.25" customHeight="1" x14ac:dyDescent="0.35">
      <c r="A4056" s="1">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4.25" customHeight="1" x14ac:dyDescent="0.35">
      <c r="A4057" s="1">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4.25" customHeight="1" x14ac:dyDescent="0.35">
      <c r="A4058" s="1">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4.25" customHeight="1" x14ac:dyDescent="0.35">
      <c r="A4059" s="1">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4.25" customHeight="1" x14ac:dyDescent="0.35">
      <c r="A4060" s="1">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4.25" customHeight="1" x14ac:dyDescent="0.35">
      <c r="A4061" s="1">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4.25" customHeight="1" x14ac:dyDescent="0.35">
      <c r="A4062" s="1">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4.25" customHeight="1" x14ac:dyDescent="0.35">
      <c r="A4063" s="1">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4.25" customHeight="1" x14ac:dyDescent="0.35">
      <c r="A4064" s="1">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4.25" customHeight="1" x14ac:dyDescent="0.35">
      <c r="A4065" s="1">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4.25" customHeight="1" x14ac:dyDescent="0.35">
      <c r="A4066" s="1">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4.25" customHeight="1" x14ac:dyDescent="0.35">
      <c r="A4067" s="1">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4.25" customHeight="1" x14ac:dyDescent="0.35">
      <c r="A4068" s="1">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4.25" customHeight="1" x14ac:dyDescent="0.35">
      <c r="A4069" s="1">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4.25" customHeight="1" x14ac:dyDescent="0.35">
      <c r="A4070" s="1">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4.25" customHeight="1" x14ac:dyDescent="0.35">
      <c r="A4071" s="1">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4.25" customHeight="1" x14ac:dyDescent="0.35">
      <c r="A4072" s="1">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4.25" customHeight="1" x14ac:dyDescent="0.35">
      <c r="A4073" s="1">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4.25" customHeight="1" x14ac:dyDescent="0.35">
      <c r="A4074" s="1">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4.25" customHeight="1" x14ac:dyDescent="0.35">
      <c r="A4075" s="1">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4.25" customHeight="1" x14ac:dyDescent="0.35">
      <c r="A4076" s="1">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4.25" customHeight="1" x14ac:dyDescent="0.35">
      <c r="A4077" s="1">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4.25" customHeight="1" x14ac:dyDescent="0.35">
      <c r="A4078" s="1">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4.25" customHeight="1" x14ac:dyDescent="0.35">
      <c r="A4079" s="1">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4.25" customHeight="1" x14ac:dyDescent="0.35">
      <c r="A4080" s="1">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4.25" customHeight="1" x14ac:dyDescent="0.35">
      <c r="A4081" s="1">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4.25" customHeight="1" x14ac:dyDescent="0.35">
      <c r="A4082" s="1">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4.25" customHeight="1" x14ac:dyDescent="0.35">
      <c r="A4083" s="1">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4.25" customHeight="1" x14ac:dyDescent="0.35">
      <c r="A4084" s="1">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4.25" customHeight="1" x14ac:dyDescent="0.35">
      <c r="A4085" s="1">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4.25" customHeight="1" x14ac:dyDescent="0.35">
      <c r="A4086" s="1">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4.25" customHeight="1" x14ac:dyDescent="0.35">
      <c r="A4087" s="1">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4.25" customHeight="1" x14ac:dyDescent="0.35">
      <c r="A4088" s="1">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4.25" customHeight="1" x14ac:dyDescent="0.35">
      <c r="A4089" s="1">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4.25" customHeight="1" x14ac:dyDescent="0.35">
      <c r="A4090" s="1">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4.25" customHeight="1" x14ac:dyDescent="0.35">
      <c r="A4091" s="1">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4.25" customHeight="1" x14ac:dyDescent="0.35">
      <c r="A4092" s="1">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4.25" customHeight="1" x14ac:dyDescent="0.35">
      <c r="A4093" s="1">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4.25" customHeight="1" x14ac:dyDescent="0.35">
      <c r="A4094" s="1">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4.25" customHeight="1" x14ac:dyDescent="0.35">
      <c r="A4095" s="1">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4.25" customHeight="1" x14ac:dyDescent="0.35">
      <c r="A4096" s="1">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4.25" customHeight="1" x14ac:dyDescent="0.35">
      <c r="A4097" s="1">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4.25" customHeight="1" x14ac:dyDescent="0.35">
      <c r="A4098" s="1">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4.25" customHeight="1" x14ac:dyDescent="0.35">
      <c r="A4099" s="1">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4.25" customHeight="1" x14ac:dyDescent="0.35">
      <c r="A4100" s="1">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4.25" customHeight="1" x14ac:dyDescent="0.35">
      <c r="A4101" s="1">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4.25" customHeight="1" x14ac:dyDescent="0.35">
      <c r="A4102" s="1">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4.25" customHeight="1" x14ac:dyDescent="0.35">
      <c r="A4103" s="1">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4.25" customHeight="1" x14ac:dyDescent="0.35">
      <c r="A4104" s="1">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4.25" customHeight="1" x14ac:dyDescent="0.35">
      <c r="A4105" s="1">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4.25" customHeight="1" x14ac:dyDescent="0.35">
      <c r="A4106" s="1">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4.25" customHeight="1" x14ac:dyDescent="0.35">
      <c r="A4107" s="1">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4.25" customHeight="1" x14ac:dyDescent="0.35">
      <c r="A4108" s="1">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4.25" customHeight="1" x14ac:dyDescent="0.35">
      <c r="A4109" s="1">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4.25" customHeight="1" x14ac:dyDescent="0.35">
      <c r="A4110" s="1">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4.25" customHeight="1" x14ac:dyDescent="0.35">
      <c r="A4111" s="1">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4.25" customHeight="1" x14ac:dyDescent="0.35">
      <c r="A4112" s="1">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4.25" customHeight="1" x14ac:dyDescent="0.35">
      <c r="A4113" s="1">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4.25" customHeight="1" x14ac:dyDescent="0.35">
      <c r="A4114" s="1">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4.25" customHeight="1" x14ac:dyDescent="0.35">
      <c r="A4115" s="1">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4.25" customHeight="1" x14ac:dyDescent="0.35">
      <c r="A4116" s="1">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4.25" customHeight="1" x14ac:dyDescent="0.35">
      <c r="A4117" s="1">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4.25" customHeight="1" x14ac:dyDescent="0.35">
      <c r="A4118" s="1">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4.25" customHeight="1" x14ac:dyDescent="0.35">
      <c r="A4119" s="1">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4.25" customHeight="1" x14ac:dyDescent="0.35">
      <c r="A4120" s="1">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4.25" customHeight="1" x14ac:dyDescent="0.35">
      <c r="A4121" s="1">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4.25" customHeight="1" x14ac:dyDescent="0.35">
      <c r="A4122" s="1">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4.25" customHeight="1" x14ac:dyDescent="0.35">
      <c r="A4123" s="1">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4.25" customHeight="1" x14ac:dyDescent="0.35">
      <c r="A4124" s="1">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4.25" customHeight="1" x14ac:dyDescent="0.35">
      <c r="A4125" s="1">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4.25" customHeight="1" x14ac:dyDescent="0.35">
      <c r="A4126" s="1">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4.25" customHeight="1" x14ac:dyDescent="0.35">
      <c r="A4127" s="1">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4.25" customHeight="1" x14ac:dyDescent="0.35">
      <c r="A4128" s="1">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4.25" customHeight="1" x14ac:dyDescent="0.35">
      <c r="A4129" s="1">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4.25" customHeight="1" x14ac:dyDescent="0.35">
      <c r="A4130" s="1">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4.25" customHeight="1" x14ac:dyDescent="0.35">
      <c r="A4131" s="1">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4.25" customHeight="1" x14ac:dyDescent="0.35">
      <c r="A4132" s="1">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4.25" customHeight="1" x14ac:dyDescent="0.35">
      <c r="A4133" s="1">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4.25" customHeight="1" x14ac:dyDescent="0.35">
      <c r="A4134" s="1">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4.25" customHeight="1" x14ac:dyDescent="0.35">
      <c r="A4135" s="1">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4.25" customHeight="1" x14ac:dyDescent="0.35">
      <c r="A4136" s="1">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4.25" customHeight="1" x14ac:dyDescent="0.35">
      <c r="A4137" s="1">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4.25" customHeight="1" x14ac:dyDescent="0.35">
      <c r="A4138" s="1">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4.25" customHeight="1" x14ac:dyDescent="0.35">
      <c r="A4139" s="1">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4.25" customHeight="1" x14ac:dyDescent="0.35">
      <c r="A4140" s="1">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4.25" customHeight="1" x14ac:dyDescent="0.35">
      <c r="A4141" s="1">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4.25" customHeight="1" x14ac:dyDescent="0.35">
      <c r="A4142" s="1">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4.25" customHeight="1" x14ac:dyDescent="0.35">
      <c r="A4143" s="1">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4.25" customHeight="1" x14ac:dyDescent="0.35">
      <c r="A4144" s="1">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4.25" customHeight="1" x14ac:dyDescent="0.35">
      <c r="A4145" s="1">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4.25" customHeight="1" x14ac:dyDescent="0.35">
      <c r="A4146" s="1">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4.25" customHeight="1" x14ac:dyDescent="0.35">
      <c r="A4147" s="1">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4.25" customHeight="1" x14ac:dyDescent="0.35">
      <c r="A4148" s="1">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4.25" customHeight="1" x14ac:dyDescent="0.35">
      <c r="A4149" s="1">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4.25" customHeight="1" x14ac:dyDescent="0.35">
      <c r="A4150" s="1">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4.25" customHeight="1" x14ac:dyDescent="0.35">
      <c r="A4151" s="1">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4.25" customHeight="1" x14ac:dyDescent="0.35">
      <c r="A4152" s="1">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4.25" customHeight="1" x14ac:dyDescent="0.35">
      <c r="A4153" s="1">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4.25" customHeight="1" x14ac:dyDescent="0.35">
      <c r="A4154" s="1">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4.25" customHeight="1" x14ac:dyDescent="0.35">
      <c r="A4155" s="1">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4.25" customHeight="1" x14ac:dyDescent="0.35">
      <c r="A4156" s="1">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4.25" customHeight="1" x14ac:dyDescent="0.35">
      <c r="A4157" s="1">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4.25" customHeight="1" x14ac:dyDescent="0.35">
      <c r="A4158" s="1">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4.25" customHeight="1" x14ac:dyDescent="0.35">
      <c r="A4159" s="1">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4.25" customHeight="1" x14ac:dyDescent="0.35">
      <c r="A4160" s="1">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4.25" customHeight="1" x14ac:dyDescent="0.35">
      <c r="A4161" s="1">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4.25" customHeight="1" x14ac:dyDescent="0.35">
      <c r="A4162" s="1">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4.25" customHeight="1" x14ac:dyDescent="0.35">
      <c r="A4163" s="1">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4.25" customHeight="1" x14ac:dyDescent="0.35">
      <c r="A4164" s="1">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4.25" customHeight="1" x14ac:dyDescent="0.35">
      <c r="A4165" s="1">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4.25" customHeight="1" x14ac:dyDescent="0.35">
      <c r="A4166" s="1">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4.25" customHeight="1" x14ac:dyDescent="0.35">
      <c r="A4167" s="1">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4.25" customHeight="1" x14ac:dyDescent="0.35">
      <c r="A4168" s="1">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4.25" customHeight="1" x14ac:dyDescent="0.35">
      <c r="A4169" s="1">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4.25" customHeight="1" x14ac:dyDescent="0.35">
      <c r="A4170" s="1">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4.25" customHeight="1" x14ac:dyDescent="0.35">
      <c r="A4171" s="1">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4.25" customHeight="1" x14ac:dyDescent="0.35">
      <c r="A4172" s="1">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4.25" customHeight="1" x14ac:dyDescent="0.35">
      <c r="A4173" s="1">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4.25" customHeight="1" x14ac:dyDescent="0.35">
      <c r="A4174" s="1">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4.25" customHeight="1" x14ac:dyDescent="0.35">
      <c r="A4175" s="1">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4.25" customHeight="1" x14ac:dyDescent="0.35">
      <c r="A4176" s="1">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4.25" customHeight="1" x14ac:dyDescent="0.35">
      <c r="A4177" s="1">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4.25" customHeight="1" x14ac:dyDescent="0.35">
      <c r="A4178" s="1">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4.25" customHeight="1" x14ac:dyDescent="0.35">
      <c r="A4179" s="1">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4.25" customHeight="1" x14ac:dyDescent="0.35">
      <c r="A4180" s="1">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4.25" customHeight="1" x14ac:dyDescent="0.35">
      <c r="A4181" s="1">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4.25" customHeight="1" x14ac:dyDescent="0.35">
      <c r="A4182" s="1">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4.25" customHeight="1" x14ac:dyDescent="0.35">
      <c r="A4183" s="1">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4.25" customHeight="1" x14ac:dyDescent="0.35">
      <c r="A4184" s="1">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4.25" customHeight="1" x14ac:dyDescent="0.35">
      <c r="A4185" s="1">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4.25" customHeight="1" x14ac:dyDescent="0.35">
      <c r="A4186" s="1">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4.25" customHeight="1" x14ac:dyDescent="0.35">
      <c r="A4187" s="1">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4.25" customHeight="1" x14ac:dyDescent="0.35">
      <c r="A4188" s="1">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4.25" customHeight="1" x14ac:dyDescent="0.35">
      <c r="A4189" s="1">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4.25" customHeight="1" x14ac:dyDescent="0.35">
      <c r="A4190" s="1">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4.25" customHeight="1" x14ac:dyDescent="0.35">
      <c r="A4191" s="1">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4.25" customHeight="1" x14ac:dyDescent="0.35">
      <c r="A4192" s="1">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4.25" customHeight="1" x14ac:dyDescent="0.35">
      <c r="A4193" s="1">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4.25" customHeight="1" x14ac:dyDescent="0.35">
      <c r="A4194" s="1">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4.25" customHeight="1" x14ac:dyDescent="0.35">
      <c r="A4195" s="1">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4.25" customHeight="1" x14ac:dyDescent="0.35">
      <c r="A4196" s="1">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4.25" customHeight="1" x14ac:dyDescent="0.35">
      <c r="A4197" s="1">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4.25" customHeight="1" x14ac:dyDescent="0.35">
      <c r="A4198" s="1">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4.25" customHeight="1" x14ac:dyDescent="0.35">
      <c r="A4199" s="1">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4.25" customHeight="1" x14ac:dyDescent="0.35">
      <c r="A4200" s="1">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4.25" customHeight="1" x14ac:dyDescent="0.35">
      <c r="A4201" s="1">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4.25" customHeight="1" x14ac:dyDescent="0.35">
      <c r="A4202" s="1">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4.25" customHeight="1" x14ac:dyDescent="0.35">
      <c r="A4203" s="1">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4.25" customHeight="1" x14ac:dyDescent="0.35">
      <c r="A4204" s="1">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4.25" customHeight="1" x14ac:dyDescent="0.35">
      <c r="A4205" s="1">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4.25" customHeight="1" x14ac:dyDescent="0.35">
      <c r="A4206" s="1">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4.25" customHeight="1" x14ac:dyDescent="0.35">
      <c r="A4207" s="1">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4.25" customHeight="1" x14ac:dyDescent="0.35">
      <c r="A4208" s="1">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4.25" customHeight="1" x14ac:dyDescent="0.35">
      <c r="A4209" s="1">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4.25" customHeight="1" x14ac:dyDescent="0.35">
      <c r="A4210" s="1">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4.25" customHeight="1" x14ac:dyDescent="0.35">
      <c r="A4211" s="1">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4.25" customHeight="1" x14ac:dyDescent="0.35">
      <c r="A4212" s="1">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4.25" customHeight="1" x14ac:dyDescent="0.35">
      <c r="A4213" s="1">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4.25" customHeight="1" x14ac:dyDescent="0.35">
      <c r="A4214" s="1">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4.25" customHeight="1" x14ac:dyDescent="0.35">
      <c r="A4215" s="1">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4.25" customHeight="1" x14ac:dyDescent="0.35">
      <c r="A4216" s="1">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4.25" customHeight="1" x14ac:dyDescent="0.35">
      <c r="A4217" s="1">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4.25" customHeight="1" x14ac:dyDescent="0.35">
      <c r="A4218" s="1">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4.25" customHeight="1" x14ac:dyDescent="0.35">
      <c r="A4219" s="1">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4.25" customHeight="1" x14ac:dyDescent="0.35">
      <c r="A4220" s="1">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4.25" customHeight="1" x14ac:dyDescent="0.35">
      <c r="A4221" s="1">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4.25" customHeight="1" x14ac:dyDescent="0.35">
      <c r="A4222" s="1">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4.25" customHeight="1" x14ac:dyDescent="0.35">
      <c r="A4223" s="1">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4.25" customHeight="1" x14ac:dyDescent="0.35">
      <c r="A4224" s="1">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4.25" customHeight="1" x14ac:dyDescent="0.35">
      <c r="A4225" s="1">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4.25" customHeight="1" x14ac:dyDescent="0.35">
      <c r="A4226" s="1">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4.25" customHeight="1" x14ac:dyDescent="0.35">
      <c r="A4227" s="1">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4.25" customHeight="1" x14ac:dyDescent="0.35">
      <c r="A4228" s="1">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4.25" customHeight="1" x14ac:dyDescent="0.35">
      <c r="A4229" s="1">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4.25" customHeight="1" x14ac:dyDescent="0.35">
      <c r="A4230" s="1">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4.25" customHeight="1" x14ac:dyDescent="0.35">
      <c r="A4231" s="1">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4.25" customHeight="1" x14ac:dyDescent="0.35">
      <c r="A4232" s="1">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4.25" customHeight="1" x14ac:dyDescent="0.35">
      <c r="A4233" s="1">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4.25" customHeight="1" x14ac:dyDescent="0.35">
      <c r="A4234" s="1">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4.25" customHeight="1" x14ac:dyDescent="0.35">
      <c r="A4235" s="1">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4.25" customHeight="1" x14ac:dyDescent="0.35">
      <c r="A4236" s="1">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4.25" customHeight="1" x14ac:dyDescent="0.35">
      <c r="A4237" s="1">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4.25" customHeight="1" x14ac:dyDescent="0.35">
      <c r="A4238" s="1">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4.25" customHeight="1" x14ac:dyDescent="0.35">
      <c r="A4239" s="1">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4.25" customHeight="1" x14ac:dyDescent="0.35">
      <c r="A4240" s="1">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4.25" customHeight="1" x14ac:dyDescent="0.35">
      <c r="A4241" s="1">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4.25" customHeight="1" x14ac:dyDescent="0.35">
      <c r="A4242" s="1">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4.25" customHeight="1" x14ac:dyDescent="0.35">
      <c r="A4243" s="1">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4.25" customHeight="1" x14ac:dyDescent="0.35">
      <c r="A4244" s="1">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4.25" customHeight="1" x14ac:dyDescent="0.35">
      <c r="A4245" s="1">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4.25" customHeight="1" x14ac:dyDescent="0.35">
      <c r="A4246" s="1">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4.25" customHeight="1" x14ac:dyDescent="0.35">
      <c r="A4247" s="1">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4.25" customHeight="1" x14ac:dyDescent="0.35">
      <c r="A4248" s="1">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4.25" customHeight="1" x14ac:dyDescent="0.35">
      <c r="A4249" s="1">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4.25" customHeight="1" x14ac:dyDescent="0.35">
      <c r="A4250" s="1">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4.25" customHeight="1" x14ac:dyDescent="0.35">
      <c r="A4251" s="1">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4.25" customHeight="1" x14ac:dyDescent="0.35">
      <c r="A4252" s="1">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4.25" customHeight="1" x14ac:dyDescent="0.35">
      <c r="A4253" s="1">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4.25" customHeight="1" x14ac:dyDescent="0.35">
      <c r="A4254" s="1">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4.25" customHeight="1" x14ac:dyDescent="0.35">
      <c r="A4255" s="1">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4.25" customHeight="1" x14ac:dyDescent="0.35">
      <c r="A4256" s="1">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4.25" customHeight="1" x14ac:dyDescent="0.35">
      <c r="A4257" s="1">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4.25" customHeight="1" x14ac:dyDescent="0.35">
      <c r="A4258" s="1">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4.25" customHeight="1" x14ac:dyDescent="0.35">
      <c r="A4259" s="1">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4.25" customHeight="1" x14ac:dyDescent="0.35">
      <c r="A4260" s="1">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4.25" customHeight="1" x14ac:dyDescent="0.35">
      <c r="A4261" s="1">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4.25" customHeight="1" x14ac:dyDescent="0.35">
      <c r="A4262" s="1">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4.25" customHeight="1" x14ac:dyDescent="0.35">
      <c r="A4263" s="1">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4.25" customHeight="1" x14ac:dyDescent="0.35">
      <c r="A4264" s="1">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4.25" customHeight="1" x14ac:dyDescent="0.35">
      <c r="A4265" s="1">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4.25" customHeight="1" x14ac:dyDescent="0.35">
      <c r="A4266" s="1">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4.25" customHeight="1" x14ac:dyDescent="0.35">
      <c r="A4267" s="1">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4.25" customHeight="1" x14ac:dyDescent="0.35">
      <c r="A4268" s="1">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4.25" customHeight="1" x14ac:dyDescent="0.35">
      <c r="A4269" s="1">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4.25" customHeight="1" x14ac:dyDescent="0.35">
      <c r="A4270" s="1">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4.25" customHeight="1" x14ac:dyDescent="0.35">
      <c r="A4271" s="1">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4.25" customHeight="1" x14ac:dyDescent="0.35">
      <c r="A4272" s="1">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4.25" customHeight="1" x14ac:dyDescent="0.35">
      <c r="A4273" s="1">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4.25" customHeight="1" x14ac:dyDescent="0.35">
      <c r="A4274" s="1">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4.25" customHeight="1" x14ac:dyDescent="0.35">
      <c r="A4275" s="1">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4.25" customHeight="1" x14ac:dyDescent="0.35">
      <c r="A4276" s="1">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4.25" customHeight="1" x14ac:dyDescent="0.35">
      <c r="A4277" s="1">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4.25" customHeight="1" x14ac:dyDescent="0.35">
      <c r="A4278" s="1">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4.25" customHeight="1" x14ac:dyDescent="0.35">
      <c r="A4279" s="1">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4.25" customHeight="1" x14ac:dyDescent="0.35">
      <c r="A4280" s="1">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4.25" customHeight="1" x14ac:dyDescent="0.35">
      <c r="A4281" s="1">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4.25" customHeight="1" x14ac:dyDescent="0.35">
      <c r="A4282" s="1">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4.25" customHeight="1" x14ac:dyDescent="0.35">
      <c r="A4283" s="1">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4.25" customHeight="1" x14ac:dyDescent="0.35">
      <c r="A4284" s="1">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4.25" customHeight="1" x14ac:dyDescent="0.35">
      <c r="A4285" s="1">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4.25" customHeight="1" x14ac:dyDescent="0.35">
      <c r="A4286" s="1">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4.25" customHeight="1" x14ac:dyDescent="0.35">
      <c r="A4287" s="1">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4.25" customHeight="1" x14ac:dyDescent="0.35">
      <c r="A4288" s="1">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4.25" customHeight="1" x14ac:dyDescent="0.35">
      <c r="A4289" s="1">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4.25" customHeight="1" x14ac:dyDescent="0.35">
      <c r="A4290" s="1">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4.25" customHeight="1" x14ac:dyDescent="0.35">
      <c r="A4291" s="1">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4.25" customHeight="1" x14ac:dyDescent="0.35">
      <c r="A4292" s="1">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4.25" customHeight="1" x14ac:dyDescent="0.35">
      <c r="A4293" s="1">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4.25" customHeight="1" x14ac:dyDescent="0.35">
      <c r="A4294" s="1">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4.25" customHeight="1" x14ac:dyDescent="0.35">
      <c r="A4295" s="1">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4.25" customHeight="1" x14ac:dyDescent="0.35">
      <c r="A4296" s="1">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4.25" customHeight="1" x14ac:dyDescent="0.35">
      <c r="A4297" s="1">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4.25" customHeight="1" x14ac:dyDescent="0.35">
      <c r="A4298" s="1">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4.25" customHeight="1" x14ac:dyDescent="0.35">
      <c r="A4299" s="1">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4.25" customHeight="1" x14ac:dyDescent="0.35">
      <c r="A4300" s="1">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4.25" customHeight="1" x14ac:dyDescent="0.35">
      <c r="A4301" s="1">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4.25" customHeight="1" x14ac:dyDescent="0.35">
      <c r="A4302" s="1">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4.25" customHeight="1" x14ac:dyDescent="0.35">
      <c r="A4303" s="1">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4.25" customHeight="1" x14ac:dyDescent="0.35">
      <c r="A4304" s="1">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4.25" customHeight="1" x14ac:dyDescent="0.35">
      <c r="A4305" s="1">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4.25" customHeight="1" x14ac:dyDescent="0.35">
      <c r="A4306" s="1">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4.25" customHeight="1" x14ac:dyDescent="0.35">
      <c r="A4307" s="1">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4.25" customHeight="1" x14ac:dyDescent="0.35">
      <c r="A4308" s="1">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4.25" customHeight="1" x14ac:dyDescent="0.35">
      <c r="A4309" s="1">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4.25" customHeight="1" x14ac:dyDescent="0.35">
      <c r="A4310" s="1">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4.25" customHeight="1" x14ac:dyDescent="0.35">
      <c r="A4311" s="1">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4.25" customHeight="1" x14ac:dyDescent="0.35">
      <c r="A4312" s="1">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4.25" customHeight="1" x14ac:dyDescent="0.35">
      <c r="A4313" s="1">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4.25" customHeight="1" x14ac:dyDescent="0.35">
      <c r="A4314" s="1">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4.25" customHeight="1" x14ac:dyDescent="0.35">
      <c r="A4315" s="1">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4.25" customHeight="1" x14ac:dyDescent="0.35">
      <c r="A4316" s="1">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4.25" customHeight="1" x14ac:dyDescent="0.35">
      <c r="A4317" s="1">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4.25" customHeight="1" x14ac:dyDescent="0.35">
      <c r="A4318" s="1">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4.25" customHeight="1" x14ac:dyDescent="0.35">
      <c r="A4319" s="1">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4.25" customHeight="1" x14ac:dyDescent="0.35">
      <c r="A4320" s="1">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4.25" customHeight="1" x14ac:dyDescent="0.35">
      <c r="A4321" s="1">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4.25" customHeight="1" x14ac:dyDescent="0.35">
      <c r="A4322" s="1">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4.25" customHeight="1" x14ac:dyDescent="0.35">
      <c r="A4323" s="1">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4.25" customHeight="1" x14ac:dyDescent="0.35">
      <c r="A4324" s="1">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4.25" customHeight="1" x14ac:dyDescent="0.35">
      <c r="A4325" s="1">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4.25" customHeight="1" x14ac:dyDescent="0.35">
      <c r="A4326" s="1">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4.25" customHeight="1" x14ac:dyDescent="0.35">
      <c r="A4327" s="1">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4.25" customHeight="1" x14ac:dyDescent="0.35">
      <c r="A4328" s="1">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4.25" customHeight="1" x14ac:dyDescent="0.35">
      <c r="A4329" s="1">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4.25" customHeight="1" x14ac:dyDescent="0.35">
      <c r="A4330" s="1">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4.25" customHeight="1" x14ac:dyDescent="0.35">
      <c r="A4331" s="1">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4.25" customHeight="1" x14ac:dyDescent="0.35">
      <c r="A4332" s="1">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4.25" customHeight="1" x14ac:dyDescent="0.35">
      <c r="A4333" s="1">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4.25" customHeight="1" x14ac:dyDescent="0.35">
      <c r="A4334" s="1">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4.25" customHeight="1" x14ac:dyDescent="0.35">
      <c r="A4335" s="1">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4.25" customHeight="1" x14ac:dyDescent="0.35">
      <c r="A4336" s="1">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4.25" customHeight="1" x14ac:dyDescent="0.35">
      <c r="A4337" s="1">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4.25" customHeight="1" x14ac:dyDescent="0.35">
      <c r="A4338" s="1">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4.25" customHeight="1" x14ac:dyDescent="0.35">
      <c r="A4339" s="1">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4.25" customHeight="1" x14ac:dyDescent="0.35">
      <c r="A4340" s="1">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4.25" customHeight="1" x14ac:dyDescent="0.35">
      <c r="A4341" s="1">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4.25" customHeight="1" x14ac:dyDescent="0.35">
      <c r="A4342" s="1">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4.25" customHeight="1" x14ac:dyDescent="0.35">
      <c r="A4343" s="1">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4.25" customHeight="1" x14ac:dyDescent="0.35">
      <c r="A4344" s="1">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4.25" customHeight="1" x14ac:dyDescent="0.35">
      <c r="A4345" s="1">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4.25" customHeight="1" x14ac:dyDescent="0.35">
      <c r="A4346" s="1">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4.25" customHeight="1" x14ac:dyDescent="0.35">
      <c r="A4347" s="1">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4.25" customHeight="1" x14ac:dyDescent="0.35">
      <c r="A4348" s="1">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4.25" customHeight="1" x14ac:dyDescent="0.35">
      <c r="A4349" s="1">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4.25" customHeight="1" x14ac:dyDescent="0.35">
      <c r="A4350" s="1">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4.25" customHeight="1" x14ac:dyDescent="0.35">
      <c r="A4351" s="1">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4.25" customHeight="1" x14ac:dyDescent="0.35">
      <c r="A4352" s="1">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4.25" customHeight="1" x14ac:dyDescent="0.35">
      <c r="A4353" s="1">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4.25" customHeight="1" x14ac:dyDescent="0.35">
      <c r="A4354" s="1">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4.25" customHeight="1" x14ac:dyDescent="0.35">
      <c r="A4355" s="1">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4.25" customHeight="1" x14ac:dyDescent="0.35">
      <c r="A4356" s="1">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4.25" customHeight="1" x14ac:dyDescent="0.35">
      <c r="A4357" s="1">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4.25" customHeight="1" x14ac:dyDescent="0.35">
      <c r="A4358" s="1">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4.25" customHeight="1" x14ac:dyDescent="0.35">
      <c r="A4359" s="1">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4.25" customHeight="1" x14ac:dyDescent="0.35">
      <c r="A4360" s="1">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4.25" customHeight="1" x14ac:dyDescent="0.35">
      <c r="A4361" s="1">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4.25" customHeight="1" x14ac:dyDescent="0.35">
      <c r="A4362" s="1">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4.25" customHeight="1" x14ac:dyDescent="0.35">
      <c r="A4363" s="1">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4.25" customHeight="1" x14ac:dyDescent="0.35">
      <c r="A4364" s="1">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4.25" customHeight="1" x14ac:dyDescent="0.35">
      <c r="A4365" s="1">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4.25" customHeight="1" x14ac:dyDescent="0.35">
      <c r="A4366" s="1">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4.25" customHeight="1" x14ac:dyDescent="0.35">
      <c r="A4367" s="1">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4.25" customHeight="1" x14ac:dyDescent="0.35">
      <c r="A4368" s="1">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4.25" customHeight="1" x14ac:dyDescent="0.35">
      <c r="A4369" s="1">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4.25" customHeight="1" x14ac:dyDescent="0.35">
      <c r="A4370" s="1">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4.25" customHeight="1" x14ac:dyDescent="0.35">
      <c r="A4371" s="1">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4.25" customHeight="1" x14ac:dyDescent="0.35">
      <c r="A4372" s="1">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4.25" customHeight="1" x14ac:dyDescent="0.35">
      <c r="A4373" s="1">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4.25" customHeight="1" x14ac:dyDescent="0.35">
      <c r="A4374" s="1">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4.25" customHeight="1" x14ac:dyDescent="0.35">
      <c r="A4375" s="1">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4.25" customHeight="1" x14ac:dyDescent="0.35">
      <c r="A4376" s="1">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4.25" customHeight="1" x14ac:dyDescent="0.35">
      <c r="A4377" s="1">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4.25" customHeight="1" x14ac:dyDescent="0.35">
      <c r="A4378" s="1">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4.25" customHeight="1" x14ac:dyDescent="0.35">
      <c r="A4379" s="1">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4.25" customHeight="1" x14ac:dyDescent="0.35">
      <c r="A4380" s="1">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4.25" customHeight="1" x14ac:dyDescent="0.35">
      <c r="A4381" s="1">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4.25" customHeight="1" x14ac:dyDescent="0.35">
      <c r="A4382" s="1">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4.25" customHeight="1" x14ac:dyDescent="0.35">
      <c r="A4383" s="1">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4.25" customHeight="1" x14ac:dyDescent="0.35">
      <c r="A4384" s="1">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4.25" customHeight="1" x14ac:dyDescent="0.35">
      <c r="A4385" s="1">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4.25" customHeight="1" x14ac:dyDescent="0.35">
      <c r="A4386" s="1">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4.25" customHeight="1" x14ac:dyDescent="0.35">
      <c r="A4387" s="1">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4.25" customHeight="1" x14ac:dyDescent="0.35">
      <c r="A4388" s="1">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4.25" customHeight="1" x14ac:dyDescent="0.35">
      <c r="A4389" s="1">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4.25" customHeight="1" x14ac:dyDescent="0.35">
      <c r="A4390" s="1">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4.25" customHeight="1" x14ac:dyDescent="0.35">
      <c r="A4391" s="1">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4.25" customHeight="1" x14ac:dyDescent="0.35">
      <c r="A4392" s="1">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4.25" customHeight="1" x14ac:dyDescent="0.35">
      <c r="A4393" s="1">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4.25" customHeight="1" x14ac:dyDescent="0.35">
      <c r="A4394" s="1">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4.25" customHeight="1" x14ac:dyDescent="0.35">
      <c r="A4395" s="1">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4.25" customHeight="1" x14ac:dyDescent="0.35">
      <c r="A4396" s="1">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4.25" customHeight="1" x14ac:dyDescent="0.35">
      <c r="A4397" s="1">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4.25" customHeight="1" x14ac:dyDescent="0.35">
      <c r="A4398" s="1">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4.25" customHeight="1" x14ac:dyDescent="0.35">
      <c r="A4399" s="1">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4.25" customHeight="1" x14ac:dyDescent="0.35">
      <c r="A4400" s="1">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4.25" customHeight="1" x14ac:dyDescent="0.35">
      <c r="A4401" s="1">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4.25" customHeight="1" x14ac:dyDescent="0.35">
      <c r="A4402" s="1">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4.25" customHeight="1" x14ac:dyDescent="0.35">
      <c r="A4403" s="1">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4.25" customHeight="1" x14ac:dyDescent="0.35">
      <c r="A4404" s="1">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4.25" customHeight="1" x14ac:dyDescent="0.35">
      <c r="A4405" s="1">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4.25" customHeight="1" x14ac:dyDescent="0.35">
      <c r="A4406" s="1">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4.25" customHeight="1" x14ac:dyDescent="0.35">
      <c r="A4407" s="1">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4.25" customHeight="1" x14ac:dyDescent="0.35">
      <c r="A4408" s="1">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4.25" customHeight="1" x14ac:dyDescent="0.35">
      <c r="A4409" s="1">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4.25" customHeight="1" x14ac:dyDescent="0.35">
      <c r="A4410" s="1">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4.25" customHeight="1" x14ac:dyDescent="0.35">
      <c r="A4411" s="1">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4.25" customHeight="1" x14ac:dyDescent="0.35">
      <c r="A4412" s="1">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4.25" customHeight="1" x14ac:dyDescent="0.35">
      <c r="A4413" s="1">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4.25" customHeight="1" x14ac:dyDescent="0.35">
      <c r="A4414" s="1">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4.25" customHeight="1" x14ac:dyDescent="0.35">
      <c r="A4415" s="1">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4.25" customHeight="1" x14ac:dyDescent="0.35">
      <c r="A4416" s="1">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4.25" customHeight="1" x14ac:dyDescent="0.35">
      <c r="A4417" s="1">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4.25" customHeight="1" x14ac:dyDescent="0.35">
      <c r="A4418" s="1">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4.25" customHeight="1" x14ac:dyDescent="0.35">
      <c r="A4419" s="1">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4.25" customHeight="1" x14ac:dyDescent="0.35">
      <c r="A4420" s="1">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4.25" customHeight="1" x14ac:dyDescent="0.35">
      <c r="A4421" s="1">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4.25" customHeight="1" x14ac:dyDescent="0.35">
      <c r="A4422" s="1">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4.25" customHeight="1" x14ac:dyDescent="0.35">
      <c r="A4423" s="1">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4.25" customHeight="1" x14ac:dyDescent="0.35">
      <c r="A4424" s="1">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4.25" customHeight="1" x14ac:dyDescent="0.35">
      <c r="A4425" s="1">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4.25" customHeight="1" x14ac:dyDescent="0.35">
      <c r="A4426" s="1">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4.25" customHeight="1" x14ac:dyDescent="0.35">
      <c r="A4427" s="1">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4.25" customHeight="1" x14ac:dyDescent="0.35">
      <c r="A4428" s="1">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4.25" customHeight="1" x14ac:dyDescent="0.35">
      <c r="A4429" s="1">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4.25" customHeight="1" x14ac:dyDescent="0.35">
      <c r="A4430" s="1">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4.25" customHeight="1" x14ac:dyDescent="0.35">
      <c r="A4431" s="1">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4.25" customHeight="1" x14ac:dyDescent="0.35">
      <c r="A4432" s="1">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4.25" customHeight="1" x14ac:dyDescent="0.35">
      <c r="A4433" s="1">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4.25" customHeight="1" x14ac:dyDescent="0.35">
      <c r="A4434" s="1">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4.25" customHeight="1" x14ac:dyDescent="0.35">
      <c r="A4435" s="1">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4.25" customHeight="1" x14ac:dyDescent="0.35">
      <c r="A4436" s="1">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4.25" customHeight="1" x14ac:dyDescent="0.35">
      <c r="A4437" s="1">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4.25" customHeight="1" x14ac:dyDescent="0.35">
      <c r="A4438" s="1">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4.25" customHeight="1" x14ac:dyDescent="0.35">
      <c r="A4439" s="1">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4.25" customHeight="1" x14ac:dyDescent="0.35">
      <c r="A4440" s="1">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4.25" customHeight="1" x14ac:dyDescent="0.35">
      <c r="A4441" s="1">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4.25" customHeight="1" x14ac:dyDescent="0.35">
      <c r="A4442" s="1">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4.25" customHeight="1" x14ac:dyDescent="0.35">
      <c r="A4443" s="1">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4.25" customHeight="1" x14ac:dyDescent="0.35">
      <c r="A4444" s="1">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4.25" customHeight="1" x14ac:dyDescent="0.35">
      <c r="A4445" s="1">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4.25" customHeight="1" x14ac:dyDescent="0.35">
      <c r="A4446" s="1">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4.25" customHeight="1" x14ac:dyDescent="0.35">
      <c r="A4447" s="1">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4.25" customHeight="1" x14ac:dyDescent="0.35">
      <c r="A4448" s="1">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4.25" customHeight="1" x14ac:dyDescent="0.35">
      <c r="A4449" s="1">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4.25" customHeight="1" x14ac:dyDescent="0.35">
      <c r="A4450" s="1">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4.25" customHeight="1" x14ac:dyDescent="0.35">
      <c r="A4451" s="1">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4.25" customHeight="1" x14ac:dyDescent="0.35">
      <c r="A4452" s="1">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4.25" customHeight="1" x14ac:dyDescent="0.35">
      <c r="A4453" s="1">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4.25" customHeight="1" x14ac:dyDescent="0.35">
      <c r="A4454" s="1">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4.25" customHeight="1" x14ac:dyDescent="0.35">
      <c r="A4455" s="1">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4.25" customHeight="1" x14ac:dyDescent="0.35">
      <c r="A4456" s="1">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4.25" customHeight="1" x14ac:dyDescent="0.35">
      <c r="A4457" s="1">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4.25" customHeight="1" x14ac:dyDescent="0.35">
      <c r="A4458" s="1">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4.25" customHeight="1" x14ac:dyDescent="0.35">
      <c r="A4459" s="1">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4.25" customHeight="1" x14ac:dyDescent="0.35">
      <c r="A4460" s="1">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4.25" customHeight="1" x14ac:dyDescent="0.35">
      <c r="A4461" s="1">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4.25" customHeight="1" x14ac:dyDescent="0.35">
      <c r="A4462" s="1">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4.25" customHeight="1" x14ac:dyDescent="0.35">
      <c r="A4463" s="1">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4.25" customHeight="1" x14ac:dyDescent="0.35">
      <c r="A4464" s="1">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4.25" customHeight="1" x14ac:dyDescent="0.35">
      <c r="A4465" s="1">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4.25" customHeight="1" x14ac:dyDescent="0.35">
      <c r="A4466" s="1">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4.25" customHeight="1" x14ac:dyDescent="0.35">
      <c r="A4467" s="1">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4.25" customHeight="1" x14ac:dyDescent="0.35">
      <c r="A4468" s="1">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4.25" customHeight="1" x14ac:dyDescent="0.35">
      <c r="A4469" s="1">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4.25" customHeight="1" x14ac:dyDescent="0.35">
      <c r="A4470" s="1">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4.25" customHeight="1" x14ac:dyDescent="0.35">
      <c r="A4471" s="1">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4.25" customHeight="1" x14ac:dyDescent="0.35">
      <c r="A4472" s="1">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4.25" customHeight="1" x14ac:dyDescent="0.35">
      <c r="A4473" s="1">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4.25" customHeight="1" x14ac:dyDescent="0.35">
      <c r="A4474" s="1">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4.25" customHeight="1" x14ac:dyDescent="0.35">
      <c r="A4475" s="1">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4.25" customHeight="1" x14ac:dyDescent="0.35">
      <c r="A4476" s="1">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4.25" customHeight="1" x14ac:dyDescent="0.35">
      <c r="A4477" s="1">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4.25" customHeight="1" x14ac:dyDescent="0.35">
      <c r="A4478" s="1">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4.25" customHeight="1" x14ac:dyDescent="0.35">
      <c r="A4479" s="1">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4.25" customHeight="1" x14ac:dyDescent="0.35">
      <c r="A4480" s="1">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4.25" customHeight="1" x14ac:dyDescent="0.35">
      <c r="A4481" s="1">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4.25" customHeight="1" x14ac:dyDescent="0.35">
      <c r="A4482" s="1">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4.25" customHeight="1" x14ac:dyDescent="0.35">
      <c r="A4483" s="1">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4.25" customHeight="1" x14ac:dyDescent="0.35">
      <c r="A4484" s="1">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4.25" customHeight="1" x14ac:dyDescent="0.35">
      <c r="A4485" s="1">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4.25" customHeight="1" x14ac:dyDescent="0.35">
      <c r="A4486" s="1">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4.25" customHeight="1" x14ac:dyDescent="0.35">
      <c r="A4487" s="1">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4.25" customHeight="1" x14ac:dyDescent="0.35">
      <c r="A4488" s="1">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4.25" customHeight="1" x14ac:dyDescent="0.35">
      <c r="A4489" s="1">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4.25" customHeight="1" x14ac:dyDescent="0.35">
      <c r="A4490" s="1">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4.25" customHeight="1" x14ac:dyDescent="0.35">
      <c r="A4491" s="1">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4.25" customHeight="1" x14ac:dyDescent="0.35">
      <c r="A4492" s="1">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4.25" customHeight="1" x14ac:dyDescent="0.35">
      <c r="A4493" s="1">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4.25" customHeight="1" x14ac:dyDescent="0.35">
      <c r="A4494" s="1">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4.25" customHeight="1" x14ac:dyDescent="0.35">
      <c r="A4495" s="1">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4.25" customHeight="1" x14ac:dyDescent="0.35">
      <c r="A4496" s="1">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4.25" customHeight="1" x14ac:dyDescent="0.35">
      <c r="A4497" s="1">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4.25" customHeight="1" x14ac:dyDescent="0.35">
      <c r="A4498" s="1">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4.25" customHeight="1" x14ac:dyDescent="0.35">
      <c r="A4499" s="1">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4.25" customHeight="1" x14ac:dyDescent="0.35">
      <c r="A4500" s="1">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4.25" customHeight="1" x14ac:dyDescent="0.35">
      <c r="A4501" s="1">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4.25" customHeight="1" x14ac:dyDescent="0.35">
      <c r="A4502" s="1">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4.25" customHeight="1" x14ac:dyDescent="0.35">
      <c r="A4503" s="1">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4.25" customHeight="1" x14ac:dyDescent="0.35">
      <c r="A4504" s="1">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4.25" customHeight="1" x14ac:dyDescent="0.35">
      <c r="A4505" s="1">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4.25" customHeight="1" x14ac:dyDescent="0.35">
      <c r="A4506" s="1">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4.25" customHeight="1" x14ac:dyDescent="0.35">
      <c r="A4507" s="1">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4.25" customHeight="1" x14ac:dyDescent="0.35">
      <c r="A4508" s="1">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4.25" customHeight="1" x14ac:dyDescent="0.35">
      <c r="A4509" s="1">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4.25" customHeight="1" x14ac:dyDescent="0.35">
      <c r="A4510" s="1">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4.25" customHeight="1" x14ac:dyDescent="0.35">
      <c r="A4511" s="1">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4.25" customHeight="1" x14ac:dyDescent="0.35">
      <c r="A4512" s="1">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4.25" customHeight="1" x14ac:dyDescent="0.35">
      <c r="A4513" s="1">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4.25" customHeight="1" x14ac:dyDescent="0.35">
      <c r="A4514" s="1">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4.25" customHeight="1" x14ac:dyDescent="0.35">
      <c r="A4515" s="1">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4.25" customHeight="1" x14ac:dyDescent="0.35">
      <c r="A4516" s="1">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4.25" customHeight="1" x14ac:dyDescent="0.35">
      <c r="A4517" s="1">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4.25" customHeight="1" x14ac:dyDescent="0.35">
      <c r="A4518" s="1">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4.25" customHeight="1" x14ac:dyDescent="0.35">
      <c r="A4519" s="1">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4.25" customHeight="1" x14ac:dyDescent="0.35">
      <c r="A4520" s="1">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4.25" customHeight="1" x14ac:dyDescent="0.35">
      <c r="A4521" s="1">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4.25" customHeight="1" x14ac:dyDescent="0.35">
      <c r="A4522" s="1">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4.25" customHeight="1" x14ac:dyDescent="0.35">
      <c r="A4523" s="1">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4.25" customHeight="1" x14ac:dyDescent="0.35">
      <c r="A4524" s="1">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4.25" customHeight="1" x14ac:dyDescent="0.35">
      <c r="A4525" s="1">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4.25" customHeight="1" x14ac:dyDescent="0.35">
      <c r="A4526" s="1">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4.25" customHeight="1" x14ac:dyDescent="0.35">
      <c r="A4527" s="1">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4.25" customHeight="1" x14ac:dyDescent="0.35">
      <c r="A4528" s="1">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4.25" customHeight="1" x14ac:dyDescent="0.35">
      <c r="A4529" s="1">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4.25" customHeight="1" x14ac:dyDescent="0.35">
      <c r="A4530" s="1">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4.25" customHeight="1" x14ac:dyDescent="0.35">
      <c r="A4531" s="1">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4.25" customHeight="1" x14ac:dyDescent="0.35">
      <c r="A4532" s="1">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4.25" customHeight="1" x14ac:dyDescent="0.35">
      <c r="A4533" s="1">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4.25" customHeight="1" x14ac:dyDescent="0.35">
      <c r="A4534" s="1">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4.25" customHeight="1" x14ac:dyDescent="0.35">
      <c r="A4535" s="1">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4.25" customHeight="1" x14ac:dyDescent="0.35">
      <c r="A4536" s="1">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4.25" customHeight="1" x14ac:dyDescent="0.35">
      <c r="A4537" s="1">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4.25" customHeight="1" x14ac:dyDescent="0.35">
      <c r="A4538" s="1">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4.25" customHeight="1" x14ac:dyDescent="0.35">
      <c r="A4539" s="1">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4.25" customHeight="1" x14ac:dyDescent="0.35">
      <c r="A4540" s="1">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4.25" customHeight="1" x14ac:dyDescent="0.35">
      <c r="A4541" s="1">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4.25" customHeight="1" x14ac:dyDescent="0.35">
      <c r="A4542" s="1">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4.25" customHeight="1" x14ac:dyDescent="0.35">
      <c r="A4543" s="1">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4.25" customHeight="1" x14ac:dyDescent="0.35">
      <c r="A4544" s="1">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4.25" customHeight="1" x14ac:dyDescent="0.35">
      <c r="A4545" s="1">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4.25" customHeight="1" x14ac:dyDescent="0.35">
      <c r="A4546" s="1">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4.25" customHeight="1" x14ac:dyDescent="0.35">
      <c r="A4547" s="1">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4.25" customHeight="1" x14ac:dyDescent="0.35">
      <c r="A4548" s="1">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4.25" customHeight="1" x14ac:dyDescent="0.35">
      <c r="A4549" s="1">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4.25" customHeight="1" x14ac:dyDescent="0.35">
      <c r="A4550" s="1">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4.25" customHeight="1" x14ac:dyDescent="0.35">
      <c r="A4551" s="1">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4.25" customHeight="1" x14ac:dyDescent="0.35">
      <c r="A4552" s="1">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4.25" customHeight="1" x14ac:dyDescent="0.35">
      <c r="A4553" s="1">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4.25" customHeight="1" x14ac:dyDescent="0.35">
      <c r="A4554" s="1">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4.25" customHeight="1" x14ac:dyDescent="0.35">
      <c r="A4555" s="1">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4.25" customHeight="1" x14ac:dyDescent="0.35">
      <c r="A4556" s="1">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4.25" customHeight="1" x14ac:dyDescent="0.35">
      <c r="A4557" s="1">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4.25" customHeight="1" x14ac:dyDescent="0.35">
      <c r="A4558" s="1">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4.25" customHeight="1" x14ac:dyDescent="0.35">
      <c r="A4559" s="1">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4.25" customHeight="1" x14ac:dyDescent="0.35">
      <c r="A4560" s="1">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4.25" customHeight="1" x14ac:dyDescent="0.35">
      <c r="A4561" s="1">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4.25" customHeight="1" x14ac:dyDescent="0.35">
      <c r="A4562" s="1">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4.25" customHeight="1" x14ac:dyDescent="0.35">
      <c r="A4563" s="1">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4.25" customHeight="1" x14ac:dyDescent="0.35">
      <c r="A4564" s="1">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4.25" customHeight="1" x14ac:dyDescent="0.35">
      <c r="A4565" s="1">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4.25" customHeight="1" x14ac:dyDescent="0.35">
      <c r="A4566" s="1">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4.25" customHeight="1" x14ac:dyDescent="0.35">
      <c r="A4567" s="1">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4.25" customHeight="1" x14ac:dyDescent="0.35">
      <c r="A4568" s="1">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4.25" customHeight="1" x14ac:dyDescent="0.35">
      <c r="A4569" s="1">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4.25" customHeight="1" x14ac:dyDescent="0.35">
      <c r="A4570" s="1">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4.25" customHeight="1" x14ac:dyDescent="0.35">
      <c r="A4571" s="1">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4.25" customHeight="1" x14ac:dyDescent="0.35">
      <c r="A4572" s="1">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4.25" customHeight="1" x14ac:dyDescent="0.35">
      <c r="A4573" s="1">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4.25" customHeight="1" x14ac:dyDescent="0.35">
      <c r="A4574" s="1">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4.25" customHeight="1" x14ac:dyDescent="0.35">
      <c r="A4575" s="1">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4.25" customHeight="1" x14ac:dyDescent="0.35">
      <c r="A4576" s="1">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4.25" customHeight="1" x14ac:dyDescent="0.35">
      <c r="A4577" s="1">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4.25" customHeight="1" x14ac:dyDescent="0.35">
      <c r="A4578" s="1">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4.25" customHeight="1" x14ac:dyDescent="0.35">
      <c r="A4579" s="1">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4.25" customHeight="1" x14ac:dyDescent="0.35">
      <c r="A4580" s="1">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4.25" customHeight="1" x14ac:dyDescent="0.35">
      <c r="A4581" s="1">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4.25" customHeight="1" x14ac:dyDescent="0.35">
      <c r="A4582" s="1">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4.25" customHeight="1" x14ac:dyDescent="0.35">
      <c r="A4583" s="1">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4.25" customHeight="1" x14ac:dyDescent="0.35">
      <c r="A4584" s="1">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4.25" customHeight="1" x14ac:dyDescent="0.35">
      <c r="A4585" s="1">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4.25" customHeight="1" x14ac:dyDescent="0.35">
      <c r="A4586" s="1">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4.25" customHeight="1" x14ac:dyDescent="0.35">
      <c r="A4587" s="1">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4.25" customHeight="1" x14ac:dyDescent="0.35">
      <c r="A4588" s="1">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4.25" customHeight="1" x14ac:dyDescent="0.35">
      <c r="A4589" s="1">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4.25" customHeight="1" x14ac:dyDescent="0.35">
      <c r="A4590" s="1">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4.25" customHeight="1" x14ac:dyDescent="0.35">
      <c r="A4591" s="1">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4.25" customHeight="1" x14ac:dyDescent="0.35">
      <c r="A4592" s="1">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4.25" customHeight="1" x14ac:dyDescent="0.35">
      <c r="A4593" s="1">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4.25" customHeight="1" x14ac:dyDescent="0.35">
      <c r="A4594" s="1">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4.25" customHeight="1" x14ac:dyDescent="0.35">
      <c r="A4595" s="1">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4.25" customHeight="1" x14ac:dyDescent="0.35">
      <c r="A4596" s="1">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4.25" customHeight="1" x14ac:dyDescent="0.35">
      <c r="A4597" s="1">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4.25" customHeight="1" x14ac:dyDescent="0.35">
      <c r="A4598" s="1">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4.25" customHeight="1" x14ac:dyDescent="0.35">
      <c r="A4599" s="1">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4.25" customHeight="1" x14ac:dyDescent="0.35">
      <c r="A4600" s="1">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4.25" customHeight="1" x14ac:dyDescent="0.35">
      <c r="A4601" s="1">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4.25" customHeight="1" x14ac:dyDescent="0.35">
      <c r="A4602" s="1">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4.25" customHeight="1" x14ac:dyDescent="0.35">
      <c r="A4603" s="1">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4.25" customHeight="1" x14ac:dyDescent="0.35">
      <c r="A4604" s="1">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4.25" customHeight="1" x14ac:dyDescent="0.35">
      <c r="A4605" s="1">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4.25" customHeight="1" x14ac:dyDescent="0.35">
      <c r="A4606" s="1">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4.25" customHeight="1" x14ac:dyDescent="0.35">
      <c r="A4607" s="1">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4.25" customHeight="1" x14ac:dyDescent="0.35">
      <c r="A4608" s="1">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4.25" customHeight="1" x14ac:dyDescent="0.35">
      <c r="A4609" s="1">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4.25" customHeight="1" x14ac:dyDescent="0.35">
      <c r="A4610" s="1">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4.25" customHeight="1" x14ac:dyDescent="0.35">
      <c r="A4611" s="1">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4.25" customHeight="1" x14ac:dyDescent="0.35">
      <c r="A4612" s="1">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4.25" customHeight="1" x14ac:dyDescent="0.35">
      <c r="A4613" s="1">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4.25" customHeight="1" x14ac:dyDescent="0.35">
      <c r="A4614" s="1">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4.25" customHeight="1" x14ac:dyDescent="0.35">
      <c r="A4615" s="1">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4.25" customHeight="1" x14ac:dyDescent="0.35">
      <c r="A4616" s="1">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4.25" customHeight="1" x14ac:dyDescent="0.35">
      <c r="A4617" s="1">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4.25" customHeight="1" x14ac:dyDescent="0.35">
      <c r="A4618" s="1">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4.25" customHeight="1" x14ac:dyDescent="0.35">
      <c r="A4619" s="1">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4.25" customHeight="1" x14ac:dyDescent="0.35">
      <c r="A4620" s="1">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4.25" customHeight="1" x14ac:dyDescent="0.35">
      <c r="A4621" s="1">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4.25" customHeight="1" x14ac:dyDescent="0.35">
      <c r="A4622" s="1">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4.25" customHeight="1" x14ac:dyDescent="0.35">
      <c r="A4623" s="1">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4.25" customHeight="1" x14ac:dyDescent="0.35">
      <c r="A4624" s="1">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4.25" customHeight="1" x14ac:dyDescent="0.35">
      <c r="A4625" s="1">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4.25" customHeight="1" x14ac:dyDescent="0.35">
      <c r="A4626" s="1">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4.25" customHeight="1" x14ac:dyDescent="0.35">
      <c r="A4627" s="1">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4.25" customHeight="1" x14ac:dyDescent="0.35">
      <c r="A4628" s="1">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4.25" customHeight="1" x14ac:dyDescent="0.35">
      <c r="A4629" s="1">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4.25" customHeight="1" x14ac:dyDescent="0.35">
      <c r="A4630" s="1">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4.25" customHeight="1" x14ac:dyDescent="0.35">
      <c r="A4631" s="1">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4.25" customHeight="1" x14ac:dyDescent="0.35">
      <c r="A4632" s="1">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4.25" customHeight="1" x14ac:dyDescent="0.35">
      <c r="A4633" s="1">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4.25" customHeight="1" x14ac:dyDescent="0.35">
      <c r="A4634" s="1">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4.25" customHeight="1" x14ac:dyDescent="0.35">
      <c r="A4635" s="1">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4.25" customHeight="1" x14ac:dyDescent="0.35">
      <c r="A4636" s="1">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4.25" customHeight="1" x14ac:dyDescent="0.35">
      <c r="A4637" s="1">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4.25" customHeight="1" x14ac:dyDescent="0.35">
      <c r="A4638" s="1">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4.25" customHeight="1" x14ac:dyDescent="0.35">
      <c r="A4639" s="1">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4.25" customHeight="1" x14ac:dyDescent="0.35">
      <c r="A4640" s="1">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4.25" customHeight="1" x14ac:dyDescent="0.35">
      <c r="A4641" s="1">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4.25" customHeight="1" x14ac:dyDescent="0.35">
      <c r="A4642" s="1">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4.25" customHeight="1" x14ac:dyDescent="0.35">
      <c r="A4643" s="1">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4.25" customHeight="1" x14ac:dyDescent="0.35">
      <c r="A4644" s="1">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4.25" customHeight="1" x14ac:dyDescent="0.35">
      <c r="A4645" s="1">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4.25" customHeight="1" x14ac:dyDescent="0.35">
      <c r="A4646" s="1">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4.25" customHeight="1" x14ac:dyDescent="0.35">
      <c r="A4647" s="1">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4.25" customHeight="1" x14ac:dyDescent="0.35">
      <c r="A4648" s="1">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4.25" customHeight="1" x14ac:dyDescent="0.35">
      <c r="A4649" s="1">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4.25" customHeight="1" x14ac:dyDescent="0.35">
      <c r="A4650" s="1">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4.25" customHeight="1" x14ac:dyDescent="0.35">
      <c r="A4651" s="1">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4.25" customHeight="1" x14ac:dyDescent="0.35">
      <c r="A4652" s="1">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4.25" customHeight="1" x14ac:dyDescent="0.35">
      <c r="A4653" s="1">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4.25" customHeight="1" x14ac:dyDescent="0.35">
      <c r="A4654" s="1">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4.25" customHeight="1" x14ac:dyDescent="0.35">
      <c r="A4655" s="1">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4.25" customHeight="1" x14ac:dyDescent="0.35">
      <c r="A4656" s="1">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4.25" customHeight="1" x14ac:dyDescent="0.35">
      <c r="A4657" s="1">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4.25" customHeight="1" x14ac:dyDescent="0.35">
      <c r="A4658" s="1">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4.25" customHeight="1" x14ac:dyDescent="0.35">
      <c r="A4659" s="1">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4.25" customHeight="1" x14ac:dyDescent="0.35">
      <c r="A4660" s="1">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4.25" customHeight="1" x14ac:dyDescent="0.35">
      <c r="A4661" s="1">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4.25" customHeight="1" x14ac:dyDescent="0.35">
      <c r="A4662" s="1">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4.25" customHeight="1" x14ac:dyDescent="0.35">
      <c r="A4663" s="1">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4.25" customHeight="1" x14ac:dyDescent="0.35">
      <c r="A4664" s="1">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4.25" customHeight="1" x14ac:dyDescent="0.35">
      <c r="A4665" s="1">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4.25" customHeight="1" x14ac:dyDescent="0.35">
      <c r="A4666" s="1">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4.25" customHeight="1" x14ac:dyDescent="0.35">
      <c r="A4667" s="1">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4.25" customHeight="1" x14ac:dyDescent="0.35">
      <c r="A4668" s="1">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4.25" customHeight="1" x14ac:dyDescent="0.35">
      <c r="A4669" s="1">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4.25" customHeight="1" x14ac:dyDescent="0.35">
      <c r="A4670" s="1">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4.25" customHeight="1" x14ac:dyDescent="0.35">
      <c r="A4671" s="1">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4.25" customHeight="1" x14ac:dyDescent="0.35">
      <c r="A4672" s="1">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4.25" customHeight="1" x14ac:dyDescent="0.35">
      <c r="A4673" s="1">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4.25" customHeight="1" x14ac:dyDescent="0.35">
      <c r="A4674" s="1">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4.25" customHeight="1" x14ac:dyDescent="0.35">
      <c r="A4675" s="1">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4.25" customHeight="1" x14ac:dyDescent="0.35">
      <c r="A4676" s="1">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4.25" customHeight="1" x14ac:dyDescent="0.35">
      <c r="A4677" s="1">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4.25" customHeight="1" x14ac:dyDescent="0.35">
      <c r="A4678" s="1">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4.25" customHeight="1" x14ac:dyDescent="0.35">
      <c r="A4679" s="1">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4.25" customHeight="1" x14ac:dyDescent="0.35">
      <c r="A4680" s="1">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4.25" customHeight="1" x14ac:dyDescent="0.35">
      <c r="A4681" s="1">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4.25" customHeight="1" x14ac:dyDescent="0.35">
      <c r="A4682" s="1">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4.25" customHeight="1" x14ac:dyDescent="0.35">
      <c r="A4683" s="1">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4.25" customHeight="1" x14ac:dyDescent="0.35">
      <c r="A4684" s="1">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4.25" customHeight="1" x14ac:dyDescent="0.35">
      <c r="A4685" s="1">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4.25" customHeight="1" x14ac:dyDescent="0.35">
      <c r="A4686" s="1">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4.25" customHeight="1" x14ac:dyDescent="0.35">
      <c r="A4687" s="1">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4.25" customHeight="1" x14ac:dyDescent="0.35">
      <c r="A4688" s="1">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4.25" customHeight="1" x14ac:dyDescent="0.35">
      <c r="A4689" s="1">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4.25" customHeight="1" x14ac:dyDescent="0.35">
      <c r="A4690" s="1">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4.25" customHeight="1" x14ac:dyDescent="0.35">
      <c r="A4691" s="1">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4.25" customHeight="1" x14ac:dyDescent="0.35">
      <c r="A4692" s="1">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4.25" customHeight="1" x14ac:dyDescent="0.35">
      <c r="A4693" s="1">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4.25" customHeight="1" x14ac:dyDescent="0.35">
      <c r="A4694" s="1">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4.25" customHeight="1" x14ac:dyDescent="0.35">
      <c r="A4695" s="1">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4.25" customHeight="1" x14ac:dyDescent="0.35">
      <c r="A4696" s="1">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4.25" customHeight="1" x14ac:dyDescent="0.35">
      <c r="A4697" s="1">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4.25" customHeight="1" x14ac:dyDescent="0.35">
      <c r="A4698" s="1">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4.25" customHeight="1" x14ac:dyDescent="0.35">
      <c r="A4699" s="1">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4.25" customHeight="1" x14ac:dyDescent="0.35">
      <c r="A4700" s="1">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4.25" customHeight="1" x14ac:dyDescent="0.35">
      <c r="A4701" s="1">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4.25" customHeight="1" x14ac:dyDescent="0.35">
      <c r="A4702" s="1">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4.25" customHeight="1" x14ac:dyDescent="0.35">
      <c r="A4703" s="1">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4.25" customHeight="1" x14ac:dyDescent="0.35">
      <c r="A4704" s="1">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4.25" customHeight="1" x14ac:dyDescent="0.35">
      <c r="A4705" s="1">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4.25" customHeight="1" x14ac:dyDescent="0.35">
      <c r="A4706" s="1">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4.25" customHeight="1" x14ac:dyDescent="0.35">
      <c r="A4707" s="1">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4.25" customHeight="1" x14ac:dyDescent="0.35">
      <c r="A4708" s="1">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4.25" customHeight="1" x14ac:dyDescent="0.35">
      <c r="A4709" s="1">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4.25" customHeight="1" x14ac:dyDescent="0.35">
      <c r="A4710" s="1">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4.25" customHeight="1" x14ac:dyDescent="0.35">
      <c r="A4711" s="1">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4.25" customHeight="1" x14ac:dyDescent="0.35">
      <c r="A4712" s="1">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4.25" customHeight="1" x14ac:dyDescent="0.35">
      <c r="A4713" s="1">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4.25" customHeight="1" x14ac:dyDescent="0.35">
      <c r="A4714" s="1">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4.25" customHeight="1" x14ac:dyDescent="0.35">
      <c r="A4715" s="1">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4.25" customHeight="1" x14ac:dyDescent="0.35">
      <c r="A4716" s="1">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4.25" customHeight="1" x14ac:dyDescent="0.35">
      <c r="A4717" s="1">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4.25" customHeight="1" x14ac:dyDescent="0.35">
      <c r="A4718" s="1">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4.25" customHeight="1" x14ac:dyDescent="0.35">
      <c r="A4719" s="1">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4.25" customHeight="1" x14ac:dyDescent="0.35">
      <c r="A4720" s="1">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4.25" customHeight="1" x14ac:dyDescent="0.35">
      <c r="A4721" s="1">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4.25" customHeight="1" x14ac:dyDescent="0.35">
      <c r="A4722" s="1">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4.25" customHeight="1" x14ac:dyDescent="0.35">
      <c r="A4723" s="1">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4.25" customHeight="1" x14ac:dyDescent="0.35">
      <c r="A4724" s="1">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4.25" customHeight="1" x14ac:dyDescent="0.35">
      <c r="A4725" s="1">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4.25" customHeight="1" x14ac:dyDescent="0.35">
      <c r="A4726" s="1">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4.25" customHeight="1" x14ac:dyDescent="0.35">
      <c r="A4727" s="1">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4.25" customHeight="1" x14ac:dyDescent="0.35">
      <c r="A4728" s="1">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4.25" customHeight="1" x14ac:dyDescent="0.35">
      <c r="A4729" s="1">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4.25" customHeight="1" x14ac:dyDescent="0.35">
      <c r="A4730" s="1">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4.25" customHeight="1" x14ac:dyDescent="0.35">
      <c r="A4731" s="1">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4.25" customHeight="1" x14ac:dyDescent="0.35">
      <c r="A4732" s="1">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4.25" customHeight="1" x14ac:dyDescent="0.35">
      <c r="A4733" s="1">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4.25" customHeight="1" x14ac:dyDescent="0.35">
      <c r="A4734" s="1">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4.25" customHeight="1" x14ac:dyDescent="0.35">
      <c r="A4735" s="1">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4.25" customHeight="1" x14ac:dyDescent="0.35">
      <c r="A4736" s="1">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4.25" customHeight="1" x14ac:dyDescent="0.35">
      <c r="A4737" s="1">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4.25" customHeight="1" x14ac:dyDescent="0.35">
      <c r="A4738" s="1">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4.25" customHeight="1" x14ac:dyDescent="0.35">
      <c r="A4739" s="1">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4.25" customHeight="1" x14ac:dyDescent="0.35">
      <c r="A4740" s="1">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4.25" customHeight="1" x14ac:dyDescent="0.35">
      <c r="A4741" s="1">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4.25" customHeight="1" x14ac:dyDescent="0.35">
      <c r="A4742" s="1">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4.25" customHeight="1" x14ac:dyDescent="0.35">
      <c r="A4743" s="1">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4.25" customHeight="1" x14ac:dyDescent="0.35">
      <c r="A4744" s="1">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4.25" customHeight="1" x14ac:dyDescent="0.35">
      <c r="A4745" s="1">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4.25" customHeight="1" x14ac:dyDescent="0.35">
      <c r="A4746" s="1">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4.25" customHeight="1" x14ac:dyDescent="0.35">
      <c r="A4747" s="1">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4.25" customHeight="1" x14ac:dyDescent="0.35">
      <c r="A4748" s="1">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4.25" customHeight="1" x14ac:dyDescent="0.35">
      <c r="A4749" s="1">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4.25" customHeight="1" x14ac:dyDescent="0.35">
      <c r="A4750" s="1">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4.25" customHeight="1" x14ac:dyDescent="0.35">
      <c r="A4751" s="1">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4.25" customHeight="1" x14ac:dyDescent="0.35">
      <c r="A4752" s="1">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4.25" customHeight="1" x14ac:dyDescent="0.35">
      <c r="A4753" s="1">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4.25" customHeight="1" x14ac:dyDescent="0.35">
      <c r="A4754" s="1">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4.25" customHeight="1" x14ac:dyDescent="0.35">
      <c r="A4755" s="1">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4.25" customHeight="1" x14ac:dyDescent="0.35">
      <c r="A4756" s="1">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4.25" customHeight="1" x14ac:dyDescent="0.35">
      <c r="A4757" s="1">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4.25" customHeight="1" x14ac:dyDescent="0.35">
      <c r="A4758" s="1">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4.25" customHeight="1" x14ac:dyDescent="0.35">
      <c r="A4759" s="1">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4.25" customHeight="1" x14ac:dyDescent="0.35">
      <c r="A4760" s="1">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4.25" customHeight="1" x14ac:dyDescent="0.35">
      <c r="A4761" s="1">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4.25" customHeight="1" x14ac:dyDescent="0.35">
      <c r="A4762" s="1">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4.25" customHeight="1" x14ac:dyDescent="0.35">
      <c r="A4763" s="1">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4.25" customHeight="1" x14ac:dyDescent="0.35">
      <c r="A4764" s="1">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4.25" customHeight="1" x14ac:dyDescent="0.35">
      <c r="A4765" s="1">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4.25" customHeight="1" x14ac:dyDescent="0.35">
      <c r="A4766" s="1">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4.25" customHeight="1" x14ac:dyDescent="0.35">
      <c r="A4767" s="1">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4.25" customHeight="1" x14ac:dyDescent="0.35">
      <c r="A4768" s="1">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4.25" customHeight="1" x14ac:dyDescent="0.35">
      <c r="A4769" s="1">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4.25" customHeight="1" x14ac:dyDescent="0.35">
      <c r="A4770" s="1">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4.25" customHeight="1" x14ac:dyDescent="0.35">
      <c r="A4771" s="1">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4.25" customHeight="1" x14ac:dyDescent="0.35">
      <c r="A4772" s="1">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4.25" customHeight="1" x14ac:dyDescent="0.35">
      <c r="A4773" s="1">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4.25" customHeight="1" x14ac:dyDescent="0.35">
      <c r="A4774" s="1">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4.25" customHeight="1" x14ac:dyDescent="0.35">
      <c r="A4775" s="1">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4.25" customHeight="1" x14ac:dyDescent="0.35">
      <c r="A4776" s="1">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4.25" customHeight="1" x14ac:dyDescent="0.35">
      <c r="A4777" s="1">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4.25" customHeight="1" x14ac:dyDescent="0.35">
      <c r="A4778" s="1">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4.25" customHeight="1" x14ac:dyDescent="0.35">
      <c r="A4779" s="1">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4.25" customHeight="1" x14ac:dyDescent="0.35">
      <c r="A4780" s="1">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4.25" customHeight="1" x14ac:dyDescent="0.35">
      <c r="A4781" s="1">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4.25" customHeight="1" x14ac:dyDescent="0.35">
      <c r="A4782" s="1">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4.25" customHeight="1" x14ac:dyDescent="0.35">
      <c r="A4783" s="1">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4.25" customHeight="1" x14ac:dyDescent="0.35">
      <c r="A4784" s="1">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4.25" customHeight="1" x14ac:dyDescent="0.35">
      <c r="A4785" s="1">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4.25" customHeight="1" x14ac:dyDescent="0.35">
      <c r="A4786" s="1">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4.25" customHeight="1" x14ac:dyDescent="0.35">
      <c r="A4787" s="1">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4.25" customHeight="1" x14ac:dyDescent="0.35">
      <c r="A4788" s="1">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4.25" customHeight="1" x14ac:dyDescent="0.35">
      <c r="A4789" s="1">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4.25" customHeight="1" x14ac:dyDescent="0.35">
      <c r="A4790" s="1">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4.25" customHeight="1" x14ac:dyDescent="0.35">
      <c r="A4791" s="1">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4.25" customHeight="1" x14ac:dyDescent="0.35">
      <c r="A4792" s="1">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4.25" customHeight="1" x14ac:dyDescent="0.35">
      <c r="A4793" s="1">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4.25" customHeight="1" x14ac:dyDescent="0.35">
      <c r="A4794" s="1">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4.25" customHeight="1" x14ac:dyDescent="0.35">
      <c r="A4795" s="1">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4.25" customHeight="1" x14ac:dyDescent="0.35">
      <c r="A4796" s="1">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4.25" customHeight="1" x14ac:dyDescent="0.35">
      <c r="A4797" s="1">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4.25" customHeight="1" x14ac:dyDescent="0.35">
      <c r="A4798" s="1">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4.25" customHeight="1" x14ac:dyDescent="0.35">
      <c r="A4799" s="1">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4.25" customHeight="1" x14ac:dyDescent="0.35">
      <c r="A4800" s="1">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4.25" customHeight="1" x14ac:dyDescent="0.35">
      <c r="A4801" s="1">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4.25" customHeight="1" x14ac:dyDescent="0.35">
      <c r="A4802" s="1">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4.25" customHeight="1" x14ac:dyDescent="0.35">
      <c r="A4803" s="1">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4.25" customHeight="1" x14ac:dyDescent="0.35">
      <c r="A4804" s="1">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4.25" customHeight="1" x14ac:dyDescent="0.35">
      <c r="A4805" s="1">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4.25" customHeight="1" x14ac:dyDescent="0.35">
      <c r="A4806" s="1">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4.25" customHeight="1" x14ac:dyDescent="0.35">
      <c r="A4807" s="1">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4.25" customHeight="1" x14ac:dyDescent="0.35">
      <c r="A4808" s="1">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4.25" customHeight="1" x14ac:dyDescent="0.35">
      <c r="A4809" s="1">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4.25" customHeight="1" x14ac:dyDescent="0.35">
      <c r="A4810" s="1">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4.25" customHeight="1" x14ac:dyDescent="0.35">
      <c r="A4811" s="1">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4.25" customHeight="1" x14ac:dyDescent="0.35">
      <c r="A4812" s="1">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4.25" customHeight="1" x14ac:dyDescent="0.35">
      <c r="A4813" s="1">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4.25" customHeight="1" x14ac:dyDescent="0.35">
      <c r="A4814" s="1">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4.25" customHeight="1" x14ac:dyDescent="0.35">
      <c r="A4815" s="1">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4.25" customHeight="1" x14ac:dyDescent="0.35">
      <c r="A4816" s="1">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4.25" customHeight="1" x14ac:dyDescent="0.35">
      <c r="A4817" s="1">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4.25" customHeight="1" x14ac:dyDescent="0.35">
      <c r="A4818" s="1">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4.25" customHeight="1" x14ac:dyDescent="0.35">
      <c r="A4819" s="1">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4.25" customHeight="1" x14ac:dyDescent="0.35">
      <c r="A4820" s="1">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4.25" customHeight="1" x14ac:dyDescent="0.35">
      <c r="A4821" s="1">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4.25" customHeight="1" x14ac:dyDescent="0.35">
      <c r="A4822" s="1">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4.25" customHeight="1" x14ac:dyDescent="0.35">
      <c r="A4823" s="1">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4.25" customHeight="1" x14ac:dyDescent="0.35">
      <c r="A4824" s="1">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4.25" customHeight="1" x14ac:dyDescent="0.35">
      <c r="A4825" s="1">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4.25" customHeight="1" x14ac:dyDescent="0.35">
      <c r="A4826" s="1">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4.25" customHeight="1" x14ac:dyDescent="0.35">
      <c r="A4827" s="1">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4.25" customHeight="1" x14ac:dyDescent="0.35">
      <c r="A4828" s="1">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4.25" customHeight="1" x14ac:dyDescent="0.35">
      <c r="A4829" s="1">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4.25" customHeight="1" x14ac:dyDescent="0.35">
      <c r="A4830" s="1">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4.25" customHeight="1" x14ac:dyDescent="0.35">
      <c r="A4831" s="1">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4.25" customHeight="1" x14ac:dyDescent="0.35">
      <c r="A4832" s="1">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4.25" customHeight="1" x14ac:dyDescent="0.35">
      <c r="A4833" s="1">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4.25" customHeight="1" x14ac:dyDescent="0.35">
      <c r="A4834" s="1">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4.25" customHeight="1" x14ac:dyDescent="0.35">
      <c r="A4835" s="1">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4.25" customHeight="1" x14ac:dyDescent="0.35">
      <c r="A4836" s="1">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4.25" customHeight="1" x14ac:dyDescent="0.35">
      <c r="A4837" s="1">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4.25" customHeight="1" x14ac:dyDescent="0.35">
      <c r="A4838" s="1">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4.25" customHeight="1" x14ac:dyDescent="0.35">
      <c r="A4839" s="1">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4.25" customHeight="1" x14ac:dyDescent="0.35">
      <c r="A4840" s="1">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4.25" customHeight="1" x14ac:dyDescent="0.35">
      <c r="A4841" s="1">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4.25" customHeight="1" x14ac:dyDescent="0.35">
      <c r="A4842" s="1">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4.25" customHeight="1" x14ac:dyDescent="0.35">
      <c r="A4843" s="1">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4.25" customHeight="1" x14ac:dyDescent="0.35">
      <c r="A4844" s="1">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4.25" customHeight="1" x14ac:dyDescent="0.35">
      <c r="A4845" s="1">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4.25" customHeight="1" x14ac:dyDescent="0.35">
      <c r="A4846" s="1">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4.25" customHeight="1" x14ac:dyDescent="0.35">
      <c r="A4847" s="1">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4.25" customHeight="1" x14ac:dyDescent="0.35">
      <c r="A4848" s="1">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4.25" customHeight="1" x14ac:dyDescent="0.35">
      <c r="A4849" s="1">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4.25" customHeight="1" x14ac:dyDescent="0.35">
      <c r="A4850" s="1">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4.25" customHeight="1" x14ac:dyDescent="0.35">
      <c r="A4851" s="1">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4.25" customHeight="1" x14ac:dyDescent="0.35">
      <c r="A4852" s="1">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4.25" customHeight="1" x14ac:dyDescent="0.35">
      <c r="A4853" s="1">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4.25" customHeight="1" x14ac:dyDescent="0.35">
      <c r="A4854" s="1">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4.25" customHeight="1" x14ac:dyDescent="0.35">
      <c r="A4855" s="1">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4.25" customHeight="1" x14ac:dyDescent="0.35">
      <c r="A4856" s="1">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4.25" customHeight="1" x14ac:dyDescent="0.35">
      <c r="A4857" s="1">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4.25" customHeight="1" x14ac:dyDescent="0.35">
      <c r="A4858" s="1">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4.25" customHeight="1" x14ac:dyDescent="0.35">
      <c r="A4859" s="1">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4.25" customHeight="1" x14ac:dyDescent="0.35">
      <c r="A4860" s="1">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4.25" customHeight="1" x14ac:dyDescent="0.35">
      <c r="A4861" s="1">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4.25" customHeight="1" x14ac:dyDescent="0.35">
      <c r="A4862" s="1">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4.25" customHeight="1" x14ac:dyDescent="0.35">
      <c r="A4863" s="1">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4.25" customHeight="1" x14ac:dyDescent="0.35">
      <c r="A4864" s="1">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4.25" customHeight="1" x14ac:dyDescent="0.35">
      <c r="A4865" s="1">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4.25" customHeight="1" x14ac:dyDescent="0.35">
      <c r="A4866" s="1">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4.25" customHeight="1" x14ac:dyDescent="0.35">
      <c r="A4867" s="1">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4.25" customHeight="1" x14ac:dyDescent="0.35">
      <c r="A4868" s="1">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4.25" customHeight="1" x14ac:dyDescent="0.35">
      <c r="A4869" s="1">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4.25" customHeight="1" x14ac:dyDescent="0.35">
      <c r="A4870" s="1">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4.25" customHeight="1" x14ac:dyDescent="0.35">
      <c r="A4871" s="1">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4.25" customHeight="1" x14ac:dyDescent="0.35">
      <c r="A4872" s="1">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4.25" customHeight="1" x14ac:dyDescent="0.35">
      <c r="A4873" s="1">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4.25" customHeight="1" x14ac:dyDescent="0.35">
      <c r="A4874" s="1">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4.25" customHeight="1" x14ac:dyDescent="0.35">
      <c r="A4875" s="1">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4.25" customHeight="1" x14ac:dyDescent="0.35">
      <c r="A4876" s="1">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4.25" customHeight="1" x14ac:dyDescent="0.35">
      <c r="A4877" s="1">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4.25" customHeight="1" x14ac:dyDescent="0.35">
      <c r="A4878" s="1">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4.25" customHeight="1" x14ac:dyDescent="0.35">
      <c r="A4879" s="1">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4.25" customHeight="1" x14ac:dyDescent="0.35">
      <c r="A4880" s="1">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4.25" customHeight="1" x14ac:dyDescent="0.35">
      <c r="A4881" s="1">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4.25" customHeight="1" x14ac:dyDescent="0.35">
      <c r="A4882" s="1">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4.25" customHeight="1" x14ac:dyDescent="0.35">
      <c r="A4883" s="1">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4.25" customHeight="1" x14ac:dyDescent="0.35">
      <c r="A4884" s="1">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4.25" customHeight="1" x14ac:dyDescent="0.35">
      <c r="A4885" s="1">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4.25" customHeight="1" x14ac:dyDescent="0.35">
      <c r="A4886" s="1">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4.25" customHeight="1" x14ac:dyDescent="0.35">
      <c r="A4887" s="1">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4.25" customHeight="1" x14ac:dyDescent="0.35">
      <c r="A4888" s="1">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4.25" customHeight="1" x14ac:dyDescent="0.35">
      <c r="A4889" s="1">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4.25" customHeight="1" x14ac:dyDescent="0.35">
      <c r="A4890" s="1">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4.25" customHeight="1" x14ac:dyDescent="0.35">
      <c r="A4891" s="1">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4.25" customHeight="1" x14ac:dyDescent="0.35">
      <c r="A4892" s="1">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4.25" customHeight="1" x14ac:dyDescent="0.35">
      <c r="A4893" s="1">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4.25" customHeight="1" x14ac:dyDescent="0.35">
      <c r="A4894" s="1">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4.25" customHeight="1" x14ac:dyDescent="0.35">
      <c r="A4895" s="1">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4.25" customHeight="1" x14ac:dyDescent="0.35">
      <c r="A4896" s="1">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4.25" customHeight="1" x14ac:dyDescent="0.35">
      <c r="A4897" s="1">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4.25" customHeight="1" x14ac:dyDescent="0.35">
      <c r="A4898" s="1">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4.25" customHeight="1" x14ac:dyDescent="0.35">
      <c r="A4899" s="1">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4.25" customHeight="1" x14ac:dyDescent="0.35">
      <c r="A4900" s="1">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4.25" customHeight="1" x14ac:dyDescent="0.35">
      <c r="A4901" s="1">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4.25" customHeight="1" x14ac:dyDescent="0.35">
      <c r="A4902" s="1">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4.25" customHeight="1" x14ac:dyDescent="0.35">
      <c r="A4903" s="1">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4.25" customHeight="1" x14ac:dyDescent="0.35">
      <c r="A4904" s="1">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4.25" customHeight="1" x14ac:dyDescent="0.35">
      <c r="A4905" s="1">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4.25" customHeight="1" x14ac:dyDescent="0.35">
      <c r="A4906" s="1">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4.25" customHeight="1" x14ac:dyDescent="0.35">
      <c r="A4907" s="1">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4.25" customHeight="1" x14ac:dyDescent="0.35">
      <c r="A4908" s="1">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4.25" customHeight="1" x14ac:dyDescent="0.35">
      <c r="A4909" s="1">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4.25" customHeight="1" x14ac:dyDescent="0.35">
      <c r="A4910" s="1">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4.25" customHeight="1" x14ac:dyDescent="0.35">
      <c r="A4911" s="1">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4.25" customHeight="1" x14ac:dyDescent="0.35">
      <c r="A4912" s="1">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4.25" customHeight="1" x14ac:dyDescent="0.35">
      <c r="A4913" s="1">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4.25" customHeight="1" x14ac:dyDescent="0.35">
      <c r="A4914" s="1">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4.25" customHeight="1" x14ac:dyDescent="0.35">
      <c r="A4915" s="1">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4.25" customHeight="1" x14ac:dyDescent="0.35">
      <c r="A4916" s="1">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4.25" customHeight="1" x14ac:dyDescent="0.35">
      <c r="A4917" s="1">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4.25" customHeight="1" x14ac:dyDescent="0.35">
      <c r="A4918" s="1">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4.25" customHeight="1" x14ac:dyDescent="0.35">
      <c r="A4919" s="1">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4.25" customHeight="1" x14ac:dyDescent="0.35">
      <c r="A4920" s="1">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4.25" customHeight="1" x14ac:dyDescent="0.35">
      <c r="A4921" s="1">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4.25" customHeight="1" x14ac:dyDescent="0.35">
      <c r="A4922" s="1">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4.25" customHeight="1" x14ac:dyDescent="0.35">
      <c r="A4923" s="1">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4.25" customHeight="1" x14ac:dyDescent="0.35">
      <c r="A4924" s="1">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4.25" customHeight="1" x14ac:dyDescent="0.35">
      <c r="A4925" s="1">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4.25" customHeight="1" x14ac:dyDescent="0.35">
      <c r="A4926" s="1">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4.25" customHeight="1" x14ac:dyDescent="0.35">
      <c r="A4927" s="1">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4.25" customHeight="1" x14ac:dyDescent="0.35">
      <c r="A4928" s="1">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4.25" customHeight="1" x14ac:dyDescent="0.35">
      <c r="A4929" s="1">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4.25" customHeight="1" x14ac:dyDescent="0.35">
      <c r="A4930" s="1">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4.25" customHeight="1" x14ac:dyDescent="0.35">
      <c r="A4931" s="1">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4.25" customHeight="1" x14ac:dyDescent="0.35">
      <c r="A4932" s="1">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4.25" customHeight="1" x14ac:dyDescent="0.35">
      <c r="A4933" s="1">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4.25" customHeight="1" x14ac:dyDescent="0.35">
      <c r="A4934" s="1">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4.25" customHeight="1" x14ac:dyDescent="0.35">
      <c r="A4935" s="1">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4.25" customHeight="1" x14ac:dyDescent="0.35">
      <c r="A4936" s="1">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4.25" customHeight="1" x14ac:dyDescent="0.35">
      <c r="A4937" s="1">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4.25" customHeight="1" x14ac:dyDescent="0.35">
      <c r="A4938" s="1">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4.25" customHeight="1" x14ac:dyDescent="0.35">
      <c r="A4939" s="1">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4.25" customHeight="1" x14ac:dyDescent="0.35">
      <c r="A4940" s="1">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4.25" customHeight="1" x14ac:dyDescent="0.35">
      <c r="A4941" s="1">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4.25" customHeight="1" x14ac:dyDescent="0.35">
      <c r="A4942" s="1">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4.25" customHeight="1" x14ac:dyDescent="0.35">
      <c r="A4943" s="1">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4.25" customHeight="1" x14ac:dyDescent="0.35">
      <c r="A4944" s="1">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4.25" customHeight="1" x14ac:dyDescent="0.35">
      <c r="A4945" s="1">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4.25" customHeight="1" x14ac:dyDescent="0.35">
      <c r="A4946" s="1">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4.25" customHeight="1" x14ac:dyDescent="0.35">
      <c r="A4947" s="1">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4.25" customHeight="1" x14ac:dyDescent="0.35">
      <c r="A4948" s="1">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4.25" customHeight="1" x14ac:dyDescent="0.35">
      <c r="A4949" s="1">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4.25" customHeight="1" x14ac:dyDescent="0.35">
      <c r="A4950" s="1">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4.25" customHeight="1" x14ac:dyDescent="0.35">
      <c r="A4951" s="1">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4.25" customHeight="1" x14ac:dyDescent="0.35">
      <c r="A4952" s="1">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4.25" customHeight="1" x14ac:dyDescent="0.35">
      <c r="A4953" s="1">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4.25" customHeight="1" x14ac:dyDescent="0.35">
      <c r="A4954" s="1">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4.25" customHeight="1" x14ac:dyDescent="0.35">
      <c r="A4955" s="1">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4.25" customHeight="1" x14ac:dyDescent="0.35">
      <c r="A4956" s="1">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4.25" customHeight="1" x14ac:dyDescent="0.35">
      <c r="A4957" s="1">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4.25" customHeight="1" x14ac:dyDescent="0.35">
      <c r="A4958" s="1">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4.25" customHeight="1" x14ac:dyDescent="0.35">
      <c r="A4959" s="1">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4.25" customHeight="1" x14ac:dyDescent="0.35">
      <c r="A4960" s="1">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4.25" customHeight="1" x14ac:dyDescent="0.35">
      <c r="A4961" s="1">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4.25" customHeight="1" x14ac:dyDescent="0.35">
      <c r="A4962" s="1">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4.25" customHeight="1" x14ac:dyDescent="0.35">
      <c r="A4963" s="1">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4.25" customHeight="1" x14ac:dyDescent="0.35">
      <c r="A4964" s="1">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4.25" customHeight="1" x14ac:dyDescent="0.35">
      <c r="A4965" s="1">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4.25" customHeight="1" x14ac:dyDescent="0.35">
      <c r="A4966" s="1">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4.25" customHeight="1" x14ac:dyDescent="0.35">
      <c r="A4967" s="1">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4.25" customHeight="1" x14ac:dyDescent="0.35">
      <c r="A4968" s="1">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4.25" customHeight="1" x14ac:dyDescent="0.35">
      <c r="A4969" s="1">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4.25" customHeight="1" x14ac:dyDescent="0.35">
      <c r="A4970" s="1">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4.25" customHeight="1" x14ac:dyDescent="0.35">
      <c r="A4971" s="1">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4.25" customHeight="1" x14ac:dyDescent="0.35">
      <c r="A4972" s="1">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4.25" customHeight="1" x14ac:dyDescent="0.35">
      <c r="A4973" s="1">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4.25" customHeight="1" x14ac:dyDescent="0.35">
      <c r="A4974" s="1">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4.25" customHeight="1" x14ac:dyDescent="0.35">
      <c r="A4975" s="1">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4.25" customHeight="1" x14ac:dyDescent="0.35">
      <c r="A4976" s="1">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4.25" customHeight="1" x14ac:dyDescent="0.35">
      <c r="A4977" s="1">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4.25" customHeight="1" x14ac:dyDescent="0.35">
      <c r="A4978" s="1">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4.25" customHeight="1" x14ac:dyDescent="0.35">
      <c r="A4979" s="1">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4.25" customHeight="1" x14ac:dyDescent="0.35">
      <c r="A4980" s="1">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4.25" customHeight="1" x14ac:dyDescent="0.35">
      <c r="A4981" s="1">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4.25" customHeight="1" x14ac:dyDescent="0.35">
      <c r="A4982" s="1">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4.25" customHeight="1" x14ac:dyDescent="0.35">
      <c r="A4983" s="1">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4.25" customHeight="1" x14ac:dyDescent="0.35">
      <c r="A4984" s="1">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4.25" customHeight="1" x14ac:dyDescent="0.35">
      <c r="A4985" s="1">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4.25" customHeight="1" x14ac:dyDescent="0.35">
      <c r="A4986" s="1">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4.25" customHeight="1" x14ac:dyDescent="0.35">
      <c r="A4987" s="1">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4.25" customHeight="1" x14ac:dyDescent="0.35">
      <c r="A4988" s="1">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4.25" customHeight="1" x14ac:dyDescent="0.35">
      <c r="A4989" s="1">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4.25" customHeight="1" x14ac:dyDescent="0.35">
      <c r="A4990" s="1">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4.25" customHeight="1" x14ac:dyDescent="0.35">
      <c r="A4991" s="1">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4.25" customHeight="1" x14ac:dyDescent="0.35">
      <c r="A4992" s="1">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4.25" customHeight="1" x14ac:dyDescent="0.35">
      <c r="A4993" s="1">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4.25" customHeight="1" x14ac:dyDescent="0.35">
      <c r="A4994" s="1">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4.25" customHeight="1" x14ac:dyDescent="0.35">
      <c r="A4995" s="1">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4.25" customHeight="1" x14ac:dyDescent="0.35">
      <c r="A4996" s="1">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4.25" customHeight="1" x14ac:dyDescent="0.35">
      <c r="A4997" s="1">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4.25" customHeight="1" x14ac:dyDescent="0.35">
      <c r="A4998" s="1">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4.25" customHeight="1" x14ac:dyDescent="0.35">
      <c r="A4999" s="1">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4.25" customHeight="1" x14ac:dyDescent="0.35">
      <c r="A5000" s="1">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4.25" customHeight="1" x14ac:dyDescent="0.35">
      <c r="A5001" s="1">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4.25" customHeight="1" x14ac:dyDescent="0.35">
      <c r="A5002" s="1">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4.25" customHeight="1" x14ac:dyDescent="0.35">
      <c r="A5003" s="1">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4.25" customHeight="1" x14ac:dyDescent="0.35">
      <c r="A5004" s="1">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4.25" customHeight="1" x14ac:dyDescent="0.35">
      <c r="A5005" s="1">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4.25" customHeight="1" x14ac:dyDescent="0.35">
      <c r="A5006" s="1">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4.25" customHeight="1" x14ac:dyDescent="0.35">
      <c r="A5007" s="1">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4.25" customHeight="1" x14ac:dyDescent="0.35">
      <c r="A5008" s="1">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4.25" customHeight="1" x14ac:dyDescent="0.35">
      <c r="A5009" s="1">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4.25" customHeight="1" x14ac:dyDescent="0.35">
      <c r="A5010" s="1">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4.25" customHeight="1" x14ac:dyDescent="0.35">
      <c r="A5011" s="1">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4.25" customHeight="1" x14ac:dyDescent="0.35">
      <c r="A5012" s="1">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4.25" customHeight="1" x14ac:dyDescent="0.35">
      <c r="A5013" s="1">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4.25" customHeight="1" x14ac:dyDescent="0.35">
      <c r="A5014" s="1">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4.25" customHeight="1" x14ac:dyDescent="0.35">
      <c r="A5015" s="1">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4.25" customHeight="1" x14ac:dyDescent="0.35">
      <c r="A5016" s="1">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4.25" customHeight="1" x14ac:dyDescent="0.35">
      <c r="A5017" s="1">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4.25" customHeight="1" x14ac:dyDescent="0.35">
      <c r="A5018" s="1">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4.25" customHeight="1" x14ac:dyDescent="0.35">
      <c r="A5019" s="1">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4.25" customHeight="1" x14ac:dyDescent="0.35">
      <c r="A5020" s="1">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4.25" customHeight="1" x14ac:dyDescent="0.35">
      <c r="A5021" s="1">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4.25" customHeight="1" x14ac:dyDescent="0.35">
      <c r="A5022" s="1">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4.25" customHeight="1" x14ac:dyDescent="0.35">
      <c r="A5023" s="1">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4.25" customHeight="1" x14ac:dyDescent="0.35">
      <c r="A5024" s="1">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4.25" customHeight="1" x14ac:dyDescent="0.35">
      <c r="A5025" s="1">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4.25" customHeight="1" x14ac:dyDescent="0.35">
      <c r="A5026" s="1">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4.25" customHeight="1" x14ac:dyDescent="0.35">
      <c r="A5027" s="1">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4.25" customHeight="1" x14ac:dyDescent="0.35">
      <c r="A5028" s="1">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4.25" customHeight="1" x14ac:dyDescent="0.35">
      <c r="A5029" s="1">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4.25" customHeight="1" x14ac:dyDescent="0.35">
      <c r="A5030" s="1">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4.25" customHeight="1" x14ac:dyDescent="0.35">
      <c r="A5031" s="1">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4.25" customHeight="1" x14ac:dyDescent="0.35">
      <c r="A5032" s="1">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4.25" customHeight="1" x14ac:dyDescent="0.35">
      <c r="A5033" s="1">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4.25" customHeight="1" x14ac:dyDescent="0.35">
      <c r="A5034" s="1">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4.25" customHeight="1" x14ac:dyDescent="0.35">
      <c r="A5035" s="1">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4.25" customHeight="1" x14ac:dyDescent="0.35">
      <c r="A5036" s="1">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4.25" customHeight="1" x14ac:dyDescent="0.35">
      <c r="A5037" s="1">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4.25" customHeight="1" x14ac:dyDescent="0.35">
      <c r="A5038" s="1">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4.25" customHeight="1" x14ac:dyDescent="0.35">
      <c r="A5039" s="1">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4.25" customHeight="1" x14ac:dyDescent="0.35">
      <c r="A5040" s="1">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4.25" customHeight="1" x14ac:dyDescent="0.35">
      <c r="A5041" s="1">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4.25" customHeight="1" x14ac:dyDescent="0.35">
      <c r="A5042" s="1">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4.25" customHeight="1" x14ac:dyDescent="0.35">
      <c r="A5043" s="1">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4.25" customHeight="1" x14ac:dyDescent="0.35">
      <c r="A5044" s="1">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4.25" customHeight="1" x14ac:dyDescent="0.35">
      <c r="A5045" s="1">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4.25" customHeight="1" x14ac:dyDescent="0.35">
      <c r="A5046" s="1">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4.25" customHeight="1" x14ac:dyDescent="0.35">
      <c r="A5047" s="1">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4.25" customHeight="1" x14ac:dyDescent="0.35">
      <c r="A5048" s="1">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4.25" customHeight="1" x14ac:dyDescent="0.35">
      <c r="A5049" s="1">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4.25" customHeight="1" x14ac:dyDescent="0.35">
      <c r="A5050" s="1">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4.25" customHeight="1" x14ac:dyDescent="0.35">
      <c r="A5051" s="1">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4.25" customHeight="1" x14ac:dyDescent="0.35">
      <c r="A5052" s="1">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4.25" customHeight="1" x14ac:dyDescent="0.35">
      <c r="A5053" s="1">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4.25" customHeight="1" x14ac:dyDescent="0.35">
      <c r="A5054" s="1">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4.25" customHeight="1" x14ac:dyDescent="0.35">
      <c r="A5055" s="1">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4.25" customHeight="1" x14ac:dyDescent="0.35">
      <c r="A5056" s="1">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4.25" customHeight="1" x14ac:dyDescent="0.35">
      <c r="A5057" s="1">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4.25" customHeight="1" x14ac:dyDescent="0.35">
      <c r="A5058" s="1">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4.25" customHeight="1" x14ac:dyDescent="0.35">
      <c r="A5059" s="1">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4.25" customHeight="1" x14ac:dyDescent="0.35">
      <c r="A5060" s="1">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4.25" customHeight="1" x14ac:dyDescent="0.35">
      <c r="A5061" s="1">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4.25" customHeight="1" x14ac:dyDescent="0.35">
      <c r="A5062" s="1">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4.25" customHeight="1" x14ac:dyDescent="0.35">
      <c r="A5063" s="1">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4.25" customHeight="1" x14ac:dyDescent="0.35">
      <c r="A5064" s="1">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4.25" customHeight="1" x14ac:dyDescent="0.35">
      <c r="A5065" s="1">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4.25" customHeight="1" x14ac:dyDescent="0.35">
      <c r="A5066" s="1">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4.25" customHeight="1" x14ac:dyDescent="0.35">
      <c r="A5067" s="1">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4.25" customHeight="1" x14ac:dyDescent="0.35">
      <c r="A5068" s="1">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4.25" customHeight="1" x14ac:dyDescent="0.35">
      <c r="A5069" s="1">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4.25" customHeight="1" x14ac:dyDescent="0.35">
      <c r="A5070" s="1">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4.25" customHeight="1" x14ac:dyDescent="0.35">
      <c r="A5071" s="1">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4.25" customHeight="1" x14ac:dyDescent="0.35">
      <c r="A5072" s="1">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4.25" customHeight="1" x14ac:dyDescent="0.35">
      <c r="A5073" s="1">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4.25" customHeight="1" x14ac:dyDescent="0.35">
      <c r="A5074" s="1">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4.25" customHeight="1" x14ac:dyDescent="0.35">
      <c r="A5075" s="1">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4.25" customHeight="1" x14ac:dyDescent="0.35">
      <c r="A5076" s="1">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4.25" customHeight="1" x14ac:dyDescent="0.35">
      <c r="A5077" s="1">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4.25" customHeight="1" x14ac:dyDescent="0.35">
      <c r="A5078" s="1">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4.25" customHeight="1" x14ac:dyDescent="0.35">
      <c r="A5079" s="1">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4.25" customHeight="1" x14ac:dyDescent="0.35">
      <c r="A5080" s="1">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4.25" customHeight="1" x14ac:dyDescent="0.35">
      <c r="A5081" s="1">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4.25" customHeight="1" x14ac:dyDescent="0.35">
      <c r="A5082" s="1">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4.25" customHeight="1" x14ac:dyDescent="0.35">
      <c r="A5083" s="1">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4.25" customHeight="1" x14ac:dyDescent="0.35">
      <c r="A5084" s="1">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4.25" customHeight="1" x14ac:dyDescent="0.35">
      <c r="A5085" s="1">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4.25" customHeight="1" x14ac:dyDescent="0.35">
      <c r="A5086" s="1">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4.25" customHeight="1" x14ac:dyDescent="0.35">
      <c r="A5087" s="1">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4.25" customHeight="1" x14ac:dyDescent="0.35">
      <c r="A5088" s="1">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4.25" customHeight="1" x14ac:dyDescent="0.35">
      <c r="A5089" s="1">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4.25" customHeight="1" x14ac:dyDescent="0.35">
      <c r="A5090" s="1">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4.25" customHeight="1" x14ac:dyDescent="0.35">
      <c r="A5091" s="1">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4.25" customHeight="1" x14ac:dyDescent="0.35">
      <c r="A5092" s="1">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4.25" customHeight="1" x14ac:dyDescent="0.35">
      <c r="A5093" s="1">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4.25" customHeight="1" x14ac:dyDescent="0.35">
      <c r="A5094" s="1">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4.25" customHeight="1" x14ac:dyDescent="0.35">
      <c r="A5095" s="1">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4.25" customHeight="1" x14ac:dyDescent="0.35">
      <c r="A5096" s="1">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4.25" customHeight="1" x14ac:dyDescent="0.35">
      <c r="A5097" s="1">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4.25" customHeight="1" x14ac:dyDescent="0.35">
      <c r="A5098" s="1">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4.25" customHeight="1" x14ac:dyDescent="0.35">
      <c r="A5099" s="1">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4.25" customHeight="1" x14ac:dyDescent="0.35">
      <c r="A5100" s="1">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4.25" customHeight="1" x14ac:dyDescent="0.35">
      <c r="A5101" s="1">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4.25" customHeight="1" x14ac:dyDescent="0.35">
      <c r="A5102" s="1">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4.25" customHeight="1" x14ac:dyDescent="0.35">
      <c r="A5103" s="1">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4.25" customHeight="1" x14ac:dyDescent="0.35">
      <c r="A5104" s="1">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4.25" customHeight="1" x14ac:dyDescent="0.35">
      <c r="A5105" s="1">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4.25" customHeight="1" x14ac:dyDescent="0.35">
      <c r="A5106" s="1">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4.25" customHeight="1" x14ac:dyDescent="0.35">
      <c r="A5107" s="1">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4.25" customHeight="1" x14ac:dyDescent="0.35">
      <c r="A5108" s="1">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4.25" customHeight="1" x14ac:dyDescent="0.35">
      <c r="A5109" s="1">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4.25" customHeight="1" x14ac:dyDescent="0.35">
      <c r="A5110" s="1">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4.25" customHeight="1" x14ac:dyDescent="0.35">
      <c r="A5111" s="1">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4.25" customHeight="1" x14ac:dyDescent="0.35">
      <c r="A5112" s="1">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4.25" customHeight="1" x14ac:dyDescent="0.35">
      <c r="A5113" s="1">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4.25" customHeight="1" x14ac:dyDescent="0.35">
      <c r="A5114" s="1">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4.25" customHeight="1" x14ac:dyDescent="0.35">
      <c r="A5115" s="1">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4.25" customHeight="1" x14ac:dyDescent="0.35">
      <c r="A5116" s="1">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4.25" customHeight="1" x14ac:dyDescent="0.35">
      <c r="A5117" s="1">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4.25" customHeight="1" x14ac:dyDescent="0.35">
      <c r="A5118" s="1">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4.25" customHeight="1" x14ac:dyDescent="0.35">
      <c r="A5119" s="1">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4.25" customHeight="1" x14ac:dyDescent="0.35">
      <c r="A5120" s="1">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4.25" customHeight="1" x14ac:dyDescent="0.35">
      <c r="A5121" s="1">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4.25" customHeight="1" x14ac:dyDescent="0.35">
      <c r="A5122" s="1">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4.25" customHeight="1" x14ac:dyDescent="0.35">
      <c r="A5123" s="1">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4.25" customHeight="1" x14ac:dyDescent="0.35">
      <c r="A5124" s="1">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4.25" customHeight="1" x14ac:dyDescent="0.35">
      <c r="A5125" s="1">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4.25" customHeight="1" x14ac:dyDescent="0.35">
      <c r="A5126" s="1">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4.25" customHeight="1" x14ac:dyDescent="0.35">
      <c r="A5127" s="1">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4.25" customHeight="1" x14ac:dyDescent="0.35">
      <c r="A5128" s="1">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4.25" customHeight="1" x14ac:dyDescent="0.35">
      <c r="A5129" s="1">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4.25" customHeight="1" x14ac:dyDescent="0.35">
      <c r="A5130" s="1">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4.25" customHeight="1" x14ac:dyDescent="0.35">
      <c r="A5131" s="1">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4.25" customHeight="1" x14ac:dyDescent="0.35">
      <c r="A5132" s="1">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4.25" customHeight="1" x14ac:dyDescent="0.35">
      <c r="A5133" s="1">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4.25" customHeight="1" x14ac:dyDescent="0.35">
      <c r="A5134" s="1">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4.25" customHeight="1" x14ac:dyDescent="0.35">
      <c r="A5135" s="1">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4.25" customHeight="1" x14ac:dyDescent="0.35">
      <c r="A5136" s="1">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4.25" customHeight="1" x14ac:dyDescent="0.35">
      <c r="A5137" s="1">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4.25" customHeight="1" x14ac:dyDescent="0.35">
      <c r="A5138" s="1">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4.25" customHeight="1" x14ac:dyDescent="0.35">
      <c r="A5139" s="1">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4.25" customHeight="1" x14ac:dyDescent="0.35">
      <c r="A5140" s="1">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4.25" customHeight="1" x14ac:dyDescent="0.35">
      <c r="A5141" s="1">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4.25" customHeight="1" x14ac:dyDescent="0.35">
      <c r="A5142" s="1">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4.25" customHeight="1" x14ac:dyDescent="0.35">
      <c r="A5143" s="1">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4.25" customHeight="1" x14ac:dyDescent="0.35">
      <c r="A5144" s="1">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4.25" customHeight="1" x14ac:dyDescent="0.35">
      <c r="A5145" s="1">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4.25" customHeight="1" x14ac:dyDescent="0.35">
      <c r="A5146" s="1">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4.25" customHeight="1" x14ac:dyDescent="0.35">
      <c r="A5147" s="1">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4.25" customHeight="1" x14ac:dyDescent="0.35">
      <c r="A5148" s="1">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4.25" customHeight="1" x14ac:dyDescent="0.35">
      <c r="A5149" s="1">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4.25" customHeight="1" x14ac:dyDescent="0.35">
      <c r="A5150" s="1">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4.25" customHeight="1" x14ac:dyDescent="0.35">
      <c r="A5151" s="1">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4.25" customHeight="1" x14ac:dyDescent="0.35">
      <c r="A5152" s="1">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4.25" customHeight="1" x14ac:dyDescent="0.35">
      <c r="A5153" s="1">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4.25" customHeight="1" x14ac:dyDescent="0.35">
      <c r="A5154" s="1">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4.25" customHeight="1" x14ac:dyDescent="0.35">
      <c r="A5155" s="1">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4.25" customHeight="1" x14ac:dyDescent="0.35">
      <c r="A5156" s="1">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4.25" customHeight="1" x14ac:dyDescent="0.35">
      <c r="A5157" s="1">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4.25" customHeight="1" x14ac:dyDescent="0.35">
      <c r="A5158" s="1">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4.25" customHeight="1" x14ac:dyDescent="0.35">
      <c r="A5159" s="1">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4.25" customHeight="1" x14ac:dyDescent="0.35">
      <c r="A5160" s="1">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4.25" customHeight="1" x14ac:dyDescent="0.35">
      <c r="A5161" s="1">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4.25" customHeight="1" x14ac:dyDescent="0.35">
      <c r="A5162" s="1">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4.25" customHeight="1" x14ac:dyDescent="0.35">
      <c r="A5163" s="1">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4.25" customHeight="1" x14ac:dyDescent="0.35">
      <c r="A5164" s="1">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4.25" customHeight="1" x14ac:dyDescent="0.35">
      <c r="A5165" s="1">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4.25" customHeight="1" x14ac:dyDescent="0.35">
      <c r="A5166" s="1">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4.25" customHeight="1" x14ac:dyDescent="0.35">
      <c r="A5167" s="1">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4.25" customHeight="1" x14ac:dyDescent="0.35">
      <c r="A5168" s="1">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4.25" customHeight="1" x14ac:dyDescent="0.35">
      <c r="A5169" s="1">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4.25" customHeight="1" x14ac:dyDescent="0.35">
      <c r="A5170" s="1">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4.25" customHeight="1" x14ac:dyDescent="0.35">
      <c r="A5171" s="1">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4.25" customHeight="1" x14ac:dyDescent="0.35">
      <c r="A5172" s="1">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4.25" customHeight="1" x14ac:dyDescent="0.35">
      <c r="A5173" s="1">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4.25" customHeight="1" x14ac:dyDescent="0.35">
      <c r="A5174" s="1">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4.25" customHeight="1" x14ac:dyDescent="0.35">
      <c r="A5175" s="1">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4.25" customHeight="1" x14ac:dyDescent="0.35">
      <c r="A5176" s="1">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4.25" customHeight="1" x14ac:dyDescent="0.35">
      <c r="A5177" s="1">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4.25" customHeight="1" x14ac:dyDescent="0.35">
      <c r="A5178" s="1">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4.25" customHeight="1" x14ac:dyDescent="0.35">
      <c r="A5179" s="1">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4.25" customHeight="1" x14ac:dyDescent="0.35">
      <c r="A5180" s="1">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4.25" customHeight="1" x14ac:dyDescent="0.35">
      <c r="A5181" s="1">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4.25" customHeight="1" x14ac:dyDescent="0.35">
      <c r="A5182" s="1">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4.25" customHeight="1" x14ac:dyDescent="0.35">
      <c r="A5183" s="1">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4.25" customHeight="1" x14ac:dyDescent="0.35">
      <c r="A5184" s="1">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4.25" customHeight="1" x14ac:dyDescent="0.35">
      <c r="A5185" s="1">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4.25" customHeight="1" x14ac:dyDescent="0.35">
      <c r="A5186" s="1">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4.25" customHeight="1" x14ac:dyDescent="0.35">
      <c r="A5187" s="1">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4.25" customHeight="1" x14ac:dyDescent="0.35">
      <c r="A5188" s="1">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4.25" customHeight="1" x14ac:dyDescent="0.35">
      <c r="A5189" s="1">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4.25" customHeight="1" x14ac:dyDescent="0.35">
      <c r="A5190" s="1">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4.25" customHeight="1" x14ac:dyDescent="0.35">
      <c r="A5191" s="1">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4.25" customHeight="1" x14ac:dyDescent="0.35">
      <c r="A5192" s="1">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4.25" customHeight="1" x14ac:dyDescent="0.35">
      <c r="A5193" s="1">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4.25" customHeight="1" x14ac:dyDescent="0.35">
      <c r="A5194" s="1">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4.25" customHeight="1" x14ac:dyDescent="0.35">
      <c r="A5195" s="1">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4.25" customHeight="1" x14ac:dyDescent="0.35">
      <c r="A5196" s="1">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4.25" customHeight="1" x14ac:dyDescent="0.35">
      <c r="A5197" s="1">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4.25" customHeight="1" x14ac:dyDescent="0.35">
      <c r="A5198" s="1">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4.25" customHeight="1" x14ac:dyDescent="0.35">
      <c r="A5199" s="1">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4.25" customHeight="1" x14ac:dyDescent="0.35">
      <c r="A5200" s="1">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4.25" customHeight="1" x14ac:dyDescent="0.35">
      <c r="A5201" s="1">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4.25" customHeight="1" x14ac:dyDescent="0.35">
      <c r="A5202" s="1">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4.25" customHeight="1" x14ac:dyDescent="0.35">
      <c r="A5203" s="1">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4.25" customHeight="1" x14ac:dyDescent="0.35">
      <c r="A5204" s="1">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4.25" customHeight="1" x14ac:dyDescent="0.35">
      <c r="A5205" s="1">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4.25" customHeight="1" x14ac:dyDescent="0.35">
      <c r="A5206" s="1">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4.25" customHeight="1" x14ac:dyDescent="0.35">
      <c r="A5207" s="1">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4.25" customHeight="1" x14ac:dyDescent="0.35">
      <c r="A5208" s="1">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4.25" customHeight="1" x14ac:dyDescent="0.35">
      <c r="A5209" s="1">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4.25" customHeight="1" x14ac:dyDescent="0.35">
      <c r="A5210" s="1">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4.25" customHeight="1" x14ac:dyDescent="0.35">
      <c r="A5211" s="1">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4.25" customHeight="1" x14ac:dyDescent="0.35">
      <c r="A5212" s="1">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4.25" customHeight="1" x14ac:dyDescent="0.35">
      <c r="A5213" s="1">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4.25" customHeight="1" x14ac:dyDescent="0.35">
      <c r="A5214" s="1">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4.25" customHeight="1" x14ac:dyDescent="0.35">
      <c r="A5215" s="1">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4.25" customHeight="1" x14ac:dyDescent="0.35">
      <c r="A5216" s="1">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4.25" customHeight="1" x14ac:dyDescent="0.35">
      <c r="A5217" s="1">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4.25" customHeight="1" x14ac:dyDescent="0.35">
      <c r="A5218" s="1">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4.25" customHeight="1" x14ac:dyDescent="0.35">
      <c r="A5219" s="1">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4.25" customHeight="1" x14ac:dyDescent="0.35">
      <c r="A5220" s="1">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4.25" customHeight="1" x14ac:dyDescent="0.35">
      <c r="A5221" s="1">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4.25" customHeight="1" x14ac:dyDescent="0.35">
      <c r="A5222" s="1">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4.25" customHeight="1" x14ac:dyDescent="0.35">
      <c r="A5223" s="1">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4.25" customHeight="1" x14ac:dyDescent="0.35">
      <c r="A5224" s="1">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4.25" customHeight="1" x14ac:dyDescent="0.35">
      <c r="A5225" s="1">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4.25" customHeight="1" x14ac:dyDescent="0.35">
      <c r="A5226" s="1">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4.25" customHeight="1" x14ac:dyDescent="0.35">
      <c r="A5227" s="1">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4.25" customHeight="1" x14ac:dyDescent="0.35">
      <c r="A5228" s="1">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4.25" customHeight="1" x14ac:dyDescent="0.35">
      <c r="A5229" s="1">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4.25" customHeight="1" x14ac:dyDescent="0.35">
      <c r="A5230" s="1">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4.25" customHeight="1" x14ac:dyDescent="0.35">
      <c r="A5231" s="1">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4.25" customHeight="1" x14ac:dyDescent="0.35">
      <c r="A5232" s="1">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4.25" customHeight="1" x14ac:dyDescent="0.35">
      <c r="A5233" s="1">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4.25" customHeight="1" x14ac:dyDescent="0.35">
      <c r="A5234" s="1">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4.25" customHeight="1" x14ac:dyDescent="0.35">
      <c r="A5235" s="1">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4.25" customHeight="1" x14ac:dyDescent="0.35">
      <c r="A5236" s="1">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4.25" customHeight="1" x14ac:dyDescent="0.35">
      <c r="A5237" s="1">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4.25" customHeight="1" x14ac:dyDescent="0.35">
      <c r="A5238" s="1">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4.25" customHeight="1" x14ac:dyDescent="0.35">
      <c r="A5239" s="1">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4.25" customHeight="1" x14ac:dyDescent="0.35">
      <c r="A5240" s="1">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4.25" customHeight="1" x14ac:dyDescent="0.35">
      <c r="A5241" s="1">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4.25" customHeight="1" x14ac:dyDescent="0.35">
      <c r="A5242" s="1">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4.25" customHeight="1" x14ac:dyDescent="0.35">
      <c r="A5243" s="1">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4.25" customHeight="1" x14ac:dyDescent="0.35">
      <c r="A5244" s="1">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4.25" customHeight="1" x14ac:dyDescent="0.35">
      <c r="A5245" s="1">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4.25" customHeight="1" x14ac:dyDescent="0.35">
      <c r="A5246" s="1">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4.25" customHeight="1" x14ac:dyDescent="0.35">
      <c r="A5247" s="1">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4.25" customHeight="1" x14ac:dyDescent="0.35">
      <c r="A5248" s="1">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4.25" customHeight="1" x14ac:dyDescent="0.35">
      <c r="A5249" s="1">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4.25" customHeight="1" x14ac:dyDescent="0.35">
      <c r="A5250" s="1">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4.25" customHeight="1" x14ac:dyDescent="0.35">
      <c r="A5251" s="1">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4.25" customHeight="1" x14ac:dyDescent="0.35">
      <c r="A5252" s="1">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4.25" customHeight="1" x14ac:dyDescent="0.35">
      <c r="A5253" s="1">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4.25" customHeight="1" x14ac:dyDescent="0.35">
      <c r="A5254" s="1">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4.25" customHeight="1" x14ac:dyDescent="0.35">
      <c r="A5255" s="1">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4.25" customHeight="1" x14ac:dyDescent="0.35">
      <c r="A5256" s="1">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4.25" customHeight="1" x14ac:dyDescent="0.35">
      <c r="A5257" s="1">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4.25" customHeight="1" x14ac:dyDescent="0.35">
      <c r="A5258" s="1">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4.25" customHeight="1" x14ac:dyDescent="0.35">
      <c r="A5259" s="1">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4.25" customHeight="1" x14ac:dyDescent="0.35">
      <c r="A5260" s="1">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4.25" customHeight="1" x14ac:dyDescent="0.35">
      <c r="A5261" s="1">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4.25" customHeight="1" x14ac:dyDescent="0.35">
      <c r="A5262" s="1">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4.25" customHeight="1" x14ac:dyDescent="0.35">
      <c r="A5263" s="1">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4.25" customHeight="1" x14ac:dyDescent="0.35">
      <c r="A5264" s="1">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4.25" customHeight="1" x14ac:dyDescent="0.35">
      <c r="A5265" s="1">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4.25" customHeight="1" x14ac:dyDescent="0.35">
      <c r="A5266" s="1">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4.25" customHeight="1" x14ac:dyDescent="0.35">
      <c r="A5267" s="1">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4.25" customHeight="1" x14ac:dyDescent="0.35">
      <c r="A5268" s="1">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4.25" customHeight="1" x14ac:dyDescent="0.35">
      <c r="A5269" s="1">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4.25" customHeight="1" x14ac:dyDescent="0.35">
      <c r="A5270" s="1">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4.25" customHeight="1" x14ac:dyDescent="0.35">
      <c r="A5271" s="1">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4.25" customHeight="1" x14ac:dyDescent="0.35">
      <c r="A5272" s="1">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4.25" customHeight="1" x14ac:dyDescent="0.35">
      <c r="A5273" s="1">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4.25" customHeight="1" x14ac:dyDescent="0.35">
      <c r="A5274" s="1">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4.25" customHeight="1" x14ac:dyDescent="0.35">
      <c r="A5275" s="1">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4.25" customHeight="1" x14ac:dyDescent="0.35">
      <c r="A5276" s="1">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4.25" customHeight="1" x14ac:dyDescent="0.35">
      <c r="A5277" s="1">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4.25" customHeight="1" x14ac:dyDescent="0.35">
      <c r="A5278" s="1">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4.25" customHeight="1" x14ac:dyDescent="0.35">
      <c r="A5279" s="1">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4.25" customHeight="1" x14ac:dyDescent="0.35">
      <c r="A5280" s="1">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4.25" customHeight="1" x14ac:dyDescent="0.35">
      <c r="A5281" s="1">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4.25" customHeight="1" x14ac:dyDescent="0.35">
      <c r="A5282" s="1">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4.25" customHeight="1" x14ac:dyDescent="0.35">
      <c r="A5283" s="1">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4.25" customHeight="1" x14ac:dyDescent="0.35">
      <c r="A5284" s="1">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4.25" customHeight="1" x14ac:dyDescent="0.35">
      <c r="A5285" s="1">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4.25" customHeight="1" x14ac:dyDescent="0.35">
      <c r="A5286" s="1">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4.25" customHeight="1" x14ac:dyDescent="0.35">
      <c r="A5287" s="1">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4.25" customHeight="1" x14ac:dyDescent="0.35">
      <c r="A5288" s="1">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4.25" customHeight="1" x14ac:dyDescent="0.35">
      <c r="A5289" s="1">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4.25" customHeight="1" x14ac:dyDescent="0.35">
      <c r="A5290" s="1">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4.25" customHeight="1" x14ac:dyDescent="0.35">
      <c r="A5291" s="1">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4.25" customHeight="1" x14ac:dyDescent="0.35">
      <c r="A5292" s="1">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4.25" customHeight="1" x14ac:dyDescent="0.35">
      <c r="A5293" s="1">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4.25" customHeight="1" x14ac:dyDescent="0.35">
      <c r="A5294" s="1">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4.25" customHeight="1" x14ac:dyDescent="0.35">
      <c r="A5295" s="1">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4.25" customHeight="1" x14ac:dyDescent="0.35">
      <c r="A5296" s="1">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4.25" customHeight="1" x14ac:dyDescent="0.35">
      <c r="A5297" s="1">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4.25" customHeight="1" x14ac:dyDescent="0.35">
      <c r="A5298" s="1">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4.25" customHeight="1" x14ac:dyDescent="0.35">
      <c r="A5299" s="1">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4.25" customHeight="1" x14ac:dyDescent="0.35">
      <c r="A5300" s="1">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4.25" customHeight="1" x14ac:dyDescent="0.35">
      <c r="A5301" s="1">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4.25" customHeight="1" x14ac:dyDescent="0.35">
      <c r="A5302" s="1">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4.25" customHeight="1" x14ac:dyDescent="0.35">
      <c r="A5303" s="1">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4.25" customHeight="1" x14ac:dyDescent="0.35">
      <c r="A5304" s="1">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4.25" customHeight="1" x14ac:dyDescent="0.35">
      <c r="A5305" s="1">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4.25" customHeight="1" x14ac:dyDescent="0.35">
      <c r="A5306" s="1">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4.25" customHeight="1" x14ac:dyDescent="0.35">
      <c r="A5307" s="1">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4.25" customHeight="1" x14ac:dyDescent="0.35">
      <c r="A5308" s="1">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4.25" customHeight="1" x14ac:dyDescent="0.35">
      <c r="A5309" s="1">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4.25" customHeight="1" x14ac:dyDescent="0.35">
      <c r="A5310" s="1">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4.25" customHeight="1" x14ac:dyDescent="0.35">
      <c r="A5311" s="1">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4.25" customHeight="1" x14ac:dyDescent="0.35">
      <c r="A5312" s="1">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4.25" customHeight="1" x14ac:dyDescent="0.35">
      <c r="A5313" s="1">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4.25" customHeight="1" x14ac:dyDescent="0.35">
      <c r="A5314" s="1">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4.25" customHeight="1" x14ac:dyDescent="0.35">
      <c r="A5315" s="1">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4.25" customHeight="1" x14ac:dyDescent="0.35">
      <c r="A5316" s="1">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4.25" customHeight="1" x14ac:dyDescent="0.35">
      <c r="A5317" s="1">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4.25" customHeight="1" x14ac:dyDescent="0.35">
      <c r="A5318" s="1">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4.25" customHeight="1" x14ac:dyDescent="0.35">
      <c r="A5319" s="1">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4.25" customHeight="1" x14ac:dyDescent="0.35">
      <c r="A5320" s="1">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4.25" customHeight="1" x14ac:dyDescent="0.35">
      <c r="A5321" s="1">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4.25" customHeight="1" x14ac:dyDescent="0.35">
      <c r="A5322" s="1">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4.25" customHeight="1" x14ac:dyDescent="0.35">
      <c r="A5323" s="1">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4.25" customHeight="1" x14ac:dyDescent="0.35">
      <c r="A5324" s="1">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4.25" customHeight="1" x14ac:dyDescent="0.35">
      <c r="A5325" s="1">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4.25" customHeight="1" x14ac:dyDescent="0.35">
      <c r="A5326" s="1">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4.25" customHeight="1" x14ac:dyDescent="0.35">
      <c r="A5327" s="1">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4.25" customHeight="1" x14ac:dyDescent="0.35">
      <c r="A5328" s="1">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4.25" customHeight="1" x14ac:dyDescent="0.35">
      <c r="A5329" s="1">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4.25" customHeight="1" x14ac:dyDescent="0.35">
      <c r="A5330" s="1">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4.25" customHeight="1" x14ac:dyDescent="0.35">
      <c r="A5331" s="1">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4.25" customHeight="1" x14ac:dyDescent="0.35">
      <c r="A5332" s="1">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4.25" customHeight="1" x14ac:dyDescent="0.35">
      <c r="A5333" s="1">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4.25" customHeight="1" x14ac:dyDescent="0.35">
      <c r="A5334" s="1">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4.25" customHeight="1" x14ac:dyDescent="0.35">
      <c r="A5335" s="1">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4.25" customHeight="1" x14ac:dyDescent="0.35">
      <c r="A5336" s="1">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4.25" customHeight="1" x14ac:dyDescent="0.35">
      <c r="A5337" s="1">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4.25" customHeight="1" x14ac:dyDescent="0.35">
      <c r="A5338" s="1">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4.25" customHeight="1" x14ac:dyDescent="0.35">
      <c r="A5339" s="1">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4.25" customHeight="1" x14ac:dyDescent="0.35">
      <c r="A5340" s="1">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4.25" customHeight="1" x14ac:dyDescent="0.35">
      <c r="A5341" s="1">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4.25" customHeight="1" x14ac:dyDescent="0.35">
      <c r="A5342" s="1">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4.25" customHeight="1" x14ac:dyDescent="0.35">
      <c r="A5343" s="1">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4.25" customHeight="1" x14ac:dyDescent="0.35">
      <c r="A5344" s="1">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4.25" customHeight="1" x14ac:dyDescent="0.35">
      <c r="A5345" s="1">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4.25" customHeight="1" x14ac:dyDescent="0.35">
      <c r="A5346" s="1">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4.25" customHeight="1" x14ac:dyDescent="0.35">
      <c r="A5347" s="1">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4.25" customHeight="1" x14ac:dyDescent="0.35">
      <c r="A5348" s="1">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4.25" customHeight="1" x14ac:dyDescent="0.35">
      <c r="A5349" s="1">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4.25" customHeight="1" x14ac:dyDescent="0.35">
      <c r="A5350" s="1">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4.25" customHeight="1" x14ac:dyDescent="0.35">
      <c r="A5351" s="1">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4.25" customHeight="1" x14ac:dyDescent="0.35">
      <c r="A5352" s="1">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4.25" customHeight="1" x14ac:dyDescent="0.35">
      <c r="A5353" s="1">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4.25" customHeight="1" x14ac:dyDescent="0.35">
      <c r="A5354" s="1">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4.25" customHeight="1" x14ac:dyDescent="0.35">
      <c r="A5355" s="1">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4.25" customHeight="1" x14ac:dyDescent="0.35">
      <c r="A5356" s="1">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4.25" customHeight="1" x14ac:dyDescent="0.35">
      <c r="A5357" s="1">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4.25" customHeight="1" x14ac:dyDescent="0.35">
      <c r="A5358" s="1">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4.25" customHeight="1" x14ac:dyDescent="0.35">
      <c r="A5359" s="1">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4.25" customHeight="1" x14ac:dyDescent="0.35">
      <c r="A5360" s="1">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4.25" customHeight="1" x14ac:dyDescent="0.35">
      <c r="A5361" s="1">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4.25" customHeight="1" x14ac:dyDescent="0.35">
      <c r="A5362" s="1">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4.25" customHeight="1" x14ac:dyDescent="0.35">
      <c r="A5363" s="1">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4.25" customHeight="1" x14ac:dyDescent="0.35">
      <c r="A5364" s="1">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4.25" customHeight="1" x14ac:dyDescent="0.35">
      <c r="A5365" s="1">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4.25" customHeight="1" x14ac:dyDescent="0.35">
      <c r="A5366" s="1">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4.25" customHeight="1" x14ac:dyDescent="0.35">
      <c r="A5367" s="1">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4.25" customHeight="1" x14ac:dyDescent="0.35">
      <c r="A5368" s="1">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4.25" customHeight="1" x14ac:dyDescent="0.35">
      <c r="A5369" s="1">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4.25" customHeight="1" x14ac:dyDescent="0.35">
      <c r="A5370" s="1">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4.25" customHeight="1" x14ac:dyDescent="0.35">
      <c r="A5371" s="1">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4.25" customHeight="1" x14ac:dyDescent="0.35">
      <c r="A5372" s="1">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4.25" customHeight="1" x14ac:dyDescent="0.35">
      <c r="A5373" s="1">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4.25" customHeight="1" x14ac:dyDescent="0.35">
      <c r="A5374" s="1">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4.25" customHeight="1" x14ac:dyDescent="0.35">
      <c r="A5375" s="1">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4.25" customHeight="1" x14ac:dyDescent="0.35">
      <c r="A5376" s="1">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4.25" customHeight="1" x14ac:dyDescent="0.35">
      <c r="A5377" s="1">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4.25" customHeight="1" x14ac:dyDescent="0.35">
      <c r="A5378" s="1">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4.25" customHeight="1" x14ac:dyDescent="0.35">
      <c r="A5379" s="1">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4.25" customHeight="1" x14ac:dyDescent="0.35">
      <c r="A5380" s="1">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4.25" customHeight="1" x14ac:dyDescent="0.35">
      <c r="A5381" s="1">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4.25" customHeight="1" x14ac:dyDescent="0.35">
      <c r="A5382" s="1">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4.25" customHeight="1" x14ac:dyDescent="0.35">
      <c r="A5383" s="1">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4.25" customHeight="1" x14ac:dyDescent="0.35">
      <c r="A5384" s="1">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4.25" customHeight="1" x14ac:dyDescent="0.35">
      <c r="A5385" s="1">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4.25" customHeight="1" x14ac:dyDescent="0.35">
      <c r="A5386" s="1">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4.25" customHeight="1" x14ac:dyDescent="0.35">
      <c r="A5387" s="1">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4.25" customHeight="1" x14ac:dyDescent="0.35">
      <c r="A5388" s="1">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4.25" customHeight="1" x14ac:dyDescent="0.35">
      <c r="A5389" s="1">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4.25" customHeight="1" x14ac:dyDescent="0.35">
      <c r="A5390" s="1">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4.25" customHeight="1" x14ac:dyDescent="0.35">
      <c r="A5391" s="1">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4.25" customHeight="1" x14ac:dyDescent="0.35">
      <c r="A5392" s="1">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4.25" customHeight="1" x14ac:dyDescent="0.35">
      <c r="A5393" s="1">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4.25" customHeight="1" x14ac:dyDescent="0.35">
      <c r="A5394" s="1">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4.25" customHeight="1" x14ac:dyDescent="0.35">
      <c r="A5395" s="1">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4.25" customHeight="1" x14ac:dyDescent="0.35">
      <c r="A5396" s="1">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4.25" customHeight="1" x14ac:dyDescent="0.35">
      <c r="A5397" s="1">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4.25" customHeight="1" x14ac:dyDescent="0.35">
      <c r="A5398" s="1">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4.25" customHeight="1" x14ac:dyDescent="0.35">
      <c r="A5399" s="1">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4.25" customHeight="1" x14ac:dyDescent="0.35">
      <c r="A5400" s="1">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4.25" customHeight="1" x14ac:dyDescent="0.35">
      <c r="A5401" s="1">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4.25" customHeight="1" x14ac:dyDescent="0.35">
      <c r="A5402" s="1">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4.25" customHeight="1" x14ac:dyDescent="0.35">
      <c r="A5403" s="1">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4.25" customHeight="1" x14ac:dyDescent="0.35">
      <c r="A5404" s="1">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4.25" customHeight="1" x14ac:dyDescent="0.35">
      <c r="A5405" s="1">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4.25" customHeight="1" x14ac:dyDescent="0.35">
      <c r="A5406" s="1">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4.25" customHeight="1" x14ac:dyDescent="0.35">
      <c r="A5407" s="1">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4.25" customHeight="1" x14ac:dyDescent="0.35">
      <c r="A5408" s="1">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4.25" customHeight="1" x14ac:dyDescent="0.35">
      <c r="A5409" s="1">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4.25" customHeight="1" x14ac:dyDescent="0.35">
      <c r="A5410" s="1">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4.25" customHeight="1" x14ac:dyDescent="0.35">
      <c r="A5411" s="1">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4.25" customHeight="1" x14ac:dyDescent="0.35">
      <c r="A5412" s="1">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4.25" customHeight="1" x14ac:dyDescent="0.35">
      <c r="A5413" s="1">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4.25" customHeight="1" x14ac:dyDescent="0.35">
      <c r="A5414" s="1">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4.25" customHeight="1" x14ac:dyDescent="0.35">
      <c r="A5415" s="1">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4.25" customHeight="1" x14ac:dyDescent="0.35">
      <c r="A5416" s="1">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4.25" customHeight="1" x14ac:dyDescent="0.35">
      <c r="A5417" s="1">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4.25" customHeight="1" x14ac:dyDescent="0.35">
      <c r="A5418" s="1">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4.25" customHeight="1" x14ac:dyDescent="0.35">
      <c r="A5419" s="1">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4.25" customHeight="1" x14ac:dyDescent="0.35">
      <c r="A5420" s="1">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4.25" customHeight="1" x14ac:dyDescent="0.35">
      <c r="A5421" s="1">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4.25" customHeight="1" x14ac:dyDescent="0.35">
      <c r="A5422" s="1">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4.25" customHeight="1" x14ac:dyDescent="0.35">
      <c r="A5423" s="1">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4.25" customHeight="1" x14ac:dyDescent="0.35">
      <c r="A5424" s="1">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4.25" customHeight="1" x14ac:dyDescent="0.35">
      <c r="A5425" s="1">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4.25" customHeight="1" x14ac:dyDescent="0.35">
      <c r="A5426" s="1">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4.25" customHeight="1" x14ac:dyDescent="0.35">
      <c r="A5427" s="1">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4.25" customHeight="1" x14ac:dyDescent="0.35">
      <c r="A5428" s="1">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4.25" customHeight="1" x14ac:dyDescent="0.35">
      <c r="A5429" s="1">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4.25" customHeight="1" x14ac:dyDescent="0.35">
      <c r="A5430" s="1">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4.25" customHeight="1" x14ac:dyDescent="0.35">
      <c r="A5431" s="1">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4.25" customHeight="1" x14ac:dyDescent="0.35">
      <c r="A5432" s="1">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4.25" customHeight="1" x14ac:dyDescent="0.35">
      <c r="A5433" s="1">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4.25" customHeight="1" x14ac:dyDescent="0.35">
      <c r="A5434" s="1">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4.25" customHeight="1" x14ac:dyDescent="0.35">
      <c r="A5435" s="1">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4.25" customHeight="1" x14ac:dyDescent="0.35">
      <c r="A5436" s="1">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4.25" customHeight="1" x14ac:dyDescent="0.35">
      <c r="A5437" s="1">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4.25" customHeight="1" x14ac:dyDescent="0.35">
      <c r="A5438" s="1">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4.25" customHeight="1" x14ac:dyDescent="0.35">
      <c r="A5439" s="1">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4.25" customHeight="1" x14ac:dyDescent="0.35">
      <c r="A5440" s="1">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4.25" customHeight="1" x14ac:dyDescent="0.35">
      <c r="A5441" s="1">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4.25" customHeight="1" x14ac:dyDescent="0.35">
      <c r="A5442" s="1">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4.25" customHeight="1" x14ac:dyDescent="0.35">
      <c r="A5443" s="1">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4.25" customHeight="1" x14ac:dyDescent="0.35">
      <c r="A5444" s="1">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4.25" customHeight="1" x14ac:dyDescent="0.35">
      <c r="A5445" s="1">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4.25" customHeight="1" x14ac:dyDescent="0.35">
      <c r="A5446" s="1">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4.25" customHeight="1" x14ac:dyDescent="0.35">
      <c r="A5447" s="1">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4.25" customHeight="1" x14ac:dyDescent="0.35">
      <c r="A5448" s="1">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4.25" customHeight="1" x14ac:dyDescent="0.35">
      <c r="A5449" s="1">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4.25" customHeight="1" x14ac:dyDescent="0.35">
      <c r="A5450" s="1">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4.25" customHeight="1" x14ac:dyDescent="0.35">
      <c r="A5451" s="1">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4.25" customHeight="1" x14ac:dyDescent="0.35">
      <c r="A5452" s="1">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4.25" customHeight="1" x14ac:dyDescent="0.35">
      <c r="A5453" s="1">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4.25" customHeight="1" x14ac:dyDescent="0.35">
      <c r="A5454" s="1">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4.25" customHeight="1" x14ac:dyDescent="0.35">
      <c r="A5455" s="1">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4.25" customHeight="1" x14ac:dyDescent="0.35">
      <c r="A5456" s="1">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4.25" customHeight="1" x14ac:dyDescent="0.35">
      <c r="A5457" s="1">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4.25" customHeight="1" x14ac:dyDescent="0.35">
      <c r="A5458" s="1">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4.25" customHeight="1" x14ac:dyDescent="0.35">
      <c r="A5459" s="1">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4.25" customHeight="1" x14ac:dyDescent="0.35">
      <c r="A5460" s="1">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4.25" customHeight="1" x14ac:dyDescent="0.35">
      <c r="A5461" s="1">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4.25" customHeight="1" x14ac:dyDescent="0.35">
      <c r="A5462" s="1">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4.25" customHeight="1" x14ac:dyDescent="0.35">
      <c r="A5463" s="1">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4.25" customHeight="1" x14ac:dyDescent="0.35">
      <c r="A5464" s="1">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4.25" customHeight="1" x14ac:dyDescent="0.35">
      <c r="A5465" s="1">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4.25" customHeight="1" x14ac:dyDescent="0.35">
      <c r="A5466" s="1">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4.25" customHeight="1" x14ac:dyDescent="0.35">
      <c r="A5467" s="1">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4.25" customHeight="1" x14ac:dyDescent="0.35">
      <c r="A5468" s="1">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4.25" customHeight="1" x14ac:dyDescent="0.35">
      <c r="A5469" s="1">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4.25" customHeight="1" x14ac:dyDescent="0.35">
      <c r="A5470" s="1">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4.25" customHeight="1" x14ac:dyDescent="0.35">
      <c r="A5471" s="1">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4.25" customHeight="1" x14ac:dyDescent="0.35">
      <c r="A5472" s="1">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4.25" customHeight="1" x14ac:dyDescent="0.35">
      <c r="A5473" s="1">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4.25" customHeight="1" x14ac:dyDescent="0.35">
      <c r="A5474" s="1">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4.25" customHeight="1" x14ac:dyDescent="0.35">
      <c r="A5475" s="1">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4.25" customHeight="1" x14ac:dyDescent="0.35">
      <c r="A5476" s="1">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4.25" customHeight="1" x14ac:dyDescent="0.35">
      <c r="A5477" s="1">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4.25" customHeight="1" x14ac:dyDescent="0.35">
      <c r="A5478" s="1">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4.25" customHeight="1" x14ac:dyDescent="0.35">
      <c r="A5479" s="1">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4.25" customHeight="1" x14ac:dyDescent="0.35">
      <c r="A5480" s="1">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4.25" customHeight="1" x14ac:dyDescent="0.35">
      <c r="A5481" s="1">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4.25" customHeight="1" x14ac:dyDescent="0.35">
      <c r="A5482" s="1">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4.25" customHeight="1" x14ac:dyDescent="0.35">
      <c r="A5483" s="1">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4.25" customHeight="1" x14ac:dyDescent="0.35">
      <c r="A5484" s="1">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4.25" customHeight="1" x14ac:dyDescent="0.35">
      <c r="A5485" s="1">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4.25" customHeight="1" x14ac:dyDescent="0.35">
      <c r="A5486" s="1">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4.25" customHeight="1" x14ac:dyDescent="0.35">
      <c r="A5487" s="1">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4.25" customHeight="1" x14ac:dyDescent="0.35">
      <c r="A5488" s="1">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4.25" customHeight="1" x14ac:dyDescent="0.35">
      <c r="A5489" s="1">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4.25" customHeight="1" x14ac:dyDescent="0.35">
      <c r="A5490" s="1">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4.25" customHeight="1" x14ac:dyDescent="0.35">
      <c r="A5491" s="1">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4.25" customHeight="1" x14ac:dyDescent="0.35">
      <c r="A5492" s="1">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4.25" customHeight="1" x14ac:dyDescent="0.35">
      <c r="A5493" s="1">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4.25" customHeight="1" x14ac:dyDescent="0.35">
      <c r="A5494" s="1">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4.25" customHeight="1" x14ac:dyDescent="0.35">
      <c r="A5495" s="1">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4.25" customHeight="1" x14ac:dyDescent="0.35">
      <c r="A5496" s="1">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4.25" customHeight="1" x14ac:dyDescent="0.35">
      <c r="A5497" s="1">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4.25" customHeight="1" x14ac:dyDescent="0.35">
      <c r="A5498" s="1">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4.25" customHeight="1" x14ac:dyDescent="0.35">
      <c r="A5499" s="1">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4.25" customHeight="1" x14ac:dyDescent="0.35">
      <c r="A5500" s="1">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4.25" customHeight="1" x14ac:dyDescent="0.35">
      <c r="A5501" s="1">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4.25" customHeight="1" x14ac:dyDescent="0.35">
      <c r="A5502" s="1">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4.25" customHeight="1" x14ac:dyDescent="0.35">
      <c r="A5503" s="1">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4.25" customHeight="1" x14ac:dyDescent="0.35">
      <c r="A5504" s="1">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4.25" customHeight="1" x14ac:dyDescent="0.35">
      <c r="A5505" s="1">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4.25" customHeight="1" x14ac:dyDescent="0.35">
      <c r="A5506" s="1">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4.25" customHeight="1" x14ac:dyDescent="0.35">
      <c r="A5507" s="1">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4.25" customHeight="1" x14ac:dyDescent="0.35">
      <c r="A5508" s="1">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4.25" customHeight="1" x14ac:dyDescent="0.35">
      <c r="A5509" s="1">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4.25" customHeight="1" x14ac:dyDescent="0.35">
      <c r="A5510" s="1">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4.25" customHeight="1" x14ac:dyDescent="0.35">
      <c r="A5511" s="1">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4.25" customHeight="1" x14ac:dyDescent="0.35">
      <c r="A5512" s="1">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4.25" customHeight="1" x14ac:dyDescent="0.35">
      <c r="A5513" s="1">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4.25" customHeight="1" x14ac:dyDescent="0.35">
      <c r="A5514" s="1">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4.25" customHeight="1" x14ac:dyDescent="0.35">
      <c r="A5515" s="1">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4.25" customHeight="1" x14ac:dyDescent="0.35">
      <c r="A5516" s="1">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4.25" customHeight="1" x14ac:dyDescent="0.35">
      <c r="A5517" s="1">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4.25" customHeight="1" x14ac:dyDescent="0.35">
      <c r="A5518" s="1">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4.25" customHeight="1" x14ac:dyDescent="0.35">
      <c r="A5519" s="1">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4.25" customHeight="1" x14ac:dyDescent="0.35">
      <c r="A5520" s="1">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4.25" customHeight="1" x14ac:dyDescent="0.35">
      <c r="A5521" s="1">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4.25" customHeight="1" x14ac:dyDescent="0.35">
      <c r="A5522" s="1">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4.25" customHeight="1" x14ac:dyDescent="0.35">
      <c r="A5523" s="1">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4.25" customHeight="1" x14ac:dyDescent="0.35">
      <c r="A5524" s="1">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4.25" customHeight="1" x14ac:dyDescent="0.35">
      <c r="A5525" s="1">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4.25" customHeight="1" x14ac:dyDescent="0.35">
      <c r="A5526" s="1">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4.25" customHeight="1" x14ac:dyDescent="0.35">
      <c r="A5527" s="1">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4.25" customHeight="1" x14ac:dyDescent="0.35">
      <c r="A5528" s="1">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4.25" customHeight="1" x14ac:dyDescent="0.35">
      <c r="A5529" s="1">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4.25" customHeight="1" x14ac:dyDescent="0.35">
      <c r="A5530" s="1">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4.25" customHeight="1" x14ac:dyDescent="0.35">
      <c r="A5531" s="1">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4.25" customHeight="1" x14ac:dyDescent="0.35">
      <c r="A5532" s="1">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4.25" customHeight="1" x14ac:dyDescent="0.35">
      <c r="A5533" s="1">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4.25" customHeight="1" x14ac:dyDescent="0.35">
      <c r="A5534" s="1">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4.25" customHeight="1" x14ac:dyDescent="0.35">
      <c r="A5535" s="1">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4.25" customHeight="1" x14ac:dyDescent="0.35">
      <c r="A5536" s="1">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4.25" customHeight="1" x14ac:dyDescent="0.35">
      <c r="A5537" s="1">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4.25" customHeight="1" x14ac:dyDescent="0.35">
      <c r="A5538" s="1">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4.25" customHeight="1" x14ac:dyDescent="0.35">
      <c r="A5539" s="1">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4.25" customHeight="1" x14ac:dyDescent="0.35">
      <c r="A5540" s="1">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4.25" customHeight="1" x14ac:dyDescent="0.35">
      <c r="A5541" s="1">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4.25" customHeight="1" x14ac:dyDescent="0.35">
      <c r="A5542" s="1">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4.25" customHeight="1" x14ac:dyDescent="0.35">
      <c r="A5543" s="1">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4.25" customHeight="1" x14ac:dyDescent="0.35">
      <c r="A5544" s="1">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4.25" customHeight="1" x14ac:dyDescent="0.35">
      <c r="A5545" s="1">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4.25" customHeight="1" x14ac:dyDescent="0.35">
      <c r="A5546" s="1">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4.25" customHeight="1" x14ac:dyDescent="0.35">
      <c r="A5547" s="1">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4.25" customHeight="1" x14ac:dyDescent="0.35">
      <c r="A5548" s="1">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4.25" customHeight="1" x14ac:dyDescent="0.35">
      <c r="A5549" s="1">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4.25" customHeight="1" x14ac:dyDescent="0.35">
      <c r="A5550" s="1">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4.25" customHeight="1" x14ac:dyDescent="0.35">
      <c r="A5551" s="1">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4.25" customHeight="1" x14ac:dyDescent="0.35">
      <c r="A5552" s="1">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4.25" customHeight="1" x14ac:dyDescent="0.35">
      <c r="A5553" s="1">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4.25" customHeight="1" x14ac:dyDescent="0.35">
      <c r="A5554" s="1">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4.25" customHeight="1" x14ac:dyDescent="0.35">
      <c r="A5555" s="1">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4.25" customHeight="1" x14ac:dyDescent="0.35">
      <c r="A5556" s="1">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4.25" customHeight="1" x14ac:dyDescent="0.35">
      <c r="A5557" s="1">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4.25" customHeight="1" x14ac:dyDescent="0.35">
      <c r="A5558" s="1">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4.25" customHeight="1" x14ac:dyDescent="0.35">
      <c r="A5559" s="1">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4.25" customHeight="1" x14ac:dyDescent="0.35">
      <c r="A5560" s="1">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4.25" customHeight="1" x14ac:dyDescent="0.35">
      <c r="A5561" s="1">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4.25" customHeight="1" x14ac:dyDescent="0.35">
      <c r="A5562" s="1">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4.25" customHeight="1" x14ac:dyDescent="0.35">
      <c r="A5563" s="1">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4.25" customHeight="1" x14ac:dyDescent="0.35">
      <c r="A5564" s="1">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4.25" customHeight="1" x14ac:dyDescent="0.35">
      <c r="A5565" s="1">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4.25" customHeight="1" x14ac:dyDescent="0.35">
      <c r="A5566" s="1">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4.25" customHeight="1" x14ac:dyDescent="0.35">
      <c r="A5567" s="1">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4.25" customHeight="1" x14ac:dyDescent="0.35">
      <c r="A5568" s="1">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4.25" customHeight="1" x14ac:dyDescent="0.35">
      <c r="A5569" s="1">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4.25" customHeight="1" x14ac:dyDescent="0.35">
      <c r="A5570" s="1">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4.25" customHeight="1" x14ac:dyDescent="0.35">
      <c r="A5571" s="1">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4.25" customHeight="1" x14ac:dyDescent="0.35">
      <c r="A5572" s="1">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4.25" customHeight="1" x14ac:dyDescent="0.35">
      <c r="A5573" s="1">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4.25" customHeight="1" x14ac:dyDescent="0.35">
      <c r="A5574" s="1">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4.25" customHeight="1" x14ac:dyDescent="0.35">
      <c r="A5575" s="1">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4.25" customHeight="1" x14ac:dyDescent="0.35">
      <c r="A5576" s="1">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4.25" customHeight="1" x14ac:dyDescent="0.35">
      <c r="A5577" s="1">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4.25" customHeight="1" x14ac:dyDescent="0.35">
      <c r="A5578" s="1">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4.25" customHeight="1" x14ac:dyDescent="0.35">
      <c r="A5579" s="1">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4.25" customHeight="1" x14ac:dyDescent="0.35">
      <c r="A5580" s="1">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4.25" customHeight="1" x14ac:dyDescent="0.35">
      <c r="A5581" s="1">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4.25" customHeight="1" x14ac:dyDescent="0.35">
      <c r="A5582" s="1">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4.25" customHeight="1" x14ac:dyDescent="0.35">
      <c r="A5583" s="1">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4.25" customHeight="1" x14ac:dyDescent="0.35">
      <c r="A5584" s="1">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4.25" customHeight="1" x14ac:dyDescent="0.35">
      <c r="A5585" s="1">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4.25" customHeight="1" x14ac:dyDescent="0.35">
      <c r="A5586" s="1">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4.25" customHeight="1" x14ac:dyDescent="0.35">
      <c r="A5587" s="1">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4.25" customHeight="1" x14ac:dyDescent="0.35">
      <c r="A5588" s="1">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4.25" customHeight="1" x14ac:dyDescent="0.35">
      <c r="A5589" s="1">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4.25" customHeight="1" x14ac:dyDescent="0.35">
      <c r="A5590" s="1">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4.25" customHeight="1" x14ac:dyDescent="0.35">
      <c r="A5591" s="1">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4.25" customHeight="1" x14ac:dyDescent="0.35">
      <c r="A5592" s="1">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4.25" customHeight="1" x14ac:dyDescent="0.35">
      <c r="A5593" s="1">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4.25" customHeight="1" x14ac:dyDescent="0.35">
      <c r="A5594" s="1">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4.25" customHeight="1" x14ac:dyDescent="0.35">
      <c r="A5595" s="1">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4.25" customHeight="1" x14ac:dyDescent="0.35">
      <c r="A5596" s="1">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4.25" customHeight="1" x14ac:dyDescent="0.35">
      <c r="A5597" s="1">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4.25" customHeight="1" x14ac:dyDescent="0.35">
      <c r="A5598" s="1">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4.25" customHeight="1" x14ac:dyDescent="0.35">
      <c r="A5599" s="1">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4.25" customHeight="1" x14ac:dyDescent="0.35">
      <c r="A5600" s="1">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4.25" customHeight="1" x14ac:dyDescent="0.35">
      <c r="A5601" s="1">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4.25" customHeight="1" x14ac:dyDescent="0.35">
      <c r="A5602" s="1">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4.25" customHeight="1" x14ac:dyDescent="0.35">
      <c r="A5603" s="1">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4.25" customHeight="1" x14ac:dyDescent="0.35">
      <c r="A5604" s="1">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4.25" customHeight="1" x14ac:dyDescent="0.35">
      <c r="A5605" s="1">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4.25" customHeight="1" x14ac:dyDescent="0.35">
      <c r="A5606" s="1">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4.25" customHeight="1" x14ac:dyDescent="0.35">
      <c r="A5607" s="1">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4.25" customHeight="1" x14ac:dyDescent="0.35">
      <c r="A5608" s="1">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4.25" customHeight="1" x14ac:dyDescent="0.35">
      <c r="A5609" s="1">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4.25" customHeight="1" x14ac:dyDescent="0.35">
      <c r="A5610" s="1">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4.25" customHeight="1" x14ac:dyDescent="0.35">
      <c r="A5611" s="1">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4.25" customHeight="1" x14ac:dyDescent="0.35">
      <c r="A5612" s="1">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4.25" customHeight="1" x14ac:dyDescent="0.35">
      <c r="A5613" s="1">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4.25" customHeight="1" x14ac:dyDescent="0.35">
      <c r="A5614" s="1">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4.25" customHeight="1" x14ac:dyDescent="0.35">
      <c r="A5615" s="1">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4.25" customHeight="1" x14ac:dyDescent="0.35">
      <c r="A5616" s="1">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4.25" customHeight="1" x14ac:dyDescent="0.35">
      <c r="A5617" s="1">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4.25" customHeight="1" x14ac:dyDescent="0.35">
      <c r="A5618" s="1">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4.25" customHeight="1" x14ac:dyDescent="0.35">
      <c r="A5619" s="1">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4.25" customHeight="1" x14ac:dyDescent="0.35">
      <c r="A5620" s="1">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4.25" customHeight="1" x14ac:dyDescent="0.35">
      <c r="A5621" s="1">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4.25" customHeight="1" x14ac:dyDescent="0.35">
      <c r="A5622" s="1">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4.25" customHeight="1" x14ac:dyDescent="0.35">
      <c r="A5623" s="1">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4.25" customHeight="1" x14ac:dyDescent="0.35">
      <c r="A5624" s="1">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4.25" customHeight="1" x14ac:dyDescent="0.35">
      <c r="A5625" s="1">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4.25" customHeight="1" x14ac:dyDescent="0.35">
      <c r="A5626" s="1">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4.25" customHeight="1" x14ac:dyDescent="0.35">
      <c r="A5627" s="1">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4.25" customHeight="1" x14ac:dyDescent="0.35">
      <c r="A5628" s="1">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4.25" customHeight="1" x14ac:dyDescent="0.35">
      <c r="A5629" s="1">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4.25" customHeight="1" x14ac:dyDescent="0.35">
      <c r="A5630" s="1">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4.25" customHeight="1" x14ac:dyDescent="0.35">
      <c r="A5631" s="1">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4.25" customHeight="1" x14ac:dyDescent="0.35">
      <c r="A5632" s="1">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4.25" customHeight="1" x14ac:dyDescent="0.35">
      <c r="A5633" s="1">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4.25" customHeight="1" x14ac:dyDescent="0.35">
      <c r="A5634" s="1">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4.25" customHeight="1" x14ac:dyDescent="0.35">
      <c r="A5635" s="1">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4.25" customHeight="1" x14ac:dyDescent="0.35">
      <c r="A5636" s="1">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4.25" customHeight="1" x14ac:dyDescent="0.35">
      <c r="A5637" s="1">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4.25" customHeight="1" x14ac:dyDescent="0.35">
      <c r="A5638" s="1">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4.25" customHeight="1" x14ac:dyDescent="0.35">
      <c r="A5639" s="1">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4.25" customHeight="1" x14ac:dyDescent="0.35">
      <c r="A5640" s="1">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4.25" customHeight="1" x14ac:dyDescent="0.35">
      <c r="A5641" s="1">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4.25" customHeight="1" x14ac:dyDescent="0.35">
      <c r="A5642" s="1">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4.25" customHeight="1" x14ac:dyDescent="0.35">
      <c r="A5643" s="1">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4.25" customHeight="1" x14ac:dyDescent="0.35">
      <c r="A5644" s="1">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4.25" customHeight="1" x14ac:dyDescent="0.35">
      <c r="A5645" s="1">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4.25" customHeight="1" x14ac:dyDescent="0.35">
      <c r="A5646" s="1">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4.25" customHeight="1" x14ac:dyDescent="0.35">
      <c r="A5647" s="1">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4.25" customHeight="1" x14ac:dyDescent="0.35">
      <c r="A5648" s="1">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4.25" customHeight="1" x14ac:dyDescent="0.35">
      <c r="A5649" s="1">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4.25" customHeight="1" x14ac:dyDescent="0.35">
      <c r="A5650" s="1">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4.25" customHeight="1" x14ac:dyDescent="0.35">
      <c r="A5651" s="1">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4.25" customHeight="1" x14ac:dyDescent="0.35">
      <c r="A5652" s="1">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4.25" customHeight="1" x14ac:dyDescent="0.35">
      <c r="A5653" s="1">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4.25" customHeight="1" x14ac:dyDescent="0.35">
      <c r="A5654" s="1">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4.25" customHeight="1" x14ac:dyDescent="0.35">
      <c r="A5655" s="1">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4.25" customHeight="1" x14ac:dyDescent="0.35">
      <c r="A5656" s="1">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4.25" customHeight="1" x14ac:dyDescent="0.35">
      <c r="A5657" s="1">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4.25" customHeight="1" x14ac:dyDescent="0.35">
      <c r="A5658" s="1">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4.25" customHeight="1" x14ac:dyDescent="0.35">
      <c r="A5659" s="1">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4.25" customHeight="1" x14ac:dyDescent="0.35">
      <c r="A5660" s="1">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4.25" customHeight="1" x14ac:dyDescent="0.35">
      <c r="A5661" s="1">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4.25" customHeight="1" x14ac:dyDescent="0.35">
      <c r="A5662" s="1">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4.25" customHeight="1" x14ac:dyDescent="0.35">
      <c r="A5663" s="1">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4.25" customHeight="1" x14ac:dyDescent="0.35">
      <c r="A5664" s="1">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4.25" customHeight="1" x14ac:dyDescent="0.35">
      <c r="A5665" s="1">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4.25" customHeight="1" x14ac:dyDescent="0.35">
      <c r="A5666" s="1">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4.25" customHeight="1" x14ac:dyDescent="0.35">
      <c r="A5667" s="1">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4.25" customHeight="1" x14ac:dyDescent="0.35">
      <c r="A5668" s="1">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4.25" customHeight="1" x14ac:dyDescent="0.35">
      <c r="A5669" s="1">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4.25" customHeight="1" x14ac:dyDescent="0.35">
      <c r="A5670" s="1">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4.25" customHeight="1" x14ac:dyDescent="0.35">
      <c r="A5671" s="1">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4.25" customHeight="1" x14ac:dyDescent="0.35">
      <c r="A5672" s="1">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4.25" customHeight="1" x14ac:dyDescent="0.35">
      <c r="A5673" s="1">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4.25" customHeight="1" x14ac:dyDescent="0.35">
      <c r="A5674" s="1">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4.25" customHeight="1" x14ac:dyDescent="0.35">
      <c r="A5675" s="1">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4.25" customHeight="1" x14ac:dyDescent="0.35">
      <c r="A5676" s="1">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4.25" customHeight="1" x14ac:dyDescent="0.35">
      <c r="A5677" s="1">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4.25" customHeight="1" x14ac:dyDescent="0.35">
      <c r="A5678" s="1">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4.25" customHeight="1" x14ac:dyDescent="0.35">
      <c r="A5679" s="1">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4.25" customHeight="1" x14ac:dyDescent="0.35">
      <c r="A5680" s="1">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4.25" customHeight="1" x14ac:dyDescent="0.35">
      <c r="A5681" s="1">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4.25" customHeight="1" x14ac:dyDescent="0.35">
      <c r="A5682" s="1">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4.25" customHeight="1" x14ac:dyDescent="0.35">
      <c r="A5683" s="1">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4.25" customHeight="1" x14ac:dyDescent="0.35">
      <c r="A5684" s="1">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4.25" customHeight="1" x14ac:dyDescent="0.35">
      <c r="A5685" s="1">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4.25" customHeight="1" x14ac:dyDescent="0.35">
      <c r="A5686" s="1">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4.25" customHeight="1" x14ac:dyDescent="0.35">
      <c r="A5687" s="1">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4.25" customHeight="1" x14ac:dyDescent="0.35">
      <c r="A5688" s="1">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4.25" customHeight="1" x14ac:dyDescent="0.35">
      <c r="A5689" s="1">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4.25" customHeight="1" x14ac:dyDescent="0.35">
      <c r="A5690" s="1">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4.25" customHeight="1" x14ac:dyDescent="0.35">
      <c r="A5691" s="1">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4.25" customHeight="1" x14ac:dyDescent="0.35">
      <c r="A5692" s="1">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4.25" customHeight="1" x14ac:dyDescent="0.35">
      <c r="A5693" s="1">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4.25" customHeight="1" x14ac:dyDescent="0.35">
      <c r="A5694" s="1">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4.25" customHeight="1" x14ac:dyDescent="0.35">
      <c r="A5695" s="1">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4.25" customHeight="1" x14ac:dyDescent="0.35">
      <c r="A5696" s="1">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4.25" customHeight="1" x14ac:dyDescent="0.35">
      <c r="A5697" s="1">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4.25" customHeight="1" x14ac:dyDescent="0.35">
      <c r="A5698" s="1">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4.25" customHeight="1" x14ac:dyDescent="0.35">
      <c r="A5699" s="1">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4.25" customHeight="1" x14ac:dyDescent="0.35">
      <c r="A5700" s="1">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4.25" customHeight="1" x14ac:dyDescent="0.35">
      <c r="A5701" s="1">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4.25" customHeight="1" x14ac:dyDescent="0.35">
      <c r="A5702" s="1">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4.25" customHeight="1" x14ac:dyDescent="0.35">
      <c r="A5703" s="1">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4.25" customHeight="1" x14ac:dyDescent="0.35">
      <c r="A5704" s="1">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4.25" customHeight="1" x14ac:dyDescent="0.35">
      <c r="A5705" s="1">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4.25" customHeight="1" x14ac:dyDescent="0.35">
      <c r="A5706" s="1">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4.25" customHeight="1" x14ac:dyDescent="0.35">
      <c r="A5707" s="1">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4.25" customHeight="1" x14ac:dyDescent="0.35">
      <c r="A5708" s="1">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4.25" customHeight="1" x14ac:dyDescent="0.35">
      <c r="A5709" s="1">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4.25" customHeight="1" x14ac:dyDescent="0.35">
      <c r="A5710" s="1">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4.25" customHeight="1" x14ac:dyDescent="0.35">
      <c r="A5711" s="1">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4.25" customHeight="1" x14ac:dyDescent="0.35">
      <c r="A5712" s="1">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4.25" customHeight="1" x14ac:dyDescent="0.35">
      <c r="A5713" s="1">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4.25" customHeight="1" x14ac:dyDescent="0.35">
      <c r="A5714" s="1">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4.25" customHeight="1" x14ac:dyDescent="0.35">
      <c r="A5715" s="1">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4.25" customHeight="1" x14ac:dyDescent="0.35">
      <c r="A5716" s="1">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4.25" customHeight="1" x14ac:dyDescent="0.35">
      <c r="A5717" s="1">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4.25" customHeight="1" x14ac:dyDescent="0.35">
      <c r="A5718" s="1">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4.25" customHeight="1" x14ac:dyDescent="0.35">
      <c r="A5719" s="1">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4.25" customHeight="1" x14ac:dyDescent="0.35">
      <c r="A5720" s="1">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4.25" customHeight="1" x14ac:dyDescent="0.35">
      <c r="A5721" s="1">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4.25" customHeight="1" x14ac:dyDescent="0.35">
      <c r="A5722" s="1">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4.25" customHeight="1" x14ac:dyDescent="0.35">
      <c r="A5723" s="1">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4.25" customHeight="1" x14ac:dyDescent="0.35">
      <c r="A5724" s="1">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4.25" customHeight="1" x14ac:dyDescent="0.35">
      <c r="A5725" s="1">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4.25" customHeight="1" x14ac:dyDescent="0.35">
      <c r="A5726" s="1">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4.25" customHeight="1" x14ac:dyDescent="0.35">
      <c r="A5727" s="1">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4.25" customHeight="1" x14ac:dyDescent="0.35">
      <c r="A5728" s="1">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4.25" customHeight="1" x14ac:dyDescent="0.35">
      <c r="A5729" s="1">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4.25" customHeight="1" x14ac:dyDescent="0.35">
      <c r="A5730" s="1">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4.25" customHeight="1" x14ac:dyDescent="0.35">
      <c r="A5731" s="1">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4.25" customHeight="1" x14ac:dyDescent="0.35">
      <c r="A5732" s="1">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4.25" customHeight="1" x14ac:dyDescent="0.35">
      <c r="A5733" s="1">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4.25" customHeight="1" x14ac:dyDescent="0.35">
      <c r="A5734" s="1">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4.25" customHeight="1" x14ac:dyDescent="0.35">
      <c r="A5735" s="1">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4.25" customHeight="1" x14ac:dyDescent="0.35">
      <c r="A5736" s="1">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4.25" customHeight="1" x14ac:dyDescent="0.35">
      <c r="A5737" s="1">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4.25" customHeight="1" x14ac:dyDescent="0.35">
      <c r="A5738" s="1">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4.25" customHeight="1" x14ac:dyDescent="0.35">
      <c r="A5739" s="1">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4.25" customHeight="1" x14ac:dyDescent="0.35">
      <c r="A5740" s="1">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4.25" customHeight="1" x14ac:dyDescent="0.35">
      <c r="A5741" s="1">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4.25" customHeight="1" x14ac:dyDescent="0.35">
      <c r="A5742" s="1">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4.25" customHeight="1" x14ac:dyDescent="0.35">
      <c r="A5743" s="1">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4.25" customHeight="1" x14ac:dyDescent="0.35">
      <c r="A5744" s="1">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4.25" customHeight="1" x14ac:dyDescent="0.35">
      <c r="A5745" s="1">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4.25" customHeight="1" x14ac:dyDescent="0.35">
      <c r="A5746" s="1">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4.25" customHeight="1" x14ac:dyDescent="0.35">
      <c r="A5747" s="1">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4.25" customHeight="1" x14ac:dyDescent="0.35">
      <c r="A5748" s="1">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4.25" customHeight="1" x14ac:dyDescent="0.35">
      <c r="A5749" s="1">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4.25" customHeight="1" x14ac:dyDescent="0.35">
      <c r="A5750" s="1">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4.25" customHeight="1" x14ac:dyDescent="0.35">
      <c r="A5751" s="1">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4.25" customHeight="1" x14ac:dyDescent="0.35">
      <c r="A5752" s="1">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4.25" customHeight="1" x14ac:dyDescent="0.35">
      <c r="A5753" s="1">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4.25" customHeight="1" x14ac:dyDescent="0.35">
      <c r="A5754" s="1">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4.25" customHeight="1" x14ac:dyDescent="0.35">
      <c r="A5755" s="1">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4.25" customHeight="1" x14ac:dyDescent="0.35">
      <c r="A5756" s="1">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4.25" customHeight="1" x14ac:dyDescent="0.35">
      <c r="A5757" s="1">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4.25" customHeight="1" x14ac:dyDescent="0.35">
      <c r="A5758" s="1">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4.25" customHeight="1" x14ac:dyDescent="0.35">
      <c r="A5759" s="1">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4.25" customHeight="1" x14ac:dyDescent="0.35">
      <c r="A5760" s="1">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4.25" customHeight="1" x14ac:dyDescent="0.35">
      <c r="A5761" s="1">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4.25" customHeight="1" x14ac:dyDescent="0.35">
      <c r="A5762" s="1">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4.25" customHeight="1" x14ac:dyDescent="0.35">
      <c r="A5763" s="1">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4.25" customHeight="1" x14ac:dyDescent="0.35">
      <c r="A5764" s="1">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4.25" customHeight="1" x14ac:dyDescent="0.35">
      <c r="A5765" s="1">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4.25" customHeight="1" x14ac:dyDescent="0.35">
      <c r="A5766" s="1">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4.25" customHeight="1" x14ac:dyDescent="0.35">
      <c r="A5767" s="1">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4.25" customHeight="1" x14ac:dyDescent="0.35">
      <c r="A5768" s="1">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4.25" customHeight="1" x14ac:dyDescent="0.35">
      <c r="A5769" s="1">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4.25" customHeight="1" x14ac:dyDescent="0.35">
      <c r="A5770" s="1">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4.25" customHeight="1" x14ac:dyDescent="0.35">
      <c r="A5771" s="1">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4.25" customHeight="1" x14ac:dyDescent="0.35">
      <c r="A5772" s="1">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4.25" customHeight="1" x14ac:dyDescent="0.35">
      <c r="A5773" s="1">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4.25" customHeight="1" x14ac:dyDescent="0.35">
      <c r="A5774" s="1">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4.25" customHeight="1" x14ac:dyDescent="0.35">
      <c r="A5775" s="1">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4.25" customHeight="1" x14ac:dyDescent="0.35">
      <c r="A5776" s="1">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4.25" customHeight="1" x14ac:dyDescent="0.35">
      <c r="A5777" s="1">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4.25" customHeight="1" x14ac:dyDescent="0.35">
      <c r="A5778" s="1">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4.25" customHeight="1" x14ac:dyDescent="0.35">
      <c r="A5779" s="1">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4.25" customHeight="1" x14ac:dyDescent="0.35">
      <c r="A5780" s="1">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4.25" customHeight="1" x14ac:dyDescent="0.35">
      <c r="A5781" s="1">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4.25" customHeight="1" x14ac:dyDescent="0.35">
      <c r="A5782" s="1">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4.25" customHeight="1" x14ac:dyDescent="0.35">
      <c r="A5783" s="1">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4.25" customHeight="1" x14ac:dyDescent="0.35">
      <c r="A5784" s="1">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4.25" customHeight="1" x14ac:dyDescent="0.35">
      <c r="A5785" s="1">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4.25" customHeight="1" x14ac:dyDescent="0.35">
      <c r="A5786" s="1">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4.25" customHeight="1" x14ac:dyDescent="0.35">
      <c r="A5787" s="1">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4.25" customHeight="1" x14ac:dyDescent="0.35">
      <c r="A5788" s="1">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4.25" customHeight="1" x14ac:dyDescent="0.35">
      <c r="A5789" s="1">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4.25" customHeight="1" x14ac:dyDescent="0.35">
      <c r="A5790" s="1">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4.25" customHeight="1" x14ac:dyDescent="0.35">
      <c r="A5791" s="1">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4.25" customHeight="1" x14ac:dyDescent="0.35">
      <c r="A5792" s="1">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4.25" customHeight="1" x14ac:dyDescent="0.35">
      <c r="A5793" s="1">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4.25" customHeight="1" x14ac:dyDescent="0.35">
      <c r="A5794" s="1">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4.25" customHeight="1" x14ac:dyDescent="0.35">
      <c r="A5795" s="1">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4.25" customHeight="1" x14ac:dyDescent="0.35">
      <c r="A5796" s="1">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4.25" customHeight="1" x14ac:dyDescent="0.35">
      <c r="A5797" s="1">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4.25" customHeight="1" x14ac:dyDescent="0.35">
      <c r="A5798" s="1">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4.25" customHeight="1" x14ac:dyDescent="0.35">
      <c r="A5799" s="1">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4.25" customHeight="1" x14ac:dyDescent="0.35">
      <c r="A5800" s="1">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4.25" customHeight="1" x14ac:dyDescent="0.35">
      <c r="A5801" s="1">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4.25" customHeight="1" x14ac:dyDescent="0.35">
      <c r="A5802" s="1">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4.25" customHeight="1" x14ac:dyDescent="0.35">
      <c r="A5803" s="1">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4.25" customHeight="1" x14ac:dyDescent="0.35">
      <c r="A5804" s="1">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4.25" customHeight="1" x14ac:dyDescent="0.35">
      <c r="A5805" s="1">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4.25" customHeight="1" x14ac:dyDescent="0.35">
      <c r="A5806" s="1">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4.25" customHeight="1" x14ac:dyDescent="0.35">
      <c r="A5807" s="1">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4.25" customHeight="1" x14ac:dyDescent="0.35">
      <c r="A5808" s="1">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4.25" customHeight="1" x14ac:dyDescent="0.35">
      <c r="A5809" s="1">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4.25" customHeight="1" x14ac:dyDescent="0.35">
      <c r="A5810" s="1">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4.25" customHeight="1" x14ac:dyDescent="0.35">
      <c r="A5811" s="1">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4.25" customHeight="1" x14ac:dyDescent="0.35">
      <c r="A5812" s="1">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4.25" customHeight="1" x14ac:dyDescent="0.35">
      <c r="A5813" s="1">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4.25" customHeight="1" x14ac:dyDescent="0.35">
      <c r="A5814" s="1">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4.25" customHeight="1" x14ac:dyDescent="0.35">
      <c r="A5815" s="1">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4.25" customHeight="1" x14ac:dyDescent="0.35">
      <c r="A5816" s="1">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4.25" customHeight="1" x14ac:dyDescent="0.35">
      <c r="A5817" s="1">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4.25" customHeight="1" x14ac:dyDescent="0.35">
      <c r="A5818" s="1">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4.25" customHeight="1" x14ac:dyDescent="0.35">
      <c r="A5819" s="1">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4.25" customHeight="1" x14ac:dyDescent="0.35">
      <c r="A5820" s="1">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4.25" customHeight="1" x14ac:dyDescent="0.35">
      <c r="A5821" s="1">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4.25" customHeight="1" x14ac:dyDescent="0.35">
      <c r="A5822" s="1">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4.25" customHeight="1" x14ac:dyDescent="0.35">
      <c r="A5823" s="1">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4.25" customHeight="1" x14ac:dyDescent="0.35">
      <c r="A5824" s="1">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4.25" customHeight="1" x14ac:dyDescent="0.35">
      <c r="A5825" s="1">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4.25" customHeight="1" x14ac:dyDescent="0.35">
      <c r="A5826" s="1">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4.25" customHeight="1" x14ac:dyDescent="0.35">
      <c r="A5827" s="1">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4.25" customHeight="1" x14ac:dyDescent="0.35">
      <c r="A5828" s="1">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4.25" customHeight="1" x14ac:dyDescent="0.35">
      <c r="A5829" s="1">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4.25" customHeight="1" x14ac:dyDescent="0.35">
      <c r="A5830" s="1">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4.25" customHeight="1" x14ac:dyDescent="0.35">
      <c r="A5831" s="1">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4.25" customHeight="1" x14ac:dyDescent="0.35">
      <c r="A5832" s="1">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4.25" customHeight="1" x14ac:dyDescent="0.35">
      <c r="A5833" s="1">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4.25" customHeight="1" x14ac:dyDescent="0.35">
      <c r="A5834" s="1">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4.25" customHeight="1" x14ac:dyDescent="0.35">
      <c r="A5835" s="1">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4.25" customHeight="1" x14ac:dyDescent="0.35">
      <c r="A5836" s="1">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4.25" customHeight="1" x14ac:dyDescent="0.35">
      <c r="A5837" s="1">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4.25" customHeight="1" x14ac:dyDescent="0.35">
      <c r="A5838" s="1">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4.25" customHeight="1" x14ac:dyDescent="0.35">
      <c r="A5839" s="1">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4.25" customHeight="1" x14ac:dyDescent="0.35">
      <c r="A5840" s="1">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4.25" customHeight="1" x14ac:dyDescent="0.35">
      <c r="A5841" s="1">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4.25" customHeight="1" x14ac:dyDescent="0.35">
      <c r="A5842" s="1">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4.25" customHeight="1" x14ac:dyDescent="0.35">
      <c r="A5843" s="1">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4.25" customHeight="1" x14ac:dyDescent="0.35">
      <c r="A5844" s="1">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4.25" customHeight="1" x14ac:dyDescent="0.35">
      <c r="A5845" s="1">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4.25" customHeight="1" x14ac:dyDescent="0.35">
      <c r="A5846" s="1">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4.25" customHeight="1" x14ac:dyDescent="0.35">
      <c r="A5847" s="1">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4.25" customHeight="1" x14ac:dyDescent="0.35">
      <c r="A5848" s="1">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4.25" customHeight="1" x14ac:dyDescent="0.35">
      <c r="A5849" s="1">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4.25" customHeight="1" x14ac:dyDescent="0.35">
      <c r="A5850" s="1">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4.25" customHeight="1" x14ac:dyDescent="0.35">
      <c r="A5851" s="1">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4.25" customHeight="1" x14ac:dyDescent="0.35">
      <c r="A5852" s="1">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4.25" customHeight="1" x14ac:dyDescent="0.35">
      <c r="A5853" s="1">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4.25" customHeight="1" x14ac:dyDescent="0.35">
      <c r="A5854" s="1">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4.25" customHeight="1" x14ac:dyDescent="0.35">
      <c r="A5855" s="1">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4.25" customHeight="1" x14ac:dyDescent="0.35">
      <c r="A5856" s="1">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4.25" customHeight="1" x14ac:dyDescent="0.35">
      <c r="A5857" s="1">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4.25" customHeight="1" x14ac:dyDescent="0.35">
      <c r="A5858" s="1">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4.25" customHeight="1" x14ac:dyDescent="0.35">
      <c r="A5859" s="1">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4.25" customHeight="1" x14ac:dyDescent="0.35">
      <c r="A5860" s="1">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4.25" customHeight="1" x14ac:dyDescent="0.35">
      <c r="A5861" s="1">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4.25" customHeight="1" x14ac:dyDescent="0.35">
      <c r="A5862" s="1">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4.25" customHeight="1" x14ac:dyDescent="0.35">
      <c r="A5863" s="1">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4.25" customHeight="1" x14ac:dyDescent="0.35">
      <c r="A5864" s="1">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4.25" customHeight="1" x14ac:dyDescent="0.35">
      <c r="A5865" s="1">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4.25" customHeight="1" x14ac:dyDescent="0.35">
      <c r="A5866" s="1">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4.25" customHeight="1" x14ac:dyDescent="0.35">
      <c r="A5867" s="1">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4.25" customHeight="1" x14ac:dyDescent="0.35">
      <c r="A5868" s="1">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4.25" customHeight="1" x14ac:dyDescent="0.35">
      <c r="A5869" s="1">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4.25" customHeight="1" x14ac:dyDescent="0.35">
      <c r="A5870" s="1">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4.25" customHeight="1" x14ac:dyDescent="0.35">
      <c r="A5871" s="1">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4.25" customHeight="1" x14ac:dyDescent="0.35">
      <c r="A5872" s="1">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4.25" customHeight="1" x14ac:dyDescent="0.35">
      <c r="A5873" s="1">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4.25" customHeight="1" x14ac:dyDescent="0.35">
      <c r="A5874" s="1">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4.25" customHeight="1" x14ac:dyDescent="0.35">
      <c r="A5875" s="1">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4.25" customHeight="1" x14ac:dyDescent="0.35">
      <c r="A5876" s="1">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4.25" customHeight="1" x14ac:dyDescent="0.35">
      <c r="A5877" s="1">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4.25" customHeight="1" x14ac:dyDescent="0.35">
      <c r="A5878" s="1">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4.25" customHeight="1" x14ac:dyDescent="0.35">
      <c r="A5879" s="1">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4.25" customHeight="1" x14ac:dyDescent="0.35">
      <c r="A5880" s="1">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4.25" customHeight="1" x14ac:dyDescent="0.35">
      <c r="A5881" s="1">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4.25" customHeight="1" x14ac:dyDescent="0.35">
      <c r="A5882" s="1">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4.25" customHeight="1" x14ac:dyDescent="0.35">
      <c r="A5883" s="1">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4.25" customHeight="1" x14ac:dyDescent="0.35">
      <c r="A5884" s="1">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4.25" customHeight="1" x14ac:dyDescent="0.35">
      <c r="A5885" s="1">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4.25" customHeight="1" x14ac:dyDescent="0.35">
      <c r="A5886" s="1">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4.25" customHeight="1" x14ac:dyDescent="0.35">
      <c r="A5887" s="1">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4.25" customHeight="1" x14ac:dyDescent="0.35">
      <c r="A5888" s="1">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4.25" customHeight="1" x14ac:dyDescent="0.35">
      <c r="A5889" s="1">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4.25" customHeight="1" x14ac:dyDescent="0.35">
      <c r="A5890" s="1">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4.25" customHeight="1" x14ac:dyDescent="0.35">
      <c r="A5891" s="1">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4.25" customHeight="1" x14ac:dyDescent="0.35">
      <c r="A5892" s="1">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4.25" customHeight="1" x14ac:dyDescent="0.35">
      <c r="A5893" s="1">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4.25" customHeight="1" x14ac:dyDescent="0.35">
      <c r="A5894" s="1">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4.25" customHeight="1" x14ac:dyDescent="0.35">
      <c r="A5895" s="1">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4.25" customHeight="1" x14ac:dyDescent="0.35">
      <c r="A5896" s="1">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4.25" customHeight="1" x14ac:dyDescent="0.35">
      <c r="A5897" s="1">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4.25" customHeight="1" x14ac:dyDescent="0.35">
      <c r="A5898" s="1">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4.25" customHeight="1" x14ac:dyDescent="0.35">
      <c r="A5899" s="1">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4.25" customHeight="1" x14ac:dyDescent="0.35">
      <c r="A5900" s="1">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4.25" customHeight="1" x14ac:dyDescent="0.35">
      <c r="A5901" s="1">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4.25" customHeight="1" x14ac:dyDescent="0.35">
      <c r="A5902" s="1">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4.25" customHeight="1" x14ac:dyDescent="0.35">
      <c r="A5903" s="1">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4.25" customHeight="1" x14ac:dyDescent="0.35">
      <c r="A5904" s="1">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4.25" customHeight="1" x14ac:dyDescent="0.35">
      <c r="A5905" s="1">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4.25" customHeight="1" x14ac:dyDescent="0.35">
      <c r="A5906" s="1">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4.25" customHeight="1" x14ac:dyDescent="0.35">
      <c r="A5907" s="1">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4.25" customHeight="1" x14ac:dyDescent="0.35">
      <c r="A5908" s="1">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4.25" customHeight="1" x14ac:dyDescent="0.35">
      <c r="A5909" s="1">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4.25" customHeight="1" x14ac:dyDescent="0.35">
      <c r="A5910" s="1">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4.25" customHeight="1" x14ac:dyDescent="0.35">
      <c r="A5911" s="1">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4.25" customHeight="1" x14ac:dyDescent="0.35">
      <c r="A5912" s="1">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4.25" customHeight="1" x14ac:dyDescent="0.35">
      <c r="A5913" s="1">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4.25" customHeight="1" x14ac:dyDescent="0.35">
      <c r="A5914" s="1">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4.25" customHeight="1" x14ac:dyDescent="0.35">
      <c r="A5915" s="1">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4.25" customHeight="1" x14ac:dyDescent="0.35">
      <c r="A5916" s="1">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4.25" customHeight="1" x14ac:dyDescent="0.35">
      <c r="A5917" s="1">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4.25" customHeight="1" x14ac:dyDescent="0.35">
      <c r="A5918" s="1">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4.25" customHeight="1" x14ac:dyDescent="0.35">
      <c r="A5919" s="1">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4.25" customHeight="1" x14ac:dyDescent="0.35">
      <c r="A5920" s="1">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4.25" customHeight="1" x14ac:dyDescent="0.35">
      <c r="A5921" s="1">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4.25" customHeight="1" x14ac:dyDescent="0.35">
      <c r="A5922" s="1">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4.25" customHeight="1" x14ac:dyDescent="0.35">
      <c r="A5923" s="1">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4.25" customHeight="1" x14ac:dyDescent="0.35">
      <c r="A5924" s="1">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4.25" customHeight="1" x14ac:dyDescent="0.35">
      <c r="A5925" s="1">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4.25" customHeight="1" x14ac:dyDescent="0.35">
      <c r="A5926" s="1">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4.25" customHeight="1" x14ac:dyDescent="0.35">
      <c r="A5927" s="1">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4.25" customHeight="1" x14ac:dyDescent="0.35">
      <c r="A5928" s="1">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4.25" customHeight="1" x14ac:dyDescent="0.35">
      <c r="A5929" s="1">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4.25" customHeight="1" x14ac:dyDescent="0.35">
      <c r="A5930" s="1">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4.25" customHeight="1" x14ac:dyDescent="0.35">
      <c r="A5931" s="1">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4.25" customHeight="1" x14ac:dyDescent="0.35">
      <c r="A5932" s="1">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4.25" customHeight="1" x14ac:dyDescent="0.35">
      <c r="A5933" s="1">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4.25" customHeight="1" x14ac:dyDescent="0.35">
      <c r="A5934" s="1">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4.25" customHeight="1" x14ac:dyDescent="0.35">
      <c r="A5935" s="1">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4.25" customHeight="1" x14ac:dyDescent="0.35">
      <c r="A5936" s="1">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4.25" customHeight="1" x14ac:dyDescent="0.35">
      <c r="A5937" s="1">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4.25" customHeight="1" x14ac:dyDescent="0.35">
      <c r="A5938" s="1">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4.25" customHeight="1" x14ac:dyDescent="0.35">
      <c r="A5939" s="1">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4.25" customHeight="1" x14ac:dyDescent="0.35">
      <c r="A5940" s="1">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4.25" customHeight="1" x14ac:dyDescent="0.35">
      <c r="A5941" s="1">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4.25" customHeight="1" x14ac:dyDescent="0.35">
      <c r="A5942" s="1">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4.25" customHeight="1" x14ac:dyDescent="0.35">
      <c r="A5943" s="1">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4.25" customHeight="1" x14ac:dyDescent="0.35">
      <c r="A5944" s="1">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4.25" customHeight="1" x14ac:dyDescent="0.35">
      <c r="A5945" s="1">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4.25" customHeight="1" x14ac:dyDescent="0.35">
      <c r="A5946" s="1">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4.25" customHeight="1" x14ac:dyDescent="0.35">
      <c r="A5947" s="1">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4.25" customHeight="1" x14ac:dyDescent="0.35">
      <c r="A5948" s="1">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4.25" customHeight="1" x14ac:dyDescent="0.35">
      <c r="A5949" s="1">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4.25" customHeight="1" x14ac:dyDescent="0.35">
      <c r="A5950" s="1">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4.25" customHeight="1" x14ac:dyDescent="0.35">
      <c r="A5951" s="1">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4.25" customHeight="1" x14ac:dyDescent="0.35">
      <c r="A5952" s="1">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4.25" customHeight="1" x14ac:dyDescent="0.35">
      <c r="A5953" s="1">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4.25" customHeight="1" x14ac:dyDescent="0.35">
      <c r="A5954" s="1">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4.25" customHeight="1" x14ac:dyDescent="0.35">
      <c r="A5955" s="1">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4.25" customHeight="1" x14ac:dyDescent="0.35">
      <c r="A5956" s="1">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4.25" customHeight="1" x14ac:dyDescent="0.35">
      <c r="A5957" s="1">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4.25" customHeight="1" x14ac:dyDescent="0.35">
      <c r="A5958" s="1">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4.25" customHeight="1" x14ac:dyDescent="0.35">
      <c r="A5959" s="1">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4.25" customHeight="1" x14ac:dyDescent="0.35">
      <c r="A5960" s="1">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4.25" customHeight="1" x14ac:dyDescent="0.35">
      <c r="A5961" s="1">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4.25" customHeight="1" x14ac:dyDescent="0.35">
      <c r="A5962" s="1">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4.25" customHeight="1" x14ac:dyDescent="0.35">
      <c r="A5963" s="1">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4.25" customHeight="1" x14ac:dyDescent="0.35">
      <c r="A5964" s="1">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4.25" customHeight="1" x14ac:dyDescent="0.35">
      <c r="A5965" s="1">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4.25" customHeight="1" x14ac:dyDescent="0.35">
      <c r="A5966" s="1">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4.25" customHeight="1" x14ac:dyDescent="0.35">
      <c r="A5967" s="1">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4.25" customHeight="1" x14ac:dyDescent="0.35">
      <c r="A5968" s="1">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4.25" customHeight="1" x14ac:dyDescent="0.35">
      <c r="A5969" s="1">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4.25" customHeight="1" x14ac:dyDescent="0.35">
      <c r="A5970" s="1">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4.25" customHeight="1" x14ac:dyDescent="0.35">
      <c r="A5971" s="1">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4.25" customHeight="1" x14ac:dyDescent="0.35">
      <c r="A5972" s="1">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4.25" customHeight="1" x14ac:dyDescent="0.35">
      <c r="A5973" s="1">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4.25" customHeight="1" x14ac:dyDescent="0.35">
      <c r="A5974" s="1">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4.25" customHeight="1" x14ac:dyDescent="0.35">
      <c r="A5975" s="1">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4.25" customHeight="1" x14ac:dyDescent="0.35">
      <c r="A5976" s="1">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4.25" customHeight="1" x14ac:dyDescent="0.35">
      <c r="A5977" s="1">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4.25" customHeight="1" x14ac:dyDescent="0.35">
      <c r="A5978" s="1">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4.25" customHeight="1" x14ac:dyDescent="0.35">
      <c r="A5979" s="1">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4.25" customHeight="1" x14ac:dyDescent="0.35">
      <c r="A5980" s="1">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4.25" customHeight="1" x14ac:dyDescent="0.35">
      <c r="A5981" s="1">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4.25" customHeight="1" x14ac:dyDescent="0.35">
      <c r="A5982" s="1">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4.25" customHeight="1" x14ac:dyDescent="0.35">
      <c r="A5983" s="1">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4.25" customHeight="1" x14ac:dyDescent="0.35">
      <c r="A5984" s="1">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4.25" customHeight="1" x14ac:dyDescent="0.35">
      <c r="A5985" s="1">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4.25" customHeight="1" x14ac:dyDescent="0.35">
      <c r="A5986" s="1">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4.25" customHeight="1" x14ac:dyDescent="0.35">
      <c r="A5987" s="1">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4.25" customHeight="1" x14ac:dyDescent="0.35">
      <c r="A5988" s="1">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4.25" customHeight="1" x14ac:dyDescent="0.35">
      <c r="A5989" s="1">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4.25" customHeight="1" x14ac:dyDescent="0.35">
      <c r="A5990" s="1">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4.25" customHeight="1" x14ac:dyDescent="0.35">
      <c r="A5991" s="1">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4.25" customHeight="1" x14ac:dyDescent="0.35">
      <c r="A5992" s="1">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4.25" customHeight="1" x14ac:dyDescent="0.35">
      <c r="A5993" s="1">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4.25" customHeight="1" x14ac:dyDescent="0.35">
      <c r="A5994" s="1">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4.25" customHeight="1" x14ac:dyDescent="0.35">
      <c r="A5995" s="1">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4.25" customHeight="1" x14ac:dyDescent="0.35">
      <c r="A5996" s="1">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4.25" customHeight="1" x14ac:dyDescent="0.35">
      <c r="A5997" s="1">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4.25" customHeight="1" x14ac:dyDescent="0.35">
      <c r="A5998" s="1">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4.25" customHeight="1" x14ac:dyDescent="0.35">
      <c r="A5999" s="1">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4.25" customHeight="1" x14ac:dyDescent="0.35">
      <c r="A6000" s="1">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4.25" customHeight="1" x14ac:dyDescent="0.35">
      <c r="A6001" s="1">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4.25" customHeight="1" x14ac:dyDescent="0.35">
      <c r="A6002" s="1">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4.25" customHeight="1" x14ac:dyDescent="0.35">
      <c r="A6003" s="1">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4.25" customHeight="1" x14ac:dyDescent="0.35">
      <c r="A6004" s="1">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4.25" customHeight="1" x14ac:dyDescent="0.35">
      <c r="A6005" s="1">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4.25" customHeight="1" x14ac:dyDescent="0.35">
      <c r="A6006" s="1">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4.25" customHeight="1" x14ac:dyDescent="0.35">
      <c r="A6007" s="1">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4.25" customHeight="1" x14ac:dyDescent="0.35">
      <c r="A6008" s="1">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4.25" customHeight="1" x14ac:dyDescent="0.35">
      <c r="A6009" s="1">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4.25" customHeight="1" x14ac:dyDescent="0.35">
      <c r="A6010" s="1">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4.25" customHeight="1" x14ac:dyDescent="0.35">
      <c r="A6011" s="1">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4.25" customHeight="1" x14ac:dyDescent="0.35">
      <c r="A6012" s="1">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4.25" customHeight="1" x14ac:dyDescent="0.35">
      <c r="A6013" s="1">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4.25" customHeight="1" x14ac:dyDescent="0.35">
      <c r="A6014" s="1">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4.25" customHeight="1" x14ac:dyDescent="0.35">
      <c r="A6015" s="1">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4.25" customHeight="1" x14ac:dyDescent="0.35">
      <c r="A6016" s="1">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4.25" customHeight="1" x14ac:dyDescent="0.35">
      <c r="A6017" s="1">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4.25" customHeight="1" x14ac:dyDescent="0.35">
      <c r="A6018" s="1">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4.25" customHeight="1" x14ac:dyDescent="0.35">
      <c r="A6019" s="1">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4.25" customHeight="1" x14ac:dyDescent="0.35">
      <c r="A6020" s="1">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4.25" customHeight="1" x14ac:dyDescent="0.35">
      <c r="A6021" s="1">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4.25" customHeight="1" x14ac:dyDescent="0.35">
      <c r="A6022" s="1">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4.25" customHeight="1" x14ac:dyDescent="0.35">
      <c r="A6023" s="1">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4.25" customHeight="1" x14ac:dyDescent="0.35">
      <c r="A6024" s="1">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4.25" customHeight="1" x14ac:dyDescent="0.35">
      <c r="A6025" s="1">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4.25" customHeight="1" x14ac:dyDescent="0.35">
      <c r="A6026" s="1">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4.25" customHeight="1" x14ac:dyDescent="0.35">
      <c r="A6027" s="1">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4.25" customHeight="1" x14ac:dyDescent="0.35">
      <c r="A6028" s="1">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4.25" customHeight="1" x14ac:dyDescent="0.35">
      <c r="A6029" s="1">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4.25" customHeight="1" x14ac:dyDescent="0.35">
      <c r="A6030" s="1">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4.25" customHeight="1" x14ac:dyDescent="0.35">
      <c r="A6031" s="1">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4.25" customHeight="1" x14ac:dyDescent="0.35">
      <c r="A6032" s="1">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4.25" customHeight="1" x14ac:dyDescent="0.35">
      <c r="A6033" s="1">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4.25" customHeight="1" x14ac:dyDescent="0.35">
      <c r="A6034" s="1">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4.25" customHeight="1" x14ac:dyDescent="0.35">
      <c r="A6035" s="1">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4.25" customHeight="1" x14ac:dyDescent="0.35">
      <c r="A6036" s="1">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4.25" customHeight="1" x14ac:dyDescent="0.35">
      <c r="A6037" s="1">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4.25" customHeight="1" x14ac:dyDescent="0.35">
      <c r="A6038" s="1">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4.25" customHeight="1" x14ac:dyDescent="0.35">
      <c r="A6039" s="1">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4.25" customHeight="1" x14ac:dyDescent="0.35">
      <c r="A6040" s="1">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4.25" customHeight="1" x14ac:dyDescent="0.35">
      <c r="A6041" s="1">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4.25" customHeight="1" x14ac:dyDescent="0.35">
      <c r="A6042" s="1">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4.25" customHeight="1" x14ac:dyDescent="0.35">
      <c r="A6043" s="1">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4.25" customHeight="1" x14ac:dyDescent="0.35">
      <c r="A6044" s="1">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4.25" customHeight="1" x14ac:dyDescent="0.35">
      <c r="A6045" s="1">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4.25" customHeight="1" x14ac:dyDescent="0.35">
      <c r="A6046" s="1">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4.25" customHeight="1" x14ac:dyDescent="0.35">
      <c r="A6047" s="1">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4.25" customHeight="1" x14ac:dyDescent="0.35">
      <c r="A6048" s="1">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4.25" customHeight="1" x14ac:dyDescent="0.35">
      <c r="A6049" s="1">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4.25" customHeight="1" x14ac:dyDescent="0.35">
      <c r="A6050" s="1">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4.25" customHeight="1" x14ac:dyDescent="0.35">
      <c r="A6051" s="1">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4.25" customHeight="1" x14ac:dyDescent="0.35">
      <c r="A6052" s="1">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4.25" customHeight="1" x14ac:dyDescent="0.35">
      <c r="A6053" s="1">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4.25" customHeight="1" x14ac:dyDescent="0.35">
      <c r="A6054" s="1">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4.25" customHeight="1" x14ac:dyDescent="0.35">
      <c r="A6055" s="1">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4.25" customHeight="1" x14ac:dyDescent="0.35">
      <c r="A6056" s="1">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4.25" customHeight="1" x14ac:dyDescent="0.35">
      <c r="A6057" s="1">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4.25" customHeight="1" x14ac:dyDescent="0.35">
      <c r="A6058" s="1">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4.25" customHeight="1" x14ac:dyDescent="0.35">
      <c r="A6059" s="1">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4.25" customHeight="1" x14ac:dyDescent="0.35">
      <c r="A6060" s="1">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4.25" customHeight="1" x14ac:dyDescent="0.35">
      <c r="A6061" s="1">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4.25" customHeight="1" x14ac:dyDescent="0.35">
      <c r="A6062" s="1">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4.25" customHeight="1" x14ac:dyDescent="0.35">
      <c r="A6063" s="1">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4.25" customHeight="1" x14ac:dyDescent="0.35">
      <c r="A6064" s="1">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4.25" customHeight="1" x14ac:dyDescent="0.35">
      <c r="A6065" s="1">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4.25" customHeight="1" x14ac:dyDescent="0.35">
      <c r="A6066" s="1">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4.25" customHeight="1" x14ac:dyDescent="0.35">
      <c r="A6067" s="1">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4.25" customHeight="1" x14ac:dyDescent="0.35">
      <c r="A6068" s="1">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4.25" customHeight="1" x14ac:dyDescent="0.35">
      <c r="A6069" s="1">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4.25" customHeight="1" x14ac:dyDescent="0.35">
      <c r="A6070" s="1">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4.25" customHeight="1" x14ac:dyDescent="0.35">
      <c r="A6071" s="1">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4.25" customHeight="1" x14ac:dyDescent="0.35">
      <c r="A6072" s="1">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4.25" customHeight="1" x14ac:dyDescent="0.35">
      <c r="A6073" s="1">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4.25" customHeight="1" x14ac:dyDescent="0.35">
      <c r="A6074" s="1">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4.25" customHeight="1" x14ac:dyDescent="0.35">
      <c r="A6075" s="1">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4.25" customHeight="1" x14ac:dyDescent="0.35">
      <c r="A6076" s="1">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4.25" customHeight="1" x14ac:dyDescent="0.35">
      <c r="A6077" s="1">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4.25" customHeight="1" x14ac:dyDescent="0.35">
      <c r="A6078" s="1">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4.25" customHeight="1" x14ac:dyDescent="0.35">
      <c r="A6079" s="1">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4.25" customHeight="1" x14ac:dyDescent="0.35">
      <c r="A6080" s="1">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4.25" customHeight="1" x14ac:dyDescent="0.35">
      <c r="A6081" s="1">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4.25" customHeight="1" x14ac:dyDescent="0.35">
      <c r="A6082" s="1">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4.25" customHeight="1" x14ac:dyDescent="0.35">
      <c r="A6083" s="1">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4.25" customHeight="1" x14ac:dyDescent="0.35">
      <c r="A6084" s="1">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4.25" customHeight="1" x14ac:dyDescent="0.35">
      <c r="A6085" s="1">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4.25" customHeight="1" x14ac:dyDescent="0.35">
      <c r="A6086" s="1">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4.25" customHeight="1" x14ac:dyDescent="0.35">
      <c r="A6087" s="1">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4.25" customHeight="1" x14ac:dyDescent="0.35">
      <c r="A6088" s="1">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4.25" customHeight="1" x14ac:dyDescent="0.35">
      <c r="A6089" s="1">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4.25" customHeight="1" x14ac:dyDescent="0.35">
      <c r="A6090" s="1">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4.25" customHeight="1" x14ac:dyDescent="0.35">
      <c r="A6091" s="1">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4.25" customHeight="1" x14ac:dyDescent="0.35">
      <c r="A6092" s="1">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4.25" customHeight="1" x14ac:dyDescent="0.35">
      <c r="A6093" s="1">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4.25" customHeight="1" x14ac:dyDescent="0.35">
      <c r="A6094" s="1">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4.25" customHeight="1" x14ac:dyDescent="0.35">
      <c r="A6095" s="1">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4.25" customHeight="1" x14ac:dyDescent="0.35">
      <c r="A6096" s="1">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4.25" customHeight="1" x14ac:dyDescent="0.35">
      <c r="A6097" s="1">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4.25" customHeight="1" x14ac:dyDescent="0.35">
      <c r="A6098" s="1">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4.25" customHeight="1" x14ac:dyDescent="0.35">
      <c r="A6099" s="1">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4.25" customHeight="1" x14ac:dyDescent="0.35">
      <c r="A6100" s="1">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4.25" customHeight="1" x14ac:dyDescent="0.35">
      <c r="A6101" s="1">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4.25" customHeight="1" x14ac:dyDescent="0.35">
      <c r="A6102" s="1">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4.25" customHeight="1" x14ac:dyDescent="0.35">
      <c r="A6103" s="1">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4.25" customHeight="1" x14ac:dyDescent="0.35">
      <c r="A6104" s="1">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4.25" customHeight="1" x14ac:dyDescent="0.35">
      <c r="A6105" s="1">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4.25" customHeight="1" x14ac:dyDescent="0.35">
      <c r="A6106" s="1">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4.25" customHeight="1" x14ac:dyDescent="0.35">
      <c r="A6107" s="1">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4.25" customHeight="1" x14ac:dyDescent="0.35">
      <c r="A6108" s="1">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4.25" customHeight="1" x14ac:dyDescent="0.35">
      <c r="A6109" s="1">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4.25" customHeight="1" x14ac:dyDescent="0.35">
      <c r="A6110" s="1">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4.25" customHeight="1" x14ac:dyDescent="0.35">
      <c r="A6111" s="1">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4.25" customHeight="1" x14ac:dyDescent="0.35">
      <c r="A6112" s="1">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4.25" customHeight="1" x14ac:dyDescent="0.35">
      <c r="A6113" s="1">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4.25" customHeight="1" x14ac:dyDescent="0.35">
      <c r="A6114" s="1">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4.25" customHeight="1" x14ac:dyDescent="0.35">
      <c r="A6115" s="1">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4.25" customHeight="1" x14ac:dyDescent="0.35">
      <c r="A6116" s="1">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4.25" customHeight="1" x14ac:dyDescent="0.35">
      <c r="A6117" s="1">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4.25" customHeight="1" x14ac:dyDescent="0.35">
      <c r="A6118" s="1">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4.25" customHeight="1" x14ac:dyDescent="0.35">
      <c r="A6119" s="1">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4.25" customHeight="1" x14ac:dyDescent="0.35">
      <c r="A6120" s="1">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4.25" customHeight="1" x14ac:dyDescent="0.35">
      <c r="A6121" s="1">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4.25" customHeight="1" x14ac:dyDescent="0.35">
      <c r="A6122" s="1">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4.25" customHeight="1" x14ac:dyDescent="0.35">
      <c r="A6123" s="1">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4.25" customHeight="1" x14ac:dyDescent="0.35">
      <c r="A6124" s="1">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4.25" customHeight="1" x14ac:dyDescent="0.35">
      <c r="A6125" s="1">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4.25" customHeight="1" x14ac:dyDescent="0.35">
      <c r="A6126" s="1">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4.25" customHeight="1" x14ac:dyDescent="0.35">
      <c r="A6127" s="1">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4.25" customHeight="1" x14ac:dyDescent="0.35">
      <c r="A6128" s="1">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4.25" customHeight="1" x14ac:dyDescent="0.35">
      <c r="A6129" s="1">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4.25" customHeight="1" x14ac:dyDescent="0.35">
      <c r="A6130" s="1">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4.25" customHeight="1" x14ac:dyDescent="0.35">
      <c r="A6131" s="1">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4.25" customHeight="1" x14ac:dyDescent="0.35">
      <c r="A6132" s="1">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4.25" customHeight="1" x14ac:dyDescent="0.35">
      <c r="A6133" s="1">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4.25" customHeight="1" x14ac:dyDescent="0.35">
      <c r="A6134" s="1">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4.25" customHeight="1" x14ac:dyDescent="0.35">
      <c r="A6135" s="1">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4.25" customHeight="1" x14ac:dyDescent="0.35">
      <c r="A6136" s="1">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4.25" customHeight="1" x14ac:dyDescent="0.35">
      <c r="A6137" s="1">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4.25" customHeight="1" x14ac:dyDescent="0.35">
      <c r="A6138" s="1">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4.25" customHeight="1" x14ac:dyDescent="0.35">
      <c r="A6139" s="1">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4.25" customHeight="1" x14ac:dyDescent="0.35">
      <c r="A6140" s="1">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4.25" customHeight="1" x14ac:dyDescent="0.35">
      <c r="A6141" s="1">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4.25" customHeight="1" x14ac:dyDescent="0.35">
      <c r="A6142" s="1">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4.25" customHeight="1" x14ac:dyDescent="0.35">
      <c r="A6143" s="1">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4.25" customHeight="1" x14ac:dyDescent="0.35">
      <c r="A6144" s="1">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4.25" customHeight="1" x14ac:dyDescent="0.35">
      <c r="A6145" s="1">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4.25" customHeight="1" x14ac:dyDescent="0.35">
      <c r="A6146" s="1">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4.25" customHeight="1" x14ac:dyDescent="0.35">
      <c r="A6147" s="1">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4.25" customHeight="1" x14ac:dyDescent="0.35">
      <c r="A6148" s="1">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4.25" customHeight="1" x14ac:dyDescent="0.35">
      <c r="A6149" s="1">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4.25" customHeight="1" x14ac:dyDescent="0.35">
      <c r="A6150" s="1">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4.25" customHeight="1" x14ac:dyDescent="0.35">
      <c r="A6151" s="1">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4.25" customHeight="1" x14ac:dyDescent="0.35">
      <c r="A6152" s="1">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4.25" customHeight="1" x14ac:dyDescent="0.35">
      <c r="A6153" s="1">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4.25" customHeight="1" x14ac:dyDescent="0.35">
      <c r="A6154" s="1">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4.25" customHeight="1" x14ac:dyDescent="0.35">
      <c r="A6155" s="1">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4.25" customHeight="1" x14ac:dyDescent="0.35">
      <c r="A6156" s="1">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4.25" customHeight="1" x14ac:dyDescent="0.35">
      <c r="A6157" s="1">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4.25" customHeight="1" x14ac:dyDescent="0.35">
      <c r="A6158" s="1">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4.25" customHeight="1" x14ac:dyDescent="0.35">
      <c r="A6159" s="1">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4.25" customHeight="1" x14ac:dyDescent="0.35">
      <c r="A6160" s="1">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4.25" customHeight="1" x14ac:dyDescent="0.35">
      <c r="A6161" s="1">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4.25" customHeight="1" x14ac:dyDescent="0.35">
      <c r="A6162" s="1">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4.25" customHeight="1" x14ac:dyDescent="0.35">
      <c r="A6163" s="1">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4.25" customHeight="1" x14ac:dyDescent="0.35">
      <c r="A6164" s="1">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4.25" customHeight="1" x14ac:dyDescent="0.35">
      <c r="A6165" s="1">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4.25" customHeight="1" x14ac:dyDescent="0.35">
      <c r="A6166" s="1">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4.25" customHeight="1" x14ac:dyDescent="0.35">
      <c r="A6167" s="1">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4.25" customHeight="1" x14ac:dyDescent="0.35">
      <c r="A6168" s="1">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4.25" customHeight="1" x14ac:dyDescent="0.35">
      <c r="A6169" s="1">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4.25" customHeight="1" x14ac:dyDescent="0.35">
      <c r="A6170" s="1">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4.25" customHeight="1" x14ac:dyDescent="0.35">
      <c r="A6171" s="1">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4.25" customHeight="1" x14ac:dyDescent="0.35">
      <c r="A6172" s="1">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4.25" customHeight="1" x14ac:dyDescent="0.35">
      <c r="A6173" s="1">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4.25" customHeight="1" x14ac:dyDescent="0.35">
      <c r="A6174" s="1">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4.25" customHeight="1" x14ac:dyDescent="0.35">
      <c r="A6175" s="1">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4.25" customHeight="1" x14ac:dyDescent="0.35">
      <c r="A6176" s="1">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4.25" customHeight="1" x14ac:dyDescent="0.35">
      <c r="A6177" s="1">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4.25" customHeight="1" x14ac:dyDescent="0.35">
      <c r="A6178" s="1">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4.25" customHeight="1" x14ac:dyDescent="0.35">
      <c r="A6179" s="1">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4.25" customHeight="1" x14ac:dyDescent="0.35">
      <c r="A6180" s="1">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4.25" customHeight="1" x14ac:dyDescent="0.35">
      <c r="A6181" s="1">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4.25" customHeight="1" x14ac:dyDescent="0.35">
      <c r="A6182" s="1">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4.25" customHeight="1" x14ac:dyDescent="0.35">
      <c r="A6183" s="1">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4.25" customHeight="1" x14ac:dyDescent="0.35">
      <c r="A6184" s="1">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4.25" customHeight="1" x14ac:dyDescent="0.35">
      <c r="A6185" s="1">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4.25" customHeight="1" x14ac:dyDescent="0.35">
      <c r="A6186" s="1">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4.25" customHeight="1" x14ac:dyDescent="0.35">
      <c r="A6187" s="1">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4.25" customHeight="1" x14ac:dyDescent="0.35">
      <c r="A6188" s="1">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4.25" customHeight="1" x14ac:dyDescent="0.35">
      <c r="A6189" s="1">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4.25" customHeight="1" x14ac:dyDescent="0.35">
      <c r="A6190" s="1">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4.25" customHeight="1" x14ac:dyDescent="0.35">
      <c r="A6191" s="1">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4.25" customHeight="1" x14ac:dyDescent="0.35">
      <c r="A6192" s="1">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4.25" customHeight="1" x14ac:dyDescent="0.35">
      <c r="A6193" s="1">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4.25" customHeight="1" x14ac:dyDescent="0.35">
      <c r="A6194" s="1">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4.25" customHeight="1" x14ac:dyDescent="0.35">
      <c r="A6195" s="1">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4.25" customHeight="1" x14ac:dyDescent="0.35">
      <c r="A6196" s="1">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4.25" customHeight="1" x14ac:dyDescent="0.35">
      <c r="A6197" s="1">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4.25" customHeight="1" x14ac:dyDescent="0.35">
      <c r="A6198" s="1">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4.25" customHeight="1" x14ac:dyDescent="0.35">
      <c r="A6199" s="1">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4.25" customHeight="1" x14ac:dyDescent="0.35">
      <c r="A6200" s="1">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4.25" customHeight="1" x14ac:dyDescent="0.35">
      <c r="A6201" s="1">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4.25" customHeight="1" x14ac:dyDescent="0.35">
      <c r="A6202" s="1">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4.25" customHeight="1" x14ac:dyDescent="0.35">
      <c r="A6203" s="1">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4.25" customHeight="1" x14ac:dyDescent="0.35">
      <c r="A6204" s="1">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4.25" customHeight="1" x14ac:dyDescent="0.35">
      <c r="A6205" s="1">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4.25" customHeight="1" x14ac:dyDescent="0.35">
      <c r="A6206" s="1">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4.25" customHeight="1" x14ac:dyDescent="0.35">
      <c r="A6207" s="1">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4.25" customHeight="1" x14ac:dyDescent="0.35">
      <c r="A6208" s="1">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4.25" customHeight="1" x14ac:dyDescent="0.35">
      <c r="A6209" s="1">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4.25" customHeight="1" x14ac:dyDescent="0.35">
      <c r="A6210" s="1">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4.25" customHeight="1" x14ac:dyDescent="0.35">
      <c r="A6211" s="1">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4.25" customHeight="1" x14ac:dyDescent="0.35">
      <c r="A6212" s="1">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4.25" customHeight="1" x14ac:dyDescent="0.35">
      <c r="A6213" s="1">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4.25" customHeight="1" x14ac:dyDescent="0.35">
      <c r="A6214" s="1">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4.25" customHeight="1" x14ac:dyDescent="0.35">
      <c r="A6215" s="1">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4.25" customHeight="1" x14ac:dyDescent="0.35">
      <c r="A6216" s="1">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4.25" customHeight="1" x14ac:dyDescent="0.35">
      <c r="A6217" s="1">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4.25" customHeight="1" x14ac:dyDescent="0.35">
      <c r="A6218" s="1">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4.25" customHeight="1" x14ac:dyDescent="0.35">
      <c r="A6219" s="1">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4.25" customHeight="1" x14ac:dyDescent="0.35">
      <c r="A6220" s="1">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4.25" customHeight="1" x14ac:dyDescent="0.35">
      <c r="A6221" s="1">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4.25" customHeight="1" x14ac:dyDescent="0.35">
      <c r="A6222" s="1">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4.25" customHeight="1" x14ac:dyDescent="0.35">
      <c r="A6223" s="1">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4.25" customHeight="1" x14ac:dyDescent="0.35">
      <c r="A6224" s="1">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4.25" customHeight="1" x14ac:dyDescent="0.35">
      <c r="A6225" s="1">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4.25" customHeight="1" x14ac:dyDescent="0.35">
      <c r="A6226" s="1">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4.25" customHeight="1" x14ac:dyDescent="0.35">
      <c r="A6227" s="1">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4.25" customHeight="1" x14ac:dyDescent="0.35">
      <c r="A6228" s="1">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4.25" customHeight="1" x14ac:dyDescent="0.35">
      <c r="A6229" s="1">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4.25" customHeight="1" x14ac:dyDescent="0.35">
      <c r="A6230" s="1">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4.25" customHeight="1" x14ac:dyDescent="0.35">
      <c r="A6231" s="1">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4.25" customHeight="1" x14ac:dyDescent="0.35">
      <c r="A6232" s="1">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4.25" customHeight="1" x14ac:dyDescent="0.35">
      <c r="A6233" s="1">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4.25" customHeight="1" x14ac:dyDescent="0.35">
      <c r="A6234" s="1">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4.25" customHeight="1" x14ac:dyDescent="0.35">
      <c r="A6235" s="1">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4.25" customHeight="1" x14ac:dyDescent="0.35">
      <c r="A6236" s="1">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4.25" customHeight="1" x14ac:dyDescent="0.35">
      <c r="A6237" s="1">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4.25" customHeight="1" x14ac:dyDescent="0.35">
      <c r="A6238" s="1">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4.25" customHeight="1" x14ac:dyDescent="0.35">
      <c r="A6239" s="1">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4.25" customHeight="1" x14ac:dyDescent="0.35">
      <c r="A6240" s="1">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4.25" customHeight="1" x14ac:dyDescent="0.35">
      <c r="A6241" s="1">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4.25" customHeight="1" x14ac:dyDescent="0.35">
      <c r="A6242" s="1">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4.25" customHeight="1" x14ac:dyDescent="0.35">
      <c r="A6243" s="1">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4.25" customHeight="1" x14ac:dyDescent="0.35">
      <c r="A6244" s="1">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4.25" customHeight="1" x14ac:dyDescent="0.35">
      <c r="A6245" s="1">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4.25" customHeight="1" x14ac:dyDescent="0.35">
      <c r="A6246" s="1">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4.25" customHeight="1" x14ac:dyDescent="0.35">
      <c r="A6247" s="1">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4.25" customHeight="1" x14ac:dyDescent="0.35">
      <c r="A6248" s="1">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4.25" customHeight="1" x14ac:dyDescent="0.35">
      <c r="A6249" s="1">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4.25" customHeight="1" x14ac:dyDescent="0.35">
      <c r="A6250" s="1">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4.25" customHeight="1" x14ac:dyDescent="0.35">
      <c r="A6251" s="1">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4.25" customHeight="1" x14ac:dyDescent="0.35">
      <c r="A6252" s="1">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4.25" customHeight="1" x14ac:dyDescent="0.35">
      <c r="A6253" s="1">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4.25" customHeight="1" x14ac:dyDescent="0.35">
      <c r="A6254" s="1">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4.25" customHeight="1" x14ac:dyDescent="0.35">
      <c r="A6255" s="1">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4.25" customHeight="1" x14ac:dyDescent="0.35">
      <c r="A6256" s="1">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4.25" customHeight="1" x14ac:dyDescent="0.35">
      <c r="A6257" s="1">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4.25" customHeight="1" x14ac:dyDescent="0.35">
      <c r="A6258" s="1">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4.25" customHeight="1" x14ac:dyDescent="0.35">
      <c r="A6259" s="1">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4.25" customHeight="1" x14ac:dyDescent="0.35">
      <c r="A6260" s="1">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4.25" customHeight="1" x14ac:dyDescent="0.35">
      <c r="A6261" s="1">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4.25" customHeight="1" x14ac:dyDescent="0.35">
      <c r="A6262" s="1">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4.25" customHeight="1" x14ac:dyDescent="0.35">
      <c r="A6263" s="1">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4.25" customHeight="1" x14ac:dyDescent="0.35">
      <c r="A6264" s="1">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4.25" customHeight="1" x14ac:dyDescent="0.35">
      <c r="A6265" s="1">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4.25" customHeight="1" x14ac:dyDescent="0.35">
      <c r="A6266" s="1">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4.25" customHeight="1" x14ac:dyDescent="0.35">
      <c r="A6267" s="1">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4.25" customHeight="1" x14ac:dyDescent="0.35">
      <c r="A6268" s="1">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4.25" customHeight="1" x14ac:dyDescent="0.35">
      <c r="A6269" s="1">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4.25" customHeight="1" x14ac:dyDescent="0.35">
      <c r="A6270" s="1">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4.25" customHeight="1" x14ac:dyDescent="0.35">
      <c r="A6271" s="1">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4.25" customHeight="1" x14ac:dyDescent="0.35">
      <c r="A6272" s="1">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4.25" customHeight="1" x14ac:dyDescent="0.35">
      <c r="A6273" s="1">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4.25" customHeight="1" x14ac:dyDescent="0.35">
      <c r="A6274" s="1">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4.25" customHeight="1" x14ac:dyDescent="0.35">
      <c r="A6275" s="1">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4.25" customHeight="1" x14ac:dyDescent="0.35">
      <c r="A6276" s="1">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4.25" customHeight="1" x14ac:dyDescent="0.35">
      <c r="A6277" s="1">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4.25" customHeight="1" x14ac:dyDescent="0.35">
      <c r="A6278" s="1">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4.25" customHeight="1" x14ac:dyDescent="0.35">
      <c r="A6279" s="1">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4.25" customHeight="1" x14ac:dyDescent="0.35">
      <c r="A6280" s="1">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4.25" customHeight="1" x14ac:dyDescent="0.35">
      <c r="A6281" s="1">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4.25" customHeight="1" x14ac:dyDescent="0.35">
      <c r="A6282" s="1">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4.25" customHeight="1" x14ac:dyDescent="0.35">
      <c r="A6283" s="1">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4.25" customHeight="1" x14ac:dyDescent="0.35">
      <c r="A6284" s="1">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4.25" customHeight="1" x14ac:dyDescent="0.35">
      <c r="A6285" s="1">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4.25" customHeight="1" x14ac:dyDescent="0.35">
      <c r="A6286" s="1">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4.25" customHeight="1" x14ac:dyDescent="0.35">
      <c r="A6287" s="1">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4.25" customHeight="1" x14ac:dyDescent="0.35">
      <c r="A6288" s="1">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4.25" customHeight="1" x14ac:dyDescent="0.35">
      <c r="A6289" s="1">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4.25" customHeight="1" x14ac:dyDescent="0.35">
      <c r="A6290" s="1">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4.25" customHeight="1" x14ac:dyDescent="0.35">
      <c r="A6291" s="1">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4.25" customHeight="1" x14ac:dyDescent="0.35">
      <c r="A6292" s="1">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4.25" customHeight="1" x14ac:dyDescent="0.35">
      <c r="A6293" s="1">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4.25" customHeight="1" x14ac:dyDescent="0.35">
      <c r="A6294" s="1">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4.25" customHeight="1" x14ac:dyDescent="0.35">
      <c r="A6295" s="1">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4.25" customHeight="1" x14ac:dyDescent="0.35">
      <c r="A6296" s="1">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4.25" customHeight="1" x14ac:dyDescent="0.35">
      <c r="A6297" s="1">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4.25" customHeight="1" x14ac:dyDescent="0.35">
      <c r="A6298" s="1">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4.25" customHeight="1" x14ac:dyDescent="0.35">
      <c r="A6299" s="1">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4.25" customHeight="1" x14ac:dyDescent="0.35">
      <c r="A6300" s="1">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4.25" customHeight="1" x14ac:dyDescent="0.35">
      <c r="A6301" s="1">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4.25" customHeight="1" x14ac:dyDescent="0.35">
      <c r="A6302" s="1">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4.25" customHeight="1" x14ac:dyDescent="0.35">
      <c r="A6303" s="1">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4.25" customHeight="1" x14ac:dyDescent="0.35">
      <c r="A6304" s="1">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4.25" customHeight="1" x14ac:dyDescent="0.35">
      <c r="A6305" s="1">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4.25" customHeight="1" x14ac:dyDescent="0.35">
      <c r="A6306" s="1">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4.25" customHeight="1" x14ac:dyDescent="0.35">
      <c r="A6307" s="1">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4.25" customHeight="1" x14ac:dyDescent="0.35">
      <c r="A6308" s="1">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4.25" customHeight="1" x14ac:dyDescent="0.35">
      <c r="A6309" s="1">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4.25" customHeight="1" x14ac:dyDescent="0.35">
      <c r="A6310" s="1">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4.25" customHeight="1" x14ac:dyDescent="0.35">
      <c r="A6311" s="1">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4.25" customHeight="1" x14ac:dyDescent="0.35">
      <c r="A6312" s="1">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4.25" customHeight="1" x14ac:dyDescent="0.35">
      <c r="A6313" s="1">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4.25" customHeight="1" x14ac:dyDescent="0.35">
      <c r="A6314" s="1">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4.25" customHeight="1" x14ac:dyDescent="0.35">
      <c r="A6315" s="1">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4.25" customHeight="1" x14ac:dyDescent="0.35">
      <c r="A6316" s="1">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4.25" customHeight="1" x14ac:dyDescent="0.35">
      <c r="A6317" s="1">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4.25" customHeight="1" x14ac:dyDescent="0.35">
      <c r="A6318" s="1">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4.25" customHeight="1" x14ac:dyDescent="0.35">
      <c r="A6319" s="1">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4.25" customHeight="1" x14ac:dyDescent="0.35">
      <c r="A6320" s="1">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4.25" customHeight="1" x14ac:dyDescent="0.35">
      <c r="A6321" s="1">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4.25" customHeight="1" x14ac:dyDescent="0.35">
      <c r="A6322" s="1">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4.25" customHeight="1" x14ac:dyDescent="0.35">
      <c r="A6323" s="1">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4.25" customHeight="1" x14ac:dyDescent="0.35">
      <c r="A6324" s="1">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4.25" customHeight="1" x14ac:dyDescent="0.35">
      <c r="A6325" s="1">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4.25" customHeight="1" x14ac:dyDescent="0.35">
      <c r="A6326" s="1">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4.25" customHeight="1" x14ac:dyDescent="0.35">
      <c r="A6327" s="1">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4.25" customHeight="1" x14ac:dyDescent="0.35">
      <c r="A6328" s="1">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4.25" customHeight="1" x14ac:dyDescent="0.35">
      <c r="A6329" s="1">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4.25" customHeight="1" x14ac:dyDescent="0.35">
      <c r="A6330" s="1">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4.25" customHeight="1" x14ac:dyDescent="0.35">
      <c r="A6331" s="1">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4.25" customHeight="1" x14ac:dyDescent="0.35">
      <c r="A6332" s="1">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4.25" customHeight="1" x14ac:dyDescent="0.35">
      <c r="A6333" s="1">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4.25" customHeight="1" x14ac:dyDescent="0.35">
      <c r="A6334" s="1">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4.25" customHeight="1" x14ac:dyDescent="0.35">
      <c r="A6335" s="1">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4.25" customHeight="1" x14ac:dyDescent="0.35">
      <c r="A6336" s="1">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4.25" customHeight="1" x14ac:dyDescent="0.35">
      <c r="A6337" s="1">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4.25" customHeight="1" x14ac:dyDescent="0.35">
      <c r="A6338" s="1">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4.25" customHeight="1" x14ac:dyDescent="0.35">
      <c r="A6339" s="1">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4.25" customHeight="1" x14ac:dyDescent="0.35">
      <c r="A6340" s="1">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4.25" customHeight="1" x14ac:dyDescent="0.35">
      <c r="A6341" s="1">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4.25" customHeight="1" x14ac:dyDescent="0.35">
      <c r="A6342" s="1">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4.25" customHeight="1" x14ac:dyDescent="0.35">
      <c r="A6343" s="1">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4.25" customHeight="1" x14ac:dyDescent="0.35">
      <c r="A6344" s="1">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4.25" customHeight="1" x14ac:dyDescent="0.35">
      <c r="A6345" s="1">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4.25" customHeight="1" x14ac:dyDescent="0.35">
      <c r="A6346" s="1">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4.25" customHeight="1" x14ac:dyDescent="0.35">
      <c r="A6347" s="1">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4.25" customHeight="1" x14ac:dyDescent="0.35">
      <c r="A6348" s="1">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4.25" customHeight="1" x14ac:dyDescent="0.35">
      <c r="A6349" s="1">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4.25" customHeight="1" x14ac:dyDescent="0.35">
      <c r="A6350" s="1">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4.25" customHeight="1" x14ac:dyDescent="0.35">
      <c r="A6351" s="1">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4.25" customHeight="1" x14ac:dyDescent="0.35">
      <c r="A6352" s="1">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4.25" customHeight="1" x14ac:dyDescent="0.35">
      <c r="A6353" s="1">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4.25" customHeight="1" x14ac:dyDescent="0.35">
      <c r="A6354" s="1">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4.25" customHeight="1" x14ac:dyDescent="0.35">
      <c r="A6355" s="1">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4.25" customHeight="1" x14ac:dyDescent="0.35">
      <c r="A6356" s="1">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4.25" customHeight="1" x14ac:dyDescent="0.35">
      <c r="A6357" s="1">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4.25" customHeight="1" x14ac:dyDescent="0.35">
      <c r="A6358" s="1">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4.25" customHeight="1" x14ac:dyDescent="0.35">
      <c r="A6359" s="1">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4.25" customHeight="1" x14ac:dyDescent="0.35">
      <c r="A6360" s="1">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4.25" customHeight="1" x14ac:dyDescent="0.35">
      <c r="A6361" s="1">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4.25" customHeight="1" x14ac:dyDescent="0.35">
      <c r="A6362" s="1">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4.25" customHeight="1" x14ac:dyDescent="0.35">
      <c r="A6363" s="1">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4.25" customHeight="1" x14ac:dyDescent="0.35">
      <c r="A6364" s="1">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4.25" customHeight="1" x14ac:dyDescent="0.35">
      <c r="A6365" s="1">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4.25" customHeight="1" x14ac:dyDescent="0.35">
      <c r="A6366" s="1">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4.25" customHeight="1" x14ac:dyDescent="0.35">
      <c r="A6367" s="1">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4.25" customHeight="1" x14ac:dyDescent="0.35">
      <c r="A6368" s="1">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4.25" customHeight="1" x14ac:dyDescent="0.35">
      <c r="A6369" s="1">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4.25" customHeight="1" x14ac:dyDescent="0.35">
      <c r="A6370" s="1">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4.25" customHeight="1" x14ac:dyDescent="0.35">
      <c r="A6371" s="1">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4.25" customHeight="1" x14ac:dyDescent="0.35">
      <c r="A6372" s="1">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4.25" customHeight="1" x14ac:dyDescent="0.35">
      <c r="A6373" s="1">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4.25" customHeight="1" x14ac:dyDescent="0.35">
      <c r="A6374" s="1">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4.25" customHeight="1" x14ac:dyDescent="0.35">
      <c r="A6375" s="1">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4.25" customHeight="1" x14ac:dyDescent="0.35">
      <c r="A6376" s="1">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4.25" customHeight="1" x14ac:dyDescent="0.35">
      <c r="A6377" s="1">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4.25" customHeight="1" x14ac:dyDescent="0.35">
      <c r="A6378" s="1">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4.25" customHeight="1" x14ac:dyDescent="0.35">
      <c r="A6379" s="1">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4.25" customHeight="1" x14ac:dyDescent="0.35">
      <c r="A6380" s="1">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4.25" customHeight="1" x14ac:dyDescent="0.35">
      <c r="A6381" s="1">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4.25" customHeight="1" x14ac:dyDescent="0.35">
      <c r="A6382" s="1">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4.25" customHeight="1" x14ac:dyDescent="0.35">
      <c r="A6383" s="1">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4.25" customHeight="1" x14ac:dyDescent="0.35">
      <c r="A6384" s="1">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4.25" customHeight="1" x14ac:dyDescent="0.35">
      <c r="A6385" s="1">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4.25" customHeight="1" x14ac:dyDescent="0.35">
      <c r="A6386" s="1">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4.25" customHeight="1" x14ac:dyDescent="0.35">
      <c r="A6387" s="1">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4.25" customHeight="1" x14ac:dyDescent="0.35">
      <c r="A6388" s="1">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4.25" customHeight="1" x14ac:dyDescent="0.35">
      <c r="A6389" s="1">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4.25" customHeight="1" x14ac:dyDescent="0.35">
      <c r="A6390" s="1">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4.25" customHeight="1" x14ac:dyDescent="0.35">
      <c r="A6391" s="1">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4.25" customHeight="1" x14ac:dyDescent="0.35">
      <c r="A6392" s="1">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4.25" customHeight="1" x14ac:dyDescent="0.35">
      <c r="A6393" s="1">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4.25" customHeight="1" x14ac:dyDescent="0.35">
      <c r="A6394" s="1">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4.25" customHeight="1" x14ac:dyDescent="0.35">
      <c r="A6395" s="1">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4.25" customHeight="1" x14ac:dyDescent="0.35">
      <c r="A6396" s="1">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4.25" customHeight="1" x14ac:dyDescent="0.35">
      <c r="A6397" s="1">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4.25" customHeight="1" x14ac:dyDescent="0.35">
      <c r="A6398" s="1">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4.25" customHeight="1" x14ac:dyDescent="0.35">
      <c r="A6399" s="1">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4.25" customHeight="1" x14ac:dyDescent="0.35">
      <c r="A6400" s="1">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4.25" customHeight="1" x14ac:dyDescent="0.35">
      <c r="A6401" s="1">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4.25" customHeight="1" x14ac:dyDescent="0.35">
      <c r="A6402" s="1">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4.25" customHeight="1" x14ac:dyDescent="0.35">
      <c r="A6403" s="1">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4.25" customHeight="1" x14ac:dyDescent="0.35">
      <c r="A6404" s="1">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4.25" customHeight="1" x14ac:dyDescent="0.35">
      <c r="A6405" s="1">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4.25" customHeight="1" x14ac:dyDescent="0.35">
      <c r="A6406" s="1">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4.25" customHeight="1" x14ac:dyDescent="0.35">
      <c r="A6407" s="1">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4.25" customHeight="1" x14ac:dyDescent="0.35">
      <c r="A6408" s="1">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4.25" customHeight="1" x14ac:dyDescent="0.35">
      <c r="A6409" s="1">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4.25" customHeight="1" x14ac:dyDescent="0.35">
      <c r="A6410" s="1">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4.25" customHeight="1" x14ac:dyDescent="0.35">
      <c r="A6411" s="1">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4.25" customHeight="1" x14ac:dyDescent="0.35">
      <c r="A6412" s="1">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4.25" customHeight="1" x14ac:dyDescent="0.35">
      <c r="A6413" s="1">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4.25" customHeight="1" x14ac:dyDescent="0.35">
      <c r="A6414" s="1">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4.25" customHeight="1" x14ac:dyDescent="0.35">
      <c r="A6415" s="1">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4.25" customHeight="1" x14ac:dyDescent="0.35">
      <c r="A6416" s="1">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4.25" customHeight="1" x14ac:dyDescent="0.35">
      <c r="A6417" s="1">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4.25" customHeight="1" x14ac:dyDescent="0.35">
      <c r="A6418" s="1">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4.25" customHeight="1" x14ac:dyDescent="0.35">
      <c r="A6419" s="1">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4.25" customHeight="1" x14ac:dyDescent="0.35">
      <c r="A6420" s="1">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4.25" customHeight="1" x14ac:dyDescent="0.35">
      <c r="A6421" s="1">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4.25" customHeight="1" x14ac:dyDescent="0.35">
      <c r="A6422" s="1">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4.25" customHeight="1" x14ac:dyDescent="0.35">
      <c r="A6423" s="1">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4.25" customHeight="1" x14ac:dyDescent="0.35">
      <c r="A6424" s="1">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4.25" customHeight="1" x14ac:dyDescent="0.35">
      <c r="A6425" s="1">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4.25" customHeight="1" x14ac:dyDescent="0.35">
      <c r="A6426" s="1">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4.25" customHeight="1" x14ac:dyDescent="0.35">
      <c r="A6427" s="1">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4.25" customHeight="1" x14ac:dyDescent="0.35">
      <c r="A6428" s="1">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4.25" customHeight="1" x14ac:dyDescent="0.35">
      <c r="A6429" s="1">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4.25" customHeight="1" x14ac:dyDescent="0.35">
      <c r="A6430" s="1">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4.25" customHeight="1" x14ac:dyDescent="0.35">
      <c r="A6431" s="1">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4.25" customHeight="1" x14ac:dyDescent="0.35">
      <c r="A6432" s="1">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4.25" customHeight="1" x14ac:dyDescent="0.35">
      <c r="A6433" s="1">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4.25" customHeight="1" x14ac:dyDescent="0.35">
      <c r="A6434" s="1">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4.25" customHeight="1" x14ac:dyDescent="0.35">
      <c r="A6435" s="1">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4.25" customHeight="1" x14ac:dyDescent="0.35">
      <c r="A6436" s="1">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4.25" customHeight="1" x14ac:dyDescent="0.35">
      <c r="A6437" s="1">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4.25" customHeight="1" x14ac:dyDescent="0.35">
      <c r="A6438" s="1">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4.25" customHeight="1" x14ac:dyDescent="0.35">
      <c r="A6439" s="1">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4.25" customHeight="1" x14ac:dyDescent="0.35">
      <c r="A6440" s="1">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4.25" customHeight="1" x14ac:dyDescent="0.35">
      <c r="A6441" s="1">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4.25" customHeight="1" x14ac:dyDescent="0.35">
      <c r="A6442" s="1">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4.25" customHeight="1" x14ac:dyDescent="0.35">
      <c r="A6443" s="1">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4.25" customHeight="1" x14ac:dyDescent="0.35">
      <c r="A6444" s="1">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4.25" customHeight="1" x14ac:dyDescent="0.35">
      <c r="A6445" s="1">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4.25" customHeight="1" x14ac:dyDescent="0.35">
      <c r="A6446" s="1">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4.25" customHeight="1" x14ac:dyDescent="0.35">
      <c r="A6447" s="1">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4.25" customHeight="1" x14ac:dyDescent="0.35">
      <c r="A6448" s="1">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4.25" customHeight="1" x14ac:dyDescent="0.35">
      <c r="A6449" s="1">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4.25" customHeight="1" x14ac:dyDescent="0.35">
      <c r="A6450" s="1">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4.25" customHeight="1" x14ac:dyDescent="0.35">
      <c r="A6451" s="1">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4.25" customHeight="1" x14ac:dyDescent="0.35">
      <c r="A6452" s="1">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4.25" customHeight="1" x14ac:dyDescent="0.35">
      <c r="A6453" s="1">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4.25" customHeight="1" x14ac:dyDescent="0.35">
      <c r="A6454" s="1">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4.25" customHeight="1" x14ac:dyDescent="0.35">
      <c r="A6455" s="1">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4.25" customHeight="1" x14ac:dyDescent="0.35">
      <c r="A6456" s="1">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4.25" customHeight="1" x14ac:dyDescent="0.35">
      <c r="A6457" s="1">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4.25" customHeight="1" x14ac:dyDescent="0.35">
      <c r="A6458" s="1">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4.25" customHeight="1" x14ac:dyDescent="0.35">
      <c r="A6459" s="1">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4.25" customHeight="1" x14ac:dyDescent="0.35">
      <c r="A6460" s="1">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4.25" customHeight="1" x14ac:dyDescent="0.35">
      <c r="A6461" s="1">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4.25" customHeight="1" x14ac:dyDescent="0.35">
      <c r="A6462" s="1">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4.25" customHeight="1" x14ac:dyDescent="0.35">
      <c r="A6463" s="1">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4.25" customHeight="1" x14ac:dyDescent="0.35">
      <c r="A6464" s="1">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4.25" customHeight="1" x14ac:dyDescent="0.35">
      <c r="A6465" s="1">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4.25" customHeight="1" x14ac:dyDescent="0.35">
      <c r="A6466" s="1">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4.25" customHeight="1" x14ac:dyDescent="0.35">
      <c r="A6467" s="1">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4.25" customHeight="1" x14ac:dyDescent="0.35">
      <c r="A6468" s="1">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4.25" customHeight="1" x14ac:dyDescent="0.35">
      <c r="A6469" s="1">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4.25" customHeight="1" x14ac:dyDescent="0.35">
      <c r="A6470" s="1">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4.25" customHeight="1" x14ac:dyDescent="0.35">
      <c r="A6471" s="1">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4.25" customHeight="1" x14ac:dyDescent="0.35">
      <c r="A6472" s="1">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4.25" customHeight="1" x14ac:dyDescent="0.35">
      <c r="A6473" s="1">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4.25" customHeight="1" x14ac:dyDescent="0.35">
      <c r="A6474" s="1">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4.25" customHeight="1" x14ac:dyDescent="0.35">
      <c r="A6475" s="1">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4.25" customHeight="1" x14ac:dyDescent="0.35">
      <c r="A6476" s="1">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4.25" customHeight="1" x14ac:dyDescent="0.35">
      <c r="A6477" s="1">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4.25" customHeight="1" x14ac:dyDescent="0.35">
      <c r="A6478" s="1">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4.25" customHeight="1" x14ac:dyDescent="0.35">
      <c r="A6479" s="1">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4.25" customHeight="1" x14ac:dyDescent="0.35">
      <c r="A6480" s="1">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4.25" customHeight="1" x14ac:dyDescent="0.35">
      <c r="A6481" s="1">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4.25" customHeight="1" x14ac:dyDescent="0.35">
      <c r="A6482" s="1">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4.25" customHeight="1" x14ac:dyDescent="0.35">
      <c r="A6483" s="1">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4.25" customHeight="1" x14ac:dyDescent="0.35">
      <c r="A6484" s="1">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4.25" customHeight="1" x14ac:dyDescent="0.35">
      <c r="A6485" s="1">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4.25" customHeight="1" x14ac:dyDescent="0.35">
      <c r="A6486" s="1">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4.25" customHeight="1" x14ac:dyDescent="0.35">
      <c r="A6487" s="1">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4.25" customHeight="1" x14ac:dyDescent="0.35">
      <c r="A6488" s="1">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4.25" customHeight="1" x14ac:dyDescent="0.35">
      <c r="A6489" s="1">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4.25" customHeight="1" x14ac:dyDescent="0.35">
      <c r="A6490" s="1">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4.25" customHeight="1" x14ac:dyDescent="0.35">
      <c r="A6491" s="1">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4.25" customHeight="1" x14ac:dyDescent="0.35">
      <c r="A6492" s="1">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4.25" customHeight="1" x14ac:dyDescent="0.35">
      <c r="A6493" s="1">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4.25" customHeight="1" x14ac:dyDescent="0.35">
      <c r="A6494" s="1">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4.25" customHeight="1" x14ac:dyDescent="0.35">
      <c r="A6495" s="1">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4.25" customHeight="1" x14ac:dyDescent="0.35">
      <c r="A6496" s="1">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4.25" customHeight="1" x14ac:dyDescent="0.35">
      <c r="A6497" s="1">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4.25" customHeight="1" x14ac:dyDescent="0.35">
      <c r="A6498" s="1">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4.25" customHeight="1" x14ac:dyDescent="0.35">
      <c r="A6499" s="1">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4.25" customHeight="1" x14ac:dyDescent="0.35">
      <c r="A6500" s="1">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4.25" customHeight="1" x14ac:dyDescent="0.35">
      <c r="A6501" s="1">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4.25" customHeight="1" x14ac:dyDescent="0.35">
      <c r="A6502" s="1">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4.25" customHeight="1" x14ac:dyDescent="0.35">
      <c r="A6503" s="1">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4.25" customHeight="1" x14ac:dyDescent="0.35">
      <c r="A6504" s="1">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4.25" customHeight="1" x14ac:dyDescent="0.35">
      <c r="A6505" s="1">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4.25" customHeight="1" x14ac:dyDescent="0.35">
      <c r="A6506" s="1">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4.25" customHeight="1" x14ac:dyDescent="0.35">
      <c r="A6507" s="1">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4.25" customHeight="1" x14ac:dyDescent="0.35">
      <c r="A6508" s="1">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4.25" customHeight="1" x14ac:dyDescent="0.35">
      <c r="A6509" s="1">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4.25" customHeight="1" x14ac:dyDescent="0.35">
      <c r="A6510" s="1">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4.25" customHeight="1" x14ac:dyDescent="0.35">
      <c r="A6511" s="1">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4.25" customHeight="1" x14ac:dyDescent="0.35">
      <c r="A6512" s="1">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4.25" customHeight="1" x14ac:dyDescent="0.35">
      <c r="A6513" s="1">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4.25" customHeight="1" x14ac:dyDescent="0.35">
      <c r="A6514" s="1">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4.25" customHeight="1" x14ac:dyDescent="0.35">
      <c r="A6515" s="1">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4.25" customHeight="1" x14ac:dyDescent="0.35">
      <c r="A6516" s="1">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4.25" customHeight="1" x14ac:dyDescent="0.35">
      <c r="A6517" s="1">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4.25" customHeight="1" x14ac:dyDescent="0.35">
      <c r="A6518" s="1">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4.25" customHeight="1" x14ac:dyDescent="0.35">
      <c r="A6519" s="1">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4.25" customHeight="1" x14ac:dyDescent="0.35">
      <c r="A6520" s="1">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4.25" customHeight="1" x14ac:dyDescent="0.35">
      <c r="A6521" s="1">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4.25" customHeight="1" x14ac:dyDescent="0.35">
      <c r="A6522" s="1">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4.25" customHeight="1" x14ac:dyDescent="0.35">
      <c r="A6523" s="1">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4.25" customHeight="1" x14ac:dyDescent="0.35">
      <c r="A6524" s="1">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4.25" customHeight="1" x14ac:dyDescent="0.35">
      <c r="A6525" s="1">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4.25" customHeight="1" x14ac:dyDescent="0.35">
      <c r="A6526" s="1">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4.25" customHeight="1" x14ac:dyDescent="0.35">
      <c r="A6527" s="1">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4.25" customHeight="1" x14ac:dyDescent="0.35">
      <c r="A6528" s="1">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4.25" customHeight="1" x14ac:dyDescent="0.35">
      <c r="A6529" s="1">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4.25" customHeight="1" x14ac:dyDescent="0.35">
      <c r="A6530" s="1">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4.25" customHeight="1" x14ac:dyDescent="0.35">
      <c r="A6531" s="1">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4.25" customHeight="1" x14ac:dyDescent="0.35">
      <c r="A6532" s="1">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4.25" customHeight="1" x14ac:dyDescent="0.35">
      <c r="A6533" s="1">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4.25" customHeight="1" x14ac:dyDescent="0.35">
      <c r="A6534" s="1">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4.25" customHeight="1" x14ac:dyDescent="0.35">
      <c r="A6535" s="1">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4.25" customHeight="1" x14ac:dyDescent="0.35">
      <c r="A6536" s="1">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4.25" customHeight="1" x14ac:dyDescent="0.35">
      <c r="A6537" s="1">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4.25" customHeight="1" x14ac:dyDescent="0.35">
      <c r="A6538" s="1">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4.25" customHeight="1" x14ac:dyDescent="0.35">
      <c r="A6539" s="1">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4.25" customHeight="1" x14ac:dyDescent="0.35">
      <c r="A6540" s="1">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4.25" customHeight="1" x14ac:dyDescent="0.35">
      <c r="A6541" s="1">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4.25" customHeight="1" x14ac:dyDescent="0.35">
      <c r="A6542" s="1">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4.25" customHeight="1" x14ac:dyDescent="0.35">
      <c r="A6543" s="1">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4.25" customHeight="1" x14ac:dyDescent="0.35">
      <c r="A6544" s="1">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4.25" customHeight="1" x14ac:dyDescent="0.35">
      <c r="A6545" s="1">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4.25" customHeight="1" x14ac:dyDescent="0.35">
      <c r="A6546" s="1">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4.25" customHeight="1" x14ac:dyDescent="0.35">
      <c r="A6547" s="1">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4.25" customHeight="1" x14ac:dyDescent="0.35">
      <c r="A6548" s="1">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4.25" customHeight="1" x14ac:dyDescent="0.35">
      <c r="A6549" s="1">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4.25" customHeight="1" x14ac:dyDescent="0.35">
      <c r="A6550" s="1">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4.25" customHeight="1" x14ac:dyDescent="0.35">
      <c r="A6551" s="1">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4.25" customHeight="1" x14ac:dyDescent="0.35">
      <c r="A6552" s="1">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4.25" customHeight="1" x14ac:dyDescent="0.35">
      <c r="A6553" s="1">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4.25" customHeight="1" x14ac:dyDescent="0.35">
      <c r="A6554" s="1">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4.25" customHeight="1" x14ac:dyDescent="0.35">
      <c r="A6555" s="1">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4.25" customHeight="1" x14ac:dyDescent="0.35">
      <c r="A6556" s="1">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4.25" customHeight="1" x14ac:dyDescent="0.35">
      <c r="A6557" s="1">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4.25" customHeight="1" x14ac:dyDescent="0.35">
      <c r="A6558" s="1">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4.25" customHeight="1" x14ac:dyDescent="0.35">
      <c r="A6559" s="1">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4.25" customHeight="1" x14ac:dyDescent="0.35">
      <c r="A6560" s="1">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4.25" customHeight="1" x14ac:dyDescent="0.35">
      <c r="A6561" s="1">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4.25" customHeight="1" x14ac:dyDescent="0.35">
      <c r="A6562" s="1">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4.25" customHeight="1" x14ac:dyDescent="0.35">
      <c r="A6563" s="1">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4.25" customHeight="1" x14ac:dyDescent="0.35">
      <c r="A6564" s="1">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4.25" customHeight="1" x14ac:dyDescent="0.35">
      <c r="A6565" s="1">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4.25" customHeight="1" x14ac:dyDescent="0.35">
      <c r="A6566" s="1">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4.25" customHeight="1" x14ac:dyDescent="0.35">
      <c r="A6567" s="1">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4.25" customHeight="1" x14ac:dyDescent="0.35">
      <c r="A6568" s="1">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4.25" customHeight="1" x14ac:dyDescent="0.35">
      <c r="A6569" s="1">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4.25" customHeight="1" x14ac:dyDescent="0.35">
      <c r="A6570" s="1">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4.25" customHeight="1" x14ac:dyDescent="0.35">
      <c r="A6571" s="1">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4.25" customHeight="1" x14ac:dyDescent="0.35">
      <c r="A6572" s="1">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4.25" customHeight="1" x14ac:dyDescent="0.35">
      <c r="A6573" s="1">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4.25" customHeight="1" x14ac:dyDescent="0.35">
      <c r="A6574" s="1">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4.25" customHeight="1" x14ac:dyDescent="0.35">
      <c r="A6575" s="1">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4.25" customHeight="1" x14ac:dyDescent="0.35">
      <c r="A6576" s="1">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4.25" customHeight="1" x14ac:dyDescent="0.35">
      <c r="A6577" s="1">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4.25" customHeight="1" x14ac:dyDescent="0.35">
      <c r="A6578" s="1">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4.25" customHeight="1" x14ac:dyDescent="0.35">
      <c r="A6579" s="1">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4.25" customHeight="1" x14ac:dyDescent="0.35">
      <c r="A6580" s="1">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4.25" customHeight="1" x14ac:dyDescent="0.35">
      <c r="A6581" s="1">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4.25" customHeight="1" x14ac:dyDescent="0.35">
      <c r="A6582" s="1">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4.25" customHeight="1" x14ac:dyDescent="0.35">
      <c r="A6583" s="1">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4.25" customHeight="1" x14ac:dyDescent="0.35">
      <c r="A6584" s="1">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4.25" customHeight="1" x14ac:dyDescent="0.35">
      <c r="A6585" s="1">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4.25" customHeight="1" x14ac:dyDescent="0.35">
      <c r="A6586" s="1">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4.25" customHeight="1" x14ac:dyDescent="0.35">
      <c r="A6587" s="1">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4.25" customHeight="1" x14ac:dyDescent="0.35">
      <c r="A6588" s="1">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4.25" customHeight="1" x14ac:dyDescent="0.35">
      <c r="A6589" s="1">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4.25" customHeight="1" x14ac:dyDescent="0.35">
      <c r="A6590" s="1">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4.25" customHeight="1" x14ac:dyDescent="0.35">
      <c r="A6591" s="1">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4.25" customHeight="1" x14ac:dyDescent="0.35">
      <c r="A6592" s="1">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4.25" customHeight="1" x14ac:dyDescent="0.35">
      <c r="A6593" s="1">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4.25" customHeight="1" x14ac:dyDescent="0.35">
      <c r="A6594" s="1">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4.25" customHeight="1" x14ac:dyDescent="0.35">
      <c r="A6595" s="1">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4.25" customHeight="1" x14ac:dyDescent="0.35">
      <c r="A6596" s="1">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4.25" customHeight="1" x14ac:dyDescent="0.35">
      <c r="A6597" s="1">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4.25" customHeight="1" x14ac:dyDescent="0.35">
      <c r="A6598" s="1">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4.25" customHeight="1" x14ac:dyDescent="0.35">
      <c r="A6599" s="1">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4.25" customHeight="1" x14ac:dyDescent="0.35">
      <c r="A6600" s="1">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4.25" customHeight="1" x14ac:dyDescent="0.35">
      <c r="A6601" s="1">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4.25" customHeight="1" x14ac:dyDescent="0.35">
      <c r="A6602" s="1">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4.25" customHeight="1" x14ac:dyDescent="0.35">
      <c r="A6603" s="1">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4.25" customHeight="1" x14ac:dyDescent="0.35">
      <c r="A6604" s="1">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4.25" customHeight="1" x14ac:dyDescent="0.35">
      <c r="A6605" s="1">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4.25" customHeight="1" x14ac:dyDescent="0.35">
      <c r="A6606" s="1">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4.25" customHeight="1" x14ac:dyDescent="0.35">
      <c r="A6607" s="1">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4.25" customHeight="1" x14ac:dyDescent="0.35">
      <c r="A6608" s="1">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4.25" customHeight="1" x14ac:dyDescent="0.35">
      <c r="A6609" s="1">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4.25" customHeight="1" x14ac:dyDescent="0.35">
      <c r="A6610" s="1">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4.25" customHeight="1" x14ac:dyDescent="0.35">
      <c r="A6611" s="1">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4.25" customHeight="1" x14ac:dyDescent="0.35">
      <c r="A6612" s="1">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4.25" customHeight="1" x14ac:dyDescent="0.35">
      <c r="A6613" s="1">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4.25" customHeight="1" x14ac:dyDescent="0.35">
      <c r="A6614" s="1">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4.25" customHeight="1" x14ac:dyDescent="0.35">
      <c r="A6615" s="1">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4.25" customHeight="1" x14ac:dyDescent="0.35">
      <c r="A6616" s="1">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4.25" customHeight="1" x14ac:dyDescent="0.35">
      <c r="A6617" s="1">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4.25" customHeight="1" x14ac:dyDescent="0.35">
      <c r="A6618" s="1">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4.25" customHeight="1" x14ac:dyDescent="0.35">
      <c r="A6619" s="1">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4.25" customHeight="1" x14ac:dyDescent="0.35">
      <c r="A6620" s="1">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4.25" customHeight="1" x14ac:dyDescent="0.35">
      <c r="A6621" s="1">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4.25" customHeight="1" x14ac:dyDescent="0.35">
      <c r="A6622" s="1">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4.25" customHeight="1" x14ac:dyDescent="0.35">
      <c r="A6623" s="1">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4.25" customHeight="1" x14ac:dyDescent="0.35">
      <c r="A6624" s="1">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4.25" customHeight="1" x14ac:dyDescent="0.35">
      <c r="A6625" s="1">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4.25" customHeight="1" x14ac:dyDescent="0.35">
      <c r="A6626" s="1">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4.25" customHeight="1" x14ac:dyDescent="0.35">
      <c r="A6627" s="1">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4.25" customHeight="1" x14ac:dyDescent="0.35">
      <c r="A6628" s="1">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4.25" customHeight="1" x14ac:dyDescent="0.35">
      <c r="A6629" s="1">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4.25" customHeight="1" x14ac:dyDescent="0.35">
      <c r="A6630" s="1">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4.25" customHeight="1" x14ac:dyDescent="0.35">
      <c r="A6631" s="1">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4.25" customHeight="1" x14ac:dyDescent="0.35">
      <c r="A6632" s="1">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4.25" customHeight="1" x14ac:dyDescent="0.35">
      <c r="A6633" s="1">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4.25" customHeight="1" x14ac:dyDescent="0.35">
      <c r="A6634" s="1">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4.25" customHeight="1" x14ac:dyDescent="0.35">
      <c r="A6635" s="1">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4.25" customHeight="1" x14ac:dyDescent="0.35">
      <c r="A6636" s="1">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4.25" customHeight="1" x14ac:dyDescent="0.35">
      <c r="A6637" s="1">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4.25" customHeight="1" x14ac:dyDescent="0.35">
      <c r="A6638" s="1">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4.25" customHeight="1" x14ac:dyDescent="0.35">
      <c r="A6639" s="1">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4.25" customHeight="1" x14ac:dyDescent="0.35">
      <c r="A6640" s="1">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4.25" customHeight="1" x14ac:dyDescent="0.35">
      <c r="A6641" s="1">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4.25" customHeight="1" x14ac:dyDescent="0.35">
      <c r="A6642" s="1">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4.25" customHeight="1" x14ac:dyDescent="0.35">
      <c r="A6643" s="1">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4.25" customHeight="1" x14ac:dyDescent="0.35">
      <c r="A6644" s="1">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4.25" customHeight="1" x14ac:dyDescent="0.35">
      <c r="A6645" s="1">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4.25" customHeight="1" x14ac:dyDescent="0.35">
      <c r="A6646" s="1">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4.25" customHeight="1" x14ac:dyDescent="0.35">
      <c r="A6647" s="1">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4.25" customHeight="1" x14ac:dyDescent="0.35">
      <c r="A6648" s="1">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4.25" customHeight="1" x14ac:dyDescent="0.35">
      <c r="A6649" s="1">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4.25" customHeight="1" x14ac:dyDescent="0.35">
      <c r="A6650" s="1">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4.25" customHeight="1" x14ac:dyDescent="0.35">
      <c r="A6651" s="1">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4.25" customHeight="1" x14ac:dyDescent="0.35">
      <c r="A6652" s="1">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4.25" customHeight="1" x14ac:dyDescent="0.35">
      <c r="A6653" s="1">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4.25" customHeight="1" x14ac:dyDescent="0.35">
      <c r="A6654" s="1">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4.25" customHeight="1" x14ac:dyDescent="0.35">
      <c r="A6655" s="1">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4.25" customHeight="1" x14ac:dyDescent="0.35">
      <c r="A6656" s="1">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4.25" customHeight="1" x14ac:dyDescent="0.35">
      <c r="A6657" s="1">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4.25" customHeight="1" x14ac:dyDescent="0.35">
      <c r="A6658" s="1">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4.25" customHeight="1" x14ac:dyDescent="0.35">
      <c r="A6659" s="1">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4.25" customHeight="1" x14ac:dyDescent="0.35">
      <c r="A6660" s="1">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4.25" customHeight="1" x14ac:dyDescent="0.35">
      <c r="A6661" s="1">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4.25" customHeight="1" x14ac:dyDescent="0.35">
      <c r="A6662" s="1">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4.25" customHeight="1" x14ac:dyDescent="0.35">
      <c r="A6663" s="1">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4.25" customHeight="1" x14ac:dyDescent="0.35">
      <c r="A6664" s="1">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4.25" customHeight="1" x14ac:dyDescent="0.35">
      <c r="A6665" s="1">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4.25" customHeight="1" x14ac:dyDescent="0.35">
      <c r="A6666" s="1">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4.25" customHeight="1" x14ac:dyDescent="0.35">
      <c r="A6667" s="1">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4.25" customHeight="1" x14ac:dyDescent="0.35">
      <c r="A6668" s="1">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4.25" customHeight="1" x14ac:dyDescent="0.35">
      <c r="A6669" s="1">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4.25" customHeight="1" x14ac:dyDescent="0.35">
      <c r="A6670" s="1">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4.25" customHeight="1" x14ac:dyDescent="0.35">
      <c r="A6671" s="1">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4.25" customHeight="1" x14ac:dyDescent="0.35">
      <c r="A6672" s="1">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4.25" customHeight="1" x14ac:dyDescent="0.35">
      <c r="A6673" s="1">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4.25" customHeight="1" x14ac:dyDescent="0.35">
      <c r="A6674" s="1">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4.25" customHeight="1" x14ac:dyDescent="0.35">
      <c r="A6675" s="1">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4.25" customHeight="1" x14ac:dyDescent="0.35">
      <c r="A6676" s="1">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4.25" customHeight="1" x14ac:dyDescent="0.35">
      <c r="A6677" s="1">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4.25" customHeight="1" x14ac:dyDescent="0.35">
      <c r="A6678" s="1">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4.25" customHeight="1" x14ac:dyDescent="0.35">
      <c r="A6679" s="1">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4.25" customHeight="1" x14ac:dyDescent="0.35">
      <c r="A6680" s="1">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4.25" customHeight="1" x14ac:dyDescent="0.35">
      <c r="A6681" s="1">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4.25" customHeight="1" x14ac:dyDescent="0.35">
      <c r="A6682" s="1">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4.25" customHeight="1" x14ac:dyDescent="0.35">
      <c r="A6683" s="1">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4.25" customHeight="1" x14ac:dyDescent="0.35">
      <c r="A6684" s="1">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4.25" customHeight="1" x14ac:dyDescent="0.35">
      <c r="A6685" s="1">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4.25" customHeight="1" x14ac:dyDescent="0.35">
      <c r="A6686" s="1">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4.25" customHeight="1" x14ac:dyDescent="0.35">
      <c r="A6687" s="1">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4.25" customHeight="1" x14ac:dyDescent="0.35">
      <c r="A6688" s="1">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4.25" customHeight="1" x14ac:dyDescent="0.35">
      <c r="A6689" s="1">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4.25" customHeight="1" x14ac:dyDescent="0.35">
      <c r="A6690" s="1">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4.25" customHeight="1" x14ac:dyDescent="0.35">
      <c r="A6691" s="1">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4.25" customHeight="1" x14ac:dyDescent="0.35">
      <c r="A6692" s="1">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4.25" customHeight="1" x14ac:dyDescent="0.35">
      <c r="A6693" s="1">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4.25" customHeight="1" x14ac:dyDescent="0.35">
      <c r="A6694" s="1">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4.25" customHeight="1" x14ac:dyDescent="0.35">
      <c r="A6695" s="1">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4.25" customHeight="1" x14ac:dyDescent="0.35">
      <c r="A6696" s="1">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4.25" customHeight="1" x14ac:dyDescent="0.35">
      <c r="A6697" s="1">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4.25" customHeight="1" x14ac:dyDescent="0.35">
      <c r="A6698" s="1">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4.25" customHeight="1" x14ac:dyDescent="0.35">
      <c r="A6699" s="1">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4.25" customHeight="1" x14ac:dyDescent="0.35">
      <c r="A6700" s="1">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4.25" customHeight="1" x14ac:dyDescent="0.35">
      <c r="A6701" s="1">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4.25" customHeight="1" x14ac:dyDescent="0.35">
      <c r="A6702" s="1">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4.25" customHeight="1" x14ac:dyDescent="0.35">
      <c r="A6703" s="1">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4.25" customHeight="1" x14ac:dyDescent="0.35">
      <c r="A6704" s="1">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4.25" customHeight="1" x14ac:dyDescent="0.35">
      <c r="A6705" s="1">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4.25" customHeight="1" x14ac:dyDescent="0.35">
      <c r="A6706" s="1">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4.25" customHeight="1" x14ac:dyDescent="0.35">
      <c r="A6707" s="1">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4.25" customHeight="1" x14ac:dyDescent="0.35">
      <c r="A6708" s="1">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4.25" customHeight="1" x14ac:dyDescent="0.35">
      <c r="A6709" s="1">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4.25" customHeight="1" x14ac:dyDescent="0.35">
      <c r="A6710" s="1">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4.25" customHeight="1" x14ac:dyDescent="0.35">
      <c r="A6711" s="1">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4.25" customHeight="1" x14ac:dyDescent="0.35">
      <c r="A6712" s="1">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4.25" customHeight="1" x14ac:dyDescent="0.35">
      <c r="A6713" s="1">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4.25" customHeight="1" x14ac:dyDescent="0.35">
      <c r="A6714" s="1">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4.25" customHeight="1" x14ac:dyDescent="0.35">
      <c r="A6715" s="1">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4.25" customHeight="1" x14ac:dyDescent="0.35">
      <c r="A6716" s="1">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4.25" customHeight="1" x14ac:dyDescent="0.35">
      <c r="A6717" s="1">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4.25" customHeight="1" x14ac:dyDescent="0.35">
      <c r="A6718" s="1">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4.25" customHeight="1" x14ac:dyDescent="0.35">
      <c r="A6719" s="1">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4.25" customHeight="1" x14ac:dyDescent="0.35">
      <c r="A6720" s="1">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4.25" customHeight="1" x14ac:dyDescent="0.35">
      <c r="A6721" s="1">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4.25" customHeight="1" x14ac:dyDescent="0.35">
      <c r="A6722" s="1">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4.25" customHeight="1" x14ac:dyDescent="0.35">
      <c r="A6723" s="1">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4.25" customHeight="1" x14ac:dyDescent="0.35">
      <c r="A6724" s="1">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4.25" customHeight="1" x14ac:dyDescent="0.35">
      <c r="A6725" s="1">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4.25" customHeight="1" x14ac:dyDescent="0.35">
      <c r="A6726" s="1">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4.25" customHeight="1" x14ac:dyDescent="0.35">
      <c r="A6727" s="1">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4.25" customHeight="1" x14ac:dyDescent="0.35">
      <c r="A6728" s="1">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4.25" customHeight="1" x14ac:dyDescent="0.35">
      <c r="A6729" s="1">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4.25" customHeight="1" x14ac:dyDescent="0.35">
      <c r="A6730" s="1">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4.25" customHeight="1" x14ac:dyDescent="0.35">
      <c r="A6731" s="1">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4.25" customHeight="1" x14ac:dyDescent="0.35">
      <c r="A6732" s="1">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4.25" customHeight="1" x14ac:dyDescent="0.35">
      <c r="A6733" s="1">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4.25" customHeight="1" x14ac:dyDescent="0.35">
      <c r="A6734" s="1">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4.25" customHeight="1" x14ac:dyDescent="0.35">
      <c r="A6735" s="1">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4.25" customHeight="1" x14ac:dyDescent="0.35">
      <c r="A6736" s="1">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4.25" customHeight="1" x14ac:dyDescent="0.35">
      <c r="A6737" s="1">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4.25" customHeight="1" x14ac:dyDescent="0.35">
      <c r="A6738" s="1">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4.25" customHeight="1" x14ac:dyDescent="0.35">
      <c r="A6739" s="1">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4.25" customHeight="1" x14ac:dyDescent="0.35">
      <c r="A6740" s="1">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4.25" customHeight="1" x14ac:dyDescent="0.35">
      <c r="A6741" s="1">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4.25" customHeight="1" x14ac:dyDescent="0.35">
      <c r="A6742" s="1">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4.25" customHeight="1" x14ac:dyDescent="0.35">
      <c r="A6743" s="1">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4.25" customHeight="1" x14ac:dyDescent="0.35">
      <c r="A6744" s="1">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4.25" customHeight="1" x14ac:dyDescent="0.35">
      <c r="A6745" s="1">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4.25" customHeight="1" x14ac:dyDescent="0.35">
      <c r="A6746" s="1">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4.25" customHeight="1" x14ac:dyDescent="0.35">
      <c r="A6747" s="1">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4.25" customHeight="1" x14ac:dyDescent="0.35">
      <c r="A6748" s="1">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4.25" customHeight="1" x14ac:dyDescent="0.35">
      <c r="A6749" s="1">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4.25" customHeight="1" x14ac:dyDescent="0.35">
      <c r="A6750" s="1">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4.25" customHeight="1" x14ac:dyDescent="0.35">
      <c r="A6751" s="1">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4.25" customHeight="1" x14ac:dyDescent="0.35">
      <c r="A6752" s="1">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4.25" customHeight="1" x14ac:dyDescent="0.35">
      <c r="A6753" s="1">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4.25" customHeight="1" x14ac:dyDescent="0.35">
      <c r="A6754" s="1">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4.25" customHeight="1" x14ac:dyDescent="0.35">
      <c r="A6755" s="1">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4.25" customHeight="1" x14ac:dyDescent="0.35">
      <c r="A6756" s="1">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4.25" customHeight="1" x14ac:dyDescent="0.35">
      <c r="A6757" s="1">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4.25" customHeight="1" x14ac:dyDescent="0.35">
      <c r="A6758" s="1">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4.25" customHeight="1" x14ac:dyDescent="0.35">
      <c r="A6759" s="1">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4.25" customHeight="1" x14ac:dyDescent="0.35">
      <c r="A6760" s="1">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4.25" customHeight="1" x14ac:dyDescent="0.35">
      <c r="A6761" s="1">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4.25" customHeight="1" x14ac:dyDescent="0.35">
      <c r="A6762" s="1">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4.25" customHeight="1" x14ac:dyDescent="0.35">
      <c r="A6763" s="1">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4.25" customHeight="1" x14ac:dyDescent="0.35">
      <c r="A6764" s="1">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4.25" customHeight="1" x14ac:dyDescent="0.35">
      <c r="A6765" s="1">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4.25" customHeight="1" x14ac:dyDescent="0.35">
      <c r="A6766" s="1">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4.25" customHeight="1" x14ac:dyDescent="0.35">
      <c r="A6767" s="1">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4.25" customHeight="1" x14ac:dyDescent="0.35">
      <c r="A6768" s="1">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4.25" customHeight="1" x14ac:dyDescent="0.35">
      <c r="A6769" s="1">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4.25" customHeight="1" x14ac:dyDescent="0.35">
      <c r="A6770" s="1">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4.25" customHeight="1" x14ac:dyDescent="0.35">
      <c r="A6771" s="1">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4.25" customHeight="1" x14ac:dyDescent="0.35">
      <c r="A6772" s="1">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4.25" customHeight="1" x14ac:dyDescent="0.35">
      <c r="A6773" s="1">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4.25" customHeight="1" x14ac:dyDescent="0.35">
      <c r="A6774" s="1">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4.25" customHeight="1" x14ac:dyDescent="0.35">
      <c r="A6775" s="1">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4.25" customHeight="1" x14ac:dyDescent="0.35">
      <c r="A6776" s="1">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4.25" customHeight="1" x14ac:dyDescent="0.35">
      <c r="A6777" s="1">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4.25" customHeight="1" x14ac:dyDescent="0.35">
      <c r="A6778" s="1">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4.25" customHeight="1" x14ac:dyDescent="0.35">
      <c r="A6779" s="1">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4.25" customHeight="1" x14ac:dyDescent="0.35">
      <c r="A6780" s="1">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4.25" customHeight="1" x14ac:dyDescent="0.35">
      <c r="A6781" s="1">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4.25" customHeight="1" x14ac:dyDescent="0.35">
      <c r="A6782" s="1">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4.25" customHeight="1" x14ac:dyDescent="0.35">
      <c r="A6783" s="1">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4.25" customHeight="1" x14ac:dyDescent="0.35">
      <c r="A6784" s="1">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4.25" customHeight="1" x14ac:dyDescent="0.35">
      <c r="A6785" s="1">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4.25" customHeight="1" x14ac:dyDescent="0.35">
      <c r="A6786" s="1">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4.25" customHeight="1" x14ac:dyDescent="0.35">
      <c r="A6787" s="1">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4.25" customHeight="1" x14ac:dyDescent="0.35">
      <c r="A6788" s="1">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4.25" customHeight="1" x14ac:dyDescent="0.35">
      <c r="A6789" s="1">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4.25" customHeight="1" x14ac:dyDescent="0.35">
      <c r="A6790" s="1">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4.25" customHeight="1" x14ac:dyDescent="0.35">
      <c r="A6791" s="1">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4.25" customHeight="1" x14ac:dyDescent="0.35">
      <c r="A6792" s="1">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4.25" customHeight="1" x14ac:dyDescent="0.35">
      <c r="A6793" s="1">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4.25" customHeight="1" x14ac:dyDescent="0.35">
      <c r="A6794" s="1">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4.25" customHeight="1" x14ac:dyDescent="0.35">
      <c r="A6795" s="1">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4.25" customHeight="1" x14ac:dyDescent="0.35">
      <c r="A6796" s="1">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4.25" customHeight="1" x14ac:dyDescent="0.35">
      <c r="A6797" s="1">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4.25" customHeight="1" x14ac:dyDescent="0.35">
      <c r="A6798" s="1">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4.25" customHeight="1" x14ac:dyDescent="0.35">
      <c r="A6799" s="1">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4.25" customHeight="1" x14ac:dyDescent="0.35">
      <c r="A6800" s="1">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4.25" customHeight="1" x14ac:dyDescent="0.35">
      <c r="A6801" s="1">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4.25" customHeight="1" x14ac:dyDescent="0.35">
      <c r="A6802" s="1">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4.25" customHeight="1" x14ac:dyDescent="0.35">
      <c r="A6803" s="1">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4.25" customHeight="1" x14ac:dyDescent="0.35">
      <c r="A6804" s="1">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4.25" customHeight="1" x14ac:dyDescent="0.35">
      <c r="A6805" s="1">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4.25" customHeight="1" x14ac:dyDescent="0.35">
      <c r="A6806" s="1">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4.25" customHeight="1" x14ac:dyDescent="0.35">
      <c r="A6807" s="1">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4.25" customHeight="1" x14ac:dyDescent="0.35">
      <c r="A6808" s="1">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4.25" customHeight="1" x14ac:dyDescent="0.35">
      <c r="A6809" s="1">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4.25" customHeight="1" x14ac:dyDescent="0.35">
      <c r="A6810" s="1">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4.25" customHeight="1" x14ac:dyDescent="0.35">
      <c r="A6811" s="1">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4.25" customHeight="1" x14ac:dyDescent="0.35">
      <c r="A6812" s="1">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4.25" customHeight="1" x14ac:dyDescent="0.35">
      <c r="A6813" s="1">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4.25" customHeight="1" x14ac:dyDescent="0.35">
      <c r="A6814" s="1">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4.25" customHeight="1" x14ac:dyDescent="0.35">
      <c r="A6815" s="1">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4.25" customHeight="1" x14ac:dyDescent="0.35">
      <c r="A6816" s="1">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4.25" customHeight="1" x14ac:dyDescent="0.35">
      <c r="A6817" s="1">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4.25" customHeight="1" x14ac:dyDescent="0.35">
      <c r="A6818" s="1">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4.25" customHeight="1" x14ac:dyDescent="0.35">
      <c r="A6819" s="1">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4.25" customHeight="1" x14ac:dyDescent="0.35">
      <c r="A6820" s="1">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4.25" customHeight="1" x14ac:dyDescent="0.35">
      <c r="A6821" s="1">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4.25" customHeight="1" x14ac:dyDescent="0.35">
      <c r="A6822" s="1">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4.25" customHeight="1" x14ac:dyDescent="0.35">
      <c r="A6823" s="1">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4.25" customHeight="1" x14ac:dyDescent="0.35">
      <c r="A6824" s="1">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4.25" customHeight="1" x14ac:dyDescent="0.35">
      <c r="A6825" s="1">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4.25" customHeight="1" x14ac:dyDescent="0.35">
      <c r="A6826" s="1">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4.25" customHeight="1" x14ac:dyDescent="0.35">
      <c r="A6827" s="1">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4.25" customHeight="1" x14ac:dyDescent="0.35">
      <c r="A6828" s="1">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4.25" customHeight="1" x14ac:dyDescent="0.35">
      <c r="A6829" s="1">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4.25" customHeight="1" x14ac:dyDescent="0.35">
      <c r="A6830" s="1">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4.25" customHeight="1" x14ac:dyDescent="0.35">
      <c r="A6831" s="1">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4.25" customHeight="1" x14ac:dyDescent="0.35">
      <c r="A6832" s="1">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4.25" customHeight="1" x14ac:dyDescent="0.35">
      <c r="A6833" s="1">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4.25" customHeight="1" x14ac:dyDescent="0.35">
      <c r="A6834" s="1">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4.25" customHeight="1" x14ac:dyDescent="0.35">
      <c r="A6835" s="1">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4.25" customHeight="1" x14ac:dyDescent="0.35">
      <c r="A6836" s="1">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4.25" customHeight="1" x14ac:dyDescent="0.35">
      <c r="A6837" s="1">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4.25" customHeight="1" x14ac:dyDescent="0.35">
      <c r="A6838" s="1">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4.25" customHeight="1" x14ac:dyDescent="0.35">
      <c r="A6839" s="1">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4.25" customHeight="1" x14ac:dyDescent="0.35">
      <c r="A6840" s="1">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4.25" customHeight="1" x14ac:dyDescent="0.35">
      <c r="A6841" s="1">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4.25" customHeight="1" x14ac:dyDescent="0.35">
      <c r="A6842" s="1">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4.25" customHeight="1" x14ac:dyDescent="0.35">
      <c r="A6843" s="1">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4.25" customHeight="1" x14ac:dyDescent="0.35">
      <c r="A6844" s="1">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4.25" customHeight="1" x14ac:dyDescent="0.35">
      <c r="A6845" s="1">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4.25" customHeight="1" x14ac:dyDescent="0.35">
      <c r="A6846" s="1">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4.25" customHeight="1" x14ac:dyDescent="0.35">
      <c r="A6847" s="1">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4.25" customHeight="1" x14ac:dyDescent="0.35">
      <c r="A6848" s="1">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4.25" customHeight="1" x14ac:dyDescent="0.35">
      <c r="A6849" s="1">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4.25" customHeight="1" x14ac:dyDescent="0.35">
      <c r="A6850" s="1">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4.25" customHeight="1" x14ac:dyDescent="0.35">
      <c r="A6851" s="1">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4.25" customHeight="1" x14ac:dyDescent="0.35">
      <c r="A6852" s="1">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4.25" customHeight="1" x14ac:dyDescent="0.35">
      <c r="A6853" s="1">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4.25" customHeight="1" x14ac:dyDescent="0.35">
      <c r="A6854" s="1">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4.25" customHeight="1" x14ac:dyDescent="0.35">
      <c r="A6855" s="1">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4.25" customHeight="1" x14ac:dyDescent="0.35">
      <c r="A6856" s="1">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4.25" customHeight="1" x14ac:dyDescent="0.35">
      <c r="A6857" s="1">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4.25" customHeight="1" x14ac:dyDescent="0.35">
      <c r="A6858" s="1">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4.25" customHeight="1" x14ac:dyDescent="0.35">
      <c r="A6859" s="1">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4.25" customHeight="1" x14ac:dyDescent="0.35">
      <c r="A6860" s="1">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4.25" customHeight="1" x14ac:dyDescent="0.35">
      <c r="A6861" s="1">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4.25" customHeight="1" x14ac:dyDescent="0.35">
      <c r="A6862" s="1">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4.25" customHeight="1" x14ac:dyDescent="0.35">
      <c r="A6863" s="1">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4.25" customHeight="1" x14ac:dyDescent="0.35">
      <c r="A6864" s="1">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4.25" customHeight="1" x14ac:dyDescent="0.35">
      <c r="A6865" s="1">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4.25" customHeight="1" x14ac:dyDescent="0.35">
      <c r="A6866" s="1">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4.25" customHeight="1" x14ac:dyDescent="0.35">
      <c r="A6867" s="1">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4.25" customHeight="1" x14ac:dyDescent="0.35">
      <c r="A6868" s="1">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4.25" customHeight="1" x14ac:dyDescent="0.35">
      <c r="A6869" s="1">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4.25" customHeight="1" x14ac:dyDescent="0.35">
      <c r="A6870" s="1">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4.25" customHeight="1" x14ac:dyDescent="0.35">
      <c r="A6871" s="1">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4.25" customHeight="1" x14ac:dyDescent="0.35">
      <c r="A6872" s="1">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4.25" customHeight="1" x14ac:dyDescent="0.35">
      <c r="A6873" s="1">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4.25" customHeight="1" x14ac:dyDescent="0.35">
      <c r="A6874" s="1">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4.25" customHeight="1" x14ac:dyDescent="0.35">
      <c r="A6875" s="1">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4.25" customHeight="1" x14ac:dyDescent="0.35">
      <c r="A6876" s="1">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4.25" customHeight="1" x14ac:dyDescent="0.35">
      <c r="A6877" s="1">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4.25" customHeight="1" x14ac:dyDescent="0.35">
      <c r="A6878" s="1">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4.25" customHeight="1" x14ac:dyDescent="0.35">
      <c r="A6879" s="1">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4.25" customHeight="1" x14ac:dyDescent="0.35">
      <c r="A6880" s="1">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4.25" customHeight="1" x14ac:dyDescent="0.35">
      <c r="A6881" s="1">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4.25" customHeight="1" x14ac:dyDescent="0.35">
      <c r="A6882" s="1">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4.25" customHeight="1" x14ac:dyDescent="0.35">
      <c r="A6883" s="1">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4.25" customHeight="1" x14ac:dyDescent="0.35">
      <c r="A6884" s="1">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4.25" customHeight="1" x14ac:dyDescent="0.35">
      <c r="A6885" s="1">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4.25" customHeight="1" x14ac:dyDescent="0.35">
      <c r="A6886" s="1">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4.25" customHeight="1" x14ac:dyDescent="0.35">
      <c r="A6887" s="1">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4.25" customHeight="1" x14ac:dyDescent="0.35">
      <c r="A6888" s="1">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4.25" customHeight="1" x14ac:dyDescent="0.35">
      <c r="A6889" s="1">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4.25" customHeight="1" x14ac:dyDescent="0.35">
      <c r="A6890" s="1">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4.25" customHeight="1" x14ac:dyDescent="0.35">
      <c r="A6891" s="1">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4.25" customHeight="1" x14ac:dyDescent="0.35">
      <c r="A6892" s="1">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4.25" customHeight="1" x14ac:dyDescent="0.35">
      <c r="A6893" s="1">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4.25" customHeight="1" x14ac:dyDescent="0.35">
      <c r="A6894" s="1">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4.25" customHeight="1" x14ac:dyDescent="0.35">
      <c r="A6895" s="1">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4.25" customHeight="1" x14ac:dyDescent="0.35">
      <c r="A6896" s="1">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4.25" customHeight="1" x14ac:dyDescent="0.35">
      <c r="A6897" s="1">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4.25" customHeight="1" x14ac:dyDescent="0.35">
      <c r="A6898" s="1">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4.25" customHeight="1" x14ac:dyDescent="0.35">
      <c r="A6899" s="1">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4.25" customHeight="1" x14ac:dyDescent="0.35">
      <c r="A6900" s="1">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4.25" customHeight="1" x14ac:dyDescent="0.35">
      <c r="A6901" s="1">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4.25" customHeight="1" x14ac:dyDescent="0.35">
      <c r="A6902" s="1">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4.25" customHeight="1" x14ac:dyDescent="0.35">
      <c r="A6903" s="1">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4.25" customHeight="1" x14ac:dyDescent="0.35">
      <c r="A6904" s="1">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4.25" customHeight="1" x14ac:dyDescent="0.35">
      <c r="A6905" s="1">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4.25" customHeight="1" x14ac:dyDescent="0.35">
      <c r="A6906" s="1">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4.25" customHeight="1" x14ac:dyDescent="0.35">
      <c r="A6907" s="1">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4.25" customHeight="1" x14ac:dyDescent="0.35">
      <c r="A6908" s="1">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4.25" customHeight="1" x14ac:dyDescent="0.35">
      <c r="A6909" s="1">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4.25" customHeight="1" x14ac:dyDescent="0.35">
      <c r="A6910" s="1">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4.25" customHeight="1" x14ac:dyDescent="0.35">
      <c r="A6911" s="1">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4.25" customHeight="1" x14ac:dyDescent="0.35">
      <c r="A6912" s="1">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4.25" customHeight="1" x14ac:dyDescent="0.35">
      <c r="A6913" s="1">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4.25" customHeight="1" x14ac:dyDescent="0.35">
      <c r="A6914" s="1">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4.25" customHeight="1" x14ac:dyDescent="0.35">
      <c r="A6915" s="1">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4.25" customHeight="1" x14ac:dyDescent="0.35">
      <c r="A6916" s="1">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4.25" customHeight="1" x14ac:dyDescent="0.35">
      <c r="A6917" s="1">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4.25" customHeight="1" x14ac:dyDescent="0.35">
      <c r="A6918" s="1">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4.25" customHeight="1" x14ac:dyDescent="0.35">
      <c r="A6919" s="1">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4.25" customHeight="1" x14ac:dyDescent="0.35">
      <c r="A6920" s="1">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4.25" customHeight="1" x14ac:dyDescent="0.35">
      <c r="A6921" s="1">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4.25" customHeight="1" x14ac:dyDescent="0.35">
      <c r="A6922" s="1">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4.25" customHeight="1" x14ac:dyDescent="0.35">
      <c r="A6923" s="1">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4.25" customHeight="1" x14ac:dyDescent="0.35">
      <c r="A6924" s="1">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4.25" customHeight="1" x14ac:dyDescent="0.35">
      <c r="A6925" s="1">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4.25" customHeight="1" x14ac:dyDescent="0.35">
      <c r="A6926" s="1">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4.25" customHeight="1" x14ac:dyDescent="0.35">
      <c r="A6927" s="1">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4.25" customHeight="1" x14ac:dyDescent="0.35">
      <c r="A6928" s="1">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4.25" customHeight="1" x14ac:dyDescent="0.35">
      <c r="A6929" s="1">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4.25" customHeight="1" x14ac:dyDescent="0.35">
      <c r="A6930" s="1">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4.25" customHeight="1" x14ac:dyDescent="0.35">
      <c r="A6931" s="1">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4.25" customHeight="1" x14ac:dyDescent="0.35">
      <c r="A6932" s="1">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4.25" customHeight="1" x14ac:dyDescent="0.35">
      <c r="A6933" s="1">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4.25" customHeight="1" x14ac:dyDescent="0.35">
      <c r="A6934" s="1">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4.25" customHeight="1" x14ac:dyDescent="0.35">
      <c r="A6935" s="1">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4.25" customHeight="1" x14ac:dyDescent="0.35">
      <c r="A6936" s="1">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4.25" customHeight="1" x14ac:dyDescent="0.35">
      <c r="A6937" s="1">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4.25" customHeight="1" x14ac:dyDescent="0.35">
      <c r="A6938" s="1">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4.25" customHeight="1" x14ac:dyDescent="0.35">
      <c r="A6939" s="1">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4.25" customHeight="1" x14ac:dyDescent="0.35">
      <c r="A6940" s="1">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4.25" customHeight="1" x14ac:dyDescent="0.35">
      <c r="A6941" s="1">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4.25" customHeight="1" x14ac:dyDescent="0.35">
      <c r="A6942" s="1">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4.25" customHeight="1" x14ac:dyDescent="0.35">
      <c r="A6943" s="1">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4.25" customHeight="1" x14ac:dyDescent="0.35">
      <c r="A6944" s="1">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4.25" customHeight="1" x14ac:dyDescent="0.35">
      <c r="A6945" s="1">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4.25" customHeight="1" x14ac:dyDescent="0.35">
      <c r="A6946" s="1">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4.25" customHeight="1" x14ac:dyDescent="0.35">
      <c r="A6947" s="1">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4.25" customHeight="1" x14ac:dyDescent="0.35">
      <c r="A6948" s="1">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4.25" customHeight="1" x14ac:dyDescent="0.35">
      <c r="A6949" s="1">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4.25" customHeight="1" x14ac:dyDescent="0.35">
      <c r="A6950" s="1">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4.25" customHeight="1" x14ac:dyDescent="0.35">
      <c r="A6951" s="1">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4.25" customHeight="1" x14ac:dyDescent="0.35">
      <c r="A6952" s="1">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4.25" customHeight="1" x14ac:dyDescent="0.35">
      <c r="A6953" s="1">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4.25" customHeight="1" x14ac:dyDescent="0.35">
      <c r="A6954" s="1">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4.25" customHeight="1" x14ac:dyDescent="0.35">
      <c r="A6955" s="1">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4.25" customHeight="1" x14ac:dyDescent="0.35">
      <c r="A6956" s="1">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4.25" customHeight="1" x14ac:dyDescent="0.35">
      <c r="A6957" s="1">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4.25" customHeight="1" x14ac:dyDescent="0.35">
      <c r="A6958" s="1">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4.25" customHeight="1" x14ac:dyDescent="0.35">
      <c r="A6959" s="1">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4.25" customHeight="1" x14ac:dyDescent="0.35">
      <c r="A6960" s="1">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4.25" customHeight="1" x14ac:dyDescent="0.35">
      <c r="A6961" s="1">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4.25" customHeight="1" x14ac:dyDescent="0.35">
      <c r="A6962" s="1">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4.25" customHeight="1" x14ac:dyDescent="0.35">
      <c r="A6963" s="1">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4.25" customHeight="1" x14ac:dyDescent="0.35">
      <c r="A6964" s="1">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4.25" customHeight="1" x14ac:dyDescent="0.35">
      <c r="A6965" s="1">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4.25" customHeight="1" x14ac:dyDescent="0.35">
      <c r="A6966" s="1">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4.25" customHeight="1" x14ac:dyDescent="0.35">
      <c r="A6967" s="1">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4.25" customHeight="1" x14ac:dyDescent="0.35">
      <c r="A6968" s="1">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4.25" customHeight="1" x14ac:dyDescent="0.35">
      <c r="A6969" s="1">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4.25" customHeight="1" x14ac:dyDescent="0.35">
      <c r="A6970" s="1">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4.25" customHeight="1" x14ac:dyDescent="0.35">
      <c r="A6971" s="1">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4.25" customHeight="1" x14ac:dyDescent="0.35">
      <c r="A6972" s="1">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4.25" customHeight="1" x14ac:dyDescent="0.35">
      <c r="A6973" s="1">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4.25" customHeight="1" x14ac:dyDescent="0.35">
      <c r="A6974" s="1">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4.25" customHeight="1" x14ac:dyDescent="0.35">
      <c r="A6975" s="1">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4.25" customHeight="1" x14ac:dyDescent="0.35">
      <c r="A6976" s="1">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4.25" customHeight="1" x14ac:dyDescent="0.35">
      <c r="A6977" s="1">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4.25" customHeight="1" x14ac:dyDescent="0.35">
      <c r="A6978" s="1">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4.25" customHeight="1" x14ac:dyDescent="0.35">
      <c r="A6979" s="1">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4.25" customHeight="1" x14ac:dyDescent="0.35">
      <c r="A6980" s="1">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4.25" customHeight="1" x14ac:dyDescent="0.35">
      <c r="A6981" s="1">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4.25" customHeight="1" x14ac:dyDescent="0.35">
      <c r="A6982" s="1">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4.25" customHeight="1" x14ac:dyDescent="0.35">
      <c r="A6983" s="1">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4.25" customHeight="1" x14ac:dyDescent="0.35">
      <c r="A6984" s="1">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4.25" customHeight="1" x14ac:dyDescent="0.35">
      <c r="A6985" s="1">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4.25" customHeight="1" x14ac:dyDescent="0.35">
      <c r="A6986" s="1">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4.25" customHeight="1" x14ac:dyDescent="0.35">
      <c r="A6987" s="1">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4.25" customHeight="1" x14ac:dyDescent="0.35">
      <c r="A6988" s="1">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4.25" customHeight="1" x14ac:dyDescent="0.35">
      <c r="A6989" s="1">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4.25" customHeight="1" x14ac:dyDescent="0.35">
      <c r="A6990" s="1">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4.25" customHeight="1" x14ac:dyDescent="0.35">
      <c r="A6991" s="1">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4.25" customHeight="1" x14ac:dyDescent="0.35">
      <c r="A6992" s="1">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4.25" customHeight="1" x14ac:dyDescent="0.35">
      <c r="A6993" s="1">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4.25" customHeight="1" x14ac:dyDescent="0.35">
      <c r="A6994" s="1">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4.25" customHeight="1" x14ac:dyDescent="0.35">
      <c r="A6995" s="1">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4.25" customHeight="1" x14ac:dyDescent="0.35">
      <c r="A6996" s="1">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4.25" customHeight="1" x14ac:dyDescent="0.35">
      <c r="A6997" s="1">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4.25" customHeight="1" x14ac:dyDescent="0.35">
      <c r="A6998" s="1">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4.25" customHeight="1" x14ac:dyDescent="0.35">
      <c r="A6999" s="1">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4.25" customHeight="1" x14ac:dyDescent="0.35">
      <c r="A7000" s="1">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4.25" customHeight="1" x14ac:dyDescent="0.35">
      <c r="A7001" s="1">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4.25" customHeight="1" x14ac:dyDescent="0.35">
      <c r="A7002" s="1">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4.25" customHeight="1" x14ac:dyDescent="0.35">
      <c r="A7003" s="1">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4.25" customHeight="1" x14ac:dyDescent="0.35">
      <c r="A7004" s="1">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4.25" customHeight="1" x14ac:dyDescent="0.35">
      <c r="A7005" s="1">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4.25" customHeight="1" x14ac:dyDescent="0.35">
      <c r="A7006" s="1">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4.25" customHeight="1" x14ac:dyDescent="0.35">
      <c r="A7007" s="1">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4.25" customHeight="1" x14ac:dyDescent="0.35">
      <c r="A7008" s="1">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4.25" customHeight="1" x14ac:dyDescent="0.35">
      <c r="A7009" s="1">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4.25" customHeight="1" x14ac:dyDescent="0.35">
      <c r="A7010" s="1">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4.25" customHeight="1" x14ac:dyDescent="0.35">
      <c r="A7011" s="1">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4.25" customHeight="1" x14ac:dyDescent="0.35">
      <c r="A7012" s="1">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4.25" customHeight="1" x14ac:dyDescent="0.35">
      <c r="A7013" s="1">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4.25" customHeight="1" x14ac:dyDescent="0.35">
      <c r="A7014" s="1">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4.25" customHeight="1" x14ac:dyDescent="0.35">
      <c r="A7015" s="1">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4.25" customHeight="1" x14ac:dyDescent="0.35">
      <c r="A7016" s="1">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4.25" customHeight="1" x14ac:dyDescent="0.35">
      <c r="A7017" s="1">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4.25" customHeight="1" x14ac:dyDescent="0.35">
      <c r="A7018" s="1">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4.25" customHeight="1" x14ac:dyDescent="0.35">
      <c r="A7019" s="1">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4.25" customHeight="1" x14ac:dyDescent="0.35">
      <c r="A7020" s="1">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4.25" customHeight="1" x14ac:dyDescent="0.35">
      <c r="A7021" s="1">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4.25" customHeight="1" x14ac:dyDescent="0.35">
      <c r="A7022" s="1">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4.25" customHeight="1" x14ac:dyDescent="0.35">
      <c r="A7023" s="1">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4.25" customHeight="1" x14ac:dyDescent="0.35">
      <c r="A7024" s="1">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4.25" customHeight="1" x14ac:dyDescent="0.35">
      <c r="A7025" s="1">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4.25" customHeight="1" x14ac:dyDescent="0.35">
      <c r="A7026" s="1">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4.25" customHeight="1" x14ac:dyDescent="0.35">
      <c r="A7027" s="1">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4.25" customHeight="1" x14ac:dyDescent="0.35">
      <c r="A7028" s="1">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4.25" customHeight="1" x14ac:dyDescent="0.35">
      <c r="A7029" s="1">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4.25" customHeight="1" x14ac:dyDescent="0.35">
      <c r="A7030" s="1">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4.25" customHeight="1" x14ac:dyDescent="0.35">
      <c r="A7031" s="1">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4.25" customHeight="1" x14ac:dyDescent="0.35">
      <c r="A7032" s="1">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4.25" customHeight="1" x14ac:dyDescent="0.35">
      <c r="A7033" s="1">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4.25" customHeight="1" x14ac:dyDescent="0.35">
      <c r="A7034" s="1">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4.25" customHeight="1" x14ac:dyDescent="0.35">
      <c r="A7035" s="1">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4.25" customHeight="1" x14ac:dyDescent="0.35">
      <c r="A7036" s="1">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4.25" customHeight="1" x14ac:dyDescent="0.35">
      <c r="A7037" s="1">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4.25" customHeight="1" x14ac:dyDescent="0.35">
      <c r="A7038" s="1">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4.25" customHeight="1" x14ac:dyDescent="0.35">
      <c r="A7039" s="1">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4.25" customHeight="1" x14ac:dyDescent="0.35">
      <c r="A7040" s="1">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4.25" customHeight="1" x14ac:dyDescent="0.35">
      <c r="A7041" s="1">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4.25" customHeight="1" x14ac:dyDescent="0.35">
      <c r="A7042" s="1">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4.25" customHeight="1" x14ac:dyDescent="0.35">
      <c r="A7043" s="1">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4.25" customHeight="1" x14ac:dyDescent="0.35">
      <c r="A7044" s="1">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4.25" customHeight="1" x14ac:dyDescent="0.35">
      <c r="A7045" s="1">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4.25" customHeight="1" x14ac:dyDescent="0.35">
      <c r="A7046" s="1">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4.25" customHeight="1" x14ac:dyDescent="0.35">
      <c r="A7047" s="1">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4.25" customHeight="1" x14ac:dyDescent="0.35">
      <c r="A7048" s="1">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4.25" customHeight="1" x14ac:dyDescent="0.35">
      <c r="A7049" s="1">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4.25" customHeight="1" x14ac:dyDescent="0.35">
      <c r="A7050" s="1">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4.25" customHeight="1" x14ac:dyDescent="0.35">
      <c r="A7051" s="1">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4.25" customHeight="1" x14ac:dyDescent="0.35">
      <c r="A7052" s="1">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4.25" customHeight="1" x14ac:dyDescent="0.35">
      <c r="A7053" s="1">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4.25" customHeight="1" x14ac:dyDescent="0.35">
      <c r="A7054" s="1">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4.25" customHeight="1" x14ac:dyDescent="0.35">
      <c r="A7055" s="1">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4.25" customHeight="1" x14ac:dyDescent="0.35">
      <c r="A7056" s="1">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4.25" customHeight="1" x14ac:dyDescent="0.35">
      <c r="A7057" s="1">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4.25" customHeight="1" x14ac:dyDescent="0.35">
      <c r="A7058" s="1">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4.25" customHeight="1" x14ac:dyDescent="0.35">
      <c r="A7059" s="1">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4.25" customHeight="1" x14ac:dyDescent="0.35">
      <c r="A7060" s="1">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4.25" customHeight="1" x14ac:dyDescent="0.35">
      <c r="A7061" s="1">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4.25" customHeight="1" x14ac:dyDescent="0.35">
      <c r="A7062" s="1">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4.25" customHeight="1" x14ac:dyDescent="0.35">
      <c r="A7063" s="1">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4.25" customHeight="1" x14ac:dyDescent="0.35">
      <c r="A7064" s="1">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4.25" customHeight="1" x14ac:dyDescent="0.35">
      <c r="A7065" s="1">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4.25" customHeight="1" x14ac:dyDescent="0.35">
      <c r="A7066" s="1">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4.25" customHeight="1" x14ac:dyDescent="0.35">
      <c r="A7067" s="1">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4.25" customHeight="1" x14ac:dyDescent="0.35">
      <c r="A7068" s="1">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4.25" customHeight="1" x14ac:dyDescent="0.35">
      <c r="A7069" s="1">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4.25" customHeight="1" x14ac:dyDescent="0.35">
      <c r="A7070" s="1">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4.25" customHeight="1" x14ac:dyDescent="0.35">
      <c r="A7071" s="1">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4.25" customHeight="1" x14ac:dyDescent="0.35">
      <c r="A7072" s="1">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4.25" customHeight="1" x14ac:dyDescent="0.35">
      <c r="A7073" s="1">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4.25" customHeight="1" x14ac:dyDescent="0.35">
      <c r="A7074" s="1">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4.25" customHeight="1" x14ac:dyDescent="0.35">
      <c r="A7075" s="1">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4.25" customHeight="1" x14ac:dyDescent="0.35">
      <c r="A7076" s="1">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4.25" customHeight="1" x14ac:dyDescent="0.35">
      <c r="A7077" s="1">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4.25" customHeight="1" x14ac:dyDescent="0.35">
      <c r="A7078" s="1">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4.25" customHeight="1" x14ac:dyDescent="0.35">
      <c r="A7079" s="1">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4.25" customHeight="1" x14ac:dyDescent="0.35">
      <c r="A7080" s="1">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4.25" customHeight="1" x14ac:dyDescent="0.35">
      <c r="A7081" s="1">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4.25" customHeight="1" x14ac:dyDescent="0.35">
      <c r="A7082" s="1">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4.25" customHeight="1" x14ac:dyDescent="0.35">
      <c r="A7083" s="1">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4.25" customHeight="1" x14ac:dyDescent="0.35">
      <c r="A7084" s="1">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4.25" customHeight="1" x14ac:dyDescent="0.35">
      <c r="A7085" s="1">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4.25" customHeight="1" x14ac:dyDescent="0.35">
      <c r="A7086" s="1">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4.25" customHeight="1" x14ac:dyDescent="0.35">
      <c r="A7087" s="1">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4.25" customHeight="1" x14ac:dyDescent="0.35">
      <c r="A7088" s="1">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4.25" customHeight="1" x14ac:dyDescent="0.35">
      <c r="A7089" s="1">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4.25" customHeight="1" x14ac:dyDescent="0.35">
      <c r="A7090" s="1">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4.25" customHeight="1" x14ac:dyDescent="0.35">
      <c r="A7091" s="1">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4.25" customHeight="1" x14ac:dyDescent="0.35">
      <c r="A7092" s="1">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4.25" customHeight="1" x14ac:dyDescent="0.35">
      <c r="A7093" s="1">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4.25" customHeight="1" x14ac:dyDescent="0.35">
      <c r="A7094" s="1">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4.25" customHeight="1" x14ac:dyDescent="0.35">
      <c r="A7095" s="1">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4.25" customHeight="1" x14ac:dyDescent="0.35">
      <c r="A7096" s="1">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4.25" customHeight="1" x14ac:dyDescent="0.35">
      <c r="A7097" s="1">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4.25" customHeight="1" x14ac:dyDescent="0.35">
      <c r="A7098" s="1">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4.25" customHeight="1" x14ac:dyDescent="0.35">
      <c r="A7099" s="1">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4.25" customHeight="1" x14ac:dyDescent="0.35">
      <c r="A7100" s="1">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4.25" customHeight="1" x14ac:dyDescent="0.35">
      <c r="A7101" s="1">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4.25" customHeight="1" x14ac:dyDescent="0.35">
      <c r="A7102" s="1">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4.25" customHeight="1" x14ac:dyDescent="0.35">
      <c r="A7103" s="1">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4.25" customHeight="1" x14ac:dyDescent="0.35">
      <c r="A7104" s="1">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4.25" customHeight="1" x14ac:dyDescent="0.35">
      <c r="A7105" s="1">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4.25" customHeight="1" x14ac:dyDescent="0.35">
      <c r="A7106" s="1">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4.25" customHeight="1" x14ac:dyDescent="0.35">
      <c r="A7107" s="1">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4.25" customHeight="1" x14ac:dyDescent="0.35">
      <c r="A7108" s="1">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4.25" customHeight="1" x14ac:dyDescent="0.35">
      <c r="A7109" s="1">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4.25" customHeight="1" x14ac:dyDescent="0.35">
      <c r="A7110" s="1">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4.25" customHeight="1" x14ac:dyDescent="0.35">
      <c r="A7111" s="1">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4.25" customHeight="1" x14ac:dyDescent="0.35">
      <c r="A7112" s="1">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4.25" customHeight="1" x14ac:dyDescent="0.35">
      <c r="A7113" s="1">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4.25" customHeight="1" x14ac:dyDescent="0.35">
      <c r="A7114" s="1">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4.25" customHeight="1" x14ac:dyDescent="0.35">
      <c r="A7115" s="1">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4.25" customHeight="1" x14ac:dyDescent="0.35">
      <c r="A7116" s="1">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4.25" customHeight="1" x14ac:dyDescent="0.35">
      <c r="A7117" s="1">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4.25" customHeight="1" x14ac:dyDescent="0.35">
      <c r="A7118" s="1">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4.25" customHeight="1" x14ac:dyDescent="0.35">
      <c r="A7119" s="1">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4.25" customHeight="1" x14ac:dyDescent="0.35">
      <c r="A7120" s="1">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4.25" customHeight="1" x14ac:dyDescent="0.35">
      <c r="A7121" s="1">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4.25" customHeight="1" x14ac:dyDescent="0.35">
      <c r="A7122" s="1">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4.25" customHeight="1" x14ac:dyDescent="0.35">
      <c r="A7123" s="1">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4.25" customHeight="1" x14ac:dyDescent="0.35">
      <c r="A7124" s="1">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4.25" customHeight="1" x14ac:dyDescent="0.35">
      <c r="A7125" s="1">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4.25" customHeight="1" x14ac:dyDescent="0.35">
      <c r="A7126" s="1">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4.25" customHeight="1" x14ac:dyDescent="0.35">
      <c r="A7127" s="1">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4.25" customHeight="1" x14ac:dyDescent="0.35">
      <c r="A7128" s="1">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4.25" customHeight="1" x14ac:dyDescent="0.35">
      <c r="A7129" s="1">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4.25" customHeight="1" x14ac:dyDescent="0.35">
      <c r="A7130" s="1">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4.25" customHeight="1" x14ac:dyDescent="0.35">
      <c r="A7131" s="1">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4.25" customHeight="1" x14ac:dyDescent="0.35">
      <c r="A7132" s="1">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4.25" customHeight="1" x14ac:dyDescent="0.35">
      <c r="A7133" s="1">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4.25" customHeight="1" x14ac:dyDescent="0.35">
      <c r="A7134" s="1">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4.25" customHeight="1" x14ac:dyDescent="0.35">
      <c r="A7135" s="1">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4.25" customHeight="1" x14ac:dyDescent="0.35">
      <c r="A7136" s="1">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4.25" customHeight="1" x14ac:dyDescent="0.35">
      <c r="A7137" s="1">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4.25" customHeight="1" x14ac:dyDescent="0.35">
      <c r="A7138" s="1">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4.25" customHeight="1" x14ac:dyDescent="0.35">
      <c r="A7139" s="1">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4.25" customHeight="1" x14ac:dyDescent="0.35">
      <c r="A7140" s="1">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4.25" customHeight="1" x14ac:dyDescent="0.35">
      <c r="A7141" s="1">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4.25" customHeight="1" x14ac:dyDescent="0.35">
      <c r="A7142" s="1">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4.25" customHeight="1" x14ac:dyDescent="0.35">
      <c r="A7143" s="1">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4.25" customHeight="1" x14ac:dyDescent="0.35">
      <c r="A7144" s="1">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4.25" customHeight="1" x14ac:dyDescent="0.35">
      <c r="A7145" s="1">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4.25" customHeight="1" x14ac:dyDescent="0.35">
      <c r="A7146" s="1">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4.25" customHeight="1" x14ac:dyDescent="0.35">
      <c r="A7147" s="1">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4.25" customHeight="1" x14ac:dyDescent="0.35">
      <c r="A7148" s="1">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4.25" customHeight="1" x14ac:dyDescent="0.35">
      <c r="A7149" s="1">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4.25" customHeight="1" x14ac:dyDescent="0.35">
      <c r="A7150" s="1">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4.25" customHeight="1" x14ac:dyDescent="0.35">
      <c r="A7151" s="1">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4.25" customHeight="1" x14ac:dyDescent="0.35">
      <c r="A7152" s="1">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4.25" customHeight="1" x14ac:dyDescent="0.35">
      <c r="A7153" s="1">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4.25" customHeight="1" x14ac:dyDescent="0.35">
      <c r="A7154" s="1">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4.25" customHeight="1" x14ac:dyDescent="0.35">
      <c r="A7155" s="1">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4.25" customHeight="1" x14ac:dyDescent="0.35">
      <c r="A7156" s="1">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4.25" customHeight="1" x14ac:dyDescent="0.35">
      <c r="A7157" s="1">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4.25" customHeight="1" x14ac:dyDescent="0.35">
      <c r="A7158" s="1">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4.25" customHeight="1" x14ac:dyDescent="0.35">
      <c r="A7159" s="1">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4.25" customHeight="1" x14ac:dyDescent="0.35">
      <c r="A7160" s="1">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4.25" customHeight="1" x14ac:dyDescent="0.35">
      <c r="A7161" s="1">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4.25" customHeight="1" x14ac:dyDescent="0.35">
      <c r="A7162" s="1">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4.25" customHeight="1" x14ac:dyDescent="0.35">
      <c r="A7163" s="1">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4.25" customHeight="1" x14ac:dyDescent="0.35">
      <c r="A7164" s="1">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4.25" customHeight="1" x14ac:dyDescent="0.35">
      <c r="A7165" s="1">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4.25" customHeight="1" x14ac:dyDescent="0.35">
      <c r="A7166" s="1">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4.25" customHeight="1" x14ac:dyDescent="0.35">
      <c r="A7167" s="1">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4.25" customHeight="1" x14ac:dyDescent="0.35">
      <c r="A7168" s="1">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4.25" customHeight="1" x14ac:dyDescent="0.35">
      <c r="A7169" s="1">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4.25" customHeight="1" x14ac:dyDescent="0.35">
      <c r="A7170" s="1">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4.25" customHeight="1" x14ac:dyDescent="0.35">
      <c r="A7171" s="1">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4.25" customHeight="1" x14ac:dyDescent="0.35">
      <c r="A7172" s="1">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4.25" customHeight="1" x14ac:dyDescent="0.35">
      <c r="A7173" s="1">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4.25" customHeight="1" x14ac:dyDescent="0.35">
      <c r="A7174" s="1">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4.25" customHeight="1" x14ac:dyDescent="0.35">
      <c r="A7175" s="1">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4.25" customHeight="1" x14ac:dyDescent="0.35">
      <c r="A7176" s="1">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4.25" customHeight="1" x14ac:dyDescent="0.35">
      <c r="A7177" s="1">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4.25" customHeight="1" x14ac:dyDescent="0.35">
      <c r="A7178" s="1">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4.25" customHeight="1" x14ac:dyDescent="0.35">
      <c r="A7179" s="1">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4.25" customHeight="1" x14ac:dyDescent="0.35">
      <c r="A7180" s="1">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4.25" customHeight="1" x14ac:dyDescent="0.35">
      <c r="A7181" s="1">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4.25" customHeight="1" x14ac:dyDescent="0.35">
      <c r="A7182" s="1">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4.25" customHeight="1" x14ac:dyDescent="0.35">
      <c r="A7183" s="1">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4.25" customHeight="1" x14ac:dyDescent="0.35">
      <c r="A7184" s="1">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4.25" customHeight="1" x14ac:dyDescent="0.35">
      <c r="A7185" s="1">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4.25" customHeight="1" x14ac:dyDescent="0.35">
      <c r="A7186" s="1">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4.25" customHeight="1" x14ac:dyDescent="0.35">
      <c r="A7187" s="1">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4.25" customHeight="1" x14ac:dyDescent="0.35">
      <c r="A7188" s="1">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4.25" customHeight="1" x14ac:dyDescent="0.35">
      <c r="A7189" s="1">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4.25" customHeight="1" x14ac:dyDescent="0.35">
      <c r="A7190" s="1">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4.25" customHeight="1" x14ac:dyDescent="0.35">
      <c r="A7191" s="1">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4.25" customHeight="1" x14ac:dyDescent="0.35">
      <c r="A7192" s="1">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4.25" customHeight="1" x14ac:dyDescent="0.35">
      <c r="A7193" s="1">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4.25" customHeight="1" x14ac:dyDescent="0.35">
      <c r="A7194" s="1">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4.25" customHeight="1" x14ac:dyDescent="0.35">
      <c r="A7195" s="1">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4.25" customHeight="1" x14ac:dyDescent="0.35">
      <c r="A7196" s="1">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4.25" customHeight="1" x14ac:dyDescent="0.35">
      <c r="A7197" s="1">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4.25" customHeight="1" x14ac:dyDescent="0.35">
      <c r="A7198" s="1">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4.25" customHeight="1" x14ac:dyDescent="0.35">
      <c r="A7199" s="1">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4.25" customHeight="1" x14ac:dyDescent="0.35">
      <c r="A7200" s="1">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4.25" customHeight="1" x14ac:dyDescent="0.35">
      <c r="A7201" s="1">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4.25" customHeight="1" x14ac:dyDescent="0.35">
      <c r="A7202" s="1">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4.25" customHeight="1" x14ac:dyDescent="0.35">
      <c r="A7203" s="1">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4.25" customHeight="1" x14ac:dyDescent="0.35">
      <c r="A7204" s="1">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4.25" customHeight="1" x14ac:dyDescent="0.35">
      <c r="A7205" s="1">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4.25" customHeight="1" x14ac:dyDescent="0.35">
      <c r="A7206" s="1">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4.25" customHeight="1" x14ac:dyDescent="0.35">
      <c r="A7207" s="1">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4.25" customHeight="1" x14ac:dyDescent="0.35">
      <c r="A7208" s="1">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4.25" customHeight="1" x14ac:dyDescent="0.35">
      <c r="A7209" s="1">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4.25" customHeight="1" x14ac:dyDescent="0.35">
      <c r="A7210" s="1">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4.25" customHeight="1" x14ac:dyDescent="0.35">
      <c r="A7211" s="1">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4.25" customHeight="1" x14ac:dyDescent="0.35">
      <c r="A7212" s="1">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4.25" customHeight="1" x14ac:dyDescent="0.35">
      <c r="A7213" s="1">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4.25" customHeight="1" x14ac:dyDescent="0.35">
      <c r="A7214" s="1">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4.25" customHeight="1" x14ac:dyDescent="0.35">
      <c r="A7215" s="1">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4.25" customHeight="1" x14ac:dyDescent="0.35">
      <c r="A7216" s="1">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4.25" customHeight="1" x14ac:dyDescent="0.35">
      <c r="A7217" s="1">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4.25" customHeight="1" x14ac:dyDescent="0.35">
      <c r="A7218" s="1">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4.25" customHeight="1" x14ac:dyDescent="0.35">
      <c r="A7219" s="1">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4.25" customHeight="1" x14ac:dyDescent="0.35">
      <c r="A7220" s="1">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4.25" customHeight="1" x14ac:dyDescent="0.35">
      <c r="A7221" s="1">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4.25" customHeight="1" x14ac:dyDescent="0.35">
      <c r="A7222" s="1">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4.25" customHeight="1" x14ac:dyDescent="0.35">
      <c r="A7223" s="1">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4.25" customHeight="1" x14ac:dyDescent="0.35">
      <c r="A7224" s="1">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4.25" customHeight="1" x14ac:dyDescent="0.35">
      <c r="A7225" s="1">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4.25" customHeight="1" x14ac:dyDescent="0.35">
      <c r="A7226" s="1">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4.25" customHeight="1" x14ac:dyDescent="0.35">
      <c r="A7227" s="1">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4.25" customHeight="1" x14ac:dyDescent="0.35">
      <c r="A7228" s="1">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4.25" customHeight="1" x14ac:dyDescent="0.35">
      <c r="A7229" s="1">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4.25" customHeight="1" x14ac:dyDescent="0.35">
      <c r="A7230" s="1">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4.25" customHeight="1" x14ac:dyDescent="0.35">
      <c r="A7231" s="1">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4.25" customHeight="1" x14ac:dyDescent="0.35">
      <c r="A7232" s="1">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4.25" customHeight="1" x14ac:dyDescent="0.35">
      <c r="A7233" s="1">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4.25" customHeight="1" x14ac:dyDescent="0.35">
      <c r="A7234" s="1">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4.25" customHeight="1" x14ac:dyDescent="0.35">
      <c r="A7235" s="1">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4.25" customHeight="1" x14ac:dyDescent="0.35">
      <c r="A7236" s="1">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4.25" customHeight="1" x14ac:dyDescent="0.35">
      <c r="A7237" s="1">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4.25" customHeight="1" x14ac:dyDescent="0.35">
      <c r="A7238" s="1">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4.25" customHeight="1" x14ac:dyDescent="0.35">
      <c r="A7239" s="1">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4.25" customHeight="1" x14ac:dyDescent="0.35">
      <c r="A7240" s="1">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4.25" customHeight="1" x14ac:dyDescent="0.35">
      <c r="A7241" s="1">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4.25" customHeight="1" x14ac:dyDescent="0.35">
      <c r="A7242" s="1">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4.25" customHeight="1" x14ac:dyDescent="0.35">
      <c r="A7243" s="1">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4.25" customHeight="1" x14ac:dyDescent="0.35">
      <c r="A7244" s="1">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4.25" customHeight="1" x14ac:dyDescent="0.35">
      <c r="A7245" s="1">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4.25" customHeight="1" x14ac:dyDescent="0.35">
      <c r="A7246" s="1">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4.25" customHeight="1" x14ac:dyDescent="0.35">
      <c r="A7247" s="1">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4.25" customHeight="1" x14ac:dyDescent="0.35">
      <c r="A7248" s="1">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4.25" customHeight="1" x14ac:dyDescent="0.35">
      <c r="A7249" s="1">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4.25" customHeight="1" x14ac:dyDescent="0.35">
      <c r="A7250" s="1">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4.25" customHeight="1" x14ac:dyDescent="0.35">
      <c r="A7251" s="1">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4.25" customHeight="1" x14ac:dyDescent="0.35">
      <c r="A7252" s="1">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4.25" customHeight="1" x14ac:dyDescent="0.35">
      <c r="A7253" s="1">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4.25" customHeight="1" x14ac:dyDescent="0.35">
      <c r="A7254" s="1">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4.25" customHeight="1" x14ac:dyDescent="0.35">
      <c r="A7255" s="1">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4.25" customHeight="1" x14ac:dyDescent="0.35">
      <c r="A7256" s="1">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4.25" customHeight="1" x14ac:dyDescent="0.35">
      <c r="A7257" s="1">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4.25" customHeight="1" x14ac:dyDescent="0.35">
      <c r="A7258" s="1">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4.25" customHeight="1" x14ac:dyDescent="0.35">
      <c r="A7259" s="1">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4.25" customHeight="1" x14ac:dyDescent="0.35">
      <c r="A7260" s="1">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4.25" customHeight="1" x14ac:dyDescent="0.35">
      <c r="A7261" s="1">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4.25" customHeight="1" x14ac:dyDescent="0.35">
      <c r="A7262" s="1">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4.25" customHeight="1" x14ac:dyDescent="0.35">
      <c r="A7263" s="1">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4.25" customHeight="1" x14ac:dyDescent="0.35">
      <c r="A7264" s="1">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4.25" customHeight="1" x14ac:dyDescent="0.35">
      <c r="A7265" s="1">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4.25" customHeight="1" x14ac:dyDescent="0.35">
      <c r="A7266" s="1">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4.25" customHeight="1" x14ac:dyDescent="0.35">
      <c r="A7267" s="1">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4.25" customHeight="1" x14ac:dyDescent="0.35">
      <c r="A7268" s="1">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4.25" customHeight="1" x14ac:dyDescent="0.35">
      <c r="A7269" s="1">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4.25" customHeight="1" x14ac:dyDescent="0.35">
      <c r="A7270" s="1">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4.25" customHeight="1" x14ac:dyDescent="0.35">
      <c r="A7271" s="1">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4.25" customHeight="1" x14ac:dyDescent="0.35">
      <c r="A7272" s="1">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4.25" customHeight="1" x14ac:dyDescent="0.35">
      <c r="A7273" s="1">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4.25" customHeight="1" x14ac:dyDescent="0.35">
      <c r="A7274" s="1">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4.25" customHeight="1" x14ac:dyDescent="0.35">
      <c r="A7275" s="1">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4.25" customHeight="1" x14ac:dyDescent="0.35">
      <c r="A7276" s="1">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4.25" customHeight="1" x14ac:dyDescent="0.35">
      <c r="A7277" s="1">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4.25" customHeight="1" x14ac:dyDescent="0.35">
      <c r="A7278" s="1">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4.25" customHeight="1" x14ac:dyDescent="0.35">
      <c r="A7279" s="1">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4.25" customHeight="1" x14ac:dyDescent="0.35">
      <c r="A7280" s="1">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4.25" customHeight="1" x14ac:dyDescent="0.35">
      <c r="A7281" s="1">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4.25" customHeight="1" x14ac:dyDescent="0.35">
      <c r="A7282" s="1">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4.25" customHeight="1" x14ac:dyDescent="0.35">
      <c r="A7283" s="1">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4.25" customHeight="1" x14ac:dyDescent="0.35">
      <c r="A7284" s="1">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4.25" customHeight="1" x14ac:dyDescent="0.35">
      <c r="A7285" s="1">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4.25" customHeight="1" x14ac:dyDescent="0.35">
      <c r="A7286" s="1">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4.25" customHeight="1" x14ac:dyDescent="0.35">
      <c r="A7287" s="1">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4.25" customHeight="1" x14ac:dyDescent="0.35">
      <c r="A7288" s="1">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4.25" customHeight="1" x14ac:dyDescent="0.35">
      <c r="A7289" s="1">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4.25" customHeight="1" x14ac:dyDescent="0.35">
      <c r="A7290" s="1">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4.25" customHeight="1" x14ac:dyDescent="0.35">
      <c r="A7291" s="1">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4.25" customHeight="1" x14ac:dyDescent="0.35">
      <c r="A7292" s="1">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4.25" customHeight="1" x14ac:dyDescent="0.35">
      <c r="A7293" s="1">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4.25" customHeight="1" x14ac:dyDescent="0.35">
      <c r="A7294" s="1">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4.25" customHeight="1" x14ac:dyDescent="0.35">
      <c r="A7295" s="1">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4.25" customHeight="1" x14ac:dyDescent="0.35">
      <c r="A7296" s="1">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4.25" customHeight="1" x14ac:dyDescent="0.35">
      <c r="A7297" s="1">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4.25" customHeight="1" x14ac:dyDescent="0.35">
      <c r="A7298" s="1">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4.25" customHeight="1" x14ac:dyDescent="0.35">
      <c r="A7299" s="1">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4.25" customHeight="1" x14ac:dyDescent="0.35">
      <c r="A7300" s="1">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4.25" customHeight="1" x14ac:dyDescent="0.35">
      <c r="A7301" s="1">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4.25" customHeight="1" x14ac:dyDescent="0.35">
      <c r="A7302" s="1">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4.25" customHeight="1" x14ac:dyDescent="0.35">
      <c r="A7303" s="1">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4.25" customHeight="1" x14ac:dyDescent="0.35">
      <c r="A7304" s="1">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4.25" customHeight="1" x14ac:dyDescent="0.35">
      <c r="A7305" s="1">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4.25" customHeight="1" x14ac:dyDescent="0.35">
      <c r="A7306" s="1">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4.25" customHeight="1" x14ac:dyDescent="0.35">
      <c r="A7307" s="1">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4.25" customHeight="1" x14ac:dyDescent="0.35">
      <c r="A7308" s="1">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4.25" customHeight="1" x14ac:dyDescent="0.35">
      <c r="A7309" s="1">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4.25" customHeight="1" x14ac:dyDescent="0.35">
      <c r="A7310" s="1">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4.25" customHeight="1" x14ac:dyDescent="0.35">
      <c r="A7311" s="1">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4.25" customHeight="1" x14ac:dyDescent="0.35">
      <c r="A7312" s="1">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4.25" customHeight="1" x14ac:dyDescent="0.35">
      <c r="A7313" s="1">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4.25" customHeight="1" x14ac:dyDescent="0.35">
      <c r="A7314" s="1">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4.25" customHeight="1" x14ac:dyDescent="0.35">
      <c r="A7315" s="1">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4.25" customHeight="1" x14ac:dyDescent="0.35">
      <c r="A7316" s="1">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4.25" customHeight="1" x14ac:dyDescent="0.35">
      <c r="A7317" s="1">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4.25" customHeight="1" x14ac:dyDescent="0.35">
      <c r="A7318" s="1">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4.25" customHeight="1" x14ac:dyDescent="0.35">
      <c r="A7319" s="1">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4.25" customHeight="1" x14ac:dyDescent="0.35">
      <c r="A7320" s="1">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4.25" customHeight="1" x14ac:dyDescent="0.35">
      <c r="A7321" s="1">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4.25" customHeight="1" x14ac:dyDescent="0.35">
      <c r="A7322" s="1">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4.25" customHeight="1" x14ac:dyDescent="0.35">
      <c r="A7323" s="1">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4.25" customHeight="1" x14ac:dyDescent="0.35">
      <c r="A7324" s="1">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4.25" customHeight="1" x14ac:dyDescent="0.35">
      <c r="A7325" s="1">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4.25" customHeight="1" x14ac:dyDescent="0.35">
      <c r="A7326" s="1">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4.25" customHeight="1" x14ac:dyDescent="0.35">
      <c r="A7327" s="1">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4.25" customHeight="1" x14ac:dyDescent="0.35">
      <c r="A7328" s="1">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4.25" customHeight="1" x14ac:dyDescent="0.35">
      <c r="A7329" s="1">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4.25" customHeight="1" x14ac:dyDescent="0.35">
      <c r="A7330" s="1">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4.25" customHeight="1" x14ac:dyDescent="0.35">
      <c r="A7331" s="1">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4.25" customHeight="1" x14ac:dyDescent="0.35">
      <c r="A7332" s="1">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4.25" customHeight="1" x14ac:dyDescent="0.35">
      <c r="A7333" s="1">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4.25" customHeight="1" x14ac:dyDescent="0.35">
      <c r="A7334" s="1">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4.25" customHeight="1" x14ac:dyDescent="0.35">
      <c r="A7335" s="1">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4.25" customHeight="1" x14ac:dyDescent="0.35">
      <c r="A7336" s="1">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4.25" customHeight="1" x14ac:dyDescent="0.35">
      <c r="A7337" s="1">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4.25" customHeight="1" x14ac:dyDescent="0.35">
      <c r="A7338" s="1">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4.25" customHeight="1" x14ac:dyDescent="0.35">
      <c r="A7339" s="1">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4.25" customHeight="1" x14ac:dyDescent="0.35">
      <c r="A7340" s="1">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4.25" customHeight="1" x14ac:dyDescent="0.35">
      <c r="A7341" s="1">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4.25" customHeight="1" x14ac:dyDescent="0.35">
      <c r="A7342" s="1">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4.25" customHeight="1" x14ac:dyDescent="0.35">
      <c r="A7343" s="1">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4.25" customHeight="1" x14ac:dyDescent="0.35">
      <c r="A7344" s="1">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4.25" customHeight="1" x14ac:dyDescent="0.35">
      <c r="A7345" s="1">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4.25" customHeight="1" x14ac:dyDescent="0.35">
      <c r="A7346" s="1">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4.25" customHeight="1" x14ac:dyDescent="0.35">
      <c r="A7347" s="1">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4.25" customHeight="1" x14ac:dyDescent="0.35">
      <c r="A7348" s="1">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4.25" customHeight="1" x14ac:dyDescent="0.35">
      <c r="A7349" s="1">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4.25" customHeight="1" x14ac:dyDescent="0.35">
      <c r="A7350" s="1">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4.25" customHeight="1" x14ac:dyDescent="0.35">
      <c r="A7351" s="1">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4.25" customHeight="1" x14ac:dyDescent="0.35">
      <c r="A7352" s="1">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4.25" customHeight="1" x14ac:dyDescent="0.35">
      <c r="A7353" s="1">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4.25" customHeight="1" x14ac:dyDescent="0.35">
      <c r="A7354" s="1">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4.25" customHeight="1" x14ac:dyDescent="0.35">
      <c r="A7355" s="1">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4.25" customHeight="1" x14ac:dyDescent="0.35">
      <c r="A7356" s="1">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4.25" customHeight="1" x14ac:dyDescent="0.35">
      <c r="A7357" s="1">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4.25" customHeight="1" x14ac:dyDescent="0.35">
      <c r="A7358" s="1">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4.25" customHeight="1" x14ac:dyDescent="0.35">
      <c r="A7359" s="1">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4.25" customHeight="1" x14ac:dyDescent="0.35">
      <c r="A7360" s="1">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4.25" customHeight="1" x14ac:dyDescent="0.35">
      <c r="A7361" s="1">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4.25" customHeight="1" x14ac:dyDescent="0.35">
      <c r="A7362" s="1">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4.25" customHeight="1" x14ac:dyDescent="0.35">
      <c r="A7363" s="1">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4.25" customHeight="1" x14ac:dyDescent="0.35">
      <c r="A7364" s="1">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4.25" customHeight="1" x14ac:dyDescent="0.35">
      <c r="A7365" s="1">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4.25" customHeight="1" x14ac:dyDescent="0.35">
      <c r="A7366" s="1">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4.25" customHeight="1" x14ac:dyDescent="0.35">
      <c r="A7367" s="1">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4.25" customHeight="1" x14ac:dyDescent="0.35">
      <c r="A7368" s="1">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4.25" customHeight="1" x14ac:dyDescent="0.35">
      <c r="A7369" s="1">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4.25" customHeight="1" x14ac:dyDescent="0.35">
      <c r="A7370" s="1">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4.25" customHeight="1" x14ac:dyDescent="0.35">
      <c r="A7371" s="1">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4.25" customHeight="1" x14ac:dyDescent="0.35">
      <c r="A7372" s="1">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4.25" customHeight="1" x14ac:dyDescent="0.35">
      <c r="A7373" s="1">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4.25" customHeight="1" x14ac:dyDescent="0.35">
      <c r="A7374" s="1">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4.25" customHeight="1" x14ac:dyDescent="0.35">
      <c r="A7375" s="1">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4.25" customHeight="1" x14ac:dyDescent="0.35">
      <c r="A7376" s="1">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4.25" customHeight="1" x14ac:dyDescent="0.35">
      <c r="A7377" s="1">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4.25" customHeight="1" x14ac:dyDescent="0.35">
      <c r="A7378" s="1">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4.25" customHeight="1" x14ac:dyDescent="0.35">
      <c r="A7379" s="1">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4.25" customHeight="1" x14ac:dyDescent="0.35">
      <c r="A7380" s="1">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4.25" customHeight="1" x14ac:dyDescent="0.35">
      <c r="A7381" s="1">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4.25" customHeight="1" x14ac:dyDescent="0.35">
      <c r="A7382" s="1">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4.25" customHeight="1" x14ac:dyDescent="0.35">
      <c r="A7383" s="1">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4.25" customHeight="1" x14ac:dyDescent="0.35">
      <c r="A7384" s="1">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4.25" customHeight="1" x14ac:dyDescent="0.35">
      <c r="A7385" s="1">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4.25" customHeight="1" x14ac:dyDescent="0.35">
      <c r="A7386" s="1">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4.25" customHeight="1" x14ac:dyDescent="0.35">
      <c r="A7387" s="1">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4.25" customHeight="1" x14ac:dyDescent="0.35">
      <c r="A7388" s="1">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4.25" customHeight="1" x14ac:dyDescent="0.35">
      <c r="A7389" s="1">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4.25" customHeight="1" x14ac:dyDescent="0.35">
      <c r="A7390" s="1">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4.25" customHeight="1" x14ac:dyDescent="0.35">
      <c r="A7391" s="1">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4.25" customHeight="1" x14ac:dyDescent="0.35">
      <c r="A7392" s="1">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4.25" customHeight="1" x14ac:dyDescent="0.35">
      <c r="A7393" s="1">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4.25" customHeight="1" x14ac:dyDescent="0.35">
      <c r="A7394" s="1">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4.25" customHeight="1" x14ac:dyDescent="0.35">
      <c r="A7395" s="1">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4.25" customHeight="1" x14ac:dyDescent="0.35">
      <c r="A7396" s="1">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4.25" customHeight="1" x14ac:dyDescent="0.35">
      <c r="A7397" s="1">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4.25" customHeight="1" x14ac:dyDescent="0.35">
      <c r="A7398" s="1">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4.25" customHeight="1" x14ac:dyDescent="0.35">
      <c r="A7399" s="1">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4.25" customHeight="1" x14ac:dyDescent="0.35">
      <c r="A7400" s="1">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4.25" customHeight="1" x14ac:dyDescent="0.35">
      <c r="A7401" s="1">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4.25" customHeight="1" x14ac:dyDescent="0.35">
      <c r="A7402" s="1">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4.25" customHeight="1" x14ac:dyDescent="0.35">
      <c r="A7403" s="1">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4.25" customHeight="1" x14ac:dyDescent="0.35">
      <c r="A7404" s="1">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4.25" customHeight="1" x14ac:dyDescent="0.35">
      <c r="A7405" s="1">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4.25" customHeight="1" x14ac:dyDescent="0.35">
      <c r="A7406" s="1">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4.25" customHeight="1" x14ac:dyDescent="0.35">
      <c r="A7407" s="1">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4.25" customHeight="1" x14ac:dyDescent="0.35">
      <c r="A7408" s="1">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4.25" customHeight="1" x14ac:dyDescent="0.35">
      <c r="A7409" s="1">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4.25" customHeight="1" x14ac:dyDescent="0.35">
      <c r="A7410" s="1">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4.25" customHeight="1" x14ac:dyDescent="0.35">
      <c r="A7411" s="1">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4.25" customHeight="1" x14ac:dyDescent="0.35">
      <c r="A7412" s="1">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4.25" customHeight="1" x14ac:dyDescent="0.35">
      <c r="A7413" s="1">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4.25" customHeight="1" x14ac:dyDescent="0.35">
      <c r="A7414" s="1">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4.25" customHeight="1" x14ac:dyDescent="0.35">
      <c r="A7415" s="1">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4.25" customHeight="1" x14ac:dyDescent="0.35">
      <c r="A7416" s="1">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4.25" customHeight="1" x14ac:dyDescent="0.35">
      <c r="A7417" s="1">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4.25" customHeight="1" x14ac:dyDescent="0.35">
      <c r="A7418" s="1">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4.25" customHeight="1" x14ac:dyDescent="0.35">
      <c r="A7419" s="1">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4.25" customHeight="1" x14ac:dyDescent="0.35">
      <c r="A7420" s="1">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4.25" customHeight="1" x14ac:dyDescent="0.35">
      <c r="A7421" s="1">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4.25" customHeight="1" x14ac:dyDescent="0.35">
      <c r="A7422" s="1">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4.25" customHeight="1" x14ac:dyDescent="0.35">
      <c r="A7423" s="1">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4.25" customHeight="1" x14ac:dyDescent="0.35">
      <c r="A7424" s="1">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4.25" customHeight="1" x14ac:dyDescent="0.35">
      <c r="A7425" s="1">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4.25" customHeight="1" x14ac:dyDescent="0.35">
      <c r="A7426" s="1">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4.25" customHeight="1" x14ac:dyDescent="0.35">
      <c r="A7427" s="1">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4.25" customHeight="1" x14ac:dyDescent="0.35">
      <c r="A7428" s="1">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4.25" customHeight="1" x14ac:dyDescent="0.35">
      <c r="A7429" s="1">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4.25" customHeight="1" x14ac:dyDescent="0.35">
      <c r="A7430" s="1">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4.25" customHeight="1" x14ac:dyDescent="0.35">
      <c r="A7431" s="1">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4.25" customHeight="1" x14ac:dyDescent="0.35">
      <c r="A7432" s="1">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4.25" customHeight="1" x14ac:dyDescent="0.35">
      <c r="A7433" s="1">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4.25" customHeight="1" x14ac:dyDescent="0.35">
      <c r="A7434" s="1">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4.25" customHeight="1" x14ac:dyDescent="0.35">
      <c r="A7435" s="1">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4.25" customHeight="1" x14ac:dyDescent="0.35">
      <c r="A7436" s="1">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4.25" customHeight="1" x14ac:dyDescent="0.35">
      <c r="A7437" s="1">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4.25" customHeight="1" x14ac:dyDescent="0.35">
      <c r="A7438" s="1">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4.25" customHeight="1" x14ac:dyDescent="0.35">
      <c r="A7439" s="1">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4.25" customHeight="1" x14ac:dyDescent="0.35">
      <c r="A7440" s="1">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4.25" customHeight="1" x14ac:dyDescent="0.35">
      <c r="A7441" s="1">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4.25" customHeight="1" x14ac:dyDescent="0.35">
      <c r="A7442" s="1">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4.25" customHeight="1" x14ac:dyDescent="0.35">
      <c r="A7443" s="1">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4.25" customHeight="1" x14ac:dyDescent="0.35">
      <c r="A7444" s="1">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4.25" customHeight="1" x14ac:dyDescent="0.35">
      <c r="A7445" s="1">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4.25" customHeight="1" x14ac:dyDescent="0.35">
      <c r="A7446" s="1">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4.25" customHeight="1" x14ac:dyDescent="0.35">
      <c r="A7447" s="1">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4.25" customHeight="1" x14ac:dyDescent="0.35">
      <c r="A7448" s="1">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4.25" customHeight="1" x14ac:dyDescent="0.35">
      <c r="A7449" s="1">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4.25" customHeight="1" x14ac:dyDescent="0.35">
      <c r="A7450" s="1">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4.25" customHeight="1" x14ac:dyDescent="0.35">
      <c r="A7451" s="1">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4.25" customHeight="1" x14ac:dyDescent="0.35">
      <c r="A7452" s="1">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4.25" customHeight="1" x14ac:dyDescent="0.35">
      <c r="A7453" s="1">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4.25" customHeight="1" x14ac:dyDescent="0.35">
      <c r="A7454" s="1">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4.25" customHeight="1" x14ac:dyDescent="0.35">
      <c r="A7455" s="1">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4.25" customHeight="1" x14ac:dyDescent="0.35">
      <c r="A7456" s="1">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4.25" customHeight="1" x14ac:dyDescent="0.35">
      <c r="A7457" s="1">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4.25" customHeight="1" x14ac:dyDescent="0.35">
      <c r="A7458" s="1">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4.25" customHeight="1" x14ac:dyDescent="0.35">
      <c r="A7459" s="1">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4.25" customHeight="1" x14ac:dyDescent="0.35">
      <c r="A7460" s="1">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4.25" customHeight="1" x14ac:dyDescent="0.35">
      <c r="A7461" s="1">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4.25" customHeight="1" x14ac:dyDescent="0.35">
      <c r="A7462" s="1">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4.25" customHeight="1" x14ac:dyDescent="0.35">
      <c r="A7463" s="1">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4.25" customHeight="1" x14ac:dyDescent="0.35">
      <c r="A7464" s="1">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4.25" customHeight="1" x14ac:dyDescent="0.35">
      <c r="A7465" s="1">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4.25" customHeight="1" x14ac:dyDescent="0.35">
      <c r="A7466" s="1">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4.25" customHeight="1" x14ac:dyDescent="0.35">
      <c r="A7467" s="1">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4.25" customHeight="1" x14ac:dyDescent="0.35">
      <c r="A7468" s="1">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4.25" customHeight="1" x14ac:dyDescent="0.35">
      <c r="A7469" s="1">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4.25" customHeight="1" x14ac:dyDescent="0.35">
      <c r="A7470" s="1">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4.25" customHeight="1" x14ac:dyDescent="0.35">
      <c r="A7471" s="1">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4.25" customHeight="1" x14ac:dyDescent="0.35">
      <c r="A7472" s="1">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4.25" customHeight="1" x14ac:dyDescent="0.35">
      <c r="A7473" s="1">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4.25" customHeight="1" x14ac:dyDescent="0.35">
      <c r="A7474" s="1">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4.25" customHeight="1" x14ac:dyDescent="0.35">
      <c r="A7475" s="1">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4.25" customHeight="1" x14ac:dyDescent="0.35">
      <c r="A7476" s="1">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4.25" customHeight="1" x14ac:dyDescent="0.35">
      <c r="A7477" s="1">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4.25" customHeight="1" x14ac:dyDescent="0.35">
      <c r="A7478" s="1">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4.25" customHeight="1" x14ac:dyDescent="0.35">
      <c r="A7479" s="1">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4.25" customHeight="1" x14ac:dyDescent="0.35">
      <c r="A7480" s="1">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4.25" customHeight="1" x14ac:dyDescent="0.35">
      <c r="A7481" s="1">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4.25" customHeight="1" x14ac:dyDescent="0.35">
      <c r="A7482" s="1">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4.25" customHeight="1" x14ac:dyDescent="0.35">
      <c r="A7483" s="1">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4.25" customHeight="1" x14ac:dyDescent="0.35">
      <c r="A7484" s="1">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4.25" customHeight="1" x14ac:dyDescent="0.35">
      <c r="A7485" s="1">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4.25" customHeight="1" x14ac:dyDescent="0.35">
      <c r="A7486" s="1">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4.25" customHeight="1" x14ac:dyDescent="0.35">
      <c r="A7487" s="1">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4.25" customHeight="1" x14ac:dyDescent="0.35">
      <c r="A7488" s="1">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4.25" customHeight="1" x14ac:dyDescent="0.35">
      <c r="A7489" s="1">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4.25" customHeight="1" x14ac:dyDescent="0.35">
      <c r="A7490" s="1">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4.25" customHeight="1" x14ac:dyDescent="0.35">
      <c r="A7491" s="1">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4.25" customHeight="1" x14ac:dyDescent="0.35">
      <c r="A7492" s="1">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4.25" customHeight="1" x14ac:dyDescent="0.35">
      <c r="A7493" s="1">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4.25" customHeight="1" x14ac:dyDescent="0.35">
      <c r="A7494" s="1">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4.25" customHeight="1" x14ac:dyDescent="0.35">
      <c r="A7495" s="1">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4.25" customHeight="1" x14ac:dyDescent="0.35">
      <c r="A7496" s="1">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4.25" customHeight="1" x14ac:dyDescent="0.35">
      <c r="A7497" s="1">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4.25" customHeight="1" x14ac:dyDescent="0.35">
      <c r="A7498" s="1">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4.25" customHeight="1" x14ac:dyDescent="0.35">
      <c r="A7499" s="1">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4.25" customHeight="1" x14ac:dyDescent="0.35">
      <c r="A7500" s="1">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4.25" customHeight="1" x14ac:dyDescent="0.35">
      <c r="A7501" s="1">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4.25" customHeight="1" x14ac:dyDescent="0.35">
      <c r="A7502" s="1">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4.25" customHeight="1" x14ac:dyDescent="0.35">
      <c r="A7503" s="1">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4.25" customHeight="1" x14ac:dyDescent="0.35">
      <c r="A7504" s="1">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4.25" customHeight="1" x14ac:dyDescent="0.35">
      <c r="A7505" s="1">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4.25" customHeight="1" x14ac:dyDescent="0.35">
      <c r="A7506" s="1">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4.25" customHeight="1" x14ac:dyDescent="0.35">
      <c r="A7507" s="1">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4.25" customHeight="1" x14ac:dyDescent="0.35">
      <c r="A7508" s="1">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4.25" customHeight="1" x14ac:dyDescent="0.35">
      <c r="A7509" s="1">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4.25" customHeight="1" x14ac:dyDescent="0.35">
      <c r="A7510" s="1">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4.25" customHeight="1" x14ac:dyDescent="0.35">
      <c r="A7511" s="1">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4.25" customHeight="1" x14ac:dyDescent="0.35">
      <c r="A7512" s="1">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4.25" customHeight="1" x14ac:dyDescent="0.35">
      <c r="A7513" s="1">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4.25" customHeight="1" x14ac:dyDescent="0.35">
      <c r="A7514" s="1">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4.25" customHeight="1" x14ac:dyDescent="0.35">
      <c r="A7515" s="1">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4.25" customHeight="1" x14ac:dyDescent="0.35">
      <c r="A7516" s="1">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4.25" customHeight="1" x14ac:dyDescent="0.35">
      <c r="A7517" s="1">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4.25" customHeight="1" x14ac:dyDescent="0.35">
      <c r="A7518" s="1">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4.25" customHeight="1" x14ac:dyDescent="0.35">
      <c r="A7519" s="1">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4.25" customHeight="1" x14ac:dyDescent="0.35">
      <c r="A7520" s="1">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4.25" customHeight="1" x14ac:dyDescent="0.35">
      <c r="A7521" s="1">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4.25" customHeight="1" x14ac:dyDescent="0.35">
      <c r="A7522" s="1">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4.25" customHeight="1" x14ac:dyDescent="0.35">
      <c r="A7523" s="1">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4.25" customHeight="1" x14ac:dyDescent="0.35">
      <c r="A7524" s="1">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4.25" customHeight="1" x14ac:dyDescent="0.35">
      <c r="A7525" s="1">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4.25" customHeight="1" x14ac:dyDescent="0.35">
      <c r="A7526" s="1">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4.25" customHeight="1" x14ac:dyDescent="0.35">
      <c r="A7527" s="1">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4.25" customHeight="1" x14ac:dyDescent="0.35">
      <c r="A7528" s="1">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4.25" customHeight="1" x14ac:dyDescent="0.35">
      <c r="A7529" s="1">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4.25" customHeight="1" x14ac:dyDescent="0.35">
      <c r="A7530" s="1">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4.25" customHeight="1" x14ac:dyDescent="0.35">
      <c r="A7531" s="1">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4.25" customHeight="1" x14ac:dyDescent="0.35">
      <c r="A7532" s="1">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4.25" customHeight="1" x14ac:dyDescent="0.35">
      <c r="A7533" s="1">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4.25" customHeight="1" x14ac:dyDescent="0.35">
      <c r="A7534" s="1">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4.25" customHeight="1" x14ac:dyDescent="0.35">
      <c r="A7535" s="1">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4.25" customHeight="1" x14ac:dyDescent="0.35">
      <c r="A7536" s="1">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4.25" customHeight="1" x14ac:dyDescent="0.35">
      <c r="A7537" s="1">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4.25" customHeight="1" x14ac:dyDescent="0.35">
      <c r="A7538" s="1">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4.25" customHeight="1" x14ac:dyDescent="0.35">
      <c r="A7539" s="1">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4.25" customHeight="1" x14ac:dyDescent="0.35">
      <c r="A7540" s="1">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4.25" customHeight="1" x14ac:dyDescent="0.35">
      <c r="A7541" s="1">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4.25" customHeight="1" x14ac:dyDescent="0.35">
      <c r="A7542" s="1">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4.25" customHeight="1" x14ac:dyDescent="0.35">
      <c r="A7543" s="1">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4.25" customHeight="1" x14ac:dyDescent="0.35">
      <c r="A7544" s="1">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4.25" customHeight="1" x14ac:dyDescent="0.35">
      <c r="A7545" s="1">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4.25" customHeight="1" x14ac:dyDescent="0.35">
      <c r="A7546" s="1">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4.25" customHeight="1" x14ac:dyDescent="0.35">
      <c r="A7547" s="1">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4.25" customHeight="1" x14ac:dyDescent="0.35">
      <c r="A7548" s="1">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4.25" customHeight="1" x14ac:dyDescent="0.35">
      <c r="A7549" s="1">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4.25" customHeight="1" x14ac:dyDescent="0.35">
      <c r="A7550" s="1">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4.25" customHeight="1" x14ac:dyDescent="0.35">
      <c r="A7551" s="1">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4.25" customHeight="1" x14ac:dyDescent="0.35">
      <c r="A7552" s="1">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4.25" customHeight="1" x14ac:dyDescent="0.35">
      <c r="A7553" s="1">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4.25" customHeight="1" x14ac:dyDescent="0.35">
      <c r="A7554" s="1">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4.25" customHeight="1" x14ac:dyDescent="0.35">
      <c r="A7555" s="1">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4.25" customHeight="1" x14ac:dyDescent="0.35">
      <c r="A7556" s="1">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4.25" customHeight="1" x14ac:dyDescent="0.35">
      <c r="A7557" s="1">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4.25" customHeight="1" x14ac:dyDescent="0.35">
      <c r="A7558" s="1">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4.25" customHeight="1" x14ac:dyDescent="0.35">
      <c r="A7559" s="1">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4.25" customHeight="1" x14ac:dyDescent="0.35">
      <c r="A7560" s="1">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4.25" customHeight="1" x14ac:dyDescent="0.35">
      <c r="A7561" s="1">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4.25" customHeight="1" x14ac:dyDescent="0.35">
      <c r="A7562" s="1">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4.25" customHeight="1" x14ac:dyDescent="0.35">
      <c r="A7563" s="1">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4.25" customHeight="1" x14ac:dyDescent="0.35">
      <c r="A7564" s="1">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4.25" customHeight="1" x14ac:dyDescent="0.35">
      <c r="A7565" s="1">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4.25" customHeight="1" x14ac:dyDescent="0.35">
      <c r="A7566" s="1">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4.25" customHeight="1" x14ac:dyDescent="0.35">
      <c r="A7567" s="1">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4.25" customHeight="1" x14ac:dyDescent="0.35">
      <c r="A7568" s="1">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4.25" customHeight="1" x14ac:dyDescent="0.35">
      <c r="A7569" s="1">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4.25" customHeight="1" x14ac:dyDescent="0.35">
      <c r="A7570" s="1">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4.25" customHeight="1" x14ac:dyDescent="0.35">
      <c r="A7571" s="1">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4.25" customHeight="1" x14ac:dyDescent="0.35">
      <c r="A7572" s="1">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4.25" customHeight="1" x14ac:dyDescent="0.35">
      <c r="A7573" s="1">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4.25" customHeight="1" x14ac:dyDescent="0.35">
      <c r="A7574" s="1">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4.25" customHeight="1" x14ac:dyDescent="0.35">
      <c r="A7575" s="1">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4.25" customHeight="1" x14ac:dyDescent="0.35">
      <c r="A7576" s="1">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4.25" customHeight="1" x14ac:dyDescent="0.35">
      <c r="A7577" s="1">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4.25" customHeight="1" x14ac:dyDescent="0.35">
      <c r="A7578" s="1">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4.25" customHeight="1" x14ac:dyDescent="0.35">
      <c r="A7579" s="1">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4.25" customHeight="1" x14ac:dyDescent="0.35">
      <c r="A7580" s="1">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4.25" customHeight="1" x14ac:dyDescent="0.35">
      <c r="A7581" s="1">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4.25" customHeight="1" x14ac:dyDescent="0.35">
      <c r="A7582" s="1">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4.25" customHeight="1" x14ac:dyDescent="0.35">
      <c r="A7583" s="1">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4.25" customHeight="1" x14ac:dyDescent="0.35">
      <c r="A7584" s="1">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4.25" customHeight="1" x14ac:dyDescent="0.35">
      <c r="A7585" s="1">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4.25" customHeight="1" x14ac:dyDescent="0.35">
      <c r="A7586" s="1">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4.25" customHeight="1" x14ac:dyDescent="0.35">
      <c r="A7587" s="1">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4.25" customHeight="1" x14ac:dyDescent="0.35">
      <c r="A7588" s="1">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4.25" customHeight="1" x14ac:dyDescent="0.35">
      <c r="A7589" s="1">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4.25" customHeight="1" x14ac:dyDescent="0.35">
      <c r="A7590" s="1">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4.25" customHeight="1" x14ac:dyDescent="0.35">
      <c r="A7591" s="1">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4.25" customHeight="1" x14ac:dyDescent="0.35">
      <c r="A7592" s="1">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4.25" customHeight="1" x14ac:dyDescent="0.35">
      <c r="A7593" s="1">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4.25" customHeight="1" x14ac:dyDescent="0.35">
      <c r="A7594" s="1">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4.25" customHeight="1" x14ac:dyDescent="0.35">
      <c r="A7595" s="1">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4.25" customHeight="1" x14ac:dyDescent="0.35">
      <c r="A7596" s="1">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4.25" customHeight="1" x14ac:dyDescent="0.35">
      <c r="A7597" s="1">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4.25" customHeight="1" x14ac:dyDescent="0.35">
      <c r="A7598" s="1">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4.25" customHeight="1" x14ac:dyDescent="0.35">
      <c r="A7599" s="1">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4.25" customHeight="1" x14ac:dyDescent="0.35">
      <c r="A7600" s="1">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4.25" customHeight="1" x14ac:dyDescent="0.35">
      <c r="A7601" s="1">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4.25" customHeight="1" x14ac:dyDescent="0.35">
      <c r="A7602" s="1">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4.25" customHeight="1" x14ac:dyDescent="0.35">
      <c r="A7603" s="1">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4.25" customHeight="1" x14ac:dyDescent="0.35">
      <c r="A7604" s="1">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4.25" customHeight="1" x14ac:dyDescent="0.35">
      <c r="A7605" s="1">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4.25" customHeight="1" x14ac:dyDescent="0.35">
      <c r="A7606" s="1">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4.25" customHeight="1" x14ac:dyDescent="0.35">
      <c r="A7607" s="1">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4.25" customHeight="1" x14ac:dyDescent="0.35">
      <c r="A7608" s="1">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4.25" customHeight="1" x14ac:dyDescent="0.35">
      <c r="A7609" s="1">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4.25" customHeight="1" x14ac:dyDescent="0.35">
      <c r="A7610" s="1">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4.25" customHeight="1" x14ac:dyDescent="0.35">
      <c r="A7611" s="1">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4.25" customHeight="1" x14ac:dyDescent="0.35">
      <c r="A7612" s="1">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4.25" customHeight="1" x14ac:dyDescent="0.35">
      <c r="A7613" s="1">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4.25" customHeight="1" x14ac:dyDescent="0.35">
      <c r="A7614" s="1">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4.25" customHeight="1" x14ac:dyDescent="0.35">
      <c r="A7615" s="1">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4.25" customHeight="1" x14ac:dyDescent="0.35">
      <c r="A7616" s="1">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4.25" customHeight="1" x14ac:dyDescent="0.35">
      <c r="A7617" s="1">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4.25" customHeight="1" x14ac:dyDescent="0.35">
      <c r="A7618" s="1">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4.25" customHeight="1" x14ac:dyDescent="0.35">
      <c r="A7619" s="1">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4.25" customHeight="1" x14ac:dyDescent="0.35">
      <c r="A7620" s="1">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4.25" customHeight="1" x14ac:dyDescent="0.35">
      <c r="A7621" s="1">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4.25" customHeight="1" x14ac:dyDescent="0.35">
      <c r="A7622" s="1">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4.25" customHeight="1" x14ac:dyDescent="0.35">
      <c r="A7623" s="1">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4.25" customHeight="1" x14ac:dyDescent="0.35">
      <c r="A7624" s="1">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4.25" customHeight="1" x14ac:dyDescent="0.35">
      <c r="A7625" s="1">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4.25" customHeight="1" x14ac:dyDescent="0.35">
      <c r="A7626" s="1">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4.25" customHeight="1" x14ac:dyDescent="0.35">
      <c r="A7627" s="1">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4.25" customHeight="1" x14ac:dyDescent="0.35">
      <c r="A7628" s="1">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4.25" customHeight="1" x14ac:dyDescent="0.35">
      <c r="A7629" s="1">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4.25" customHeight="1" x14ac:dyDescent="0.35">
      <c r="A7630" s="1">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4.25" customHeight="1" x14ac:dyDescent="0.35">
      <c r="A7631" s="1">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4.25" customHeight="1" x14ac:dyDescent="0.35">
      <c r="A7632" s="1">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4.25" customHeight="1" x14ac:dyDescent="0.35">
      <c r="A7633" s="1">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4.25" customHeight="1" x14ac:dyDescent="0.35">
      <c r="A7634" s="1">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4.25" customHeight="1" x14ac:dyDescent="0.35">
      <c r="A7635" s="1">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4.25" customHeight="1" x14ac:dyDescent="0.35">
      <c r="A7636" s="1">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4.25" customHeight="1" x14ac:dyDescent="0.35">
      <c r="A7637" s="1">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4.25" customHeight="1" x14ac:dyDescent="0.35">
      <c r="A7638" s="1">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4.25" customHeight="1" x14ac:dyDescent="0.35">
      <c r="A7639" s="1">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4.25" customHeight="1" x14ac:dyDescent="0.35">
      <c r="A7640" s="1">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4.25" customHeight="1" x14ac:dyDescent="0.35">
      <c r="A7641" s="1">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4.25" customHeight="1" x14ac:dyDescent="0.35">
      <c r="A7642" s="1">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4.25" customHeight="1" x14ac:dyDescent="0.35">
      <c r="A7643" s="1">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4.25" customHeight="1" x14ac:dyDescent="0.35">
      <c r="A7644" s="1">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4.25" customHeight="1" x14ac:dyDescent="0.35">
      <c r="A7645" s="1">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4.25" customHeight="1" x14ac:dyDescent="0.35">
      <c r="A7646" s="1">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4.25" customHeight="1" x14ac:dyDescent="0.35">
      <c r="A7647" s="1">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4.25" customHeight="1" x14ac:dyDescent="0.35">
      <c r="A7648" s="1">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4.25" customHeight="1" x14ac:dyDescent="0.35">
      <c r="A7649" s="1">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4.25" customHeight="1" x14ac:dyDescent="0.35">
      <c r="A7650" s="1">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4.25" customHeight="1" x14ac:dyDescent="0.35">
      <c r="A7651" s="1">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4.25" customHeight="1" x14ac:dyDescent="0.35">
      <c r="A7652" s="1">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4.25" customHeight="1" x14ac:dyDescent="0.35">
      <c r="A7653" s="1">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4.25" customHeight="1" x14ac:dyDescent="0.35">
      <c r="A7654" s="1">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4.25" customHeight="1" x14ac:dyDescent="0.35">
      <c r="A7655" s="1">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4.25" customHeight="1" x14ac:dyDescent="0.35">
      <c r="A7656" s="1">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4.25" customHeight="1" x14ac:dyDescent="0.35">
      <c r="A7657" s="1">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4.25" customHeight="1" x14ac:dyDescent="0.35">
      <c r="A7658" s="1">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4.25" customHeight="1" x14ac:dyDescent="0.35">
      <c r="A7659" s="1">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4.25" customHeight="1" x14ac:dyDescent="0.35">
      <c r="A7660" s="1">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4.25" customHeight="1" x14ac:dyDescent="0.35">
      <c r="A7661" s="1">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4.25" customHeight="1" x14ac:dyDescent="0.35">
      <c r="A7662" s="1">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4.25" customHeight="1" x14ac:dyDescent="0.35">
      <c r="A7663" s="1">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4.25" customHeight="1" x14ac:dyDescent="0.35">
      <c r="A7664" s="1">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4.25" customHeight="1" x14ac:dyDescent="0.35">
      <c r="A7665" s="1">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4.25" customHeight="1" x14ac:dyDescent="0.35">
      <c r="A7666" s="1">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4.25" customHeight="1" x14ac:dyDescent="0.35">
      <c r="A7667" s="1">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4.25" customHeight="1" x14ac:dyDescent="0.35">
      <c r="A7668" s="1">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4.25" customHeight="1" x14ac:dyDescent="0.35">
      <c r="A7669" s="1">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4.25" customHeight="1" x14ac:dyDescent="0.35">
      <c r="A7670" s="1">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4.25" customHeight="1" x14ac:dyDescent="0.35">
      <c r="A7671" s="1">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4.25" customHeight="1" x14ac:dyDescent="0.35">
      <c r="A7672" s="1">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4.25" customHeight="1" x14ac:dyDescent="0.35">
      <c r="A7673" s="1">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4.25" customHeight="1" x14ac:dyDescent="0.35">
      <c r="A7674" s="1">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4.25" customHeight="1" x14ac:dyDescent="0.35">
      <c r="A7675" s="1">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4.25" customHeight="1" x14ac:dyDescent="0.35">
      <c r="A7676" s="1">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4.25" customHeight="1" x14ac:dyDescent="0.35">
      <c r="A7677" s="1">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4.25" customHeight="1" x14ac:dyDescent="0.35">
      <c r="A7678" s="1">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4.25" customHeight="1" x14ac:dyDescent="0.35">
      <c r="A7679" s="1">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4.25" customHeight="1" x14ac:dyDescent="0.35">
      <c r="A7680" s="1">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4.25" customHeight="1" x14ac:dyDescent="0.35">
      <c r="A7681" s="1">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4.25" customHeight="1" x14ac:dyDescent="0.35">
      <c r="A7682" s="1">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4.25" customHeight="1" x14ac:dyDescent="0.35">
      <c r="A7683" s="1">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4.25" customHeight="1" x14ac:dyDescent="0.35">
      <c r="A7684" s="1">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4.25" customHeight="1" x14ac:dyDescent="0.35">
      <c r="A7685" s="1">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4.25" customHeight="1" x14ac:dyDescent="0.35">
      <c r="A7686" s="1">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4.25" customHeight="1" x14ac:dyDescent="0.35">
      <c r="A7687" s="1">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4.25" customHeight="1" x14ac:dyDescent="0.35">
      <c r="A7688" s="1">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4.25" customHeight="1" x14ac:dyDescent="0.35">
      <c r="A7689" s="1">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4.25" customHeight="1" x14ac:dyDescent="0.35">
      <c r="A7690" s="1">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4.25" customHeight="1" x14ac:dyDescent="0.35">
      <c r="A7691" s="1">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4.25" customHeight="1" x14ac:dyDescent="0.35">
      <c r="A7692" s="1">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4.25" customHeight="1" x14ac:dyDescent="0.35">
      <c r="A7693" s="1">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4.25" customHeight="1" x14ac:dyDescent="0.35">
      <c r="A7694" s="1">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4.25" customHeight="1" x14ac:dyDescent="0.35">
      <c r="A7695" s="1">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4.25" customHeight="1" x14ac:dyDescent="0.35">
      <c r="A7696" s="1">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4.25" customHeight="1" x14ac:dyDescent="0.35">
      <c r="A7697" s="1">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4.25" customHeight="1" x14ac:dyDescent="0.35">
      <c r="A7698" s="1">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4.25" customHeight="1" x14ac:dyDescent="0.35">
      <c r="A7699" s="1">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4.25" customHeight="1" x14ac:dyDescent="0.35">
      <c r="A7700" s="1">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4.25" customHeight="1" x14ac:dyDescent="0.35">
      <c r="A7701" s="1">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4.25" customHeight="1" x14ac:dyDescent="0.35">
      <c r="A7702" s="1">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4.25" customHeight="1" x14ac:dyDescent="0.35">
      <c r="A7703" s="1">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4.25" customHeight="1" x14ac:dyDescent="0.35">
      <c r="A7704" s="1">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4.25" customHeight="1" x14ac:dyDescent="0.35">
      <c r="A7705" s="1">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4.25" customHeight="1" x14ac:dyDescent="0.35">
      <c r="A7706" s="1">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4.25" customHeight="1" x14ac:dyDescent="0.35">
      <c r="A7707" s="1">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4.25" customHeight="1" x14ac:dyDescent="0.35">
      <c r="A7708" s="1">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4.25" customHeight="1" x14ac:dyDescent="0.35">
      <c r="A7709" s="1">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4.25" customHeight="1" x14ac:dyDescent="0.35">
      <c r="A7710" s="1">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4.25" customHeight="1" x14ac:dyDescent="0.35">
      <c r="A7711" s="1">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4.25" customHeight="1" x14ac:dyDescent="0.35">
      <c r="A7712" s="1">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4.25" customHeight="1" x14ac:dyDescent="0.35">
      <c r="A7713" s="1">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4.25" customHeight="1" x14ac:dyDescent="0.35">
      <c r="A7714" s="1">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4.25" customHeight="1" x14ac:dyDescent="0.35">
      <c r="A7715" s="1">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4.25" customHeight="1" x14ac:dyDescent="0.35">
      <c r="A7716" s="1">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4.25" customHeight="1" x14ac:dyDescent="0.35">
      <c r="A7717" s="1">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4.25" customHeight="1" x14ac:dyDescent="0.35">
      <c r="A7718" s="1">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4.25" customHeight="1" x14ac:dyDescent="0.35">
      <c r="A7719" s="1">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4.25" customHeight="1" x14ac:dyDescent="0.35">
      <c r="A7720" s="1">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4.25" customHeight="1" x14ac:dyDescent="0.35">
      <c r="A7721" s="1">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4.25" customHeight="1" x14ac:dyDescent="0.35">
      <c r="A7722" s="1">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4.25" customHeight="1" x14ac:dyDescent="0.35">
      <c r="A7723" s="1">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4.25" customHeight="1" x14ac:dyDescent="0.35">
      <c r="A7724" s="1">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4.25" customHeight="1" x14ac:dyDescent="0.35">
      <c r="A7725" s="1">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4.25" customHeight="1" x14ac:dyDescent="0.35">
      <c r="A7726" s="1">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4.25" customHeight="1" x14ac:dyDescent="0.35">
      <c r="A7727" s="1">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4.25" customHeight="1" x14ac:dyDescent="0.35">
      <c r="A7728" s="1">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4.25" customHeight="1" x14ac:dyDescent="0.35">
      <c r="A7729" s="1">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4.25" customHeight="1" x14ac:dyDescent="0.35">
      <c r="A7730" s="1">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4.25" customHeight="1" x14ac:dyDescent="0.35">
      <c r="A7731" s="1">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4.25" customHeight="1" x14ac:dyDescent="0.35">
      <c r="A7732" s="1">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4.25" customHeight="1" x14ac:dyDescent="0.35">
      <c r="A7733" s="1">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4.25" customHeight="1" x14ac:dyDescent="0.35">
      <c r="A7734" s="1">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4.25" customHeight="1" x14ac:dyDescent="0.35">
      <c r="A7735" s="1">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4.25" customHeight="1" x14ac:dyDescent="0.35">
      <c r="A7736" s="1">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4.25" customHeight="1" x14ac:dyDescent="0.35">
      <c r="A7737" s="1">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4.25" customHeight="1" x14ac:dyDescent="0.35">
      <c r="A7738" s="1">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4.25" customHeight="1" x14ac:dyDescent="0.35">
      <c r="A7739" s="1">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4.25" customHeight="1" x14ac:dyDescent="0.35">
      <c r="A7740" s="1">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4.25" customHeight="1" x14ac:dyDescent="0.35">
      <c r="A7741" s="1">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4.25" customHeight="1" x14ac:dyDescent="0.35">
      <c r="A7742" s="1">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4.25" customHeight="1" x14ac:dyDescent="0.35">
      <c r="A7743" s="1">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4.25" customHeight="1" x14ac:dyDescent="0.35">
      <c r="A7744" s="1">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4.25" customHeight="1" x14ac:dyDescent="0.35">
      <c r="A7745" s="1">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4.25" customHeight="1" x14ac:dyDescent="0.35">
      <c r="A7746" s="1">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4.25" customHeight="1" x14ac:dyDescent="0.35">
      <c r="A7747" s="1">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4.25" customHeight="1" x14ac:dyDescent="0.35">
      <c r="A7748" s="1">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4.25" customHeight="1" x14ac:dyDescent="0.35">
      <c r="A7749" s="1">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4.25" customHeight="1" x14ac:dyDescent="0.35">
      <c r="A7750" s="1">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4.25" customHeight="1" x14ac:dyDescent="0.35">
      <c r="A7751" s="1">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4.25" customHeight="1" x14ac:dyDescent="0.35">
      <c r="A7752" s="1">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4.25" customHeight="1" x14ac:dyDescent="0.35">
      <c r="A7753" s="1">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4.25" customHeight="1" x14ac:dyDescent="0.35">
      <c r="A7754" s="1">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4.25" customHeight="1" x14ac:dyDescent="0.35">
      <c r="A7755" s="1">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4.25" customHeight="1" x14ac:dyDescent="0.35">
      <c r="A7756" s="1">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4.25" customHeight="1" x14ac:dyDescent="0.35">
      <c r="A7757" s="1">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4.25" customHeight="1" x14ac:dyDescent="0.35">
      <c r="A7758" s="1">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4.25" customHeight="1" x14ac:dyDescent="0.35">
      <c r="A7759" s="1">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4.25" customHeight="1" x14ac:dyDescent="0.35">
      <c r="A7760" s="1">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4.25" customHeight="1" x14ac:dyDescent="0.35">
      <c r="A7761" s="1">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4.25" customHeight="1" x14ac:dyDescent="0.35">
      <c r="A7762" s="1">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4.25" customHeight="1" x14ac:dyDescent="0.35">
      <c r="A7763" s="1">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4.25" customHeight="1" x14ac:dyDescent="0.35">
      <c r="A7764" s="1">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4.25" customHeight="1" x14ac:dyDescent="0.35">
      <c r="A7765" s="1">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4.25" customHeight="1" x14ac:dyDescent="0.35">
      <c r="A7766" s="1">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4.25" customHeight="1" x14ac:dyDescent="0.35">
      <c r="A7767" s="1">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4.25" customHeight="1" x14ac:dyDescent="0.35">
      <c r="A7768" s="1">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4.25" customHeight="1" x14ac:dyDescent="0.35">
      <c r="A7769" s="1">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4.25" customHeight="1" x14ac:dyDescent="0.35">
      <c r="A7770" s="1">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4.25" customHeight="1" x14ac:dyDescent="0.35">
      <c r="A7771" s="1">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4.25" customHeight="1" x14ac:dyDescent="0.35">
      <c r="A7772" s="1">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4.25" customHeight="1" x14ac:dyDescent="0.35">
      <c r="A7773" s="1">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4.25" customHeight="1" x14ac:dyDescent="0.35">
      <c r="A7774" s="1">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4.25" customHeight="1" x14ac:dyDescent="0.35">
      <c r="A7775" s="1">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4.25" customHeight="1" x14ac:dyDescent="0.35">
      <c r="A7776" s="1">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4.25" customHeight="1" x14ac:dyDescent="0.35">
      <c r="A7777" s="1">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4.25" customHeight="1" x14ac:dyDescent="0.35">
      <c r="A7778" s="1">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4.25" customHeight="1" x14ac:dyDescent="0.35">
      <c r="A7779" s="1">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4.25" customHeight="1" x14ac:dyDescent="0.35">
      <c r="A7780" s="1">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4.25" customHeight="1" x14ac:dyDescent="0.35">
      <c r="A7781" s="1">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4.25" customHeight="1" x14ac:dyDescent="0.35">
      <c r="A7782" s="1">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4.25" customHeight="1" x14ac:dyDescent="0.35">
      <c r="A7783" s="1">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4.25" customHeight="1" x14ac:dyDescent="0.35">
      <c r="A7784" s="1">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4.25" customHeight="1" x14ac:dyDescent="0.35">
      <c r="A7785" s="1">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4.25" customHeight="1" x14ac:dyDescent="0.35">
      <c r="A7786" s="1">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4.25" customHeight="1" x14ac:dyDescent="0.35">
      <c r="A7787" s="1">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4.25" customHeight="1" x14ac:dyDescent="0.35">
      <c r="A7788" s="1">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4.25" customHeight="1" x14ac:dyDescent="0.35">
      <c r="A7789" s="1">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4.25" customHeight="1" x14ac:dyDescent="0.35">
      <c r="A7790" s="1">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4.25" customHeight="1" x14ac:dyDescent="0.35">
      <c r="A7791" s="1">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4.25" customHeight="1" x14ac:dyDescent="0.35">
      <c r="A7792" s="1">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4.25" customHeight="1" x14ac:dyDescent="0.35">
      <c r="A7793" s="1">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4.25" customHeight="1" x14ac:dyDescent="0.35">
      <c r="A7794" s="1">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4.25" customHeight="1" x14ac:dyDescent="0.35">
      <c r="A7795" s="1">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4.25" customHeight="1" x14ac:dyDescent="0.35">
      <c r="A7796" s="1">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4.25" customHeight="1" x14ac:dyDescent="0.35">
      <c r="A7797" s="1">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4.25" customHeight="1" x14ac:dyDescent="0.35">
      <c r="A7798" s="1">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4.25" customHeight="1" x14ac:dyDescent="0.35">
      <c r="A7799" s="1">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4.25" customHeight="1" x14ac:dyDescent="0.35">
      <c r="A7800" s="1">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4.25" customHeight="1" x14ac:dyDescent="0.35">
      <c r="A7801" s="1">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4.25" customHeight="1" x14ac:dyDescent="0.35">
      <c r="A7802" s="1">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4.25" customHeight="1" x14ac:dyDescent="0.35">
      <c r="A7803" s="1">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4.25" customHeight="1" x14ac:dyDescent="0.35">
      <c r="A7804" s="1">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4.25" customHeight="1" x14ac:dyDescent="0.35">
      <c r="A7805" s="1">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4.25" customHeight="1" x14ac:dyDescent="0.35">
      <c r="A7806" s="1">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4.25" customHeight="1" x14ac:dyDescent="0.35">
      <c r="A7807" s="1">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4.25" customHeight="1" x14ac:dyDescent="0.35">
      <c r="A7808" s="1">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4.25" customHeight="1" x14ac:dyDescent="0.35">
      <c r="A7809" s="1">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4.25" customHeight="1" x14ac:dyDescent="0.35">
      <c r="A7810" s="1">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4.25" customHeight="1" x14ac:dyDescent="0.35">
      <c r="A7811" s="1">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4.25" customHeight="1" x14ac:dyDescent="0.35">
      <c r="A7812" s="1">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4.25" customHeight="1" x14ac:dyDescent="0.35">
      <c r="A7813" s="1">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4.25" customHeight="1" x14ac:dyDescent="0.35">
      <c r="A7814" s="1">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4.25" customHeight="1" x14ac:dyDescent="0.35">
      <c r="A7815" s="1">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4.25" customHeight="1" x14ac:dyDescent="0.35">
      <c r="A7816" s="1">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4.25" customHeight="1" x14ac:dyDescent="0.35">
      <c r="A7817" s="1">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4.25" customHeight="1" x14ac:dyDescent="0.35">
      <c r="A7818" s="1">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4.25" customHeight="1" x14ac:dyDescent="0.35">
      <c r="A7819" s="1">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4.25" customHeight="1" x14ac:dyDescent="0.35">
      <c r="A7820" s="1">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4.25" customHeight="1" x14ac:dyDescent="0.35">
      <c r="A7821" s="1">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4.25" customHeight="1" x14ac:dyDescent="0.35">
      <c r="A7822" s="1">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4.25" customHeight="1" x14ac:dyDescent="0.35">
      <c r="A7823" s="1">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4.25" customHeight="1" x14ac:dyDescent="0.35">
      <c r="A7824" s="1">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4.25" customHeight="1" x14ac:dyDescent="0.35">
      <c r="A7825" s="1">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4.25" customHeight="1" x14ac:dyDescent="0.35">
      <c r="A7826" s="1">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4.25" customHeight="1" x14ac:dyDescent="0.35">
      <c r="A7827" s="1">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4.25" customHeight="1" x14ac:dyDescent="0.35">
      <c r="A7828" s="1">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4.25" customHeight="1" x14ac:dyDescent="0.35">
      <c r="A7829" s="1">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4.25" customHeight="1" x14ac:dyDescent="0.35">
      <c r="A7830" s="1">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4.25" customHeight="1" x14ac:dyDescent="0.35">
      <c r="A7831" s="1">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4.25" customHeight="1" x14ac:dyDescent="0.35">
      <c r="A7832" s="1">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4.25" customHeight="1" x14ac:dyDescent="0.35">
      <c r="A7833" s="1">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4.25" customHeight="1" x14ac:dyDescent="0.35">
      <c r="A7834" s="1">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4.25" customHeight="1" x14ac:dyDescent="0.35">
      <c r="A7835" s="1">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4.25" customHeight="1" x14ac:dyDescent="0.35">
      <c r="A7836" s="1">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4.25" customHeight="1" x14ac:dyDescent="0.35">
      <c r="A7837" s="1">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4.25" customHeight="1" x14ac:dyDescent="0.35">
      <c r="A7838" s="1">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4.25" customHeight="1" x14ac:dyDescent="0.35">
      <c r="A7839" s="1">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4.25" customHeight="1" x14ac:dyDescent="0.35">
      <c r="A7840" s="1">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4.25" customHeight="1" x14ac:dyDescent="0.35">
      <c r="A7841" s="1">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4.25" customHeight="1" x14ac:dyDescent="0.35">
      <c r="A7842" s="1">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4.25" customHeight="1" x14ac:dyDescent="0.35">
      <c r="A7843" s="1">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4.25" customHeight="1" x14ac:dyDescent="0.35">
      <c r="A7844" s="1">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4.25" customHeight="1" x14ac:dyDescent="0.35">
      <c r="A7845" s="1">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4.25" customHeight="1" x14ac:dyDescent="0.35">
      <c r="A7846" s="1">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4.25" customHeight="1" x14ac:dyDescent="0.35">
      <c r="A7847" s="1">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4.25" customHeight="1" x14ac:dyDescent="0.35">
      <c r="A7848" s="1">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4.25" customHeight="1" x14ac:dyDescent="0.35">
      <c r="A7849" s="1">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4.25" customHeight="1" x14ac:dyDescent="0.35">
      <c r="A7850" s="1">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4.25" customHeight="1" x14ac:dyDescent="0.35">
      <c r="A7851" s="1">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4.25" customHeight="1" x14ac:dyDescent="0.35">
      <c r="A7852" s="1">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4.25" customHeight="1" x14ac:dyDescent="0.35">
      <c r="A7853" s="1">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4.25" customHeight="1" x14ac:dyDescent="0.35">
      <c r="A7854" s="1">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4.25" customHeight="1" x14ac:dyDescent="0.35">
      <c r="A7855" s="1">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4.25" customHeight="1" x14ac:dyDescent="0.35">
      <c r="A7856" s="1">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4.25" customHeight="1" x14ac:dyDescent="0.35">
      <c r="A7857" s="1">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4.25" customHeight="1" x14ac:dyDescent="0.35">
      <c r="A7858" s="1">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4.25" customHeight="1" x14ac:dyDescent="0.35">
      <c r="A7859" s="1">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4.25" customHeight="1" x14ac:dyDescent="0.35">
      <c r="A7860" s="1">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4.25" customHeight="1" x14ac:dyDescent="0.35">
      <c r="A7861" s="1">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4.25" customHeight="1" x14ac:dyDescent="0.35">
      <c r="A7862" s="1">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4.25" customHeight="1" x14ac:dyDescent="0.35">
      <c r="A7863" s="1">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4.25" customHeight="1" x14ac:dyDescent="0.35">
      <c r="A7864" s="1">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4.25" customHeight="1" x14ac:dyDescent="0.35">
      <c r="A7865" s="1">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4.25" customHeight="1" x14ac:dyDescent="0.35">
      <c r="A7866" s="1">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4.25" customHeight="1" x14ac:dyDescent="0.35">
      <c r="A7867" s="1">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4.25" customHeight="1" x14ac:dyDescent="0.35">
      <c r="A7868" s="1">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4.25" customHeight="1" x14ac:dyDescent="0.35">
      <c r="A7869" s="1">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4.25" customHeight="1" x14ac:dyDescent="0.35">
      <c r="A7870" s="1">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4.25" customHeight="1" x14ac:dyDescent="0.35">
      <c r="A7871" s="1">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4.25" customHeight="1" x14ac:dyDescent="0.35">
      <c r="A7872" s="1">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4.25" customHeight="1" x14ac:dyDescent="0.35">
      <c r="A7873" s="1">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4.25" customHeight="1" x14ac:dyDescent="0.35">
      <c r="A7874" s="1">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4.25" customHeight="1" x14ac:dyDescent="0.35">
      <c r="A7875" s="1">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4.25" customHeight="1" x14ac:dyDescent="0.35">
      <c r="A7876" s="1">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4.25" customHeight="1" x14ac:dyDescent="0.35">
      <c r="A7877" s="1">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4.25" customHeight="1" x14ac:dyDescent="0.35">
      <c r="A7878" s="1">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4.25" customHeight="1" x14ac:dyDescent="0.35">
      <c r="A7879" s="1">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4.25" customHeight="1" x14ac:dyDescent="0.35">
      <c r="A7880" s="1">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4.25" customHeight="1" x14ac:dyDescent="0.35">
      <c r="A7881" s="1">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4.25" customHeight="1" x14ac:dyDescent="0.35">
      <c r="A7882" s="1">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4.25" customHeight="1" x14ac:dyDescent="0.35">
      <c r="A7883" s="1">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4.25" customHeight="1" x14ac:dyDescent="0.35">
      <c r="A7884" s="1">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4.25" customHeight="1" x14ac:dyDescent="0.35">
      <c r="A7885" s="1">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4.25" customHeight="1" x14ac:dyDescent="0.35">
      <c r="A7886" s="1">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4.25" customHeight="1" x14ac:dyDescent="0.35">
      <c r="A7887" s="1">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4.25" customHeight="1" x14ac:dyDescent="0.35">
      <c r="A7888" s="1">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4.25" customHeight="1" x14ac:dyDescent="0.35">
      <c r="A7889" s="1">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4.25" customHeight="1" x14ac:dyDescent="0.35">
      <c r="A7890" s="1">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4.25" customHeight="1" x14ac:dyDescent="0.35">
      <c r="A7891" s="1">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4.25" customHeight="1" x14ac:dyDescent="0.35">
      <c r="A7892" s="1">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4.25" customHeight="1" x14ac:dyDescent="0.35">
      <c r="A7893" s="1">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4.25" customHeight="1" x14ac:dyDescent="0.35">
      <c r="A7894" s="1">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4.25" customHeight="1" x14ac:dyDescent="0.35">
      <c r="A7895" s="1">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4.25" customHeight="1" x14ac:dyDescent="0.35">
      <c r="A7896" s="1">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4.25" customHeight="1" x14ac:dyDescent="0.35">
      <c r="A7897" s="1">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4.25" customHeight="1" x14ac:dyDescent="0.35">
      <c r="A7898" s="1">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4.25" customHeight="1" x14ac:dyDescent="0.35">
      <c r="A7899" s="1">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4.25" customHeight="1" x14ac:dyDescent="0.35">
      <c r="A7900" s="1">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4.25" customHeight="1" x14ac:dyDescent="0.35">
      <c r="A7901" s="1">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4.25" customHeight="1" x14ac:dyDescent="0.35">
      <c r="A7902" s="1">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4.25" customHeight="1" x14ac:dyDescent="0.35">
      <c r="A7903" s="1">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4.25" customHeight="1" x14ac:dyDescent="0.35">
      <c r="A7904" s="1">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4.25" customHeight="1" x14ac:dyDescent="0.35">
      <c r="A7905" s="1">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4.25" customHeight="1" x14ac:dyDescent="0.35">
      <c r="A7906" s="1">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4.25" customHeight="1" x14ac:dyDescent="0.35">
      <c r="A7907" s="1">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4.25" customHeight="1" x14ac:dyDescent="0.35">
      <c r="A7908" s="1">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4.25" customHeight="1" x14ac:dyDescent="0.35">
      <c r="A7909" s="1">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4.25" customHeight="1" x14ac:dyDescent="0.35">
      <c r="A7910" s="1">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4.25" customHeight="1" x14ac:dyDescent="0.35">
      <c r="A7911" s="1">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4.25" customHeight="1" x14ac:dyDescent="0.35">
      <c r="A7912" s="1">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4.25" customHeight="1" x14ac:dyDescent="0.35">
      <c r="A7913" s="1">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4.25" customHeight="1" x14ac:dyDescent="0.35">
      <c r="A7914" s="1">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4.25" customHeight="1" x14ac:dyDescent="0.35">
      <c r="A7915" s="1">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4.25" customHeight="1" x14ac:dyDescent="0.35">
      <c r="A7916" s="1">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4.25" customHeight="1" x14ac:dyDescent="0.35">
      <c r="A7917" s="1">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4.25" customHeight="1" x14ac:dyDescent="0.35">
      <c r="A7918" s="1">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4.25" customHeight="1" x14ac:dyDescent="0.35">
      <c r="A7919" s="1">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4.25" customHeight="1" x14ac:dyDescent="0.35">
      <c r="A7920" s="1">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4.25" customHeight="1" x14ac:dyDescent="0.35">
      <c r="A7921" s="1">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4.25" customHeight="1" x14ac:dyDescent="0.35">
      <c r="A7922" s="1">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4.25" customHeight="1" x14ac:dyDescent="0.35">
      <c r="A7923" s="1">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4.25" customHeight="1" x14ac:dyDescent="0.35">
      <c r="A7924" s="1">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4.25" customHeight="1" x14ac:dyDescent="0.35">
      <c r="A7925" s="1">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4.25" customHeight="1" x14ac:dyDescent="0.35">
      <c r="A7926" s="1">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4.25" customHeight="1" x14ac:dyDescent="0.35">
      <c r="A7927" s="1">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4.25" customHeight="1" x14ac:dyDescent="0.35">
      <c r="A7928" s="1">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4.25" customHeight="1" x14ac:dyDescent="0.35">
      <c r="A7929" s="1">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4.25" customHeight="1" x14ac:dyDescent="0.35">
      <c r="A7930" s="1">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4.25" customHeight="1" x14ac:dyDescent="0.35">
      <c r="A7931" s="1">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4.25" customHeight="1" x14ac:dyDescent="0.35">
      <c r="A7932" s="1">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4.25" customHeight="1" x14ac:dyDescent="0.35">
      <c r="A7933" s="1">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4.25" customHeight="1" x14ac:dyDescent="0.35">
      <c r="A7934" s="1">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4.25" customHeight="1" x14ac:dyDescent="0.35">
      <c r="A7935" s="1">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4.25" customHeight="1" x14ac:dyDescent="0.35">
      <c r="A7936" s="1">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4.25" customHeight="1" x14ac:dyDescent="0.35">
      <c r="A7937" s="1">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4.25" customHeight="1" x14ac:dyDescent="0.35">
      <c r="A7938" s="1">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4.25" customHeight="1" x14ac:dyDescent="0.35">
      <c r="A7939" s="1">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4.25" customHeight="1" x14ac:dyDescent="0.35">
      <c r="A7940" s="1">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4.25" customHeight="1" x14ac:dyDescent="0.35">
      <c r="A7941" s="1">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4.25" customHeight="1" x14ac:dyDescent="0.35">
      <c r="A7942" s="1">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4.25" customHeight="1" x14ac:dyDescent="0.35">
      <c r="A7943" s="1">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4.25" customHeight="1" x14ac:dyDescent="0.35">
      <c r="A7944" s="1">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4.25" customHeight="1" x14ac:dyDescent="0.35">
      <c r="A7945" s="1">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4.25" customHeight="1" x14ac:dyDescent="0.35">
      <c r="A7946" s="1">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4.25" customHeight="1" x14ac:dyDescent="0.35">
      <c r="A7947" s="1">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4.25" customHeight="1" x14ac:dyDescent="0.35">
      <c r="A7948" s="1">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4.25" customHeight="1" x14ac:dyDescent="0.35">
      <c r="A7949" s="1">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4.25" customHeight="1" x14ac:dyDescent="0.35">
      <c r="A7950" s="1">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4.25" customHeight="1" x14ac:dyDescent="0.35">
      <c r="A7951" s="1">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4.25" customHeight="1" x14ac:dyDescent="0.35">
      <c r="A7952" s="1">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4.25" customHeight="1" x14ac:dyDescent="0.35">
      <c r="A7953" s="1">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4.25" customHeight="1" x14ac:dyDescent="0.35">
      <c r="A7954" s="1">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4.25" customHeight="1" x14ac:dyDescent="0.35">
      <c r="A7955" s="1">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4.25" customHeight="1" x14ac:dyDescent="0.35">
      <c r="A7956" s="1">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4.25" customHeight="1" x14ac:dyDescent="0.35">
      <c r="A7957" s="1">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4.25" customHeight="1" x14ac:dyDescent="0.35">
      <c r="A7958" s="1">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4.25" customHeight="1" x14ac:dyDescent="0.35">
      <c r="A7959" s="1">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4.25" customHeight="1" x14ac:dyDescent="0.35">
      <c r="A7960" s="1">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4.25" customHeight="1" x14ac:dyDescent="0.35">
      <c r="A7961" s="1">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4.25" customHeight="1" x14ac:dyDescent="0.35">
      <c r="A7962" s="1">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4.25" customHeight="1" x14ac:dyDescent="0.35">
      <c r="A7963" s="1">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4.25" customHeight="1" x14ac:dyDescent="0.35">
      <c r="A7964" s="1">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4.25" customHeight="1" x14ac:dyDescent="0.35">
      <c r="A7965" s="1">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4.25" customHeight="1" x14ac:dyDescent="0.35">
      <c r="A7966" s="1">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4.25" customHeight="1" x14ac:dyDescent="0.35">
      <c r="A7967" s="1">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4.25" customHeight="1" x14ac:dyDescent="0.35">
      <c r="A7968" s="1">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4.25" customHeight="1" x14ac:dyDescent="0.35">
      <c r="A7969" s="1">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4.25" customHeight="1" x14ac:dyDescent="0.35">
      <c r="A7970" s="1">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4.25" customHeight="1" x14ac:dyDescent="0.35">
      <c r="A7971" s="1">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4.25" customHeight="1" x14ac:dyDescent="0.35">
      <c r="A7972" s="1">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4.25" customHeight="1" x14ac:dyDescent="0.35">
      <c r="A7973" s="1">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4.25" customHeight="1" x14ac:dyDescent="0.35">
      <c r="A7974" s="1">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4.25" customHeight="1" x14ac:dyDescent="0.35">
      <c r="A7975" s="1">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4.25" customHeight="1" x14ac:dyDescent="0.35">
      <c r="A7976" s="1">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4.25" customHeight="1" x14ac:dyDescent="0.35">
      <c r="A7977" s="1">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4.25" customHeight="1" x14ac:dyDescent="0.35">
      <c r="A7978" s="1">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4.25" customHeight="1" x14ac:dyDescent="0.35">
      <c r="A7979" s="1">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4.25" customHeight="1" x14ac:dyDescent="0.35">
      <c r="A7980" s="1">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4.25" customHeight="1" x14ac:dyDescent="0.35">
      <c r="A7981" s="1">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4.25" customHeight="1" x14ac:dyDescent="0.35">
      <c r="A7982" s="1">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4.25" customHeight="1" x14ac:dyDescent="0.35">
      <c r="A7983" s="1">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4.25" customHeight="1" x14ac:dyDescent="0.35">
      <c r="A7984" s="1">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4.25" customHeight="1" x14ac:dyDescent="0.35">
      <c r="A7985" s="1">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4.25" customHeight="1" x14ac:dyDescent="0.35">
      <c r="A7986" s="1">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4.25" customHeight="1" x14ac:dyDescent="0.35">
      <c r="A7987" s="1">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4.25" customHeight="1" x14ac:dyDescent="0.35">
      <c r="A7988" s="1">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4.25" customHeight="1" x14ac:dyDescent="0.35">
      <c r="A7989" s="1">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4.25" customHeight="1" x14ac:dyDescent="0.35">
      <c r="A7990" s="1">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4.25" customHeight="1" x14ac:dyDescent="0.35">
      <c r="A7991" s="1">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4.25" customHeight="1" x14ac:dyDescent="0.35">
      <c r="A7992" s="1">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4.25" customHeight="1" x14ac:dyDescent="0.35">
      <c r="A7993" s="1">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4.25" customHeight="1" x14ac:dyDescent="0.35">
      <c r="A7994" s="1">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4.25" customHeight="1" x14ac:dyDescent="0.35">
      <c r="A7995" s="1">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4.25" customHeight="1" x14ac:dyDescent="0.35">
      <c r="A7996" s="1">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4.25" customHeight="1" x14ac:dyDescent="0.35">
      <c r="A7997" s="1">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4.25" customHeight="1" x14ac:dyDescent="0.35">
      <c r="A7998" s="1">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4.25" customHeight="1" x14ac:dyDescent="0.35">
      <c r="A7999" s="1">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4.25" customHeight="1" x14ac:dyDescent="0.35">
      <c r="A8000" s="1">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4.25" customHeight="1" x14ac:dyDescent="0.35">
      <c r="A8001" s="1">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4.25" customHeight="1" x14ac:dyDescent="0.35">
      <c r="A8002" s="1">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4.25" customHeight="1" x14ac:dyDescent="0.35">
      <c r="A8003" s="1">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4.25" customHeight="1" x14ac:dyDescent="0.35">
      <c r="A8004" s="1">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4.25" customHeight="1" x14ac:dyDescent="0.35">
      <c r="A8005" s="1">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4.25" customHeight="1" x14ac:dyDescent="0.35">
      <c r="A8006" s="1">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4.25" customHeight="1" x14ac:dyDescent="0.35">
      <c r="A8007" s="1">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4.25" customHeight="1" x14ac:dyDescent="0.35">
      <c r="A8008" s="1">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4.25" customHeight="1" x14ac:dyDescent="0.35">
      <c r="A8009" s="1">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4.25" customHeight="1" x14ac:dyDescent="0.35">
      <c r="A8010" s="1">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4.25" customHeight="1" x14ac:dyDescent="0.35">
      <c r="A8011" s="1">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4.25" customHeight="1" x14ac:dyDescent="0.35">
      <c r="A8012" s="1">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4.25" customHeight="1" x14ac:dyDescent="0.35">
      <c r="A8013" s="1">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4.25" customHeight="1" x14ac:dyDescent="0.35">
      <c r="A8014" s="1">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4.25" customHeight="1" x14ac:dyDescent="0.35">
      <c r="A8015" s="1">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4.25" customHeight="1" x14ac:dyDescent="0.35">
      <c r="A8016" s="1">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4.25" customHeight="1" x14ac:dyDescent="0.35">
      <c r="A8017" s="1">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4.25" customHeight="1" x14ac:dyDescent="0.35">
      <c r="A8018" s="1">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4.25" customHeight="1" x14ac:dyDescent="0.35">
      <c r="A8019" s="1">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4.25" customHeight="1" x14ac:dyDescent="0.35">
      <c r="A8020" s="1">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4.25" customHeight="1" x14ac:dyDescent="0.35">
      <c r="A8021" s="1">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4.25" customHeight="1" x14ac:dyDescent="0.35">
      <c r="A8022" s="1">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4.25" customHeight="1" x14ac:dyDescent="0.35">
      <c r="A8023" s="1">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4.25" customHeight="1" x14ac:dyDescent="0.35">
      <c r="A8024" s="1">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4.25" customHeight="1" x14ac:dyDescent="0.35">
      <c r="A8025" s="1">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4.25" customHeight="1" x14ac:dyDescent="0.35">
      <c r="A8026" s="1">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4.25" customHeight="1" x14ac:dyDescent="0.35">
      <c r="A8027" s="1">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4.25" customHeight="1" x14ac:dyDescent="0.35">
      <c r="A8028" s="1">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4.25" customHeight="1" x14ac:dyDescent="0.35">
      <c r="A8029" s="1">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4.25" customHeight="1" x14ac:dyDescent="0.35">
      <c r="A8030" s="1">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4.25" customHeight="1" x14ac:dyDescent="0.35">
      <c r="A8031" s="1">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4.25" customHeight="1" x14ac:dyDescent="0.35">
      <c r="A8032" s="1">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4.25" customHeight="1" x14ac:dyDescent="0.35">
      <c r="A8033" s="1">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4.25" customHeight="1" x14ac:dyDescent="0.35">
      <c r="A8034" s="1">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4.25" customHeight="1" x14ac:dyDescent="0.35">
      <c r="A8035" s="1">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4.25" customHeight="1" x14ac:dyDescent="0.35">
      <c r="A8036" s="1">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4.25" customHeight="1" x14ac:dyDescent="0.35">
      <c r="A8037" s="1">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4.25" customHeight="1" x14ac:dyDescent="0.35">
      <c r="A8038" s="1">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4.25" customHeight="1" x14ac:dyDescent="0.35">
      <c r="A8039" s="1">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4.25" customHeight="1" x14ac:dyDescent="0.35">
      <c r="A8040" s="1">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4.25" customHeight="1" x14ac:dyDescent="0.35">
      <c r="A8041" s="1">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4.25" customHeight="1" x14ac:dyDescent="0.35">
      <c r="A8042" s="1">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4.25" customHeight="1" x14ac:dyDescent="0.35">
      <c r="A8043" s="1">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4.25" customHeight="1" x14ac:dyDescent="0.35">
      <c r="A8044" s="1">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4.25" customHeight="1" x14ac:dyDescent="0.35">
      <c r="A8045" s="1">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4.25" customHeight="1" x14ac:dyDescent="0.35">
      <c r="A8046" s="1">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4.25" customHeight="1" x14ac:dyDescent="0.35">
      <c r="A8047" s="1">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4.25" customHeight="1" x14ac:dyDescent="0.35">
      <c r="A8048" s="1">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4.25" customHeight="1" x14ac:dyDescent="0.35">
      <c r="A8049" s="1">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4.25" customHeight="1" x14ac:dyDescent="0.35">
      <c r="A8050" s="1">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4.25" customHeight="1" x14ac:dyDescent="0.35">
      <c r="A8051" s="1">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4.25" customHeight="1" x14ac:dyDescent="0.35">
      <c r="A8052" s="1">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4.25" customHeight="1" x14ac:dyDescent="0.35">
      <c r="A8053" s="1">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4.25" customHeight="1" x14ac:dyDescent="0.35">
      <c r="A8054" s="1">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4.25" customHeight="1" x14ac:dyDescent="0.35">
      <c r="A8055" s="1">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4.25" customHeight="1" x14ac:dyDescent="0.35">
      <c r="A8056" s="1">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4.25" customHeight="1" x14ac:dyDescent="0.35">
      <c r="A8057" s="1">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4.25" customHeight="1" x14ac:dyDescent="0.35">
      <c r="A8058" s="1">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4.25" customHeight="1" x14ac:dyDescent="0.35">
      <c r="A8059" s="1">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4.25" customHeight="1" x14ac:dyDescent="0.35">
      <c r="A8060" s="1">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4.25" customHeight="1" x14ac:dyDescent="0.35">
      <c r="A8061" s="1">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4.25" customHeight="1" x14ac:dyDescent="0.35">
      <c r="A8062" s="1">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4.25" customHeight="1" x14ac:dyDescent="0.35">
      <c r="A8063" s="1">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4.25" customHeight="1" x14ac:dyDescent="0.35">
      <c r="A8064" s="1">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4.25" customHeight="1" x14ac:dyDescent="0.35">
      <c r="A8065" s="1">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4.25" customHeight="1" x14ac:dyDescent="0.35">
      <c r="A8066" s="1">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4.25" customHeight="1" x14ac:dyDescent="0.35">
      <c r="A8067" s="1">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4.25" customHeight="1" x14ac:dyDescent="0.35">
      <c r="A8068" s="1">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4.25" customHeight="1" x14ac:dyDescent="0.35">
      <c r="A8069" s="1">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4.25" customHeight="1" x14ac:dyDescent="0.35">
      <c r="A8070" s="1">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4.25" customHeight="1" x14ac:dyDescent="0.35">
      <c r="A8071" s="1">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4.25" customHeight="1" x14ac:dyDescent="0.35">
      <c r="A8072" s="1">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4.25" customHeight="1" x14ac:dyDescent="0.35">
      <c r="A8073" s="1">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4.25" customHeight="1" x14ac:dyDescent="0.35">
      <c r="A8074" s="1">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4.25" customHeight="1" x14ac:dyDescent="0.35">
      <c r="A8075" s="1">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4.25" customHeight="1" x14ac:dyDescent="0.35">
      <c r="A8076" s="1">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4.25" customHeight="1" x14ac:dyDescent="0.35">
      <c r="A8077" s="1">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4.25" customHeight="1" x14ac:dyDescent="0.35">
      <c r="A8078" s="1">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4.25" customHeight="1" x14ac:dyDescent="0.35">
      <c r="A8079" s="1">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4.25" customHeight="1" x14ac:dyDescent="0.35">
      <c r="A8080" s="1">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4.25" customHeight="1" x14ac:dyDescent="0.35">
      <c r="A8081" s="1">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4.25" customHeight="1" x14ac:dyDescent="0.35">
      <c r="A8082" s="1">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4.25" customHeight="1" x14ac:dyDescent="0.35">
      <c r="A8083" s="1">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4.25" customHeight="1" x14ac:dyDescent="0.35">
      <c r="A8084" s="1">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4.25" customHeight="1" x14ac:dyDescent="0.35">
      <c r="A8085" s="1">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4.25" customHeight="1" x14ac:dyDescent="0.35">
      <c r="A8086" s="1">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4.25" customHeight="1" x14ac:dyDescent="0.35">
      <c r="A8087" s="1">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4.25" customHeight="1" x14ac:dyDescent="0.35">
      <c r="A8088" s="1">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4.25" customHeight="1" x14ac:dyDescent="0.35">
      <c r="A8089" s="1">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4.25" customHeight="1" x14ac:dyDescent="0.35">
      <c r="A8090" s="1">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4.25" customHeight="1" x14ac:dyDescent="0.35">
      <c r="A8091" s="1">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4.25" customHeight="1" x14ac:dyDescent="0.35">
      <c r="A8092" s="1">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4.25" customHeight="1" x14ac:dyDescent="0.35">
      <c r="A8093" s="1">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4.25" customHeight="1" x14ac:dyDescent="0.35">
      <c r="A8094" s="1">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4.25" customHeight="1" x14ac:dyDescent="0.35">
      <c r="A8095" s="1">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4.25" customHeight="1" x14ac:dyDescent="0.35">
      <c r="A8096" s="1">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4.25" customHeight="1" x14ac:dyDescent="0.35">
      <c r="A8097" s="1">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4.25" customHeight="1" x14ac:dyDescent="0.35">
      <c r="A8098" s="1">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4.25" customHeight="1" x14ac:dyDescent="0.35">
      <c r="A8099" s="1">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4.25" customHeight="1" x14ac:dyDescent="0.35">
      <c r="A8100" s="1">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4.25" customHeight="1" x14ac:dyDescent="0.35">
      <c r="A8101" s="1">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4.25" customHeight="1" x14ac:dyDescent="0.35">
      <c r="A8102" s="1">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4.25" customHeight="1" x14ac:dyDescent="0.35">
      <c r="A8103" s="1">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4.25" customHeight="1" x14ac:dyDescent="0.35">
      <c r="A8104" s="1">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4.25" customHeight="1" x14ac:dyDescent="0.35">
      <c r="A8105" s="1">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4.25" customHeight="1" x14ac:dyDescent="0.35">
      <c r="A8106" s="1">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4.25" customHeight="1" x14ac:dyDescent="0.35">
      <c r="A8107" s="1">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4.25" customHeight="1" x14ac:dyDescent="0.35">
      <c r="A8108" s="1">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4.25" customHeight="1" x14ac:dyDescent="0.35">
      <c r="A8109" s="1">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4.25" customHeight="1" x14ac:dyDescent="0.35">
      <c r="A8110" s="1">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4.25" customHeight="1" x14ac:dyDescent="0.35">
      <c r="A8111" s="1">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4.25" customHeight="1" x14ac:dyDescent="0.35">
      <c r="A8112" s="1">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4.25" customHeight="1" x14ac:dyDescent="0.35">
      <c r="A8113" s="1">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4.25" customHeight="1" x14ac:dyDescent="0.35">
      <c r="A8114" s="1">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4.25" customHeight="1" x14ac:dyDescent="0.35">
      <c r="A8115" s="1">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4.25" customHeight="1" x14ac:dyDescent="0.35">
      <c r="A8116" s="1">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4.25" customHeight="1" x14ac:dyDescent="0.35">
      <c r="A8117" s="1">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4.25" customHeight="1" x14ac:dyDescent="0.35">
      <c r="A8118" s="1">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4.25" customHeight="1" x14ac:dyDescent="0.35">
      <c r="A8119" s="1">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4.25" customHeight="1" x14ac:dyDescent="0.35">
      <c r="A8120" s="1">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4.25" customHeight="1" x14ac:dyDescent="0.35">
      <c r="A8121" s="1">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4.25" customHeight="1" x14ac:dyDescent="0.35">
      <c r="A8122" s="1">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4.25" customHeight="1" x14ac:dyDescent="0.35">
      <c r="A8123" s="1">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4.25" customHeight="1" x14ac:dyDescent="0.35">
      <c r="A8124" s="1">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4.25" customHeight="1" x14ac:dyDescent="0.35">
      <c r="A8125" s="1">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4.25" customHeight="1" x14ac:dyDescent="0.35">
      <c r="A8126" s="1">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4.25" customHeight="1" x14ac:dyDescent="0.35">
      <c r="A8127" s="1">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4.25" customHeight="1" x14ac:dyDescent="0.35">
      <c r="A8128" s="1">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4.25" customHeight="1" x14ac:dyDescent="0.35">
      <c r="A8129" s="1">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4.25" customHeight="1" x14ac:dyDescent="0.35">
      <c r="A8130" s="1">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4.25" customHeight="1" x14ac:dyDescent="0.35">
      <c r="A8131" s="1">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4.25" customHeight="1" x14ac:dyDescent="0.35">
      <c r="A8132" s="1">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4.25" customHeight="1" x14ac:dyDescent="0.35">
      <c r="A8133" s="1">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4.25" customHeight="1" x14ac:dyDescent="0.35">
      <c r="A8134" s="1">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4.25" customHeight="1" x14ac:dyDescent="0.35">
      <c r="A8135" s="1">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4.25" customHeight="1" x14ac:dyDescent="0.35">
      <c r="A8136" s="1">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4.25" customHeight="1" x14ac:dyDescent="0.35">
      <c r="A8137" s="1">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4.25" customHeight="1" x14ac:dyDescent="0.35">
      <c r="A8138" s="1">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4.25" customHeight="1" x14ac:dyDescent="0.35">
      <c r="A8139" s="1">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4.25" customHeight="1" x14ac:dyDescent="0.35">
      <c r="A8140" s="1">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4.25" customHeight="1" x14ac:dyDescent="0.35">
      <c r="A8141" s="1">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4.25" customHeight="1" x14ac:dyDescent="0.35">
      <c r="A8142" s="1">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4.25" customHeight="1" x14ac:dyDescent="0.35">
      <c r="A8143" s="1">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4.25" customHeight="1" x14ac:dyDescent="0.35">
      <c r="A8144" s="1">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4.25" customHeight="1" x14ac:dyDescent="0.35">
      <c r="A8145" s="1">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4.25" customHeight="1" x14ac:dyDescent="0.35">
      <c r="A8146" s="1">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4.25" customHeight="1" x14ac:dyDescent="0.35">
      <c r="A8147" s="1">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4.25" customHeight="1" x14ac:dyDescent="0.35">
      <c r="A8148" s="1">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4.25" customHeight="1" x14ac:dyDescent="0.35">
      <c r="A8149" s="1">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4.25" customHeight="1" x14ac:dyDescent="0.35">
      <c r="A8150" s="1">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4.25" customHeight="1" x14ac:dyDescent="0.35">
      <c r="A8151" s="1">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4.25" customHeight="1" x14ac:dyDescent="0.35">
      <c r="A8152" s="1">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4.25" customHeight="1" x14ac:dyDescent="0.35">
      <c r="A8153" s="1">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4.25" customHeight="1" x14ac:dyDescent="0.35">
      <c r="A8154" s="1">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4.25" customHeight="1" x14ac:dyDescent="0.35">
      <c r="A8155" s="1">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4.25" customHeight="1" x14ac:dyDescent="0.35">
      <c r="A8156" s="1">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4.25" customHeight="1" x14ac:dyDescent="0.35">
      <c r="A8157" s="1">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4.25" customHeight="1" x14ac:dyDescent="0.35">
      <c r="A8158" s="1">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4.25" customHeight="1" x14ac:dyDescent="0.35">
      <c r="A8159" s="1">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4.25" customHeight="1" x14ac:dyDescent="0.35">
      <c r="A8160" s="1">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4.25" customHeight="1" x14ac:dyDescent="0.35">
      <c r="A8161" s="1">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4.25" customHeight="1" x14ac:dyDescent="0.35">
      <c r="A8162" s="1">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4.25" customHeight="1" x14ac:dyDescent="0.35">
      <c r="A8163" s="1">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4.25" customHeight="1" x14ac:dyDescent="0.35">
      <c r="A8164" s="1">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4.25" customHeight="1" x14ac:dyDescent="0.35">
      <c r="A8165" s="1">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4.25" customHeight="1" x14ac:dyDescent="0.35">
      <c r="A8166" s="1">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4.25" customHeight="1" x14ac:dyDescent="0.35">
      <c r="A8167" s="1">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4.25" customHeight="1" x14ac:dyDescent="0.35">
      <c r="A8168" s="1">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4.25" customHeight="1" x14ac:dyDescent="0.35">
      <c r="A8169" s="1">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4.25" customHeight="1" x14ac:dyDescent="0.35">
      <c r="A8170" s="1">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4.25" customHeight="1" x14ac:dyDescent="0.35">
      <c r="A8171" s="1">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4.25" customHeight="1" x14ac:dyDescent="0.35">
      <c r="A8172" s="1">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4.25" customHeight="1" x14ac:dyDescent="0.35">
      <c r="A8173" s="1">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4.25" customHeight="1" x14ac:dyDescent="0.35">
      <c r="A8174" s="1">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4.25" customHeight="1" x14ac:dyDescent="0.35">
      <c r="A8175" s="1">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4.25" customHeight="1" x14ac:dyDescent="0.35">
      <c r="A8176" s="1">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4.25" customHeight="1" x14ac:dyDescent="0.35">
      <c r="A8177" s="1">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4.25" customHeight="1" x14ac:dyDescent="0.35">
      <c r="A8178" s="1">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4.25" customHeight="1" x14ac:dyDescent="0.35">
      <c r="A8179" s="1">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4.25" customHeight="1" x14ac:dyDescent="0.35">
      <c r="A8180" s="1">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4.25" customHeight="1" x14ac:dyDescent="0.35">
      <c r="A8181" s="1">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4.25" customHeight="1" x14ac:dyDescent="0.35">
      <c r="A8182" s="1">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4.25" customHeight="1" x14ac:dyDescent="0.35">
      <c r="A8183" s="1">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4.25" customHeight="1" x14ac:dyDescent="0.35">
      <c r="A8184" s="1">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4.25" customHeight="1" x14ac:dyDescent="0.35">
      <c r="A8185" s="1">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4.25" customHeight="1" x14ac:dyDescent="0.35">
      <c r="A8186" s="1">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4.25" customHeight="1" x14ac:dyDescent="0.35">
      <c r="A8187" s="1">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4.25" customHeight="1" x14ac:dyDescent="0.35">
      <c r="A8188" s="1">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4.25" customHeight="1" x14ac:dyDescent="0.35">
      <c r="A8189" s="1">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4.25" customHeight="1" x14ac:dyDescent="0.35">
      <c r="A8190" s="1">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4.25" customHeight="1" x14ac:dyDescent="0.35">
      <c r="A8191" s="1">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4.25" customHeight="1" x14ac:dyDescent="0.35">
      <c r="A8192" s="1">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4.25" customHeight="1" x14ac:dyDescent="0.35">
      <c r="A8193" s="1">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4.25" customHeight="1" x14ac:dyDescent="0.35">
      <c r="A8194" s="1">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4.25" customHeight="1" x14ac:dyDescent="0.35">
      <c r="A8195" s="1">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4.25" customHeight="1" x14ac:dyDescent="0.35">
      <c r="A8196" s="1">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4.25" customHeight="1" x14ac:dyDescent="0.35">
      <c r="A8197" s="1">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4.25" customHeight="1" x14ac:dyDescent="0.35">
      <c r="A8198" s="1">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4.25" customHeight="1" x14ac:dyDescent="0.35">
      <c r="A8199" s="1">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4.25" customHeight="1" x14ac:dyDescent="0.35">
      <c r="A8200" s="1">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4.25" customHeight="1" x14ac:dyDescent="0.35">
      <c r="A8201" s="1">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4.25" customHeight="1" x14ac:dyDescent="0.35">
      <c r="A8202" s="1">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4.25" customHeight="1" x14ac:dyDescent="0.35">
      <c r="A8203" s="1">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4.25" customHeight="1" x14ac:dyDescent="0.35">
      <c r="A8204" s="1">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4.25" customHeight="1" x14ac:dyDescent="0.35">
      <c r="A8205" s="1">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4.25" customHeight="1" x14ac:dyDescent="0.35">
      <c r="A8206" s="1">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4.25" customHeight="1" x14ac:dyDescent="0.35">
      <c r="A8207" s="1">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4.25" customHeight="1" x14ac:dyDescent="0.35">
      <c r="A8208" s="1">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4.25" customHeight="1" x14ac:dyDescent="0.35">
      <c r="A8209" s="1">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4.25" customHeight="1" x14ac:dyDescent="0.35">
      <c r="A8210" s="1">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4.25" customHeight="1" x14ac:dyDescent="0.35">
      <c r="A8211" s="1">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4.25" customHeight="1" x14ac:dyDescent="0.35">
      <c r="A8212" s="1">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4.25" customHeight="1" x14ac:dyDescent="0.35">
      <c r="A8213" s="1">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4.25" customHeight="1" x14ac:dyDescent="0.35">
      <c r="A8214" s="1">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4.25" customHeight="1" x14ac:dyDescent="0.35">
      <c r="A8215" s="1">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4.25" customHeight="1" x14ac:dyDescent="0.35">
      <c r="A8216" s="1">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4.25" customHeight="1" x14ac:dyDescent="0.35">
      <c r="A8217" s="1">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4.25" customHeight="1" x14ac:dyDescent="0.35">
      <c r="A8218" s="1">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4.25" customHeight="1" x14ac:dyDescent="0.35">
      <c r="A8219" s="1">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4.25" customHeight="1" x14ac:dyDescent="0.35">
      <c r="A8220" s="1">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4.25" customHeight="1" x14ac:dyDescent="0.35">
      <c r="A8221" s="1">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4.25" customHeight="1" x14ac:dyDescent="0.35">
      <c r="A8222" s="1">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4.25" customHeight="1" x14ac:dyDescent="0.35">
      <c r="A8223" s="1">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4.25" customHeight="1" x14ac:dyDescent="0.35">
      <c r="A8224" s="1">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4.25" customHeight="1" x14ac:dyDescent="0.35">
      <c r="A8225" s="1">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4.25" customHeight="1" x14ac:dyDescent="0.35">
      <c r="A8226" s="1">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4.25" customHeight="1" x14ac:dyDescent="0.35">
      <c r="A8227" s="1">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4.25" customHeight="1" x14ac:dyDescent="0.35">
      <c r="A8228" s="1">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4.25" customHeight="1" x14ac:dyDescent="0.35">
      <c r="A8229" s="1">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4.25" customHeight="1" x14ac:dyDescent="0.35">
      <c r="A8230" s="1">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4.25" customHeight="1" x14ac:dyDescent="0.35">
      <c r="A8231" s="1">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4.25" customHeight="1" x14ac:dyDescent="0.35">
      <c r="A8232" s="1">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4.25" customHeight="1" x14ac:dyDescent="0.35">
      <c r="A8233" s="1">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4.25" customHeight="1" x14ac:dyDescent="0.35">
      <c r="A8234" s="1">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4.25" customHeight="1" x14ac:dyDescent="0.35">
      <c r="A8235" s="1">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4.25" customHeight="1" x14ac:dyDescent="0.35">
      <c r="A8236" s="1">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4.25" customHeight="1" x14ac:dyDescent="0.35">
      <c r="A8237" s="1">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4.25" customHeight="1" x14ac:dyDescent="0.35">
      <c r="A8238" s="1">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4.25" customHeight="1" x14ac:dyDescent="0.35">
      <c r="A8239" s="1">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4.25" customHeight="1" x14ac:dyDescent="0.35">
      <c r="A8240" s="1">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4.25" customHeight="1" x14ac:dyDescent="0.35">
      <c r="A8241" s="1">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4.25" customHeight="1" x14ac:dyDescent="0.35">
      <c r="A8242" s="1">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4.25" customHeight="1" x14ac:dyDescent="0.35">
      <c r="A8243" s="1">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4.25" customHeight="1" x14ac:dyDescent="0.35">
      <c r="A8244" s="1">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4.25" customHeight="1" x14ac:dyDescent="0.35">
      <c r="A8245" s="1">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4.25" customHeight="1" x14ac:dyDescent="0.35">
      <c r="A8246" s="1">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4.25" customHeight="1" x14ac:dyDescent="0.35">
      <c r="A8247" s="1">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4.25" customHeight="1" x14ac:dyDescent="0.35">
      <c r="A8248" s="1">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4.25" customHeight="1" x14ac:dyDescent="0.35">
      <c r="A8249" s="1">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4.25" customHeight="1" x14ac:dyDescent="0.35">
      <c r="A8250" s="1">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4.25" customHeight="1" x14ac:dyDescent="0.35">
      <c r="A8251" s="1">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4.25" customHeight="1" x14ac:dyDescent="0.35">
      <c r="A8252" s="1">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4.25" customHeight="1" x14ac:dyDescent="0.35">
      <c r="A8253" s="1">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4.25" customHeight="1" x14ac:dyDescent="0.35">
      <c r="A8254" s="1">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4.25" customHeight="1" x14ac:dyDescent="0.35">
      <c r="A8255" s="1">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4.25" customHeight="1" x14ac:dyDescent="0.35">
      <c r="A8256" s="1">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4.25" customHeight="1" x14ac:dyDescent="0.35">
      <c r="A8257" s="1">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4.25" customHeight="1" x14ac:dyDescent="0.35">
      <c r="A8258" s="1">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4.25" customHeight="1" x14ac:dyDescent="0.35">
      <c r="A8259" s="1">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4.25" customHeight="1" x14ac:dyDescent="0.35">
      <c r="A8260" s="1">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4.25" customHeight="1" x14ac:dyDescent="0.35">
      <c r="A8261" s="1">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4.25" customHeight="1" x14ac:dyDescent="0.35">
      <c r="A8262" s="1">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4.25" customHeight="1" x14ac:dyDescent="0.35">
      <c r="A8263" s="1">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4.25" customHeight="1" x14ac:dyDescent="0.35">
      <c r="A8264" s="1">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4.25" customHeight="1" x14ac:dyDescent="0.35">
      <c r="A8265" s="1">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4.25" customHeight="1" x14ac:dyDescent="0.35">
      <c r="A8266" s="1">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4.25" customHeight="1" x14ac:dyDescent="0.35">
      <c r="A8267" s="1">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4.25" customHeight="1" x14ac:dyDescent="0.35">
      <c r="A8268" s="1">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4.25" customHeight="1" x14ac:dyDescent="0.35">
      <c r="A8269" s="1">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4.25" customHeight="1" x14ac:dyDescent="0.35">
      <c r="A8270" s="1">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4.25" customHeight="1" x14ac:dyDescent="0.35">
      <c r="A8271" s="1">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4.25" customHeight="1" x14ac:dyDescent="0.35">
      <c r="A8272" s="1">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4.25" customHeight="1" x14ac:dyDescent="0.35">
      <c r="A8273" s="1">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4.25" customHeight="1" x14ac:dyDescent="0.35">
      <c r="A8274" s="1">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4.25" customHeight="1" x14ac:dyDescent="0.35">
      <c r="A8275" s="1">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4.25" customHeight="1" x14ac:dyDescent="0.35">
      <c r="A8276" s="1">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4.25" customHeight="1" x14ac:dyDescent="0.35">
      <c r="A8277" s="1">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4.25" customHeight="1" x14ac:dyDescent="0.35">
      <c r="A8278" s="1">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4.25" customHeight="1" x14ac:dyDescent="0.35">
      <c r="A8279" s="1">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4.25" customHeight="1" x14ac:dyDescent="0.35">
      <c r="A8280" s="1">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4.25" customHeight="1" x14ac:dyDescent="0.35">
      <c r="A8281" s="1">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4.25" customHeight="1" x14ac:dyDescent="0.35">
      <c r="A8282" s="1">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4.25" customHeight="1" x14ac:dyDescent="0.35">
      <c r="A8283" s="1">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4.25" customHeight="1" x14ac:dyDescent="0.35">
      <c r="A8284" s="1">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4.25" customHeight="1" x14ac:dyDescent="0.35">
      <c r="A8285" s="1">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4.25" customHeight="1" x14ac:dyDescent="0.35">
      <c r="A8286" s="1">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4.25" customHeight="1" x14ac:dyDescent="0.35">
      <c r="A8287" s="1">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4.25" customHeight="1" x14ac:dyDescent="0.35">
      <c r="A8288" s="1">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4.25" customHeight="1" x14ac:dyDescent="0.35">
      <c r="A8289" s="1">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4.25" customHeight="1" x14ac:dyDescent="0.35">
      <c r="A8290" s="1">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4.25" customHeight="1" x14ac:dyDescent="0.35">
      <c r="A8291" s="1">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4.25" customHeight="1" x14ac:dyDescent="0.35">
      <c r="A8292" s="1">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4.25" customHeight="1" x14ac:dyDescent="0.35">
      <c r="A8293" s="1">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4.25" customHeight="1" x14ac:dyDescent="0.35">
      <c r="A8294" s="1">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4.25" customHeight="1" x14ac:dyDescent="0.35">
      <c r="A8295" s="1">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4.25" customHeight="1" x14ac:dyDescent="0.35">
      <c r="A8296" s="1">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4.25" customHeight="1" x14ac:dyDescent="0.35">
      <c r="A8297" s="1">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4.25" customHeight="1" x14ac:dyDescent="0.35">
      <c r="A8298" s="1">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4.25" customHeight="1" x14ac:dyDescent="0.35">
      <c r="A8299" s="1">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4.25" customHeight="1" x14ac:dyDescent="0.35">
      <c r="A8300" s="1">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4.25" customHeight="1" x14ac:dyDescent="0.35">
      <c r="A8301" s="1">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4.25" customHeight="1" x14ac:dyDescent="0.35">
      <c r="A8302" s="1">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4.25" customHeight="1" x14ac:dyDescent="0.35">
      <c r="A8303" s="1">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4.25" customHeight="1" x14ac:dyDescent="0.35">
      <c r="A8304" s="1">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4.25" customHeight="1" x14ac:dyDescent="0.35">
      <c r="A8305" s="1">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4.25" customHeight="1" x14ac:dyDescent="0.35">
      <c r="A8306" s="1">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4.25" customHeight="1" x14ac:dyDescent="0.35">
      <c r="A8307" s="1">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4.25" customHeight="1" x14ac:dyDescent="0.35">
      <c r="A8308" s="1">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4.25" customHeight="1" x14ac:dyDescent="0.35">
      <c r="A8309" s="1">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4.25" customHeight="1" x14ac:dyDescent="0.35">
      <c r="A8310" s="1">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4.25" customHeight="1" x14ac:dyDescent="0.35">
      <c r="A8311" s="1">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4.25" customHeight="1" x14ac:dyDescent="0.35">
      <c r="A8312" s="1">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4.25" customHeight="1" x14ac:dyDescent="0.35">
      <c r="A8313" s="1">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4.25" customHeight="1" x14ac:dyDescent="0.35">
      <c r="A8314" s="1">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4.25" customHeight="1" x14ac:dyDescent="0.35">
      <c r="A8315" s="1">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4.25" customHeight="1" x14ac:dyDescent="0.35">
      <c r="A8316" s="1">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4.25" customHeight="1" x14ac:dyDescent="0.35">
      <c r="A8317" s="1">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4.25" customHeight="1" x14ac:dyDescent="0.35">
      <c r="A8318" s="1">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4.25" customHeight="1" x14ac:dyDescent="0.35">
      <c r="A8319" s="1">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4.25" customHeight="1" x14ac:dyDescent="0.35">
      <c r="A8320" s="1">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4.25" customHeight="1" x14ac:dyDescent="0.35">
      <c r="A8321" s="1">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4.25" customHeight="1" x14ac:dyDescent="0.35">
      <c r="A8322" s="1">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4.25" customHeight="1" x14ac:dyDescent="0.35">
      <c r="A8323" s="1">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4.25" customHeight="1" x14ac:dyDescent="0.35">
      <c r="A8324" s="1">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4.25" customHeight="1" x14ac:dyDescent="0.35">
      <c r="A8325" s="1">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4.25" customHeight="1" x14ac:dyDescent="0.35">
      <c r="A8326" s="1">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4.25" customHeight="1" x14ac:dyDescent="0.35">
      <c r="A8327" s="1">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4.25" customHeight="1" x14ac:dyDescent="0.35">
      <c r="A8328" s="1">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4.25" customHeight="1" x14ac:dyDescent="0.35">
      <c r="A8329" s="1">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4.25" customHeight="1" x14ac:dyDescent="0.35">
      <c r="A8330" s="1">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4.25" customHeight="1" x14ac:dyDescent="0.35">
      <c r="A8331" s="1">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4.25" customHeight="1" x14ac:dyDescent="0.35">
      <c r="A8332" s="1">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4.25" customHeight="1" x14ac:dyDescent="0.35">
      <c r="A8333" s="1">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4.25" customHeight="1" x14ac:dyDescent="0.35">
      <c r="A8334" s="1">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4.25" customHeight="1" x14ac:dyDescent="0.35">
      <c r="A8335" s="1">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4.25" customHeight="1" x14ac:dyDescent="0.35">
      <c r="A8336" s="1">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4.25" customHeight="1" x14ac:dyDescent="0.35">
      <c r="A8337" s="1">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4.25" customHeight="1" x14ac:dyDescent="0.35">
      <c r="A8338" s="1">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4.25" customHeight="1" x14ac:dyDescent="0.35">
      <c r="A8339" s="1">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4.25" customHeight="1" x14ac:dyDescent="0.35">
      <c r="A8340" s="1">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4.25" customHeight="1" x14ac:dyDescent="0.35">
      <c r="A8341" s="1">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4.25" customHeight="1" x14ac:dyDescent="0.35">
      <c r="A8342" s="1">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4.25" customHeight="1" x14ac:dyDescent="0.35">
      <c r="A8343" s="1">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4.25" customHeight="1" x14ac:dyDescent="0.35">
      <c r="A8344" s="1">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4.25" customHeight="1" x14ac:dyDescent="0.35">
      <c r="A8345" s="1">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4.25" customHeight="1" x14ac:dyDescent="0.35">
      <c r="A8346" s="1">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4.25" customHeight="1" x14ac:dyDescent="0.35">
      <c r="A8347" s="1">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4.25" customHeight="1" x14ac:dyDescent="0.35">
      <c r="A8348" s="1">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4.25" customHeight="1" x14ac:dyDescent="0.35">
      <c r="A8349" s="1">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4.25" customHeight="1" x14ac:dyDescent="0.35">
      <c r="A8350" s="1">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4.25" customHeight="1" x14ac:dyDescent="0.35">
      <c r="A8351" s="1">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4.25" customHeight="1" x14ac:dyDescent="0.35">
      <c r="A8352" s="1">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4.25" customHeight="1" x14ac:dyDescent="0.35">
      <c r="A8353" s="1">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4.25" customHeight="1" x14ac:dyDescent="0.35">
      <c r="A8354" s="1">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4.25" customHeight="1" x14ac:dyDescent="0.35">
      <c r="A8355" s="1">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4.25" customHeight="1" x14ac:dyDescent="0.35">
      <c r="A8356" s="1">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4.25" customHeight="1" x14ac:dyDescent="0.35">
      <c r="A8357" s="1">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4.25" customHeight="1" x14ac:dyDescent="0.35">
      <c r="A8358" s="1">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4.25" customHeight="1" x14ac:dyDescent="0.35">
      <c r="A8359" s="1">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4.25" customHeight="1" x14ac:dyDescent="0.35">
      <c r="A8360" s="1">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4.25" customHeight="1" x14ac:dyDescent="0.35">
      <c r="A8361" s="1">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4.25" customHeight="1" x14ac:dyDescent="0.35">
      <c r="A8362" s="1">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4.25" customHeight="1" x14ac:dyDescent="0.35">
      <c r="A8363" s="1">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4.25" customHeight="1" x14ac:dyDescent="0.35">
      <c r="A8364" s="1">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4.25" customHeight="1" x14ac:dyDescent="0.35">
      <c r="A8365" s="1">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4.25" customHeight="1" x14ac:dyDescent="0.35">
      <c r="A8366" s="1">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4.25" customHeight="1" x14ac:dyDescent="0.35">
      <c r="A8367" s="1">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4.25" customHeight="1" x14ac:dyDescent="0.35">
      <c r="A8368" s="1">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4.25" customHeight="1" x14ac:dyDescent="0.35">
      <c r="A8369" s="1">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4.25" customHeight="1" x14ac:dyDescent="0.35">
      <c r="A8370" s="1">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4.25" customHeight="1" x14ac:dyDescent="0.35">
      <c r="A8371" s="1">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4.25" customHeight="1" x14ac:dyDescent="0.35">
      <c r="A8372" s="1">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4.25" customHeight="1" x14ac:dyDescent="0.35">
      <c r="A8373" s="1">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4.25" customHeight="1" x14ac:dyDescent="0.35">
      <c r="A8374" s="1">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4.25" customHeight="1" x14ac:dyDescent="0.35">
      <c r="A8375" s="1">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4.25" customHeight="1" x14ac:dyDescent="0.35">
      <c r="A8376" s="1">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4.25" customHeight="1" x14ac:dyDescent="0.35">
      <c r="A8377" s="1">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4.25" customHeight="1" x14ac:dyDescent="0.35">
      <c r="A8378" s="1">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4.25" customHeight="1" x14ac:dyDescent="0.35">
      <c r="A8379" s="1">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4.25" customHeight="1" x14ac:dyDescent="0.35">
      <c r="A8380" s="1">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4.25" customHeight="1" x14ac:dyDescent="0.35">
      <c r="A8381" s="1">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4.25" customHeight="1" x14ac:dyDescent="0.35">
      <c r="A8382" s="1">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4.25" customHeight="1" x14ac:dyDescent="0.35">
      <c r="A8383" s="1">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4.25" customHeight="1" x14ac:dyDescent="0.35">
      <c r="A8384" s="1">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4.25" customHeight="1" x14ac:dyDescent="0.35">
      <c r="A8385" s="1">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4.25" customHeight="1" x14ac:dyDescent="0.35">
      <c r="A8386" s="1">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4.25" customHeight="1" x14ac:dyDescent="0.35">
      <c r="A8387" s="1">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4.25" customHeight="1" x14ac:dyDescent="0.35">
      <c r="A8388" s="1">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4.25" customHeight="1" x14ac:dyDescent="0.35">
      <c r="A8389" s="1">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4.25" customHeight="1" x14ac:dyDescent="0.35">
      <c r="A8390" s="1">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4.25" customHeight="1" x14ac:dyDescent="0.35">
      <c r="A8391" s="1">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4.25" customHeight="1" x14ac:dyDescent="0.35">
      <c r="A8392" s="1">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4.25" customHeight="1" x14ac:dyDescent="0.35">
      <c r="A8393" s="1">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4.25" customHeight="1" x14ac:dyDescent="0.35">
      <c r="A8394" s="1">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4.25" customHeight="1" x14ac:dyDescent="0.35">
      <c r="A8395" s="1">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4.25" customHeight="1" x14ac:dyDescent="0.35">
      <c r="A8396" s="1">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4.25" customHeight="1" x14ac:dyDescent="0.35">
      <c r="A8397" s="1">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4.25" customHeight="1" x14ac:dyDescent="0.35">
      <c r="A8398" s="1">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4.25" customHeight="1" x14ac:dyDescent="0.35">
      <c r="A8399" s="1">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4.25" customHeight="1" x14ac:dyDescent="0.35">
      <c r="A8400" s="1">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4.25" customHeight="1" x14ac:dyDescent="0.35">
      <c r="A8401" s="1">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4.25" customHeight="1" x14ac:dyDescent="0.35">
      <c r="A8402" s="1">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4.25" customHeight="1" x14ac:dyDescent="0.35">
      <c r="A8403" s="1">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4.25" customHeight="1" x14ac:dyDescent="0.35">
      <c r="A8404" s="1">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4.25" customHeight="1" x14ac:dyDescent="0.35">
      <c r="A8405" s="1">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4.25" customHeight="1" x14ac:dyDescent="0.35">
      <c r="A8406" s="1">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4.25" customHeight="1" x14ac:dyDescent="0.35">
      <c r="A8407" s="1">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4.25" customHeight="1" x14ac:dyDescent="0.35">
      <c r="A8408" s="1">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4.25" customHeight="1" x14ac:dyDescent="0.35">
      <c r="A8409" s="1">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4.25" customHeight="1" x14ac:dyDescent="0.35">
      <c r="A8410" s="1">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4.25" customHeight="1" x14ac:dyDescent="0.35">
      <c r="A8411" s="1">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4.25" customHeight="1" x14ac:dyDescent="0.35">
      <c r="A8412" s="1">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4.25" customHeight="1" x14ac:dyDescent="0.35">
      <c r="A8413" s="1">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4.25" customHeight="1" x14ac:dyDescent="0.35">
      <c r="A8414" s="1">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4.25" customHeight="1" x14ac:dyDescent="0.35">
      <c r="A8415" s="1">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4.25" customHeight="1" x14ac:dyDescent="0.35">
      <c r="A8416" s="1">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4.25" customHeight="1" x14ac:dyDescent="0.35">
      <c r="A8417" s="1">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4.25" customHeight="1" x14ac:dyDescent="0.35">
      <c r="A8418" s="1">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4.25" customHeight="1" x14ac:dyDescent="0.35">
      <c r="A8419" s="1">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4.25" customHeight="1" x14ac:dyDescent="0.35">
      <c r="A8420" s="1">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4.25" customHeight="1" x14ac:dyDescent="0.35">
      <c r="A8421" s="1">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4.25" customHeight="1" x14ac:dyDescent="0.35">
      <c r="A8422" s="1">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4.25" customHeight="1" x14ac:dyDescent="0.35">
      <c r="A8423" s="1">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4.25" customHeight="1" x14ac:dyDescent="0.35">
      <c r="A8424" s="1">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4.25" customHeight="1" x14ac:dyDescent="0.35">
      <c r="A8425" s="1">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4.25" customHeight="1" x14ac:dyDescent="0.35">
      <c r="A8426" s="1">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4.25" customHeight="1" x14ac:dyDescent="0.35">
      <c r="A8427" s="1">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4.25" customHeight="1" x14ac:dyDescent="0.35">
      <c r="A8428" s="1">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4.25" customHeight="1" x14ac:dyDescent="0.35">
      <c r="A8429" s="1">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4.25" customHeight="1" x14ac:dyDescent="0.35">
      <c r="A8430" s="1">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4.25" customHeight="1" x14ac:dyDescent="0.35">
      <c r="A8431" s="1">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4.25" customHeight="1" x14ac:dyDescent="0.35">
      <c r="A8432" s="1">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4.25" customHeight="1" x14ac:dyDescent="0.35">
      <c r="A8433" s="1">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4.25" customHeight="1" x14ac:dyDescent="0.35">
      <c r="A8434" s="1">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4.25" customHeight="1" x14ac:dyDescent="0.35">
      <c r="A8435" s="1">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4.25" customHeight="1" x14ac:dyDescent="0.35">
      <c r="A8436" s="1">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4.25" customHeight="1" x14ac:dyDescent="0.35">
      <c r="A8437" s="1">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4.25" customHeight="1" x14ac:dyDescent="0.35">
      <c r="A8438" s="1">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4.25" customHeight="1" x14ac:dyDescent="0.35">
      <c r="A8439" s="1">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4.25" customHeight="1" x14ac:dyDescent="0.35">
      <c r="A8440" s="1">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4.25" customHeight="1" x14ac:dyDescent="0.35">
      <c r="A8441" s="1">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4.25" customHeight="1" x14ac:dyDescent="0.35">
      <c r="A8442" s="1">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4.25" customHeight="1" x14ac:dyDescent="0.35">
      <c r="A8443" s="1">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4.25" customHeight="1" x14ac:dyDescent="0.35">
      <c r="A8444" s="1">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4.25" customHeight="1" x14ac:dyDescent="0.35">
      <c r="A8445" s="1">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4.25" customHeight="1" x14ac:dyDescent="0.35">
      <c r="A8446" s="1">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4.25" customHeight="1" x14ac:dyDescent="0.35">
      <c r="A8447" s="1">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4.25" customHeight="1" x14ac:dyDescent="0.35">
      <c r="A8448" s="1">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4.25" customHeight="1" x14ac:dyDescent="0.35">
      <c r="A8449" s="1">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4.25" customHeight="1" x14ac:dyDescent="0.35">
      <c r="A8450" s="1">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4.25" customHeight="1" x14ac:dyDescent="0.35">
      <c r="A8451" s="1">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4.25" customHeight="1" x14ac:dyDescent="0.35">
      <c r="A8452" s="1">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4.25" customHeight="1" x14ac:dyDescent="0.35">
      <c r="A8453" s="1">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4.25" customHeight="1" x14ac:dyDescent="0.35">
      <c r="A8454" s="1">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4.25" customHeight="1" x14ac:dyDescent="0.35">
      <c r="A8455" s="1">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4.25" customHeight="1" x14ac:dyDescent="0.35">
      <c r="A8456" s="1">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4.25" customHeight="1" x14ac:dyDescent="0.35">
      <c r="A8457" s="1">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4.25" customHeight="1" x14ac:dyDescent="0.35">
      <c r="A8458" s="1">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4.25" customHeight="1" x14ac:dyDescent="0.35">
      <c r="A8459" s="1">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4.25" customHeight="1" x14ac:dyDescent="0.35">
      <c r="A8460" s="1">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4.25" customHeight="1" x14ac:dyDescent="0.35">
      <c r="A8461" s="1">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4.25" customHeight="1" x14ac:dyDescent="0.35">
      <c r="A8462" s="1">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4.25" customHeight="1" x14ac:dyDescent="0.35">
      <c r="A8463" s="1">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4.25" customHeight="1" x14ac:dyDescent="0.35">
      <c r="A8464" s="1">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4.25" customHeight="1" x14ac:dyDescent="0.35">
      <c r="A8465" s="1">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4.25" customHeight="1" x14ac:dyDescent="0.35">
      <c r="A8466" s="1">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4.25" customHeight="1" x14ac:dyDescent="0.35">
      <c r="A8467" s="1">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4.25" customHeight="1" x14ac:dyDescent="0.35">
      <c r="A8468" s="1">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4.25" customHeight="1" x14ac:dyDescent="0.35">
      <c r="A8469" s="1">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4.25" customHeight="1" x14ac:dyDescent="0.35">
      <c r="A8470" s="1">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4.25" customHeight="1" x14ac:dyDescent="0.35">
      <c r="A8471" s="1">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4.25" customHeight="1" x14ac:dyDescent="0.35">
      <c r="A8472" s="1">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4.25" customHeight="1" x14ac:dyDescent="0.35">
      <c r="A8473" s="1">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4.25" customHeight="1" x14ac:dyDescent="0.35">
      <c r="A8474" s="1">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4.25" customHeight="1" x14ac:dyDescent="0.35">
      <c r="A8475" s="1">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4.25" customHeight="1" x14ac:dyDescent="0.35">
      <c r="A8476" s="1">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4.25" customHeight="1" x14ac:dyDescent="0.35">
      <c r="A8477" s="1">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4.25" customHeight="1" x14ac:dyDescent="0.35">
      <c r="A8478" s="1">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4.25" customHeight="1" x14ac:dyDescent="0.35">
      <c r="A8479" s="1">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4.25" customHeight="1" x14ac:dyDescent="0.35">
      <c r="A8480" s="1">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4.25" customHeight="1" x14ac:dyDescent="0.35">
      <c r="A8481" s="1">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4.25" customHeight="1" x14ac:dyDescent="0.35">
      <c r="A8482" s="1">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4.25" customHeight="1" x14ac:dyDescent="0.35">
      <c r="A8483" s="1">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4.25" customHeight="1" x14ac:dyDescent="0.35">
      <c r="A8484" s="1">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4.25" customHeight="1" x14ac:dyDescent="0.35">
      <c r="A8485" s="1">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4.25" customHeight="1" x14ac:dyDescent="0.35">
      <c r="A8486" s="1">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4.25" customHeight="1" x14ac:dyDescent="0.35">
      <c r="A8487" s="1">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4.25" customHeight="1" x14ac:dyDescent="0.35">
      <c r="A8488" s="1">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4.25" customHeight="1" x14ac:dyDescent="0.35">
      <c r="A8489" s="1">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4.25" customHeight="1" x14ac:dyDescent="0.35">
      <c r="A8490" s="1">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4.25" customHeight="1" x14ac:dyDescent="0.35">
      <c r="A8491" s="1">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4.25" customHeight="1" x14ac:dyDescent="0.35">
      <c r="A8492" s="1">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4.25" customHeight="1" x14ac:dyDescent="0.35">
      <c r="A8493" s="1">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4.25" customHeight="1" x14ac:dyDescent="0.35">
      <c r="A8494" s="1">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4.25" customHeight="1" x14ac:dyDescent="0.35">
      <c r="A8495" s="1">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4.25" customHeight="1" x14ac:dyDescent="0.35">
      <c r="A8496" s="1">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4.25" customHeight="1" x14ac:dyDescent="0.35">
      <c r="A8497" s="1">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4.25" customHeight="1" x14ac:dyDescent="0.35">
      <c r="A8498" s="1">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4.25" customHeight="1" x14ac:dyDescent="0.35">
      <c r="A8499" s="1">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4.25" customHeight="1" x14ac:dyDescent="0.35">
      <c r="A8500" s="1">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4.25" customHeight="1" x14ac:dyDescent="0.35">
      <c r="A8501" s="1">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4.25" customHeight="1" x14ac:dyDescent="0.35">
      <c r="A8502" s="1">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4.25" customHeight="1" x14ac:dyDescent="0.35">
      <c r="A8503" s="1">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4.25" customHeight="1" x14ac:dyDescent="0.35">
      <c r="A8504" s="1">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4.25" customHeight="1" x14ac:dyDescent="0.35">
      <c r="A8505" s="1">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4.25" customHeight="1" x14ac:dyDescent="0.35">
      <c r="A8506" s="1">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4.25" customHeight="1" x14ac:dyDescent="0.35">
      <c r="A8507" s="1">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4.25" customHeight="1" x14ac:dyDescent="0.35">
      <c r="A8508" s="1">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4.25" customHeight="1" x14ac:dyDescent="0.35">
      <c r="A8509" s="1">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4.25" customHeight="1" x14ac:dyDescent="0.35">
      <c r="A8510" s="1">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4.25" customHeight="1" x14ac:dyDescent="0.35">
      <c r="A8511" s="1">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4.25" customHeight="1" x14ac:dyDescent="0.35">
      <c r="A8512" s="1">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4.25" customHeight="1" x14ac:dyDescent="0.35">
      <c r="A8513" s="1">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4.25" customHeight="1" x14ac:dyDescent="0.35">
      <c r="A8514" s="1">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4.25" customHeight="1" x14ac:dyDescent="0.35">
      <c r="A8515" s="1">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4.25" customHeight="1" x14ac:dyDescent="0.35">
      <c r="A8516" s="1">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4.25" customHeight="1" x14ac:dyDescent="0.35">
      <c r="A8517" s="1">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4.25" customHeight="1" x14ac:dyDescent="0.35">
      <c r="A8518" s="1">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4.25" customHeight="1" x14ac:dyDescent="0.35">
      <c r="A8519" s="1">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4.25" customHeight="1" x14ac:dyDescent="0.35">
      <c r="A8520" s="1">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4.25" customHeight="1" x14ac:dyDescent="0.35">
      <c r="A8521" s="1">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4.25" customHeight="1" x14ac:dyDescent="0.35">
      <c r="A8522" s="1">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4.25" customHeight="1" x14ac:dyDescent="0.35">
      <c r="A8523" s="1">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4.25" customHeight="1" x14ac:dyDescent="0.35">
      <c r="A8524" s="1">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4.25" customHeight="1" x14ac:dyDescent="0.35">
      <c r="A8525" s="1">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4.25" customHeight="1" x14ac:dyDescent="0.35">
      <c r="A8526" s="1">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4.25" customHeight="1" x14ac:dyDescent="0.35">
      <c r="A8527" s="1">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4.25" customHeight="1" x14ac:dyDescent="0.35">
      <c r="A8528" s="1">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4.25" customHeight="1" x14ac:dyDescent="0.35">
      <c r="A8529" s="1">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4.25" customHeight="1" x14ac:dyDescent="0.35">
      <c r="A8530" s="1">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4.25" customHeight="1" x14ac:dyDescent="0.35">
      <c r="A8531" s="1">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4.25" customHeight="1" x14ac:dyDescent="0.35">
      <c r="A8532" s="1">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4.25" customHeight="1" x14ac:dyDescent="0.35">
      <c r="A8533" s="1">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4.25" customHeight="1" x14ac:dyDescent="0.35">
      <c r="A8534" s="1">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4.25" customHeight="1" x14ac:dyDescent="0.35">
      <c r="A8535" s="1">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4.25" customHeight="1" x14ac:dyDescent="0.35">
      <c r="A8536" s="1">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4.25" customHeight="1" x14ac:dyDescent="0.35">
      <c r="A8537" s="1">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4.25" customHeight="1" x14ac:dyDescent="0.35">
      <c r="A8538" s="1">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4.25" customHeight="1" x14ac:dyDescent="0.35">
      <c r="A8539" s="1">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4.25" customHeight="1" x14ac:dyDescent="0.35">
      <c r="A8540" s="1">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4.25" customHeight="1" x14ac:dyDescent="0.35">
      <c r="A8541" s="1">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4.25" customHeight="1" x14ac:dyDescent="0.35">
      <c r="A8542" s="1">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4.25" customHeight="1" x14ac:dyDescent="0.35">
      <c r="A8543" s="1">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4.25" customHeight="1" x14ac:dyDescent="0.35">
      <c r="A8544" s="1">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4.25" customHeight="1" x14ac:dyDescent="0.35">
      <c r="A8545" s="1">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4.25" customHeight="1" x14ac:dyDescent="0.35">
      <c r="A8546" s="1">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4.25" customHeight="1" x14ac:dyDescent="0.35">
      <c r="A8547" s="1">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4.25" customHeight="1" x14ac:dyDescent="0.35">
      <c r="A8548" s="1">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4.25" customHeight="1" x14ac:dyDescent="0.35">
      <c r="A8549" s="1">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4.25" customHeight="1" x14ac:dyDescent="0.35">
      <c r="A8550" s="1">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4.25" customHeight="1" x14ac:dyDescent="0.35">
      <c r="A8551" s="1">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4.25" customHeight="1" x14ac:dyDescent="0.35">
      <c r="A8552" s="1">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4.25" customHeight="1" x14ac:dyDescent="0.35">
      <c r="A8553" s="1">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4.25" customHeight="1" x14ac:dyDescent="0.35">
      <c r="A8554" s="1">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4.25" customHeight="1" x14ac:dyDescent="0.35">
      <c r="A8555" s="1">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4.25" customHeight="1" x14ac:dyDescent="0.35">
      <c r="A8556" s="1">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4.25" customHeight="1" x14ac:dyDescent="0.35">
      <c r="A8557" s="1">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4.25" customHeight="1" x14ac:dyDescent="0.35">
      <c r="A8558" s="1">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4.25" customHeight="1" x14ac:dyDescent="0.35">
      <c r="A8559" s="1">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4.25" customHeight="1" x14ac:dyDescent="0.35">
      <c r="A8560" s="1">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4.25" customHeight="1" x14ac:dyDescent="0.35">
      <c r="A8561" s="1">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4.25" customHeight="1" x14ac:dyDescent="0.35">
      <c r="A8562" s="1">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4.25" customHeight="1" x14ac:dyDescent="0.35">
      <c r="A8563" s="1">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4.25" customHeight="1" x14ac:dyDescent="0.35">
      <c r="A8564" s="1">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4.25" customHeight="1" x14ac:dyDescent="0.35">
      <c r="A8565" s="1">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4.25" customHeight="1" x14ac:dyDescent="0.35">
      <c r="A8566" s="1">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4.25" customHeight="1" x14ac:dyDescent="0.35">
      <c r="A8567" s="1">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4.25" customHeight="1" x14ac:dyDescent="0.35">
      <c r="A8568" s="1">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4.25" customHeight="1" x14ac:dyDescent="0.35">
      <c r="A8569" s="1">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4.25" customHeight="1" x14ac:dyDescent="0.35">
      <c r="A8570" s="1">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4.25" customHeight="1" x14ac:dyDescent="0.35">
      <c r="A8571" s="1">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4.25" customHeight="1" x14ac:dyDescent="0.35">
      <c r="A8572" s="1">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4.25" customHeight="1" x14ac:dyDescent="0.35">
      <c r="A8573" s="1">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4.25" customHeight="1" x14ac:dyDescent="0.35">
      <c r="A8574" s="1">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4.25" customHeight="1" x14ac:dyDescent="0.35">
      <c r="A8575" s="1">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4.25" customHeight="1" x14ac:dyDescent="0.35">
      <c r="A8576" s="1">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4.25" customHeight="1" x14ac:dyDescent="0.35">
      <c r="A8577" s="1">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4.25" customHeight="1" x14ac:dyDescent="0.35">
      <c r="A8578" s="1">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4.25" customHeight="1" x14ac:dyDescent="0.35">
      <c r="A8579" s="1">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4.25" customHeight="1" x14ac:dyDescent="0.35">
      <c r="A8580" s="1">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4.25" customHeight="1" x14ac:dyDescent="0.35">
      <c r="A8581" s="1">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4.25" customHeight="1" x14ac:dyDescent="0.35">
      <c r="A8582" s="1">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4.25" customHeight="1" x14ac:dyDescent="0.35">
      <c r="A8583" s="1">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4.25" customHeight="1" x14ac:dyDescent="0.35">
      <c r="A8584" s="1">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4.25" customHeight="1" x14ac:dyDescent="0.35">
      <c r="A8585" s="1">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4.25" customHeight="1" x14ac:dyDescent="0.35">
      <c r="A8586" s="1">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4.25" customHeight="1" x14ac:dyDescent="0.35">
      <c r="A8587" s="1">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4.25" customHeight="1" x14ac:dyDescent="0.35">
      <c r="A8588" s="1">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4.25" customHeight="1" x14ac:dyDescent="0.35">
      <c r="A8589" s="1">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4.25" customHeight="1" x14ac:dyDescent="0.35">
      <c r="A8590" s="1">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4.25" customHeight="1" x14ac:dyDescent="0.35">
      <c r="A8591" s="1">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4.25" customHeight="1" x14ac:dyDescent="0.35">
      <c r="A8592" s="1">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4.25" customHeight="1" x14ac:dyDescent="0.35">
      <c r="A8593" s="1">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4.25" customHeight="1" x14ac:dyDescent="0.35">
      <c r="A8594" s="1">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4.25" customHeight="1" x14ac:dyDescent="0.35">
      <c r="A8595" s="1">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4.25" customHeight="1" x14ac:dyDescent="0.35">
      <c r="A8596" s="1">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4.25" customHeight="1" x14ac:dyDescent="0.35">
      <c r="A8597" s="1">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4.25" customHeight="1" x14ac:dyDescent="0.35">
      <c r="A8598" s="1">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4.25" customHeight="1" x14ac:dyDescent="0.35">
      <c r="A8599" s="1">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4.25" customHeight="1" x14ac:dyDescent="0.35">
      <c r="A8600" s="1">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4.25" customHeight="1" x14ac:dyDescent="0.35">
      <c r="A8601" s="1">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4.25" customHeight="1" x14ac:dyDescent="0.35">
      <c r="A8602" s="1">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4.25" customHeight="1" x14ac:dyDescent="0.35">
      <c r="A8603" s="1">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4.25" customHeight="1" x14ac:dyDescent="0.35">
      <c r="A8604" s="1">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4.25" customHeight="1" x14ac:dyDescent="0.35">
      <c r="A8605" s="1">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4.25" customHeight="1" x14ac:dyDescent="0.35">
      <c r="A8606" s="1">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4.25" customHeight="1" x14ac:dyDescent="0.35">
      <c r="A8607" s="1">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4.25" customHeight="1" x14ac:dyDescent="0.35">
      <c r="A8608" s="1">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4.25" customHeight="1" x14ac:dyDescent="0.35">
      <c r="A8609" s="1">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4.25" customHeight="1" x14ac:dyDescent="0.35">
      <c r="A8610" s="1">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4.25" customHeight="1" x14ac:dyDescent="0.35">
      <c r="A8611" s="1">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4.25" customHeight="1" x14ac:dyDescent="0.35">
      <c r="A8612" s="1">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4.25" customHeight="1" x14ac:dyDescent="0.35">
      <c r="A8613" s="1">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4.25" customHeight="1" x14ac:dyDescent="0.35">
      <c r="A8614" s="1">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4.25" customHeight="1" x14ac:dyDescent="0.35">
      <c r="A8615" s="1">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4.25" customHeight="1" x14ac:dyDescent="0.35">
      <c r="A8616" s="1">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4.25" customHeight="1" x14ac:dyDescent="0.35">
      <c r="A8617" s="1">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4.25" customHeight="1" x14ac:dyDescent="0.35">
      <c r="A8618" s="1">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4.25" customHeight="1" x14ac:dyDescent="0.35">
      <c r="A8619" s="1">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4.25" customHeight="1" x14ac:dyDescent="0.35">
      <c r="A8620" s="1">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4.25" customHeight="1" x14ac:dyDescent="0.35">
      <c r="A8621" s="1">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4.25" customHeight="1" x14ac:dyDescent="0.35">
      <c r="A8622" s="1">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4.25" customHeight="1" x14ac:dyDescent="0.35">
      <c r="A8623" s="1">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4.25" customHeight="1" x14ac:dyDescent="0.35">
      <c r="A8624" s="1">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4.25" customHeight="1" x14ac:dyDescent="0.35">
      <c r="A8625" s="1">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4.25" customHeight="1" x14ac:dyDescent="0.35">
      <c r="A8626" s="1">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4.25" customHeight="1" x14ac:dyDescent="0.35">
      <c r="A8627" s="1">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4.25" customHeight="1" x14ac:dyDescent="0.35">
      <c r="A8628" s="1">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4.25" customHeight="1" x14ac:dyDescent="0.35">
      <c r="A8629" s="1">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4.25" customHeight="1" x14ac:dyDescent="0.35">
      <c r="A8630" s="1">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4.25" customHeight="1" x14ac:dyDescent="0.35">
      <c r="A8631" s="1">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4.25" customHeight="1" x14ac:dyDescent="0.35">
      <c r="A8632" s="1">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4.25" customHeight="1" x14ac:dyDescent="0.35">
      <c r="A8633" s="1">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4.25" customHeight="1" x14ac:dyDescent="0.35">
      <c r="A8634" s="1">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4.25" customHeight="1" x14ac:dyDescent="0.35">
      <c r="A8635" s="1">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4.25" customHeight="1" x14ac:dyDescent="0.35">
      <c r="A8636" s="1">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4.25" customHeight="1" x14ac:dyDescent="0.35">
      <c r="A8637" s="1">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4.25" customHeight="1" x14ac:dyDescent="0.35">
      <c r="A8638" s="1">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4.25" customHeight="1" x14ac:dyDescent="0.35">
      <c r="A8639" s="1">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4.25" customHeight="1" x14ac:dyDescent="0.35">
      <c r="A8640" s="1">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4.25" customHeight="1" x14ac:dyDescent="0.35">
      <c r="A8641" s="1">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4.25" customHeight="1" x14ac:dyDescent="0.35">
      <c r="A8642" s="1">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4.25" customHeight="1" x14ac:dyDescent="0.35">
      <c r="A8643" s="1">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4.25" customHeight="1" x14ac:dyDescent="0.35">
      <c r="A8644" s="1">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4.25" customHeight="1" x14ac:dyDescent="0.35">
      <c r="A8645" s="1">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4.25" customHeight="1" x14ac:dyDescent="0.35">
      <c r="A8646" s="1">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4.25" customHeight="1" x14ac:dyDescent="0.35">
      <c r="A8647" s="1">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4.25" customHeight="1" x14ac:dyDescent="0.35">
      <c r="A8648" s="1">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4.25" customHeight="1" x14ac:dyDescent="0.35">
      <c r="A8649" s="1">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4.25" customHeight="1" x14ac:dyDescent="0.35">
      <c r="A8650" s="1">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4.25" customHeight="1" x14ac:dyDescent="0.35">
      <c r="A8651" s="1">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4.25" customHeight="1" x14ac:dyDescent="0.35">
      <c r="A8652" s="1">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4.25" customHeight="1" x14ac:dyDescent="0.35">
      <c r="A8653" s="1">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4.25" customHeight="1" x14ac:dyDescent="0.35">
      <c r="A8654" s="1">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4.25" customHeight="1" x14ac:dyDescent="0.35">
      <c r="A8655" s="1">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4.25" customHeight="1" x14ac:dyDescent="0.35">
      <c r="A8656" s="1">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4.25" customHeight="1" x14ac:dyDescent="0.35">
      <c r="A8657" s="1">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4.25" customHeight="1" x14ac:dyDescent="0.35">
      <c r="A8658" s="1">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4.25" customHeight="1" x14ac:dyDescent="0.35">
      <c r="A8659" s="1">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4.25" customHeight="1" x14ac:dyDescent="0.35">
      <c r="A8660" s="1">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4.25" customHeight="1" x14ac:dyDescent="0.35">
      <c r="A8661" s="1">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4.25" customHeight="1" x14ac:dyDescent="0.35">
      <c r="A8662" s="1">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4.25" customHeight="1" x14ac:dyDescent="0.35">
      <c r="A8663" s="1">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4.25" customHeight="1" x14ac:dyDescent="0.35">
      <c r="A8664" s="1">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4.25" customHeight="1" x14ac:dyDescent="0.35">
      <c r="A8665" s="1">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4.25" customHeight="1" x14ac:dyDescent="0.35">
      <c r="A8666" s="1">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4.25" customHeight="1" x14ac:dyDescent="0.35">
      <c r="A8667" s="1">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4.25" customHeight="1" x14ac:dyDescent="0.35">
      <c r="A8668" s="1">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4.25" customHeight="1" x14ac:dyDescent="0.35">
      <c r="A8669" s="1">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4.25" customHeight="1" x14ac:dyDescent="0.35">
      <c r="A8670" s="1">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4.25" customHeight="1" x14ac:dyDescent="0.35">
      <c r="A8671" s="1">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4.25" customHeight="1" x14ac:dyDescent="0.35">
      <c r="A8672" s="1">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4.25" customHeight="1" x14ac:dyDescent="0.35">
      <c r="A8673" s="1">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4.25" customHeight="1" x14ac:dyDescent="0.35">
      <c r="A8674" s="1">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4.25" customHeight="1" x14ac:dyDescent="0.35">
      <c r="A8675" s="1">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4.25" customHeight="1" x14ac:dyDescent="0.35">
      <c r="A8676" s="1">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4.25" customHeight="1" x14ac:dyDescent="0.35">
      <c r="A8677" s="1">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4.25" customHeight="1" x14ac:dyDescent="0.35">
      <c r="A8678" s="1">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4.25" customHeight="1" x14ac:dyDescent="0.35">
      <c r="A8679" s="1">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4.25" customHeight="1" x14ac:dyDescent="0.35">
      <c r="A8680" s="1">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4.25" customHeight="1" x14ac:dyDescent="0.35">
      <c r="A8681" s="1">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4.25" customHeight="1" x14ac:dyDescent="0.35">
      <c r="A8682" s="1">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4.25" customHeight="1" x14ac:dyDescent="0.35">
      <c r="A8683" s="1">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4.25" customHeight="1" x14ac:dyDescent="0.35">
      <c r="A8684" s="1">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4.25" customHeight="1" x14ac:dyDescent="0.35">
      <c r="A8685" s="1">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4.25" customHeight="1" x14ac:dyDescent="0.35">
      <c r="A8686" s="1">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4.25" customHeight="1" x14ac:dyDescent="0.35">
      <c r="A8687" s="1">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4.25" customHeight="1" x14ac:dyDescent="0.35">
      <c r="A8688" s="1">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4.25" customHeight="1" x14ac:dyDescent="0.35">
      <c r="A8689" s="1">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4.25" customHeight="1" x14ac:dyDescent="0.35">
      <c r="A8690" s="1">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4.25" customHeight="1" x14ac:dyDescent="0.35">
      <c r="A8691" s="1">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4.25" customHeight="1" x14ac:dyDescent="0.35">
      <c r="A8692" s="1">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4.25" customHeight="1" x14ac:dyDescent="0.35">
      <c r="A8693" s="1">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4.25" customHeight="1" x14ac:dyDescent="0.35">
      <c r="A8694" s="1">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4.25" customHeight="1" x14ac:dyDescent="0.35">
      <c r="A8695" s="1">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4.25" customHeight="1" x14ac:dyDescent="0.35">
      <c r="A8696" s="1">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4.25" customHeight="1" x14ac:dyDescent="0.35">
      <c r="A8697" s="1">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4.25" customHeight="1" x14ac:dyDescent="0.35">
      <c r="A8698" s="1">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4.25" customHeight="1" x14ac:dyDescent="0.35">
      <c r="A8699" s="1">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4.25" customHeight="1" x14ac:dyDescent="0.35">
      <c r="A8700" s="1">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4.25" customHeight="1" x14ac:dyDescent="0.35">
      <c r="A8701" s="1">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4.25" customHeight="1" x14ac:dyDescent="0.35">
      <c r="A8702" s="1">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4.25" customHeight="1" x14ac:dyDescent="0.35">
      <c r="A8703" s="1">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4.25" customHeight="1" x14ac:dyDescent="0.35">
      <c r="A8704" s="1">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4.25" customHeight="1" x14ac:dyDescent="0.35">
      <c r="A8705" s="1">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4.25" customHeight="1" x14ac:dyDescent="0.35">
      <c r="A8706" s="1">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4.25" customHeight="1" x14ac:dyDescent="0.35">
      <c r="A8707" s="1">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4.25" customHeight="1" x14ac:dyDescent="0.35">
      <c r="A8708" s="1">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4.25" customHeight="1" x14ac:dyDescent="0.35">
      <c r="A8709" s="1">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4.25" customHeight="1" x14ac:dyDescent="0.35">
      <c r="A8710" s="1">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4.25" customHeight="1" x14ac:dyDescent="0.35">
      <c r="A8711" s="1">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4.25" customHeight="1" x14ac:dyDescent="0.35">
      <c r="A8712" s="1">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4.25" customHeight="1" x14ac:dyDescent="0.35">
      <c r="A8713" s="1">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4.25" customHeight="1" x14ac:dyDescent="0.35">
      <c r="A8714" s="1">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4.25" customHeight="1" x14ac:dyDescent="0.35">
      <c r="A8715" s="1">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4.25" customHeight="1" x14ac:dyDescent="0.35">
      <c r="A8716" s="1">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4.25" customHeight="1" x14ac:dyDescent="0.35">
      <c r="A8717" s="1">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4.25" customHeight="1" x14ac:dyDescent="0.35">
      <c r="A8718" s="1">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4.25" customHeight="1" x14ac:dyDescent="0.35">
      <c r="A8719" s="1">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4.25" customHeight="1" x14ac:dyDescent="0.35">
      <c r="A8720" s="1">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4.25" customHeight="1" x14ac:dyDescent="0.35">
      <c r="A8721" s="1">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4.25" customHeight="1" x14ac:dyDescent="0.35">
      <c r="A8722" s="1">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4.25" customHeight="1" x14ac:dyDescent="0.35">
      <c r="A8723" s="1">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4.25" customHeight="1" x14ac:dyDescent="0.35">
      <c r="A8724" s="1">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4.25" customHeight="1" x14ac:dyDescent="0.35">
      <c r="A8725" s="1">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4.25" customHeight="1" x14ac:dyDescent="0.35">
      <c r="A8726" s="1">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4.25" customHeight="1" x14ac:dyDescent="0.35">
      <c r="A8727" s="1">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4.25" customHeight="1" x14ac:dyDescent="0.35">
      <c r="A8728" s="1">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4.25" customHeight="1" x14ac:dyDescent="0.35">
      <c r="A8729" s="1">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4.25" customHeight="1" x14ac:dyDescent="0.35">
      <c r="A8730" s="1">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4.25" customHeight="1" x14ac:dyDescent="0.35">
      <c r="A8731" s="1">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4.25" customHeight="1" x14ac:dyDescent="0.35">
      <c r="A8732" s="1">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4.25" customHeight="1" x14ac:dyDescent="0.35">
      <c r="A8733" s="1">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4.25" customHeight="1" x14ac:dyDescent="0.35">
      <c r="A8734" s="1">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4.25" customHeight="1" x14ac:dyDescent="0.35">
      <c r="A8735" s="1">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4.25" customHeight="1" x14ac:dyDescent="0.35">
      <c r="A8736" s="1">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4.25" customHeight="1" x14ac:dyDescent="0.35">
      <c r="A8737" s="1">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4.25" customHeight="1" x14ac:dyDescent="0.35">
      <c r="A8738" s="1">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4.25" customHeight="1" x14ac:dyDescent="0.35">
      <c r="A8739" s="1">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4.25" customHeight="1" x14ac:dyDescent="0.35">
      <c r="A8740" s="1">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4.25" customHeight="1" x14ac:dyDescent="0.35">
      <c r="A8741" s="1">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4.25" customHeight="1" x14ac:dyDescent="0.35">
      <c r="A8742" s="1">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4.25" customHeight="1" x14ac:dyDescent="0.35">
      <c r="A8743" s="1">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4.25" customHeight="1" x14ac:dyDescent="0.35">
      <c r="A8744" s="1">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4.25" customHeight="1" x14ac:dyDescent="0.35">
      <c r="A8745" s="1">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4.25" customHeight="1" x14ac:dyDescent="0.35">
      <c r="A8746" s="1">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4.25" customHeight="1" x14ac:dyDescent="0.35">
      <c r="A8747" s="1">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4.25" customHeight="1" x14ac:dyDescent="0.35">
      <c r="A8748" s="1">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4.25" customHeight="1" x14ac:dyDescent="0.35">
      <c r="A8749" s="1">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4.25" customHeight="1" x14ac:dyDescent="0.35">
      <c r="A8750" s="1">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4.25" customHeight="1" x14ac:dyDescent="0.35">
      <c r="A8751" s="1">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4.25" customHeight="1" x14ac:dyDescent="0.35">
      <c r="A8752" s="1">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4.25" customHeight="1" x14ac:dyDescent="0.35">
      <c r="A8753" s="1">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4.25" customHeight="1" x14ac:dyDescent="0.35">
      <c r="A8754" s="1">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4.25" customHeight="1" x14ac:dyDescent="0.35">
      <c r="A8755" s="1">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4.25" customHeight="1" x14ac:dyDescent="0.35">
      <c r="A8756" s="1">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4.25" customHeight="1" x14ac:dyDescent="0.35">
      <c r="A8757" s="1">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4.25" customHeight="1" x14ac:dyDescent="0.35">
      <c r="A8758" s="1">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4.25" customHeight="1" x14ac:dyDescent="0.35">
      <c r="A8759" s="1">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4.25" customHeight="1" x14ac:dyDescent="0.35">
      <c r="A8760" s="1">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4.25" customHeight="1" x14ac:dyDescent="0.35">
      <c r="A8761" s="1">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4.25" customHeight="1" x14ac:dyDescent="0.35">
      <c r="A8762" s="1">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4.25" customHeight="1" x14ac:dyDescent="0.35">
      <c r="A8763" s="1">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4.25" customHeight="1" x14ac:dyDescent="0.35">
      <c r="A8764" s="1">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4.25" customHeight="1" x14ac:dyDescent="0.35">
      <c r="A8765" s="1">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4.25" customHeight="1" x14ac:dyDescent="0.35">
      <c r="A8766" s="1">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4.25" customHeight="1" x14ac:dyDescent="0.35">
      <c r="A8767" s="1">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4.25" customHeight="1" x14ac:dyDescent="0.35">
      <c r="A8768" s="1">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4.25" customHeight="1" x14ac:dyDescent="0.35">
      <c r="A8769" s="1">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4.25" customHeight="1" x14ac:dyDescent="0.35">
      <c r="A8770" s="1">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4.25" customHeight="1" x14ac:dyDescent="0.35">
      <c r="A8771" s="1">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4.25" customHeight="1" x14ac:dyDescent="0.35">
      <c r="A8772" s="1">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4.25" customHeight="1" x14ac:dyDescent="0.35">
      <c r="A8773" s="1">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4.25" customHeight="1" x14ac:dyDescent="0.35">
      <c r="A8774" s="1">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4.25" customHeight="1" x14ac:dyDescent="0.35">
      <c r="A8775" s="1">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4.25" customHeight="1" x14ac:dyDescent="0.35">
      <c r="A8776" s="1">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4.25" customHeight="1" x14ac:dyDescent="0.35">
      <c r="A8777" s="1">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4.25" customHeight="1" x14ac:dyDescent="0.35">
      <c r="A8778" s="1">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4.25" customHeight="1" x14ac:dyDescent="0.35">
      <c r="A8779" s="1">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4.25" customHeight="1" x14ac:dyDescent="0.35">
      <c r="A8780" s="1">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4.25" customHeight="1" x14ac:dyDescent="0.35">
      <c r="A8781" s="1">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4.25" customHeight="1" x14ac:dyDescent="0.35">
      <c r="A8782" s="1">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4.25" customHeight="1" x14ac:dyDescent="0.35">
      <c r="A8783" s="1">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4.25" customHeight="1" x14ac:dyDescent="0.35">
      <c r="A8784" s="1">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4.25" customHeight="1" x14ac:dyDescent="0.35">
      <c r="A8785" s="1">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4.25" customHeight="1" x14ac:dyDescent="0.35">
      <c r="A8786" s="1">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4.25" customHeight="1" x14ac:dyDescent="0.35">
      <c r="A8787" s="1">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4.25" customHeight="1" x14ac:dyDescent="0.35">
      <c r="A8788" s="1">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4.25" customHeight="1" x14ac:dyDescent="0.35">
      <c r="A8789" s="1">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4.25" customHeight="1" x14ac:dyDescent="0.35">
      <c r="A8790" s="1">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4.25" customHeight="1" x14ac:dyDescent="0.35">
      <c r="A8791" s="1">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4.25" customHeight="1" x14ac:dyDescent="0.35">
      <c r="A8792" s="1">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4.25" customHeight="1" x14ac:dyDescent="0.35">
      <c r="A8793" s="1">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4.25" customHeight="1" x14ac:dyDescent="0.35">
      <c r="A8794" s="1">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4.25" customHeight="1" x14ac:dyDescent="0.35">
      <c r="A8795" s="1">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4.25" customHeight="1" x14ac:dyDescent="0.35">
      <c r="A8796" s="1">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4.25" customHeight="1" x14ac:dyDescent="0.35">
      <c r="A8797" s="1">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4.25" customHeight="1" x14ac:dyDescent="0.35">
      <c r="A8798" s="1">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4.25" customHeight="1" x14ac:dyDescent="0.35">
      <c r="A8799" s="1">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4.25" customHeight="1" x14ac:dyDescent="0.35">
      <c r="A8800" s="1">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4.25" customHeight="1" x14ac:dyDescent="0.35">
      <c r="A8801" s="1">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4.25" customHeight="1" x14ac:dyDescent="0.35">
      <c r="A8802" s="1">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4.25" customHeight="1" x14ac:dyDescent="0.35">
      <c r="A8803" s="1">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4.25" customHeight="1" x14ac:dyDescent="0.35">
      <c r="A8804" s="1">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4.25" customHeight="1" x14ac:dyDescent="0.35">
      <c r="A8805" s="1">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4.25" customHeight="1" x14ac:dyDescent="0.35">
      <c r="A8806" s="1">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4.25" customHeight="1" x14ac:dyDescent="0.35">
      <c r="A8807" s="1">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4.25" customHeight="1" x14ac:dyDescent="0.35">
      <c r="A8808" s="1">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4.25" customHeight="1" x14ac:dyDescent="0.35">
      <c r="A8809" s="1">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4.25" customHeight="1" x14ac:dyDescent="0.35">
      <c r="A8810" s="1">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4.25" customHeight="1" x14ac:dyDescent="0.35">
      <c r="A8811" s="1">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4.25" customHeight="1" x14ac:dyDescent="0.35">
      <c r="A8812" s="1">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4.25" customHeight="1" x14ac:dyDescent="0.35">
      <c r="A8813" s="1">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4.25" customHeight="1" x14ac:dyDescent="0.35">
      <c r="A8814" s="1">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4.25" customHeight="1" x14ac:dyDescent="0.35">
      <c r="A8815" s="1">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4.25" customHeight="1" x14ac:dyDescent="0.35">
      <c r="A8816" s="1">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4.25" customHeight="1" x14ac:dyDescent="0.35">
      <c r="A8817" s="1">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4.25" customHeight="1" x14ac:dyDescent="0.35">
      <c r="A8818" s="1">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4.25" customHeight="1" x14ac:dyDescent="0.35">
      <c r="A8819" s="1">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4.25" customHeight="1" x14ac:dyDescent="0.35">
      <c r="A8820" s="1">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4.25" customHeight="1" x14ac:dyDescent="0.35">
      <c r="A8821" s="1">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4.25" customHeight="1" x14ac:dyDescent="0.35">
      <c r="A8822" s="1">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4.25" customHeight="1" x14ac:dyDescent="0.35">
      <c r="A8823" s="1">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4.25" customHeight="1" x14ac:dyDescent="0.35">
      <c r="A8824" s="1">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4.25" customHeight="1" x14ac:dyDescent="0.35">
      <c r="A8825" s="1">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4.25" customHeight="1" x14ac:dyDescent="0.35">
      <c r="A8826" s="1">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4.25" customHeight="1" x14ac:dyDescent="0.35">
      <c r="A8827" s="1">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4.25" customHeight="1" x14ac:dyDescent="0.35">
      <c r="A8828" s="1">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4.25" customHeight="1" x14ac:dyDescent="0.35">
      <c r="A8829" s="1">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4.25" customHeight="1" x14ac:dyDescent="0.35">
      <c r="A8830" s="1">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4.25" customHeight="1" x14ac:dyDescent="0.35">
      <c r="A8831" s="1">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4.25" customHeight="1" x14ac:dyDescent="0.35">
      <c r="A8832" s="1">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4.25" customHeight="1" x14ac:dyDescent="0.35">
      <c r="A8833" s="1">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4.25" customHeight="1" x14ac:dyDescent="0.35">
      <c r="A8834" s="1">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4.25" customHeight="1" x14ac:dyDescent="0.35">
      <c r="A8835" s="1">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4.25" customHeight="1" x14ac:dyDescent="0.35">
      <c r="A8836" s="1">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4.25" customHeight="1" x14ac:dyDescent="0.35">
      <c r="A8837" s="1">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4.25" customHeight="1" x14ac:dyDescent="0.35">
      <c r="A8838" s="1">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4.25" customHeight="1" x14ac:dyDescent="0.35">
      <c r="A8839" s="1">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4.25" customHeight="1" x14ac:dyDescent="0.35">
      <c r="A8840" s="1">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4.25" customHeight="1" x14ac:dyDescent="0.35">
      <c r="A8841" s="1">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4.25" customHeight="1" x14ac:dyDescent="0.35">
      <c r="A8842" s="1">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4.25" customHeight="1" x14ac:dyDescent="0.35">
      <c r="A8843" s="1">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4.25" customHeight="1" x14ac:dyDescent="0.35">
      <c r="A8844" s="1">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4.25" customHeight="1" x14ac:dyDescent="0.35">
      <c r="A8845" s="1">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4.25" customHeight="1" x14ac:dyDescent="0.35">
      <c r="A8846" s="1">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4.25" customHeight="1" x14ac:dyDescent="0.35">
      <c r="A8847" s="1">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4.25" customHeight="1" x14ac:dyDescent="0.35">
      <c r="A8848" s="1">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4.25" customHeight="1" x14ac:dyDescent="0.35">
      <c r="A8849" s="1">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4.25" customHeight="1" x14ac:dyDescent="0.35">
      <c r="A8850" s="1">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4.25" customHeight="1" x14ac:dyDescent="0.35">
      <c r="A8851" s="1">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4.25" customHeight="1" x14ac:dyDescent="0.35">
      <c r="A8852" s="1">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4.25" customHeight="1" x14ac:dyDescent="0.35">
      <c r="A8853" s="1">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4.25" customHeight="1" x14ac:dyDescent="0.35">
      <c r="A8854" s="1">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4.25" customHeight="1" x14ac:dyDescent="0.35">
      <c r="A8855" s="1">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4.25" customHeight="1" x14ac:dyDescent="0.35">
      <c r="A8856" s="1">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4.25" customHeight="1" x14ac:dyDescent="0.35">
      <c r="A8857" s="1">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4.25" customHeight="1" x14ac:dyDescent="0.35">
      <c r="A8858" s="1">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4.25" customHeight="1" x14ac:dyDescent="0.35">
      <c r="A8859" s="1">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4.25" customHeight="1" x14ac:dyDescent="0.35">
      <c r="A8860" s="1">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4.25" customHeight="1" x14ac:dyDescent="0.35">
      <c r="A8861" s="1">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4.25" customHeight="1" x14ac:dyDescent="0.35">
      <c r="A8862" s="1">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4.25" customHeight="1" x14ac:dyDescent="0.35">
      <c r="A8863" s="1">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4.25" customHeight="1" x14ac:dyDescent="0.35">
      <c r="A8864" s="1">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4.25" customHeight="1" x14ac:dyDescent="0.35">
      <c r="A8865" s="1">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4.25" customHeight="1" x14ac:dyDescent="0.35">
      <c r="A8866" s="1">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4.25" customHeight="1" x14ac:dyDescent="0.35">
      <c r="A8867" s="1">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4.25" customHeight="1" x14ac:dyDescent="0.35">
      <c r="A8868" s="1">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4.25" customHeight="1" x14ac:dyDescent="0.35">
      <c r="A8869" s="1">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4.25" customHeight="1" x14ac:dyDescent="0.35">
      <c r="A8870" s="1">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4.25" customHeight="1" x14ac:dyDescent="0.35">
      <c r="A8871" s="1">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4.25" customHeight="1" x14ac:dyDescent="0.35">
      <c r="A8872" s="1">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4.25" customHeight="1" x14ac:dyDescent="0.35">
      <c r="A8873" s="1">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4.25" customHeight="1" x14ac:dyDescent="0.35">
      <c r="A8874" s="1">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4.25" customHeight="1" x14ac:dyDescent="0.35">
      <c r="A8875" s="1">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4.25" customHeight="1" x14ac:dyDescent="0.35">
      <c r="A8876" s="1">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4.25" customHeight="1" x14ac:dyDescent="0.35">
      <c r="A8877" s="1">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4.25" customHeight="1" x14ac:dyDescent="0.35">
      <c r="A8878" s="1">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4.25" customHeight="1" x14ac:dyDescent="0.35">
      <c r="A8879" s="1">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4.25" customHeight="1" x14ac:dyDescent="0.35">
      <c r="A8880" s="1">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4.25" customHeight="1" x14ac:dyDescent="0.35">
      <c r="A8881" s="1">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4.25" customHeight="1" x14ac:dyDescent="0.35">
      <c r="A8882" s="1">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4.25" customHeight="1" x14ac:dyDescent="0.35">
      <c r="A8883" s="1">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4.25" customHeight="1" x14ac:dyDescent="0.35">
      <c r="A8884" s="1">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4.25" customHeight="1" x14ac:dyDescent="0.35">
      <c r="A8885" s="1">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4.25" customHeight="1" x14ac:dyDescent="0.35">
      <c r="A8886" s="1">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4.25" customHeight="1" x14ac:dyDescent="0.35">
      <c r="A8887" s="1">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4.25" customHeight="1" x14ac:dyDescent="0.35">
      <c r="A8888" s="1">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4.25" customHeight="1" x14ac:dyDescent="0.35">
      <c r="A8889" s="1">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4.25" customHeight="1" x14ac:dyDescent="0.35">
      <c r="A8890" s="1">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4.25" customHeight="1" x14ac:dyDescent="0.35">
      <c r="A8891" s="1">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4.25" customHeight="1" x14ac:dyDescent="0.35">
      <c r="A8892" s="1">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4.25" customHeight="1" x14ac:dyDescent="0.35">
      <c r="A8893" s="1">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4.25" customHeight="1" x14ac:dyDescent="0.35">
      <c r="A8894" s="1">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4.25" customHeight="1" x14ac:dyDescent="0.35">
      <c r="A8895" s="1">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4.25" customHeight="1" x14ac:dyDescent="0.35">
      <c r="A8896" s="1">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4.25" customHeight="1" x14ac:dyDescent="0.35">
      <c r="A8897" s="1">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4.25" customHeight="1" x14ac:dyDescent="0.35">
      <c r="A8898" s="1">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4.25" customHeight="1" x14ac:dyDescent="0.35">
      <c r="A8899" s="1">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4.25" customHeight="1" x14ac:dyDescent="0.35">
      <c r="A8900" s="1">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4.25" customHeight="1" x14ac:dyDescent="0.35">
      <c r="A8901" s="1">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4.25" customHeight="1" x14ac:dyDescent="0.35">
      <c r="A8902" s="1">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4.25" customHeight="1" x14ac:dyDescent="0.35">
      <c r="A8903" s="1">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4.25" customHeight="1" x14ac:dyDescent="0.35">
      <c r="A8904" s="1">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4.25" customHeight="1" x14ac:dyDescent="0.35">
      <c r="A8905" s="1">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4.25" customHeight="1" x14ac:dyDescent="0.35">
      <c r="A8906" s="1">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4.25" customHeight="1" x14ac:dyDescent="0.35">
      <c r="A8907" s="1">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4.25" customHeight="1" x14ac:dyDescent="0.35">
      <c r="A8908" s="1">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4.25" customHeight="1" x14ac:dyDescent="0.35">
      <c r="A8909" s="1">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4.25" customHeight="1" x14ac:dyDescent="0.35">
      <c r="A8910" s="1">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4.25" customHeight="1" x14ac:dyDescent="0.35">
      <c r="A8911" s="1">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4.25" customHeight="1" x14ac:dyDescent="0.35">
      <c r="A8912" s="1">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4.25" customHeight="1" x14ac:dyDescent="0.35">
      <c r="A8913" s="1">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4.25" customHeight="1" x14ac:dyDescent="0.35">
      <c r="A8914" s="1">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4.25" customHeight="1" x14ac:dyDescent="0.35">
      <c r="A8915" s="1">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4.25" customHeight="1" x14ac:dyDescent="0.35">
      <c r="A8916" s="1">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4.25" customHeight="1" x14ac:dyDescent="0.35">
      <c r="A8917" s="1">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4.25" customHeight="1" x14ac:dyDescent="0.35">
      <c r="A8918" s="1">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4.25" customHeight="1" x14ac:dyDescent="0.35">
      <c r="A8919" s="1">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4.25" customHeight="1" x14ac:dyDescent="0.35">
      <c r="A8920" s="1">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4.25" customHeight="1" x14ac:dyDescent="0.35">
      <c r="A8921" s="1">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4.25" customHeight="1" x14ac:dyDescent="0.35">
      <c r="A8922" s="1">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4.25" customHeight="1" x14ac:dyDescent="0.35">
      <c r="A8923" s="1">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4.25" customHeight="1" x14ac:dyDescent="0.35">
      <c r="A8924" s="1">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4.25" customHeight="1" x14ac:dyDescent="0.35">
      <c r="A8925" s="1">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4.25" customHeight="1" x14ac:dyDescent="0.35">
      <c r="A8926" s="1">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4.25" customHeight="1" x14ac:dyDescent="0.35">
      <c r="A8927" s="1">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4.25" customHeight="1" x14ac:dyDescent="0.35">
      <c r="A8928" s="1">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4.25" customHeight="1" x14ac:dyDescent="0.35">
      <c r="A8929" s="1">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4.25" customHeight="1" x14ac:dyDescent="0.35">
      <c r="A8930" s="1">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4.25" customHeight="1" x14ac:dyDescent="0.35">
      <c r="A8931" s="1">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4.25" customHeight="1" x14ac:dyDescent="0.35">
      <c r="A8932" s="1">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4.25" customHeight="1" x14ac:dyDescent="0.35">
      <c r="A8933" s="1">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4.25" customHeight="1" x14ac:dyDescent="0.35">
      <c r="A8934" s="1">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4.25" customHeight="1" x14ac:dyDescent="0.35">
      <c r="A8935" s="1">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4.25" customHeight="1" x14ac:dyDescent="0.35">
      <c r="A8936" s="1">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4.25" customHeight="1" x14ac:dyDescent="0.35">
      <c r="A8937" s="1">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4.25" customHeight="1" x14ac:dyDescent="0.35">
      <c r="A8938" s="1">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4.25" customHeight="1" x14ac:dyDescent="0.35">
      <c r="A8939" s="1">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4.25" customHeight="1" x14ac:dyDescent="0.35">
      <c r="A8940" s="1">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4.25" customHeight="1" x14ac:dyDescent="0.35">
      <c r="A8941" s="1">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4.25" customHeight="1" x14ac:dyDescent="0.35">
      <c r="A8942" s="1">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4.25" customHeight="1" x14ac:dyDescent="0.35">
      <c r="A8943" s="1">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4.25" customHeight="1" x14ac:dyDescent="0.35">
      <c r="A8944" s="1">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4.25" customHeight="1" x14ac:dyDescent="0.35">
      <c r="A8945" s="1">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4.25" customHeight="1" x14ac:dyDescent="0.35">
      <c r="A8946" s="1">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4.25" customHeight="1" x14ac:dyDescent="0.35">
      <c r="A8947" s="1">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4.25" customHeight="1" x14ac:dyDescent="0.35">
      <c r="A8948" s="1">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4.25" customHeight="1" x14ac:dyDescent="0.35">
      <c r="A8949" s="1">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4.25" customHeight="1" x14ac:dyDescent="0.35">
      <c r="A8950" s="1">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4.25" customHeight="1" x14ac:dyDescent="0.35">
      <c r="A8951" s="1">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4.25" customHeight="1" x14ac:dyDescent="0.35">
      <c r="A8952" s="1">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4.25" customHeight="1" x14ac:dyDescent="0.35">
      <c r="A8953" s="1">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4.25" customHeight="1" x14ac:dyDescent="0.35">
      <c r="A8954" s="1">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4.25" customHeight="1" x14ac:dyDescent="0.35">
      <c r="A8955" s="1">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4.25" customHeight="1" x14ac:dyDescent="0.35">
      <c r="A8956" s="1">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4.25" customHeight="1" x14ac:dyDescent="0.35">
      <c r="A8957" s="1">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4.25" customHeight="1" x14ac:dyDescent="0.35">
      <c r="A8958" s="1">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4.25" customHeight="1" x14ac:dyDescent="0.35">
      <c r="A8959" s="1">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4.25" customHeight="1" x14ac:dyDescent="0.35">
      <c r="A8960" s="1">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4.25" customHeight="1" x14ac:dyDescent="0.35">
      <c r="A8961" s="1">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4.25" customHeight="1" x14ac:dyDescent="0.35">
      <c r="A8962" s="1">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4.25" customHeight="1" x14ac:dyDescent="0.35">
      <c r="A8963" s="1">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4.25" customHeight="1" x14ac:dyDescent="0.35">
      <c r="A8964" s="1">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4.25" customHeight="1" x14ac:dyDescent="0.35">
      <c r="A8965" s="1">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4.25" customHeight="1" x14ac:dyDescent="0.35">
      <c r="A8966" s="1">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4.25" customHeight="1" x14ac:dyDescent="0.35">
      <c r="A8967" s="1">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4.25" customHeight="1" x14ac:dyDescent="0.35">
      <c r="A8968" s="1">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4.25" customHeight="1" x14ac:dyDescent="0.35">
      <c r="A8969" s="1">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4.25" customHeight="1" x14ac:dyDescent="0.35">
      <c r="A8970" s="1">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4.25" customHeight="1" x14ac:dyDescent="0.35">
      <c r="A8971" s="1">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4.25" customHeight="1" x14ac:dyDescent="0.35">
      <c r="A8972" s="1">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4.25" customHeight="1" x14ac:dyDescent="0.35">
      <c r="A8973" s="1">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4.25" customHeight="1" x14ac:dyDescent="0.35">
      <c r="A8974" s="1">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4.25" customHeight="1" x14ac:dyDescent="0.35">
      <c r="A8975" s="1">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4.25" customHeight="1" x14ac:dyDescent="0.35">
      <c r="A8976" s="1">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4.25" customHeight="1" x14ac:dyDescent="0.35">
      <c r="A8977" s="1">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4.25" customHeight="1" x14ac:dyDescent="0.35">
      <c r="A8978" s="1">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4.25" customHeight="1" x14ac:dyDescent="0.35">
      <c r="A8979" s="1">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4.25" customHeight="1" x14ac:dyDescent="0.35">
      <c r="A8980" s="1">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4.25" customHeight="1" x14ac:dyDescent="0.35">
      <c r="A8981" s="1">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4.25" customHeight="1" x14ac:dyDescent="0.35">
      <c r="A8982" s="1">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4.25" customHeight="1" x14ac:dyDescent="0.35">
      <c r="A8983" s="1">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4.25" customHeight="1" x14ac:dyDescent="0.35">
      <c r="A8984" s="1">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4.25" customHeight="1" x14ac:dyDescent="0.35">
      <c r="A8985" s="1">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4.25" customHeight="1" x14ac:dyDescent="0.35">
      <c r="A8986" s="1">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4.25" customHeight="1" x14ac:dyDescent="0.35">
      <c r="A8987" s="1">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4.25" customHeight="1" x14ac:dyDescent="0.35">
      <c r="A8988" s="1">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4.25" customHeight="1" x14ac:dyDescent="0.35">
      <c r="A8989" s="1">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4.25" customHeight="1" x14ac:dyDescent="0.35">
      <c r="A8990" s="1">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4.25" customHeight="1" x14ac:dyDescent="0.35">
      <c r="A8991" s="1">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4.25" customHeight="1" x14ac:dyDescent="0.35">
      <c r="A8992" s="1">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4.25" customHeight="1" x14ac:dyDescent="0.35">
      <c r="A8993" s="1">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4.25" customHeight="1" x14ac:dyDescent="0.35">
      <c r="A8994" s="1">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4.25" customHeight="1" x14ac:dyDescent="0.35">
      <c r="A8995" s="1">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4.25" customHeight="1" x14ac:dyDescent="0.35">
      <c r="A8996" s="1">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4.25" customHeight="1" x14ac:dyDescent="0.35">
      <c r="A8997" s="1">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4.25" customHeight="1" x14ac:dyDescent="0.35">
      <c r="A8998" s="1">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4.25" customHeight="1" x14ac:dyDescent="0.35">
      <c r="A8999" s="1">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4.25" customHeight="1" x14ac:dyDescent="0.35">
      <c r="A9000" s="1">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4.25" customHeight="1" x14ac:dyDescent="0.35">
      <c r="A9001" s="1">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4.25" customHeight="1" x14ac:dyDescent="0.35">
      <c r="A9002" s="1">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4.25" customHeight="1" x14ac:dyDescent="0.35">
      <c r="A9003" s="1">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4.25" customHeight="1" x14ac:dyDescent="0.35">
      <c r="A9004" s="1">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4.25" customHeight="1" x14ac:dyDescent="0.35">
      <c r="A9005" s="1">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4.25" customHeight="1" x14ac:dyDescent="0.35">
      <c r="A9006" s="1">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4.25" customHeight="1" x14ac:dyDescent="0.35">
      <c r="A9007" s="1">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4.25" customHeight="1" x14ac:dyDescent="0.35">
      <c r="A9008" s="1">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4.25" customHeight="1" x14ac:dyDescent="0.35">
      <c r="A9009" s="1">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4.25" customHeight="1" x14ac:dyDescent="0.35">
      <c r="A9010" s="1">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4.25" customHeight="1" x14ac:dyDescent="0.35">
      <c r="A9011" s="1">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4.25" customHeight="1" x14ac:dyDescent="0.35">
      <c r="A9012" s="1">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4.25" customHeight="1" x14ac:dyDescent="0.35">
      <c r="A9013" s="1">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4.25" customHeight="1" x14ac:dyDescent="0.35">
      <c r="A9014" s="1">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4.25" customHeight="1" x14ac:dyDescent="0.35">
      <c r="A9015" s="1">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4.25" customHeight="1" x14ac:dyDescent="0.35">
      <c r="A9016" s="1">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4.25" customHeight="1" x14ac:dyDescent="0.35">
      <c r="A9017" s="1">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4.25" customHeight="1" x14ac:dyDescent="0.35">
      <c r="A9018" s="1">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4.25" customHeight="1" x14ac:dyDescent="0.35">
      <c r="A9019" s="1">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4.25" customHeight="1" x14ac:dyDescent="0.35">
      <c r="A9020" s="1">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4.25" customHeight="1" x14ac:dyDescent="0.35">
      <c r="A9021" s="1">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4.25" customHeight="1" x14ac:dyDescent="0.35">
      <c r="A9022" s="1">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4.25" customHeight="1" x14ac:dyDescent="0.35">
      <c r="A9023" s="1">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4.25" customHeight="1" x14ac:dyDescent="0.35">
      <c r="A9024" s="1">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4.25" customHeight="1" x14ac:dyDescent="0.35">
      <c r="A9025" s="1">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4.25" customHeight="1" x14ac:dyDescent="0.35">
      <c r="A9026" s="1">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4.25" customHeight="1" x14ac:dyDescent="0.35">
      <c r="A9027" s="1">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4.25" customHeight="1" x14ac:dyDescent="0.35">
      <c r="A9028" s="1">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4.25" customHeight="1" x14ac:dyDescent="0.35">
      <c r="A9029" s="1">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4.25" customHeight="1" x14ac:dyDescent="0.35">
      <c r="A9030" s="1">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4.25" customHeight="1" x14ac:dyDescent="0.35">
      <c r="A9031" s="1">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4.25" customHeight="1" x14ac:dyDescent="0.35">
      <c r="A9032" s="1">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4.25" customHeight="1" x14ac:dyDescent="0.35">
      <c r="A9033" s="1">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4.25" customHeight="1" x14ac:dyDescent="0.35">
      <c r="A9034" s="1">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4.25" customHeight="1" x14ac:dyDescent="0.35">
      <c r="A9035" s="1">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4.25" customHeight="1" x14ac:dyDescent="0.35">
      <c r="A9036" s="1">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4.25" customHeight="1" x14ac:dyDescent="0.35">
      <c r="A9037" s="1">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4.25" customHeight="1" x14ac:dyDescent="0.35">
      <c r="A9038" s="1">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4.25" customHeight="1" x14ac:dyDescent="0.35">
      <c r="A9039" s="1">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4.25" customHeight="1" x14ac:dyDescent="0.35">
      <c r="A9040" s="1">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4.25" customHeight="1" x14ac:dyDescent="0.35">
      <c r="A9041" s="1">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4.25" customHeight="1" x14ac:dyDescent="0.35">
      <c r="A9042" s="1">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4.25" customHeight="1" x14ac:dyDescent="0.35">
      <c r="A9043" s="1">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4.25" customHeight="1" x14ac:dyDescent="0.35">
      <c r="A9044" s="1">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4.25" customHeight="1" x14ac:dyDescent="0.35">
      <c r="A9045" s="1">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4.25" customHeight="1" x14ac:dyDescent="0.35">
      <c r="A9046" s="1">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4.25" customHeight="1" x14ac:dyDescent="0.35">
      <c r="A9047" s="1">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4.25" customHeight="1" x14ac:dyDescent="0.35">
      <c r="A9048" s="1">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4.25" customHeight="1" x14ac:dyDescent="0.35">
      <c r="A9049" s="1">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4.25" customHeight="1" x14ac:dyDescent="0.35">
      <c r="A9050" s="1">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4.25" customHeight="1" x14ac:dyDescent="0.35">
      <c r="A9051" s="1">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4.25" customHeight="1" x14ac:dyDescent="0.35">
      <c r="A9052" s="1">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4.25" customHeight="1" x14ac:dyDescent="0.35">
      <c r="A9053" s="1">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4.25" customHeight="1" x14ac:dyDescent="0.35">
      <c r="A9054" s="1">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4.25" customHeight="1" x14ac:dyDescent="0.35">
      <c r="A9055" s="1">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4.25" customHeight="1" x14ac:dyDescent="0.35">
      <c r="A9056" s="1">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4.25" customHeight="1" x14ac:dyDescent="0.35">
      <c r="A9057" s="1">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4.25" customHeight="1" x14ac:dyDescent="0.35">
      <c r="A9058" s="1">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4.25" customHeight="1" x14ac:dyDescent="0.35">
      <c r="A9059" s="1">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4.25" customHeight="1" x14ac:dyDescent="0.35">
      <c r="A9060" s="1">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4.25" customHeight="1" x14ac:dyDescent="0.35">
      <c r="A9061" s="1">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4.25" customHeight="1" x14ac:dyDescent="0.35">
      <c r="A9062" s="1">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4.25" customHeight="1" x14ac:dyDescent="0.35">
      <c r="A9063" s="1">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4.25" customHeight="1" x14ac:dyDescent="0.35">
      <c r="A9064" s="1">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4.25" customHeight="1" x14ac:dyDescent="0.35">
      <c r="A9065" s="1">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4.25" customHeight="1" x14ac:dyDescent="0.35">
      <c r="A9066" s="1">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4.25" customHeight="1" x14ac:dyDescent="0.35">
      <c r="A9067" s="1">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4.25" customHeight="1" x14ac:dyDescent="0.35">
      <c r="A9068" s="1">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4.25" customHeight="1" x14ac:dyDescent="0.35">
      <c r="A9069" s="1">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4.25" customHeight="1" x14ac:dyDescent="0.35">
      <c r="A9070" s="1">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4.25" customHeight="1" x14ac:dyDescent="0.35">
      <c r="A9071" s="1">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4.25" customHeight="1" x14ac:dyDescent="0.35">
      <c r="A9072" s="1">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4.25" customHeight="1" x14ac:dyDescent="0.35">
      <c r="A9073" s="1">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4.25" customHeight="1" x14ac:dyDescent="0.35">
      <c r="A9074" s="1">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4.25" customHeight="1" x14ac:dyDescent="0.35">
      <c r="A9075" s="1">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4.25" customHeight="1" x14ac:dyDescent="0.35">
      <c r="A9076" s="1">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4.25" customHeight="1" x14ac:dyDescent="0.35">
      <c r="A9077" s="1">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4.25" customHeight="1" x14ac:dyDescent="0.35">
      <c r="A9078" s="1">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4.25" customHeight="1" x14ac:dyDescent="0.35">
      <c r="A9079" s="1">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4.25" customHeight="1" x14ac:dyDescent="0.35">
      <c r="A9080" s="1">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4.25" customHeight="1" x14ac:dyDescent="0.35">
      <c r="A9081" s="1">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4.25" customHeight="1" x14ac:dyDescent="0.35">
      <c r="A9082" s="1">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4.25" customHeight="1" x14ac:dyDescent="0.35">
      <c r="A9083" s="1">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4.25" customHeight="1" x14ac:dyDescent="0.35">
      <c r="A9084" s="1">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4.25" customHeight="1" x14ac:dyDescent="0.35">
      <c r="A9085" s="1">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4.25" customHeight="1" x14ac:dyDescent="0.35">
      <c r="A9086" s="1">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4.25" customHeight="1" x14ac:dyDescent="0.35">
      <c r="A9087" s="1">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4.25" customHeight="1" x14ac:dyDescent="0.35">
      <c r="A9088" s="1">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4.25" customHeight="1" x14ac:dyDescent="0.35">
      <c r="A9089" s="1">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4.25" customHeight="1" x14ac:dyDescent="0.35">
      <c r="A9090" s="1">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4.25" customHeight="1" x14ac:dyDescent="0.35">
      <c r="A9091" s="1">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4.25" customHeight="1" x14ac:dyDescent="0.35">
      <c r="A9092" s="1">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4.25" customHeight="1" x14ac:dyDescent="0.35">
      <c r="A9093" s="1">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4.25" customHeight="1" x14ac:dyDescent="0.35">
      <c r="A9094" s="1">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4.25" customHeight="1" x14ac:dyDescent="0.35">
      <c r="A9095" s="1">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4.25" customHeight="1" x14ac:dyDescent="0.35">
      <c r="A9096" s="1">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4.25" customHeight="1" x14ac:dyDescent="0.35">
      <c r="A9097" s="1">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4.25" customHeight="1" x14ac:dyDescent="0.35">
      <c r="A9098" s="1">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4.25" customHeight="1" x14ac:dyDescent="0.35">
      <c r="A9099" s="1">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4.25" customHeight="1" x14ac:dyDescent="0.35">
      <c r="A9100" s="1">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4.25" customHeight="1" x14ac:dyDescent="0.35">
      <c r="A9101" s="1">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4.25" customHeight="1" x14ac:dyDescent="0.35">
      <c r="A9102" s="1">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4.25" customHeight="1" x14ac:dyDescent="0.35">
      <c r="A9103" s="1">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4.25" customHeight="1" x14ac:dyDescent="0.35">
      <c r="A9104" s="1">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4.25" customHeight="1" x14ac:dyDescent="0.35">
      <c r="A9105" s="1">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4.25" customHeight="1" x14ac:dyDescent="0.35">
      <c r="A9106" s="1">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4.25" customHeight="1" x14ac:dyDescent="0.35">
      <c r="A9107" s="1">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4.25" customHeight="1" x14ac:dyDescent="0.35">
      <c r="A9108" s="1">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4.25" customHeight="1" x14ac:dyDescent="0.35">
      <c r="A9109" s="1">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4.25" customHeight="1" x14ac:dyDescent="0.35">
      <c r="A9110" s="1">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4.25" customHeight="1" x14ac:dyDescent="0.35">
      <c r="A9111" s="1">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4.25" customHeight="1" x14ac:dyDescent="0.35">
      <c r="A9112" s="1">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4.25" customHeight="1" x14ac:dyDescent="0.35">
      <c r="A9113" s="1">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4.25" customHeight="1" x14ac:dyDescent="0.35">
      <c r="A9114" s="1">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4.25" customHeight="1" x14ac:dyDescent="0.35">
      <c r="A9115" s="1">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4.25" customHeight="1" x14ac:dyDescent="0.35">
      <c r="A9116" s="1">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4.25" customHeight="1" x14ac:dyDescent="0.35">
      <c r="A9117" s="1">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4.25" customHeight="1" x14ac:dyDescent="0.35">
      <c r="A9118" s="1">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4.25" customHeight="1" x14ac:dyDescent="0.35">
      <c r="A9119" s="1">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4.25" customHeight="1" x14ac:dyDescent="0.35">
      <c r="A9120" s="1">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4.25" customHeight="1" x14ac:dyDescent="0.35">
      <c r="A9121" s="1">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4.25" customHeight="1" x14ac:dyDescent="0.35">
      <c r="A9122" s="1">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4.25" customHeight="1" x14ac:dyDescent="0.35">
      <c r="A9123" s="1">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4.25" customHeight="1" x14ac:dyDescent="0.35">
      <c r="A9124" s="1">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4.25" customHeight="1" x14ac:dyDescent="0.35">
      <c r="A9125" s="1">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4.25" customHeight="1" x14ac:dyDescent="0.35">
      <c r="A9126" s="1">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4.25" customHeight="1" x14ac:dyDescent="0.35">
      <c r="A9127" s="1">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4.25" customHeight="1" x14ac:dyDescent="0.35">
      <c r="A9128" s="1">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4.25" customHeight="1" x14ac:dyDescent="0.35">
      <c r="A9129" s="1">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4.25" customHeight="1" x14ac:dyDescent="0.35">
      <c r="A9130" s="1">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4.25" customHeight="1" x14ac:dyDescent="0.35">
      <c r="A9131" s="1">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4.25" customHeight="1" x14ac:dyDescent="0.35">
      <c r="A9132" s="1">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4.25" customHeight="1" x14ac:dyDescent="0.35">
      <c r="A9133" s="1">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4.25" customHeight="1" x14ac:dyDescent="0.35">
      <c r="A9134" s="1">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4.25" customHeight="1" x14ac:dyDescent="0.35">
      <c r="A9135" s="1">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4.25" customHeight="1" x14ac:dyDescent="0.35">
      <c r="A9136" s="1">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4.25" customHeight="1" x14ac:dyDescent="0.35">
      <c r="A9137" s="1">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4.25" customHeight="1" x14ac:dyDescent="0.35">
      <c r="A9138" s="1">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4.25" customHeight="1" x14ac:dyDescent="0.35">
      <c r="A9139" s="1">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4.25" customHeight="1" x14ac:dyDescent="0.35">
      <c r="A9140" s="1">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4.25" customHeight="1" x14ac:dyDescent="0.35">
      <c r="A9141" s="1">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4.25" customHeight="1" x14ac:dyDescent="0.35">
      <c r="A9142" s="1">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4.25" customHeight="1" x14ac:dyDescent="0.35">
      <c r="A9143" s="1">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4.25" customHeight="1" x14ac:dyDescent="0.35">
      <c r="A9144" s="1">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4.25" customHeight="1" x14ac:dyDescent="0.35">
      <c r="A9145" s="1">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4.25" customHeight="1" x14ac:dyDescent="0.35">
      <c r="A9146" s="1">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4.25" customHeight="1" x14ac:dyDescent="0.35">
      <c r="A9147" s="1">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4.25" customHeight="1" x14ac:dyDescent="0.35">
      <c r="A9148" s="1">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4.25" customHeight="1" x14ac:dyDescent="0.35">
      <c r="A9149" s="1">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4.25" customHeight="1" x14ac:dyDescent="0.35">
      <c r="A9150" s="1">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4.25" customHeight="1" x14ac:dyDescent="0.35">
      <c r="A9151" s="1">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4.25" customHeight="1" x14ac:dyDescent="0.35">
      <c r="A9152" s="1">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4.25" customHeight="1" x14ac:dyDescent="0.35">
      <c r="A9153" s="1">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4.25" customHeight="1" x14ac:dyDescent="0.35">
      <c r="A9154" s="1">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4.25" customHeight="1" x14ac:dyDescent="0.35">
      <c r="A9155" s="1">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4.25" customHeight="1" x14ac:dyDescent="0.35">
      <c r="A9156" s="1">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4.25" customHeight="1" x14ac:dyDescent="0.35">
      <c r="A9157" s="1">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4.25" customHeight="1" x14ac:dyDescent="0.35">
      <c r="A9158" s="1">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4.25" customHeight="1" x14ac:dyDescent="0.35">
      <c r="A9159" s="1">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4.25" customHeight="1" x14ac:dyDescent="0.35">
      <c r="A9160" s="1">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4.25" customHeight="1" x14ac:dyDescent="0.35">
      <c r="A9161" s="1">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4.25" customHeight="1" x14ac:dyDescent="0.35">
      <c r="A9162" s="1">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4.25" customHeight="1" x14ac:dyDescent="0.35">
      <c r="A9163" s="1">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4.25" customHeight="1" x14ac:dyDescent="0.35">
      <c r="A9164" s="1">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4.25" customHeight="1" x14ac:dyDescent="0.35">
      <c r="A9165" s="1">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4.25" customHeight="1" x14ac:dyDescent="0.35">
      <c r="A9166" s="1">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4.25" customHeight="1" x14ac:dyDescent="0.35">
      <c r="A9167" s="1">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4.25" customHeight="1" x14ac:dyDescent="0.35">
      <c r="A9168" s="1">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4.25" customHeight="1" x14ac:dyDescent="0.35">
      <c r="A9169" s="1">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4.25" customHeight="1" x14ac:dyDescent="0.35">
      <c r="A9170" s="1">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4.25" customHeight="1" x14ac:dyDescent="0.35">
      <c r="A9171" s="1">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4.25" customHeight="1" x14ac:dyDescent="0.35">
      <c r="A9172" s="1">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4.25" customHeight="1" x14ac:dyDescent="0.35">
      <c r="A9173" s="1">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4.25" customHeight="1" x14ac:dyDescent="0.35">
      <c r="A9174" s="1">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4.25" customHeight="1" x14ac:dyDescent="0.35">
      <c r="A9175" s="1">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4.25" customHeight="1" x14ac:dyDescent="0.35">
      <c r="A9176" s="1">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4.25" customHeight="1" x14ac:dyDescent="0.35">
      <c r="A9177" s="1">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4.25" customHeight="1" x14ac:dyDescent="0.35">
      <c r="A9178" s="1">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4.25" customHeight="1" x14ac:dyDescent="0.35">
      <c r="A9179" s="1">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4.25" customHeight="1" x14ac:dyDescent="0.35">
      <c r="A9180" s="1">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4.25" customHeight="1" x14ac:dyDescent="0.35">
      <c r="A9181" s="1">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4.25" customHeight="1" x14ac:dyDescent="0.35">
      <c r="A9182" s="1">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4.25" customHeight="1" x14ac:dyDescent="0.35">
      <c r="A9183" s="1">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4.25" customHeight="1" x14ac:dyDescent="0.35">
      <c r="A9184" s="1">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4.25" customHeight="1" x14ac:dyDescent="0.35">
      <c r="A9185" s="1">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4.25" customHeight="1" x14ac:dyDescent="0.35">
      <c r="A9186" s="1">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4.25" customHeight="1" x14ac:dyDescent="0.35">
      <c r="A9187" s="1">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4.25" customHeight="1" x14ac:dyDescent="0.35">
      <c r="A9188" s="1">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4.25" customHeight="1" x14ac:dyDescent="0.35">
      <c r="A9189" s="1">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4.25" customHeight="1" x14ac:dyDescent="0.35">
      <c r="A9190" s="1">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4.25" customHeight="1" x14ac:dyDescent="0.35">
      <c r="A9191" s="1">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4.25" customHeight="1" x14ac:dyDescent="0.35">
      <c r="A9192" s="1">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4.25" customHeight="1" x14ac:dyDescent="0.35">
      <c r="A9193" s="1">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4.25" customHeight="1" x14ac:dyDescent="0.35">
      <c r="A9194" s="1">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4.25" customHeight="1" x14ac:dyDescent="0.35">
      <c r="A9195" s="1">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4.25" customHeight="1" x14ac:dyDescent="0.35">
      <c r="A9196" s="1">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4.25" customHeight="1" x14ac:dyDescent="0.35">
      <c r="A9197" s="1">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4.25" customHeight="1" x14ac:dyDescent="0.35">
      <c r="A9198" s="1">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4.25" customHeight="1" x14ac:dyDescent="0.35">
      <c r="A9199" s="1">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4.25" customHeight="1" x14ac:dyDescent="0.35">
      <c r="A9200" s="1">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4.25" customHeight="1" x14ac:dyDescent="0.35">
      <c r="A9201" s="1">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4.25" customHeight="1" x14ac:dyDescent="0.35">
      <c r="A9202" s="1">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4.25" customHeight="1" x14ac:dyDescent="0.35">
      <c r="A9203" s="1">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4.25" customHeight="1" x14ac:dyDescent="0.35">
      <c r="A9204" s="1">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4.25" customHeight="1" x14ac:dyDescent="0.35">
      <c r="A9205" s="1">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4.25" customHeight="1" x14ac:dyDescent="0.35">
      <c r="A9206" s="1">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4.25" customHeight="1" x14ac:dyDescent="0.35">
      <c r="A9207" s="1">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4.25" customHeight="1" x14ac:dyDescent="0.35">
      <c r="A9208" s="1">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4.25" customHeight="1" x14ac:dyDescent="0.35">
      <c r="A9209" s="1">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4.25" customHeight="1" x14ac:dyDescent="0.35">
      <c r="A9210" s="1">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4.25" customHeight="1" x14ac:dyDescent="0.35">
      <c r="A9211" s="1">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4.25" customHeight="1" x14ac:dyDescent="0.35">
      <c r="A9212" s="1">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4.25" customHeight="1" x14ac:dyDescent="0.35">
      <c r="A9213" s="1">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4.25" customHeight="1" x14ac:dyDescent="0.35">
      <c r="A9214" s="1">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4.25" customHeight="1" x14ac:dyDescent="0.35">
      <c r="A9215" s="1">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4.25" customHeight="1" x14ac:dyDescent="0.35">
      <c r="A9216" s="1">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4.25" customHeight="1" x14ac:dyDescent="0.35">
      <c r="A9217" s="1">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4.25" customHeight="1" x14ac:dyDescent="0.35">
      <c r="A9218" s="1">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4.25" customHeight="1" x14ac:dyDescent="0.35">
      <c r="A9219" s="1">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4.25" customHeight="1" x14ac:dyDescent="0.35">
      <c r="A9220" s="1">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4.25" customHeight="1" x14ac:dyDescent="0.35">
      <c r="A9221" s="1">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4.25" customHeight="1" x14ac:dyDescent="0.35">
      <c r="A9222" s="1">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4.25" customHeight="1" x14ac:dyDescent="0.35">
      <c r="A9223" s="1">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4.25" customHeight="1" x14ac:dyDescent="0.35">
      <c r="A9224" s="1">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4.25" customHeight="1" x14ac:dyDescent="0.35">
      <c r="A9225" s="1">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4.25" customHeight="1" x14ac:dyDescent="0.35">
      <c r="A9226" s="1">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4.25" customHeight="1" x14ac:dyDescent="0.35">
      <c r="A9227" s="1">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4.25" customHeight="1" x14ac:dyDescent="0.35">
      <c r="A9228" s="1">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4.25" customHeight="1" x14ac:dyDescent="0.35">
      <c r="A9229" s="1">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4.25" customHeight="1" x14ac:dyDescent="0.35">
      <c r="A9230" s="1">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4.25" customHeight="1" x14ac:dyDescent="0.35">
      <c r="A9231" s="1">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4.25" customHeight="1" x14ac:dyDescent="0.35">
      <c r="A9232" s="1">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4.25" customHeight="1" x14ac:dyDescent="0.35">
      <c r="A9233" s="1">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4.25" customHeight="1" x14ac:dyDescent="0.35">
      <c r="A9234" s="1">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4.25" customHeight="1" x14ac:dyDescent="0.35">
      <c r="A9235" s="1">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4.25" customHeight="1" x14ac:dyDescent="0.35">
      <c r="A9236" s="1">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4.25" customHeight="1" x14ac:dyDescent="0.35">
      <c r="A9237" s="1">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4.25" customHeight="1" x14ac:dyDescent="0.35">
      <c r="A9238" s="1">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4.25" customHeight="1" x14ac:dyDescent="0.35">
      <c r="A9239" s="1">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4.25" customHeight="1" x14ac:dyDescent="0.35">
      <c r="A9240" s="1">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4.25" customHeight="1" x14ac:dyDescent="0.35">
      <c r="A9241" s="1">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4.25" customHeight="1" x14ac:dyDescent="0.35">
      <c r="A9242" s="1">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4.25" customHeight="1" x14ac:dyDescent="0.35">
      <c r="A9243" s="1">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4.25" customHeight="1" x14ac:dyDescent="0.35">
      <c r="A9244" s="1">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4.25" customHeight="1" x14ac:dyDescent="0.35">
      <c r="A9245" s="1">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4.25" customHeight="1" x14ac:dyDescent="0.35">
      <c r="A9246" s="1">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4.25" customHeight="1" x14ac:dyDescent="0.35">
      <c r="A9247" s="1">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4.25" customHeight="1" x14ac:dyDescent="0.35">
      <c r="A9248" s="1">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4.25" customHeight="1" x14ac:dyDescent="0.35">
      <c r="A9249" s="1">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4.25" customHeight="1" x14ac:dyDescent="0.35">
      <c r="A9250" s="1">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4.25" customHeight="1" x14ac:dyDescent="0.35">
      <c r="A9251" s="1">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4.25" customHeight="1" x14ac:dyDescent="0.35">
      <c r="A9252" s="1">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4.25" customHeight="1" x14ac:dyDescent="0.35">
      <c r="A9253" s="1">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4.25" customHeight="1" x14ac:dyDescent="0.35">
      <c r="A9254" s="1">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4.25" customHeight="1" x14ac:dyDescent="0.35">
      <c r="A9255" s="1">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4.25" customHeight="1" x14ac:dyDescent="0.35">
      <c r="A9256" s="1">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4.25" customHeight="1" x14ac:dyDescent="0.35">
      <c r="A9257" s="1">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4.25" customHeight="1" x14ac:dyDescent="0.35">
      <c r="A9258" s="1">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4.25" customHeight="1" x14ac:dyDescent="0.35">
      <c r="A9259" s="1">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4.25" customHeight="1" x14ac:dyDescent="0.35">
      <c r="A9260" s="1">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4.25" customHeight="1" x14ac:dyDescent="0.35">
      <c r="A9261" s="1">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4.25" customHeight="1" x14ac:dyDescent="0.35">
      <c r="A9262" s="1">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4.25" customHeight="1" x14ac:dyDescent="0.35">
      <c r="A9263" s="1">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4.25" customHeight="1" x14ac:dyDescent="0.35">
      <c r="A9264" s="1">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4.25" customHeight="1" x14ac:dyDescent="0.35">
      <c r="A9265" s="1">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4.25" customHeight="1" x14ac:dyDescent="0.35">
      <c r="A9266" s="1">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4.25" customHeight="1" x14ac:dyDescent="0.35">
      <c r="A9267" s="1">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4.25" customHeight="1" x14ac:dyDescent="0.35">
      <c r="A9268" s="1">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4.25" customHeight="1" x14ac:dyDescent="0.35">
      <c r="A9269" s="1">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4.25" customHeight="1" x14ac:dyDescent="0.35">
      <c r="A9270" s="1">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4.25" customHeight="1" x14ac:dyDescent="0.35">
      <c r="A9271" s="1">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4.25" customHeight="1" x14ac:dyDescent="0.35">
      <c r="A9272" s="1">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4.25" customHeight="1" x14ac:dyDescent="0.35">
      <c r="A9273" s="1">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4.25" customHeight="1" x14ac:dyDescent="0.35">
      <c r="A9274" s="1">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4.25" customHeight="1" x14ac:dyDescent="0.35">
      <c r="A9275" s="1">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4.25" customHeight="1" x14ac:dyDescent="0.35">
      <c r="A9276" s="1">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4.25" customHeight="1" x14ac:dyDescent="0.35">
      <c r="A9277" s="1">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4.25" customHeight="1" x14ac:dyDescent="0.35">
      <c r="A9278" s="1">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4.25" customHeight="1" x14ac:dyDescent="0.35">
      <c r="A9279" s="1">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4.25" customHeight="1" x14ac:dyDescent="0.35">
      <c r="A9280" s="1">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4.25" customHeight="1" x14ac:dyDescent="0.35">
      <c r="A9281" s="1">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4.25" customHeight="1" x14ac:dyDescent="0.35">
      <c r="A9282" s="1">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4.25" customHeight="1" x14ac:dyDescent="0.35">
      <c r="A9283" s="1">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4.25" customHeight="1" x14ac:dyDescent="0.35">
      <c r="A9284" s="1">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4.25" customHeight="1" x14ac:dyDescent="0.35">
      <c r="A9285" s="1">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4.25" customHeight="1" x14ac:dyDescent="0.35">
      <c r="A9286" s="1">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4.25" customHeight="1" x14ac:dyDescent="0.35">
      <c r="A9287" s="1">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4.25" customHeight="1" x14ac:dyDescent="0.35">
      <c r="A9288" s="1">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4.25" customHeight="1" x14ac:dyDescent="0.35">
      <c r="A9289" s="1">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4.25" customHeight="1" x14ac:dyDescent="0.35">
      <c r="A9290" s="1">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4.25" customHeight="1" x14ac:dyDescent="0.35">
      <c r="A9291" s="1">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4.25" customHeight="1" x14ac:dyDescent="0.35">
      <c r="A9292" s="1">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4.25" customHeight="1" x14ac:dyDescent="0.35">
      <c r="A9293" s="1">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4.25" customHeight="1" x14ac:dyDescent="0.35">
      <c r="A9294" s="1">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4.25" customHeight="1" x14ac:dyDescent="0.35">
      <c r="A9295" s="1">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4.25" customHeight="1" x14ac:dyDescent="0.35">
      <c r="A9296" s="1">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4.25" customHeight="1" x14ac:dyDescent="0.35">
      <c r="A9297" s="1">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4.25" customHeight="1" x14ac:dyDescent="0.35">
      <c r="A9298" s="1">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4.25" customHeight="1" x14ac:dyDescent="0.35">
      <c r="A9299" s="1">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4.25" customHeight="1" x14ac:dyDescent="0.35">
      <c r="A9300" s="1">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4.25" customHeight="1" x14ac:dyDescent="0.35">
      <c r="A9301" s="1">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4.25" customHeight="1" x14ac:dyDescent="0.35">
      <c r="A9302" s="1">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4.25" customHeight="1" x14ac:dyDescent="0.35">
      <c r="A9303" s="1">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4.25" customHeight="1" x14ac:dyDescent="0.35">
      <c r="A9304" s="1">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4.25" customHeight="1" x14ac:dyDescent="0.35">
      <c r="A9305" s="1">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4.25" customHeight="1" x14ac:dyDescent="0.35">
      <c r="A9306" s="1">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4.25" customHeight="1" x14ac:dyDescent="0.35">
      <c r="A9307" s="1">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4.25" customHeight="1" x14ac:dyDescent="0.35">
      <c r="A9308" s="1">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4.25" customHeight="1" x14ac:dyDescent="0.35">
      <c r="A9309" s="1">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4.25" customHeight="1" x14ac:dyDescent="0.35">
      <c r="A9310" s="1">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4.25" customHeight="1" x14ac:dyDescent="0.35">
      <c r="A9311" s="1">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4.25" customHeight="1" x14ac:dyDescent="0.35">
      <c r="A9312" s="1">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4.25" customHeight="1" x14ac:dyDescent="0.35">
      <c r="A9313" s="1">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4.25" customHeight="1" x14ac:dyDescent="0.35">
      <c r="A9314" s="1">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4.25" customHeight="1" x14ac:dyDescent="0.35">
      <c r="A9315" s="1">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4.25" customHeight="1" x14ac:dyDescent="0.35">
      <c r="A9316" s="1">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4.25" customHeight="1" x14ac:dyDescent="0.35">
      <c r="A9317" s="1">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4.25" customHeight="1" x14ac:dyDescent="0.35">
      <c r="A9318" s="1">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4.25" customHeight="1" x14ac:dyDescent="0.35">
      <c r="A9319" s="1">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4.25" customHeight="1" x14ac:dyDescent="0.35">
      <c r="A9320" s="1">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4.25" customHeight="1" x14ac:dyDescent="0.35">
      <c r="A9321" s="1">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4.25" customHeight="1" x14ac:dyDescent="0.35">
      <c r="A9322" s="1">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4.25" customHeight="1" x14ac:dyDescent="0.35">
      <c r="A9323" s="1">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4.25" customHeight="1" x14ac:dyDescent="0.35">
      <c r="A9324" s="1">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4.25" customHeight="1" x14ac:dyDescent="0.35">
      <c r="A9325" s="1">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4.25" customHeight="1" x14ac:dyDescent="0.35">
      <c r="A9326" s="1">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4.25" customHeight="1" x14ac:dyDescent="0.35">
      <c r="A9327" s="1">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4.25" customHeight="1" x14ac:dyDescent="0.35">
      <c r="A9328" s="1">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4.25" customHeight="1" x14ac:dyDescent="0.35">
      <c r="A9329" s="1">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4.25" customHeight="1" x14ac:dyDescent="0.35">
      <c r="A9330" s="1">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4.25" customHeight="1" x14ac:dyDescent="0.35">
      <c r="A9331" s="1">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4.25" customHeight="1" x14ac:dyDescent="0.35">
      <c r="A9332" s="1">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4.25" customHeight="1" x14ac:dyDescent="0.35">
      <c r="A9333" s="1">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4.25" customHeight="1" x14ac:dyDescent="0.35">
      <c r="A9334" s="1">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4.25" customHeight="1" x14ac:dyDescent="0.35">
      <c r="A9335" s="1">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4.25" customHeight="1" x14ac:dyDescent="0.35">
      <c r="A9336" s="1">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4.25" customHeight="1" x14ac:dyDescent="0.35">
      <c r="A9337" s="1">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4.25" customHeight="1" x14ac:dyDescent="0.35">
      <c r="A9338" s="1">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4.25" customHeight="1" x14ac:dyDescent="0.35">
      <c r="A9339" s="1">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4.25" customHeight="1" x14ac:dyDescent="0.35">
      <c r="A9340" s="1">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4.25" customHeight="1" x14ac:dyDescent="0.35">
      <c r="A9341" s="1">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4.25" customHeight="1" x14ac:dyDescent="0.35">
      <c r="A9342" s="1">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4.25" customHeight="1" x14ac:dyDescent="0.35">
      <c r="A9343" s="1">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4.25" customHeight="1" x14ac:dyDescent="0.35">
      <c r="A9344" s="1">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4.25" customHeight="1" x14ac:dyDescent="0.35">
      <c r="A9345" s="1">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4.25" customHeight="1" x14ac:dyDescent="0.35">
      <c r="A9346" s="1">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4.25" customHeight="1" x14ac:dyDescent="0.35">
      <c r="A9347" s="1">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4.25" customHeight="1" x14ac:dyDescent="0.35">
      <c r="A9348" s="1">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4.25" customHeight="1" x14ac:dyDescent="0.35">
      <c r="A9349" s="1">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4.25" customHeight="1" x14ac:dyDescent="0.35">
      <c r="A9350" s="1">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4.25" customHeight="1" x14ac:dyDescent="0.35">
      <c r="A9351" s="1">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4.25" customHeight="1" x14ac:dyDescent="0.35">
      <c r="A9352" s="1">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4.25" customHeight="1" x14ac:dyDescent="0.35">
      <c r="A9353" s="1">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4.25" customHeight="1" x14ac:dyDescent="0.35">
      <c r="A9354" s="1">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4.25" customHeight="1" x14ac:dyDescent="0.35">
      <c r="A9355" s="1">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4.25" customHeight="1" x14ac:dyDescent="0.35">
      <c r="A9356" s="1">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4.25" customHeight="1" x14ac:dyDescent="0.35">
      <c r="A9357" s="1">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4.25" customHeight="1" x14ac:dyDescent="0.35">
      <c r="A9358" s="1">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4.25" customHeight="1" x14ac:dyDescent="0.35">
      <c r="A9359" s="1">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4.25" customHeight="1" x14ac:dyDescent="0.35">
      <c r="A9360" s="1">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4.25" customHeight="1" x14ac:dyDescent="0.35">
      <c r="A9361" s="1">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4.25" customHeight="1" x14ac:dyDescent="0.35">
      <c r="A9362" s="1">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4.25" customHeight="1" x14ac:dyDescent="0.35">
      <c r="A9363" s="1">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4.25" customHeight="1" x14ac:dyDescent="0.35">
      <c r="A9364" s="1">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4.25" customHeight="1" x14ac:dyDescent="0.35">
      <c r="A9365" s="1">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4.25" customHeight="1" x14ac:dyDescent="0.35">
      <c r="A9366" s="1">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4.25" customHeight="1" x14ac:dyDescent="0.35">
      <c r="A9367" s="1">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4.25" customHeight="1" x14ac:dyDescent="0.35">
      <c r="A9368" s="1">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4.25" customHeight="1" x14ac:dyDescent="0.35">
      <c r="A9369" s="1">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4.25" customHeight="1" x14ac:dyDescent="0.35">
      <c r="A9370" s="1">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4.25" customHeight="1" x14ac:dyDescent="0.35">
      <c r="A9371" s="1">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4.25" customHeight="1" x14ac:dyDescent="0.35">
      <c r="A9372" s="1">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4.25" customHeight="1" x14ac:dyDescent="0.35">
      <c r="A9373" s="1">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4.25" customHeight="1" x14ac:dyDescent="0.35">
      <c r="A9374" s="1">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4.25" customHeight="1" x14ac:dyDescent="0.35">
      <c r="A9375" s="1">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4.25" customHeight="1" x14ac:dyDescent="0.35">
      <c r="A9376" s="1">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4.25" customHeight="1" x14ac:dyDescent="0.35">
      <c r="A9377" s="1">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4.25" customHeight="1" x14ac:dyDescent="0.35">
      <c r="A9378" s="1">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4.25" customHeight="1" x14ac:dyDescent="0.35">
      <c r="A9379" s="1">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4.25" customHeight="1" x14ac:dyDescent="0.35">
      <c r="A9380" s="1">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4.25" customHeight="1" x14ac:dyDescent="0.35">
      <c r="A9381" s="1">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4.25" customHeight="1" x14ac:dyDescent="0.35">
      <c r="A9382" s="1">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4.25" customHeight="1" x14ac:dyDescent="0.35">
      <c r="A9383" s="1">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4.25" customHeight="1" x14ac:dyDescent="0.35">
      <c r="A9384" s="1">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4.25" customHeight="1" x14ac:dyDescent="0.35">
      <c r="A9385" s="1">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4.25" customHeight="1" x14ac:dyDescent="0.35">
      <c r="A9386" s="1">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4.25" customHeight="1" x14ac:dyDescent="0.35">
      <c r="A9387" s="1">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4.25" customHeight="1" x14ac:dyDescent="0.35">
      <c r="A9388" s="1">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4.25" customHeight="1" x14ac:dyDescent="0.35">
      <c r="A9389" s="1">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4.25" customHeight="1" x14ac:dyDescent="0.35">
      <c r="A9390" s="1">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4.25" customHeight="1" x14ac:dyDescent="0.35">
      <c r="A9391" s="1">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4.25" customHeight="1" x14ac:dyDescent="0.35">
      <c r="A9392" s="1">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4.25" customHeight="1" x14ac:dyDescent="0.35">
      <c r="A9393" s="1">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4.25" customHeight="1" x14ac:dyDescent="0.35">
      <c r="A9394" s="1">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4.25" customHeight="1" x14ac:dyDescent="0.35">
      <c r="A9395" s="1">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4.25" customHeight="1" x14ac:dyDescent="0.35">
      <c r="A9396" s="1">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4.25" customHeight="1" x14ac:dyDescent="0.35">
      <c r="A9397" s="1">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4.25" customHeight="1" x14ac:dyDescent="0.35">
      <c r="A9398" s="1">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4.25" customHeight="1" x14ac:dyDescent="0.35">
      <c r="A9399" s="1">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4.25" customHeight="1" x14ac:dyDescent="0.35">
      <c r="A9400" s="1">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4.25" customHeight="1" x14ac:dyDescent="0.35">
      <c r="A9401" s="1">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4.25" customHeight="1" x14ac:dyDescent="0.35">
      <c r="A9402" s="1">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4.25" customHeight="1" x14ac:dyDescent="0.35">
      <c r="A9403" s="1">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4.25" customHeight="1" x14ac:dyDescent="0.35">
      <c r="A9404" s="1">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4.25" customHeight="1" x14ac:dyDescent="0.35">
      <c r="A9405" s="1">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4.25" customHeight="1" x14ac:dyDescent="0.35">
      <c r="A9406" s="1">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4.25" customHeight="1" x14ac:dyDescent="0.35">
      <c r="A9407" s="1">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4.25" customHeight="1" x14ac:dyDescent="0.35">
      <c r="A9408" s="1">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4.25" customHeight="1" x14ac:dyDescent="0.35">
      <c r="A9409" s="1">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4.25" customHeight="1" x14ac:dyDescent="0.35">
      <c r="A9410" s="1">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4.25" customHeight="1" x14ac:dyDescent="0.35">
      <c r="A9411" s="1">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4.25" customHeight="1" x14ac:dyDescent="0.35">
      <c r="A9412" s="1">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4.25" customHeight="1" x14ac:dyDescent="0.35">
      <c r="A9413" s="1">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4.25" customHeight="1" x14ac:dyDescent="0.35">
      <c r="A9414" s="1">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4.25" customHeight="1" x14ac:dyDescent="0.35">
      <c r="A9415" s="1">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4.25" customHeight="1" x14ac:dyDescent="0.35">
      <c r="A9416" s="1">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4.25" customHeight="1" x14ac:dyDescent="0.35">
      <c r="A9417" s="1">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4.25" customHeight="1" x14ac:dyDescent="0.35">
      <c r="A9418" s="1">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4.25" customHeight="1" x14ac:dyDescent="0.35">
      <c r="A9419" s="1">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4.25" customHeight="1" x14ac:dyDescent="0.35">
      <c r="A9420" s="1">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4.25" customHeight="1" x14ac:dyDescent="0.35">
      <c r="A9421" s="1">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4.25" customHeight="1" x14ac:dyDescent="0.35">
      <c r="A9422" s="1">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4.25" customHeight="1" x14ac:dyDescent="0.35">
      <c r="A9423" s="1">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4.25" customHeight="1" x14ac:dyDescent="0.35">
      <c r="A9424" s="1">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4.25" customHeight="1" x14ac:dyDescent="0.35">
      <c r="A9425" s="1">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4.25" customHeight="1" x14ac:dyDescent="0.35">
      <c r="A9426" s="1">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4.25" customHeight="1" x14ac:dyDescent="0.35">
      <c r="A9427" s="1">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4.25" customHeight="1" x14ac:dyDescent="0.35">
      <c r="A9428" s="1">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4.25" customHeight="1" x14ac:dyDescent="0.35">
      <c r="A9429" s="1">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4.25" customHeight="1" x14ac:dyDescent="0.35">
      <c r="A9430" s="1">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4.25" customHeight="1" x14ac:dyDescent="0.35">
      <c r="A9431" s="1">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4.25" customHeight="1" x14ac:dyDescent="0.35">
      <c r="A9432" s="1">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4.25" customHeight="1" x14ac:dyDescent="0.35">
      <c r="A9433" s="1">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4.25" customHeight="1" x14ac:dyDescent="0.35">
      <c r="A9434" s="1">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4.25" customHeight="1" x14ac:dyDescent="0.35">
      <c r="A9435" s="1">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4.25" customHeight="1" x14ac:dyDescent="0.35">
      <c r="A9436" s="1">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4.25" customHeight="1" x14ac:dyDescent="0.35">
      <c r="A9437" s="1">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4.25" customHeight="1" x14ac:dyDescent="0.35">
      <c r="A9438" s="1">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4.25" customHeight="1" x14ac:dyDescent="0.35">
      <c r="A9439" s="1">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4.25" customHeight="1" x14ac:dyDescent="0.35">
      <c r="A9440" s="1">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4.25" customHeight="1" x14ac:dyDescent="0.35">
      <c r="A9441" s="1">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4.25" customHeight="1" x14ac:dyDescent="0.35">
      <c r="A9442" s="1">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4.25" customHeight="1" x14ac:dyDescent="0.35">
      <c r="A9443" s="1">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4.25" customHeight="1" x14ac:dyDescent="0.35">
      <c r="A9444" s="1">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4.25" customHeight="1" x14ac:dyDescent="0.35">
      <c r="A9445" s="1">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4.25" customHeight="1" x14ac:dyDescent="0.35">
      <c r="A9446" s="1">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4.25" customHeight="1" x14ac:dyDescent="0.35">
      <c r="A9447" s="1">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4.25" customHeight="1" x14ac:dyDescent="0.35">
      <c r="A9448" s="1">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4.25" customHeight="1" x14ac:dyDescent="0.35">
      <c r="A9449" s="1">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4.25" customHeight="1" x14ac:dyDescent="0.35">
      <c r="A9450" s="1">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4.25" customHeight="1" x14ac:dyDescent="0.35">
      <c r="A9451" s="1">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4.25" customHeight="1" x14ac:dyDescent="0.35">
      <c r="A9452" s="1">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4.25" customHeight="1" x14ac:dyDescent="0.35">
      <c r="A9453" s="1">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4.25" customHeight="1" x14ac:dyDescent="0.35">
      <c r="A9454" s="1">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4.25" customHeight="1" x14ac:dyDescent="0.35">
      <c r="A9455" s="1">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4.25" customHeight="1" x14ac:dyDescent="0.35">
      <c r="A9456" s="1">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4.25" customHeight="1" x14ac:dyDescent="0.35">
      <c r="A9457" s="1">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4.25" customHeight="1" x14ac:dyDescent="0.35">
      <c r="A9458" s="1">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4.25" customHeight="1" x14ac:dyDescent="0.35">
      <c r="A9459" s="1">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4.25" customHeight="1" x14ac:dyDescent="0.35">
      <c r="A9460" s="1">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4.25" customHeight="1" x14ac:dyDescent="0.35">
      <c r="A9461" s="1">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4.25" customHeight="1" x14ac:dyDescent="0.35">
      <c r="A9462" s="1">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4.25" customHeight="1" x14ac:dyDescent="0.35">
      <c r="A9463" s="1">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4.25" customHeight="1" x14ac:dyDescent="0.35">
      <c r="A9464" s="1">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4.25" customHeight="1" x14ac:dyDescent="0.35">
      <c r="A9465" s="1">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4.25" customHeight="1" x14ac:dyDescent="0.35">
      <c r="A9466" s="1">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4.25" customHeight="1" x14ac:dyDescent="0.35">
      <c r="A9467" s="1">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4.25" customHeight="1" x14ac:dyDescent="0.35">
      <c r="A9468" s="1">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4.25" customHeight="1" x14ac:dyDescent="0.35">
      <c r="A9469" s="1">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4.25" customHeight="1" x14ac:dyDescent="0.35">
      <c r="A9470" s="1">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4.25" customHeight="1" x14ac:dyDescent="0.35">
      <c r="A9471" s="1">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4.25" customHeight="1" x14ac:dyDescent="0.35">
      <c r="A9472" s="1">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4.25" customHeight="1" x14ac:dyDescent="0.35">
      <c r="A9473" s="1">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4.25" customHeight="1" x14ac:dyDescent="0.35">
      <c r="A9474" s="1">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4.25" customHeight="1" x14ac:dyDescent="0.35">
      <c r="A9475" s="1">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4.25" customHeight="1" x14ac:dyDescent="0.35">
      <c r="A9476" s="1">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4.25" customHeight="1" x14ac:dyDescent="0.35">
      <c r="A9477" s="1">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4.25" customHeight="1" x14ac:dyDescent="0.35">
      <c r="A9478" s="1">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4.25" customHeight="1" x14ac:dyDescent="0.35">
      <c r="A9479" s="1">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4.25" customHeight="1" x14ac:dyDescent="0.35">
      <c r="A9480" s="1">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4.25" customHeight="1" x14ac:dyDescent="0.35">
      <c r="A9481" s="1">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4.25" customHeight="1" x14ac:dyDescent="0.35">
      <c r="A9482" s="1">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4.25" customHeight="1" x14ac:dyDescent="0.35">
      <c r="A9483" s="1">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4.25" customHeight="1" x14ac:dyDescent="0.35">
      <c r="A9484" s="1">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4.25" customHeight="1" x14ac:dyDescent="0.35">
      <c r="A9485" s="1">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4.25" customHeight="1" x14ac:dyDescent="0.35">
      <c r="A9486" s="1">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4.25" customHeight="1" x14ac:dyDescent="0.35">
      <c r="A9487" s="1">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4.25" customHeight="1" x14ac:dyDescent="0.35">
      <c r="A9488" s="1">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4.25" customHeight="1" x14ac:dyDescent="0.35">
      <c r="A9489" s="1">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4.25" customHeight="1" x14ac:dyDescent="0.35">
      <c r="A9490" s="1">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4.25" customHeight="1" x14ac:dyDescent="0.35">
      <c r="A9491" s="1">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4.25" customHeight="1" x14ac:dyDescent="0.35">
      <c r="A9492" s="1">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4.25" customHeight="1" x14ac:dyDescent="0.35">
      <c r="A9493" s="1">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4.25" customHeight="1" x14ac:dyDescent="0.35">
      <c r="A9494" s="1">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4.25" customHeight="1" x14ac:dyDescent="0.35">
      <c r="A9495" s="1">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4.25" customHeight="1" x14ac:dyDescent="0.35">
      <c r="A9496" s="1">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4.25" customHeight="1" x14ac:dyDescent="0.35">
      <c r="A9497" s="1">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4.25" customHeight="1" x14ac:dyDescent="0.35">
      <c r="A9498" s="1">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4.25" customHeight="1" x14ac:dyDescent="0.35">
      <c r="A9499" s="1">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4.25" customHeight="1" x14ac:dyDescent="0.35">
      <c r="A9500" s="1">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4.25" customHeight="1" x14ac:dyDescent="0.35">
      <c r="A9501" s="1">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4.25" customHeight="1" x14ac:dyDescent="0.35">
      <c r="A9502" s="1">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4.25" customHeight="1" x14ac:dyDescent="0.35">
      <c r="A9503" s="1">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4.25" customHeight="1" x14ac:dyDescent="0.35">
      <c r="A9504" s="1">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4.25" customHeight="1" x14ac:dyDescent="0.35">
      <c r="A9505" s="1">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4.25" customHeight="1" x14ac:dyDescent="0.35">
      <c r="A9506" s="1">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4.25" customHeight="1" x14ac:dyDescent="0.35">
      <c r="A9507" s="1">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4.25" customHeight="1" x14ac:dyDescent="0.35">
      <c r="A9508" s="1">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4.25" customHeight="1" x14ac:dyDescent="0.35">
      <c r="A9509" s="1">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4.25" customHeight="1" x14ac:dyDescent="0.35">
      <c r="A9510" s="1">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4.25" customHeight="1" x14ac:dyDescent="0.35">
      <c r="A9511" s="1">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4.25" customHeight="1" x14ac:dyDescent="0.35">
      <c r="A9512" s="1">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4.25" customHeight="1" x14ac:dyDescent="0.35">
      <c r="A9513" s="1">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4.25" customHeight="1" x14ac:dyDescent="0.35">
      <c r="A9514" s="1">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4.25" customHeight="1" x14ac:dyDescent="0.35">
      <c r="A9515" s="1">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4.25" customHeight="1" x14ac:dyDescent="0.35">
      <c r="A9516" s="1">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4.25" customHeight="1" x14ac:dyDescent="0.35">
      <c r="A9517" s="1">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4.25" customHeight="1" x14ac:dyDescent="0.35">
      <c r="A9518" s="1">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4.25" customHeight="1" x14ac:dyDescent="0.35">
      <c r="A9519" s="1">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4.25" customHeight="1" x14ac:dyDescent="0.35">
      <c r="A9520" s="1">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4.25" customHeight="1" x14ac:dyDescent="0.35">
      <c r="A9521" s="1">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4.25" customHeight="1" x14ac:dyDescent="0.35">
      <c r="A9522" s="1">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4.25" customHeight="1" x14ac:dyDescent="0.35">
      <c r="A9523" s="1">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4.25" customHeight="1" x14ac:dyDescent="0.35">
      <c r="A9524" s="1">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4.25" customHeight="1" x14ac:dyDescent="0.35">
      <c r="A9525" s="1">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4.25" customHeight="1" x14ac:dyDescent="0.35">
      <c r="A9526" s="1">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4.25" customHeight="1" x14ac:dyDescent="0.35">
      <c r="A9527" s="1">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4.25" customHeight="1" x14ac:dyDescent="0.35">
      <c r="A9528" s="1">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4.25" customHeight="1" x14ac:dyDescent="0.35">
      <c r="A9529" s="1">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4.25" customHeight="1" x14ac:dyDescent="0.35">
      <c r="A9530" s="1">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4.25" customHeight="1" x14ac:dyDescent="0.35">
      <c r="A9531" s="1">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4.25" customHeight="1" x14ac:dyDescent="0.35">
      <c r="A9532" s="1">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4.25" customHeight="1" x14ac:dyDescent="0.35">
      <c r="A9533" s="1">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4.25" customHeight="1" x14ac:dyDescent="0.35">
      <c r="A9534" s="1">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4.25" customHeight="1" x14ac:dyDescent="0.35">
      <c r="A9535" s="1">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4.25" customHeight="1" x14ac:dyDescent="0.35">
      <c r="A9536" s="1">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4.25" customHeight="1" x14ac:dyDescent="0.35">
      <c r="A9537" s="1">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4.25" customHeight="1" x14ac:dyDescent="0.35">
      <c r="A9538" s="1">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4.25" customHeight="1" x14ac:dyDescent="0.35">
      <c r="A9539" s="1">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4.25" customHeight="1" x14ac:dyDescent="0.35">
      <c r="A9540" s="1">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4.25" customHeight="1" x14ac:dyDescent="0.35">
      <c r="A9541" s="1">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4.25" customHeight="1" x14ac:dyDescent="0.35">
      <c r="A9542" s="1">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4.25" customHeight="1" x14ac:dyDescent="0.35">
      <c r="A9543" s="1">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4.25" customHeight="1" x14ac:dyDescent="0.35">
      <c r="A9544" s="1">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4.25" customHeight="1" x14ac:dyDescent="0.35">
      <c r="A9545" s="1">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4.25" customHeight="1" x14ac:dyDescent="0.35">
      <c r="A9546" s="1">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4.25" customHeight="1" x14ac:dyDescent="0.35">
      <c r="A9547" s="1">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4.25" customHeight="1" x14ac:dyDescent="0.35">
      <c r="A9548" s="1">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4.25" customHeight="1" x14ac:dyDescent="0.35">
      <c r="A9549" s="1">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4.25" customHeight="1" x14ac:dyDescent="0.35">
      <c r="A9550" s="1">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4.25" customHeight="1" x14ac:dyDescent="0.35">
      <c r="A9551" s="1">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4.25" customHeight="1" x14ac:dyDescent="0.35">
      <c r="A9552" s="1">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4.25" customHeight="1" x14ac:dyDescent="0.35">
      <c r="A9553" s="1">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4.25" customHeight="1" x14ac:dyDescent="0.35">
      <c r="A9554" s="1">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4.25" customHeight="1" x14ac:dyDescent="0.35">
      <c r="A9555" s="1">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4.25" customHeight="1" x14ac:dyDescent="0.35">
      <c r="A9556" s="1">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4.25" customHeight="1" x14ac:dyDescent="0.35">
      <c r="A9557" s="1">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4.25" customHeight="1" x14ac:dyDescent="0.35">
      <c r="A9558" s="1">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4.25" customHeight="1" x14ac:dyDescent="0.35">
      <c r="A9559" s="1">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4.25" customHeight="1" x14ac:dyDescent="0.35">
      <c r="A9560" s="1">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4.25" customHeight="1" x14ac:dyDescent="0.35">
      <c r="A9561" s="1">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4.25" customHeight="1" x14ac:dyDescent="0.35">
      <c r="A9562" s="1">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4.25" customHeight="1" x14ac:dyDescent="0.35">
      <c r="A9563" s="1">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4.25" customHeight="1" x14ac:dyDescent="0.35">
      <c r="A9564" s="1">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4.25" customHeight="1" x14ac:dyDescent="0.35">
      <c r="A9565" s="1">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4.25" customHeight="1" x14ac:dyDescent="0.35">
      <c r="A9566" s="1">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4.25" customHeight="1" x14ac:dyDescent="0.35">
      <c r="A9567" s="1">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4.25" customHeight="1" x14ac:dyDescent="0.35">
      <c r="A9568" s="1">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4.25" customHeight="1" x14ac:dyDescent="0.35">
      <c r="A9569" s="1">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4.25" customHeight="1" x14ac:dyDescent="0.35">
      <c r="A9570" s="1">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4.25" customHeight="1" x14ac:dyDescent="0.35">
      <c r="A9571" s="1">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4.25" customHeight="1" x14ac:dyDescent="0.35">
      <c r="A9572" s="1">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4.25" customHeight="1" x14ac:dyDescent="0.35">
      <c r="A9573" s="1">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4.25" customHeight="1" x14ac:dyDescent="0.35">
      <c r="A9574" s="1">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4.25" customHeight="1" x14ac:dyDescent="0.35">
      <c r="A9575" s="1">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4.25" customHeight="1" x14ac:dyDescent="0.35">
      <c r="A9576" s="1">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4.25" customHeight="1" x14ac:dyDescent="0.35">
      <c r="A9577" s="1">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4.25" customHeight="1" x14ac:dyDescent="0.35">
      <c r="A9578" s="1">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4.25" customHeight="1" x14ac:dyDescent="0.35">
      <c r="A9579" s="1">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4.25" customHeight="1" x14ac:dyDescent="0.35">
      <c r="A9580" s="1">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4.25" customHeight="1" x14ac:dyDescent="0.35">
      <c r="A9581" s="1">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4.25" customHeight="1" x14ac:dyDescent="0.35">
      <c r="A9582" s="1">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4.25" customHeight="1" x14ac:dyDescent="0.35">
      <c r="A9583" s="1">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4.25" customHeight="1" x14ac:dyDescent="0.35">
      <c r="A9584" s="1">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4.25" customHeight="1" x14ac:dyDescent="0.35">
      <c r="A9585" s="1">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4.25" customHeight="1" x14ac:dyDescent="0.35">
      <c r="A9586" s="1">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4.25" customHeight="1" x14ac:dyDescent="0.35">
      <c r="A9587" s="1">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4.25" customHeight="1" x14ac:dyDescent="0.35">
      <c r="A9588" s="1">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4.25" customHeight="1" x14ac:dyDescent="0.35">
      <c r="A9589" s="1">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4.25" customHeight="1" x14ac:dyDescent="0.35">
      <c r="A9590" s="1">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4.25" customHeight="1" x14ac:dyDescent="0.35">
      <c r="A9591" s="1">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4.25" customHeight="1" x14ac:dyDescent="0.35">
      <c r="A9592" s="1">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4.25" customHeight="1" x14ac:dyDescent="0.35">
      <c r="A9593" s="1">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4.25" customHeight="1" x14ac:dyDescent="0.35">
      <c r="A9594" s="1">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4.25" customHeight="1" x14ac:dyDescent="0.35">
      <c r="A9595" s="1">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4.25" customHeight="1" x14ac:dyDescent="0.35">
      <c r="A9596" s="1">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4.25" customHeight="1" x14ac:dyDescent="0.35">
      <c r="A9597" s="1">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4.25" customHeight="1" x14ac:dyDescent="0.35">
      <c r="A9598" s="1">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4.25" customHeight="1" x14ac:dyDescent="0.35">
      <c r="A9599" s="1">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4.25" customHeight="1" x14ac:dyDescent="0.35">
      <c r="A9600" s="1">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4.25" customHeight="1" x14ac:dyDescent="0.35">
      <c r="A9601" s="1">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4.25" customHeight="1" x14ac:dyDescent="0.35">
      <c r="A9602" s="1">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4.25" customHeight="1" x14ac:dyDescent="0.35">
      <c r="A9603" s="1">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4.25" customHeight="1" x14ac:dyDescent="0.35">
      <c r="A9604" s="1">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4.25" customHeight="1" x14ac:dyDescent="0.35">
      <c r="A9605" s="1">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4.25" customHeight="1" x14ac:dyDescent="0.35">
      <c r="A9606" s="1">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4.25" customHeight="1" x14ac:dyDescent="0.35">
      <c r="A9607" s="1">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4.25" customHeight="1" x14ac:dyDescent="0.35">
      <c r="A9608" s="1">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4.25" customHeight="1" x14ac:dyDescent="0.35">
      <c r="A9609" s="1">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4.25" customHeight="1" x14ac:dyDescent="0.35">
      <c r="A9610" s="1">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4.25" customHeight="1" x14ac:dyDescent="0.35">
      <c r="A9611" s="1">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4.25" customHeight="1" x14ac:dyDescent="0.35">
      <c r="A9612" s="1">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4.25" customHeight="1" x14ac:dyDescent="0.35">
      <c r="A9613" s="1">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4.25" customHeight="1" x14ac:dyDescent="0.35">
      <c r="A9614" s="1">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4.25" customHeight="1" x14ac:dyDescent="0.35">
      <c r="A9615" s="1">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4.25" customHeight="1" x14ac:dyDescent="0.35">
      <c r="A9616" s="1">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4.25" customHeight="1" x14ac:dyDescent="0.35">
      <c r="A9617" s="1">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4.25" customHeight="1" x14ac:dyDescent="0.35">
      <c r="A9618" s="1">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4.25" customHeight="1" x14ac:dyDescent="0.35">
      <c r="A9619" s="1">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4.25" customHeight="1" x14ac:dyDescent="0.35">
      <c r="A9620" s="1">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4.25" customHeight="1" x14ac:dyDescent="0.35">
      <c r="A9621" s="1">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4.25" customHeight="1" x14ac:dyDescent="0.35">
      <c r="A9622" s="1">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4.25" customHeight="1" x14ac:dyDescent="0.35">
      <c r="A9623" s="1">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4.25" customHeight="1" x14ac:dyDescent="0.35">
      <c r="A9624" s="1">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4.25" customHeight="1" x14ac:dyDescent="0.35">
      <c r="A9625" s="1">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4.25" customHeight="1" x14ac:dyDescent="0.35">
      <c r="A9626" s="1">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4.25" customHeight="1" x14ac:dyDescent="0.35">
      <c r="A9627" s="1">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4.25" customHeight="1" x14ac:dyDescent="0.35">
      <c r="A9628" s="1">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4.25" customHeight="1" x14ac:dyDescent="0.35">
      <c r="A9629" s="1">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4.25" customHeight="1" x14ac:dyDescent="0.35">
      <c r="A9630" s="1">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4.25" customHeight="1" x14ac:dyDescent="0.35">
      <c r="A9631" s="1">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4.25" customHeight="1" x14ac:dyDescent="0.35">
      <c r="A9632" s="1">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4.25" customHeight="1" x14ac:dyDescent="0.35">
      <c r="A9633" s="1">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4.25" customHeight="1" x14ac:dyDescent="0.35">
      <c r="A9634" s="1">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4.25" customHeight="1" x14ac:dyDescent="0.35">
      <c r="A9635" s="1">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4.25" customHeight="1" x14ac:dyDescent="0.35">
      <c r="A9636" s="1">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4.25" customHeight="1" x14ac:dyDescent="0.35">
      <c r="A9637" s="1">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4.25" customHeight="1" x14ac:dyDescent="0.35">
      <c r="A9638" s="1">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4.25" customHeight="1" x14ac:dyDescent="0.35">
      <c r="A9639" s="1">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4.25" customHeight="1" x14ac:dyDescent="0.35">
      <c r="A9640" s="1">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4.25" customHeight="1" x14ac:dyDescent="0.35">
      <c r="A9641" s="1">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4.25" customHeight="1" x14ac:dyDescent="0.35">
      <c r="A9642" s="1">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4.25" customHeight="1" x14ac:dyDescent="0.35">
      <c r="A9643" s="1">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4.25" customHeight="1" x14ac:dyDescent="0.35">
      <c r="A9644" s="1">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4.25" customHeight="1" x14ac:dyDescent="0.35">
      <c r="A9645" s="1">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4.25" customHeight="1" x14ac:dyDescent="0.35">
      <c r="A9646" s="1">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4.25" customHeight="1" x14ac:dyDescent="0.35">
      <c r="A9647" s="1">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4.25" customHeight="1" x14ac:dyDescent="0.35">
      <c r="A9648" s="1">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4.25" customHeight="1" x14ac:dyDescent="0.35">
      <c r="A9649" s="1">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4.25" customHeight="1" x14ac:dyDescent="0.35">
      <c r="A9650" s="1">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4.25" customHeight="1" x14ac:dyDescent="0.35">
      <c r="A9651" s="1">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4.25" customHeight="1" x14ac:dyDescent="0.35">
      <c r="A9652" s="1">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4.25" customHeight="1" x14ac:dyDescent="0.35">
      <c r="A9653" s="1">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4.25" customHeight="1" x14ac:dyDescent="0.35">
      <c r="A9654" s="1">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4.25" customHeight="1" x14ac:dyDescent="0.35">
      <c r="A9655" s="1">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4.25" customHeight="1" x14ac:dyDescent="0.35">
      <c r="A9656" s="1">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4.25" customHeight="1" x14ac:dyDescent="0.35">
      <c r="A9657" s="1">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4.25" customHeight="1" x14ac:dyDescent="0.35">
      <c r="A9658" s="1">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4.25" customHeight="1" x14ac:dyDescent="0.35">
      <c r="A9659" s="1">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4.25" customHeight="1" x14ac:dyDescent="0.35">
      <c r="A9660" s="1">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4.25" customHeight="1" x14ac:dyDescent="0.35">
      <c r="A9661" s="1">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4.25" customHeight="1" x14ac:dyDescent="0.35">
      <c r="A9662" s="1">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4.25" customHeight="1" x14ac:dyDescent="0.35">
      <c r="A9663" s="1">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4.25" customHeight="1" x14ac:dyDescent="0.35">
      <c r="A9664" s="1">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4.25" customHeight="1" x14ac:dyDescent="0.35">
      <c r="A9665" s="1">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4.25" customHeight="1" x14ac:dyDescent="0.35">
      <c r="A9666" s="1">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4.25" customHeight="1" x14ac:dyDescent="0.35">
      <c r="A9667" s="1">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4.25" customHeight="1" x14ac:dyDescent="0.35">
      <c r="A9668" s="1">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4.25" customHeight="1" x14ac:dyDescent="0.35">
      <c r="A9669" s="1">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4.25" customHeight="1" x14ac:dyDescent="0.35">
      <c r="A9670" s="1">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4.25" customHeight="1" x14ac:dyDescent="0.35">
      <c r="A9671" s="1">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4.25" customHeight="1" x14ac:dyDescent="0.35">
      <c r="A9672" s="1">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4.25" customHeight="1" x14ac:dyDescent="0.35">
      <c r="A9673" s="1">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4.25" customHeight="1" x14ac:dyDescent="0.35">
      <c r="A9674" s="1">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4.25" customHeight="1" x14ac:dyDescent="0.35">
      <c r="A9675" s="1">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4.25" customHeight="1" x14ac:dyDescent="0.35">
      <c r="A9676" s="1">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4.25" customHeight="1" x14ac:dyDescent="0.35">
      <c r="A9677" s="1">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4.25" customHeight="1" x14ac:dyDescent="0.35">
      <c r="A9678" s="1">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4.25" customHeight="1" x14ac:dyDescent="0.35">
      <c r="A9679" s="1">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4.25" customHeight="1" x14ac:dyDescent="0.35">
      <c r="A9680" s="1">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4.25" customHeight="1" x14ac:dyDescent="0.35">
      <c r="A9681" s="1">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4.25" customHeight="1" x14ac:dyDescent="0.35">
      <c r="A9682" s="1">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4.25" customHeight="1" x14ac:dyDescent="0.35">
      <c r="A9683" s="1">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4.25" customHeight="1" x14ac:dyDescent="0.35">
      <c r="A9684" s="1">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4.25" customHeight="1" x14ac:dyDescent="0.35">
      <c r="A9685" s="1">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4.25" customHeight="1" x14ac:dyDescent="0.35">
      <c r="A9686" s="1">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4.25" customHeight="1" x14ac:dyDescent="0.35">
      <c r="A9687" s="1">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4.25" customHeight="1" x14ac:dyDescent="0.35">
      <c r="A9688" s="1">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4.25" customHeight="1" x14ac:dyDescent="0.35">
      <c r="A9689" s="1">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4.25" customHeight="1" x14ac:dyDescent="0.35">
      <c r="A9690" s="1">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4.25" customHeight="1" x14ac:dyDescent="0.35">
      <c r="A9691" s="1">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4.25" customHeight="1" x14ac:dyDescent="0.35">
      <c r="A9692" s="1">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4.25" customHeight="1" x14ac:dyDescent="0.35">
      <c r="A9693" s="1">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4.25" customHeight="1" x14ac:dyDescent="0.35">
      <c r="A9694" s="1">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4.25" customHeight="1" x14ac:dyDescent="0.35">
      <c r="A9695" s="1">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4.25" customHeight="1" x14ac:dyDescent="0.35">
      <c r="A9696" s="1">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4.25" customHeight="1" x14ac:dyDescent="0.35">
      <c r="A9697" s="1">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4.25" customHeight="1" x14ac:dyDescent="0.35">
      <c r="A9698" s="1">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4.25" customHeight="1" x14ac:dyDescent="0.35">
      <c r="A9699" s="1">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4.25" customHeight="1" x14ac:dyDescent="0.35">
      <c r="A9700" s="1">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4.25" customHeight="1" x14ac:dyDescent="0.35">
      <c r="A9701" s="1">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4.25" customHeight="1" x14ac:dyDescent="0.35">
      <c r="A9702" s="1">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4.25" customHeight="1" x14ac:dyDescent="0.35">
      <c r="A9703" s="1">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4.25" customHeight="1" x14ac:dyDescent="0.35">
      <c r="A9704" s="1">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4.25" customHeight="1" x14ac:dyDescent="0.35">
      <c r="A9705" s="1">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4.25" customHeight="1" x14ac:dyDescent="0.35">
      <c r="A9706" s="1">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4.25" customHeight="1" x14ac:dyDescent="0.35">
      <c r="A9707" s="1">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4.25" customHeight="1" x14ac:dyDescent="0.35">
      <c r="A9708" s="1">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4.25" customHeight="1" x14ac:dyDescent="0.35">
      <c r="A9709" s="1">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4.25" customHeight="1" x14ac:dyDescent="0.35">
      <c r="A9710" s="1">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4.25" customHeight="1" x14ac:dyDescent="0.35">
      <c r="A9711" s="1">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4.25" customHeight="1" x14ac:dyDescent="0.35">
      <c r="A9712" s="1">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4.25" customHeight="1" x14ac:dyDescent="0.35">
      <c r="A9713" s="1">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4.25" customHeight="1" x14ac:dyDescent="0.35">
      <c r="A9714" s="1">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4.25" customHeight="1" x14ac:dyDescent="0.35">
      <c r="A9715" s="1">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4.25" customHeight="1" x14ac:dyDescent="0.35">
      <c r="A9716" s="1">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4.25" customHeight="1" x14ac:dyDescent="0.35">
      <c r="A9717" s="1">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4.25" customHeight="1" x14ac:dyDescent="0.35">
      <c r="A9718" s="1">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4.25" customHeight="1" x14ac:dyDescent="0.35">
      <c r="A9719" s="1">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4.25" customHeight="1" x14ac:dyDescent="0.35">
      <c r="A9720" s="1">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4.25" customHeight="1" x14ac:dyDescent="0.35">
      <c r="A9721" s="1">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4.25" customHeight="1" x14ac:dyDescent="0.35">
      <c r="A9722" s="1">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4.25" customHeight="1" x14ac:dyDescent="0.35">
      <c r="A9723" s="1">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4.25" customHeight="1" x14ac:dyDescent="0.35">
      <c r="A9724" s="1">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4.25" customHeight="1" x14ac:dyDescent="0.35">
      <c r="A9725" s="1">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4.25" customHeight="1" x14ac:dyDescent="0.35">
      <c r="A9726" s="1">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4.25" customHeight="1" x14ac:dyDescent="0.35">
      <c r="A9727" s="1">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4.25" customHeight="1" x14ac:dyDescent="0.35">
      <c r="A9728" s="1">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4.25" customHeight="1" x14ac:dyDescent="0.35">
      <c r="A9729" s="1">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4.25" customHeight="1" x14ac:dyDescent="0.35">
      <c r="A9730" s="1">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4.25" customHeight="1" x14ac:dyDescent="0.35">
      <c r="A9731" s="1">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4.25" customHeight="1" x14ac:dyDescent="0.35">
      <c r="A9732" s="1">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4.25" customHeight="1" x14ac:dyDescent="0.35">
      <c r="A9733" s="1">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4.25" customHeight="1" x14ac:dyDescent="0.35">
      <c r="A9734" s="1">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4.25" customHeight="1" x14ac:dyDescent="0.35">
      <c r="A9735" s="1">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4.25" customHeight="1" x14ac:dyDescent="0.35">
      <c r="A9736" s="1">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4.25" customHeight="1" x14ac:dyDescent="0.35">
      <c r="A9737" s="1">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4.25" customHeight="1" x14ac:dyDescent="0.35">
      <c r="A9738" s="1">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4.25" customHeight="1" x14ac:dyDescent="0.35">
      <c r="A9739" s="1">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4.25" customHeight="1" x14ac:dyDescent="0.35">
      <c r="A9740" s="1">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4.25" customHeight="1" x14ac:dyDescent="0.35">
      <c r="A9741" s="1">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4.25" customHeight="1" x14ac:dyDescent="0.35">
      <c r="A9742" s="1">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4.25" customHeight="1" x14ac:dyDescent="0.35">
      <c r="A9743" s="1">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4.25" customHeight="1" x14ac:dyDescent="0.35">
      <c r="A9744" s="1">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4.25" customHeight="1" x14ac:dyDescent="0.35">
      <c r="A9745" s="1">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4.25" customHeight="1" x14ac:dyDescent="0.35">
      <c r="A9746" s="1">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4.25" customHeight="1" x14ac:dyDescent="0.35">
      <c r="A9747" s="1">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4.25" customHeight="1" x14ac:dyDescent="0.35">
      <c r="A9748" s="1">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4.25" customHeight="1" x14ac:dyDescent="0.35">
      <c r="A9749" s="1">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4.25" customHeight="1" x14ac:dyDescent="0.35">
      <c r="A9750" s="1">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4.25" customHeight="1" x14ac:dyDescent="0.35">
      <c r="A9751" s="1">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4.25" customHeight="1" x14ac:dyDescent="0.35">
      <c r="A9752" s="1">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4.25" customHeight="1" x14ac:dyDescent="0.35">
      <c r="A9753" s="1">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4.25" customHeight="1" x14ac:dyDescent="0.35">
      <c r="A9754" s="1">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4.25" customHeight="1" x14ac:dyDescent="0.35">
      <c r="A9755" s="1">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4.25" customHeight="1" x14ac:dyDescent="0.35">
      <c r="A9756" s="1">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4.25" customHeight="1" x14ac:dyDescent="0.35">
      <c r="A9757" s="1">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4.25" customHeight="1" x14ac:dyDescent="0.35">
      <c r="A9758" s="1">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4.25" customHeight="1" x14ac:dyDescent="0.35">
      <c r="A9759" s="1">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4.25" customHeight="1" x14ac:dyDescent="0.35">
      <c r="A9760" s="1">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4.25" customHeight="1" x14ac:dyDescent="0.35">
      <c r="A9761" s="1">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4.25" customHeight="1" x14ac:dyDescent="0.35">
      <c r="A9762" s="1">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4.25" customHeight="1" x14ac:dyDescent="0.35">
      <c r="A9763" s="1">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4.25" customHeight="1" x14ac:dyDescent="0.35">
      <c r="A9764" s="1">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4.25" customHeight="1" x14ac:dyDescent="0.35">
      <c r="A9765" s="1">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4.25" customHeight="1" x14ac:dyDescent="0.35">
      <c r="A9766" s="1">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4.25" customHeight="1" x14ac:dyDescent="0.35">
      <c r="A9767" s="1">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4.25" customHeight="1" x14ac:dyDescent="0.35">
      <c r="A9768" s="1">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4.25" customHeight="1" x14ac:dyDescent="0.35">
      <c r="A9769" s="1">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4.25" customHeight="1" x14ac:dyDescent="0.35">
      <c r="A9770" s="1">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4.25" customHeight="1" x14ac:dyDescent="0.35">
      <c r="A9771" s="1">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4.25" customHeight="1" x14ac:dyDescent="0.35">
      <c r="A9772" s="1">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4.25" customHeight="1" x14ac:dyDescent="0.35">
      <c r="A9773" s="1">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4.25" customHeight="1" x14ac:dyDescent="0.35">
      <c r="A9774" s="1">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4.25" customHeight="1" x14ac:dyDescent="0.35">
      <c r="A9775" s="1">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4.25" customHeight="1" x14ac:dyDescent="0.35">
      <c r="A9776" s="1">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4.25" customHeight="1" x14ac:dyDescent="0.35">
      <c r="A9777" s="1">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4.25" customHeight="1" x14ac:dyDescent="0.35">
      <c r="A9778" s="1">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4.25" customHeight="1" x14ac:dyDescent="0.35">
      <c r="A9779" s="1">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4.25" customHeight="1" x14ac:dyDescent="0.35">
      <c r="A9780" s="1">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4.25" customHeight="1" x14ac:dyDescent="0.35">
      <c r="A9781" s="1">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4.25" customHeight="1" x14ac:dyDescent="0.35">
      <c r="A9782" s="1">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4.25" customHeight="1" x14ac:dyDescent="0.35">
      <c r="A9783" s="1">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4.25" customHeight="1" x14ac:dyDescent="0.35">
      <c r="A9784" s="1">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4.25" customHeight="1" x14ac:dyDescent="0.35">
      <c r="A9785" s="1">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4.25" customHeight="1" x14ac:dyDescent="0.35">
      <c r="A9786" s="1">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4.25" customHeight="1" x14ac:dyDescent="0.35">
      <c r="A9787" s="1">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4.25" customHeight="1" x14ac:dyDescent="0.35">
      <c r="A9788" s="1">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4.25" customHeight="1" x14ac:dyDescent="0.35">
      <c r="A9789" s="1">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4.25" customHeight="1" x14ac:dyDescent="0.35">
      <c r="A9790" s="1">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4.25" customHeight="1" x14ac:dyDescent="0.35">
      <c r="A9791" s="1">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4.25" customHeight="1" x14ac:dyDescent="0.35">
      <c r="A9792" s="1">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4.25" customHeight="1" x14ac:dyDescent="0.35">
      <c r="A9793" s="1">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4.25" customHeight="1" x14ac:dyDescent="0.35">
      <c r="A9794" s="1">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4.25" customHeight="1" x14ac:dyDescent="0.35">
      <c r="A9795" s="1">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4.25" customHeight="1" x14ac:dyDescent="0.35">
      <c r="A9796" s="1">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4.25" customHeight="1" x14ac:dyDescent="0.35">
      <c r="A9797" s="1">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4.25" customHeight="1" x14ac:dyDescent="0.35">
      <c r="A9798" s="1">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4.25" customHeight="1" x14ac:dyDescent="0.35">
      <c r="A9799" s="1">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4.25" customHeight="1" x14ac:dyDescent="0.35">
      <c r="A9800" s="1">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4.25" customHeight="1" x14ac:dyDescent="0.35">
      <c r="A9801" s="1">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4.25" customHeight="1" x14ac:dyDescent="0.35">
      <c r="A9802" s="1">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4.25" customHeight="1" x14ac:dyDescent="0.35">
      <c r="A9803" s="1">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4.25" customHeight="1" x14ac:dyDescent="0.35">
      <c r="A9804" s="1">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4.25" customHeight="1" x14ac:dyDescent="0.35">
      <c r="A9805" s="1">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4.25" customHeight="1" x14ac:dyDescent="0.35">
      <c r="A9806" s="1">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4.25" customHeight="1" x14ac:dyDescent="0.35">
      <c r="A9807" s="1">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4.25" customHeight="1" x14ac:dyDescent="0.35">
      <c r="A9808" s="1">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4.25" customHeight="1" x14ac:dyDescent="0.35">
      <c r="A9809" s="1">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4.25" customHeight="1" x14ac:dyDescent="0.35">
      <c r="A9810" s="1">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4.25" customHeight="1" x14ac:dyDescent="0.35">
      <c r="A9811" s="1">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4.25" customHeight="1" x14ac:dyDescent="0.35">
      <c r="A9812" s="1">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4.25" customHeight="1" x14ac:dyDescent="0.35">
      <c r="A9813" s="1">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4.25" customHeight="1" x14ac:dyDescent="0.35">
      <c r="A9814" s="1">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4.25" customHeight="1" x14ac:dyDescent="0.35">
      <c r="A9815" s="1">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4.25" customHeight="1" x14ac:dyDescent="0.35">
      <c r="A9816" s="1">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4.25" customHeight="1" x14ac:dyDescent="0.35">
      <c r="A9817" s="1">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4.25" customHeight="1" x14ac:dyDescent="0.35">
      <c r="A9818" s="1">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4.25" customHeight="1" x14ac:dyDescent="0.35">
      <c r="A9819" s="1">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4.25" customHeight="1" x14ac:dyDescent="0.35">
      <c r="A9820" s="1">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4.25" customHeight="1" x14ac:dyDescent="0.35">
      <c r="A9821" s="1">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4.25" customHeight="1" x14ac:dyDescent="0.35">
      <c r="A9822" s="1">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4.25" customHeight="1" x14ac:dyDescent="0.35">
      <c r="A9823" s="1">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4.25" customHeight="1" x14ac:dyDescent="0.35">
      <c r="A9824" s="1">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4.25" customHeight="1" x14ac:dyDescent="0.35">
      <c r="A9825" s="1">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4.25" customHeight="1" x14ac:dyDescent="0.35">
      <c r="A9826" s="1">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4.25" customHeight="1" x14ac:dyDescent="0.35">
      <c r="A9827" s="1">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4.25" customHeight="1" x14ac:dyDescent="0.35">
      <c r="A9828" s="1">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4.25" customHeight="1" x14ac:dyDescent="0.35">
      <c r="A9829" s="1">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4.25" customHeight="1" x14ac:dyDescent="0.35">
      <c r="A9830" s="1">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4.25" customHeight="1" x14ac:dyDescent="0.35">
      <c r="A9831" s="1">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4.25" customHeight="1" x14ac:dyDescent="0.35">
      <c r="A9832" s="1">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4.25" customHeight="1" x14ac:dyDescent="0.35">
      <c r="A9833" s="1">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4.25" customHeight="1" x14ac:dyDescent="0.35">
      <c r="A9834" s="1">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4.25" customHeight="1" x14ac:dyDescent="0.35">
      <c r="A9835" s="1">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4.25" customHeight="1" x14ac:dyDescent="0.35">
      <c r="A9836" s="1">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4.25" customHeight="1" x14ac:dyDescent="0.35">
      <c r="A9837" s="1">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4.25" customHeight="1" x14ac:dyDescent="0.35">
      <c r="A9838" s="1">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4.25" customHeight="1" x14ac:dyDescent="0.35">
      <c r="A9839" s="1">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4.25" customHeight="1" x14ac:dyDescent="0.35">
      <c r="A9840" s="1">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4.25" customHeight="1" x14ac:dyDescent="0.35">
      <c r="A9841" s="1">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4.25" customHeight="1" x14ac:dyDescent="0.35">
      <c r="A9842" s="1">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4.25" customHeight="1" x14ac:dyDescent="0.35">
      <c r="A9843" s="1">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4.25" customHeight="1" x14ac:dyDescent="0.35">
      <c r="A9844" s="1">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4.25" customHeight="1" x14ac:dyDescent="0.35">
      <c r="A9845" s="1">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4.25" customHeight="1" x14ac:dyDescent="0.35">
      <c r="A9846" s="1">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4.25" customHeight="1" x14ac:dyDescent="0.35">
      <c r="A9847" s="1">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4.25" customHeight="1" x14ac:dyDescent="0.35">
      <c r="A9848" s="1">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4.25" customHeight="1" x14ac:dyDescent="0.35">
      <c r="A9849" s="1">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4.25" customHeight="1" x14ac:dyDescent="0.35">
      <c r="A9850" s="1">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4.25" customHeight="1" x14ac:dyDescent="0.35">
      <c r="A9851" s="1">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4.25" customHeight="1" x14ac:dyDescent="0.35">
      <c r="A9852" s="1">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4.25" customHeight="1" x14ac:dyDescent="0.35">
      <c r="A9853" s="1">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4.25" customHeight="1" x14ac:dyDescent="0.35">
      <c r="A9854" s="1">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4.25" customHeight="1" x14ac:dyDescent="0.35">
      <c r="A9855" s="1">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4.25" customHeight="1" x14ac:dyDescent="0.35">
      <c r="A9856" s="1">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4.25" customHeight="1" x14ac:dyDescent="0.35">
      <c r="A9857" s="1">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4.25" customHeight="1" x14ac:dyDescent="0.35">
      <c r="A9858" s="1">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4.25" customHeight="1" x14ac:dyDescent="0.35">
      <c r="A9859" s="1">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4.25" customHeight="1" x14ac:dyDescent="0.35">
      <c r="A9860" s="1">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4.25" customHeight="1" x14ac:dyDescent="0.35">
      <c r="A9861" s="1">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4.25" customHeight="1" x14ac:dyDescent="0.35">
      <c r="A9862" s="1">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4.25" customHeight="1" x14ac:dyDescent="0.35">
      <c r="A9863" s="1">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4.25" customHeight="1" x14ac:dyDescent="0.35">
      <c r="A9864" s="1">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4.25" customHeight="1" x14ac:dyDescent="0.35">
      <c r="A9865" s="1">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4.25" customHeight="1" x14ac:dyDescent="0.35">
      <c r="A9866" s="1">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4.25" customHeight="1" x14ac:dyDescent="0.35">
      <c r="A9867" s="1">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4.25" customHeight="1" x14ac:dyDescent="0.35">
      <c r="A9868" s="1">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4.25" customHeight="1" x14ac:dyDescent="0.35">
      <c r="A9869" s="1">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4.25" customHeight="1" x14ac:dyDescent="0.35">
      <c r="A9870" s="1">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4.25" customHeight="1" x14ac:dyDescent="0.35">
      <c r="A9871" s="1">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4.25" customHeight="1" x14ac:dyDescent="0.35">
      <c r="A9872" s="1">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4.25" customHeight="1" x14ac:dyDescent="0.35">
      <c r="A9873" s="1">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4.25" customHeight="1" x14ac:dyDescent="0.35">
      <c r="A9874" s="1">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4.25" customHeight="1" x14ac:dyDescent="0.35">
      <c r="A9875" s="1">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4.25" customHeight="1" x14ac:dyDescent="0.35">
      <c r="A9876" s="1">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4.25" customHeight="1" x14ac:dyDescent="0.35">
      <c r="A9877" s="1">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4.25" customHeight="1" x14ac:dyDescent="0.35">
      <c r="A9878" s="1">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4.25" customHeight="1" x14ac:dyDescent="0.35">
      <c r="A9879" s="1">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4.25" customHeight="1" x14ac:dyDescent="0.35">
      <c r="A9880" s="1">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4.25" customHeight="1" x14ac:dyDescent="0.35">
      <c r="A9881" s="1">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4.25" customHeight="1" x14ac:dyDescent="0.35">
      <c r="A9882" s="1">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4.25" customHeight="1" x14ac:dyDescent="0.35">
      <c r="A9883" s="1">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4.25" customHeight="1" x14ac:dyDescent="0.35">
      <c r="A9884" s="1">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4.25" customHeight="1" x14ac:dyDescent="0.35">
      <c r="A9885" s="1">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4.25" customHeight="1" x14ac:dyDescent="0.35">
      <c r="A9886" s="1">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4.25" customHeight="1" x14ac:dyDescent="0.35">
      <c r="A9887" s="1">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4.25" customHeight="1" x14ac:dyDescent="0.35">
      <c r="A9888" s="1">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4.25" customHeight="1" x14ac:dyDescent="0.35">
      <c r="A9889" s="1">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4.25" customHeight="1" x14ac:dyDescent="0.35">
      <c r="A9890" s="1">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4.25" customHeight="1" x14ac:dyDescent="0.35">
      <c r="A9891" s="1">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4.25" customHeight="1" x14ac:dyDescent="0.35">
      <c r="A9892" s="1">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4.25" customHeight="1" x14ac:dyDescent="0.35">
      <c r="A9893" s="1">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4.25" customHeight="1" x14ac:dyDescent="0.35">
      <c r="A9894" s="1">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4.25" customHeight="1" x14ac:dyDescent="0.35">
      <c r="A9895" s="1">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4.25" customHeight="1" x14ac:dyDescent="0.35">
      <c r="A9896" s="1">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4.25" customHeight="1" x14ac:dyDescent="0.35">
      <c r="A9897" s="1">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4.25" customHeight="1" x14ac:dyDescent="0.35">
      <c r="A9898" s="1">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4.25" customHeight="1" x14ac:dyDescent="0.35">
      <c r="A9899" s="1">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4.25" customHeight="1" x14ac:dyDescent="0.35">
      <c r="A9900" s="1">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4.25" customHeight="1" x14ac:dyDescent="0.35">
      <c r="A9901" s="1">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4.25" customHeight="1" x14ac:dyDescent="0.35">
      <c r="A9902" s="1">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4.25" customHeight="1" x14ac:dyDescent="0.35">
      <c r="A9903" s="1">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4.25" customHeight="1" x14ac:dyDescent="0.35">
      <c r="A9904" s="1">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4.25" customHeight="1" x14ac:dyDescent="0.35">
      <c r="A9905" s="1">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4.25" customHeight="1" x14ac:dyDescent="0.35">
      <c r="A9906" s="1">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4.25" customHeight="1" x14ac:dyDescent="0.35">
      <c r="A9907" s="1">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4.25" customHeight="1" x14ac:dyDescent="0.35">
      <c r="A9908" s="1">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4.25" customHeight="1" x14ac:dyDescent="0.35">
      <c r="A9909" s="1">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4.25" customHeight="1" x14ac:dyDescent="0.35">
      <c r="A9910" s="1">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4.25" customHeight="1" x14ac:dyDescent="0.35">
      <c r="A9911" s="1">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4.25" customHeight="1" x14ac:dyDescent="0.35">
      <c r="A9912" s="1">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4.25" customHeight="1" x14ac:dyDescent="0.35">
      <c r="A9913" s="1">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4.25" customHeight="1" x14ac:dyDescent="0.35">
      <c r="A9914" s="1">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4.25" customHeight="1" x14ac:dyDescent="0.35">
      <c r="A9915" s="1">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4.25" customHeight="1" x14ac:dyDescent="0.35">
      <c r="A9916" s="1">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4.25" customHeight="1" x14ac:dyDescent="0.35">
      <c r="A9917" s="1">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4.25" customHeight="1" x14ac:dyDescent="0.35">
      <c r="A9918" s="1">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4.25" customHeight="1" x14ac:dyDescent="0.35">
      <c r="A9919" s="1">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4.25" customHeight="1" x14ac:dyDescent="0.35">
      <c r="A9920" s="1">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4.25" customHeight="1" x14ac:dyDescent="0.35">
      <c r="A9921" s="1">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4.25" customHeight="1" x14ac:dyDescent="0.35">
      <c r="A9922" s="1">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4.25" customHeight="1" x14ac:dyDescent="0.35">
      <c r="A9923" s="1">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4.25" customHeight="1" x14ac:dyDescent="0.35">
      <c r="A9924" s="1">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4.25" customHeight="1" x14ac:dyDescent="0.35">
      <c r="A9925" s="1">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4.25" customHeight="1" x14ac:dyDescent="0.35">
      <c r="A9926" s="1">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4.25" customHeight="1" x14ac:dyDescent="0.35">
      <c r="A9927" s="1">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4.25" customHeight="1" x14ac:dyDescent="0.35">
      <c r="A9928" s="1">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4.25" customHeight="1" x14ac:dyDescent="0.35">
      <c r="A9929" s="1">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4.25" customHeight="1" x14ac:dyDescent="0.35">
      <c r="A9930" s="1">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4.25" customHeight="1" x14ac:dyDescent="0.35">
      <c r="A9931" s="1">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4.25" customHeight="1" x14ac:dyDescent="0.35">
      <c r="A9932" s="1">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4.25" customHeight="1" x14ac:dyDescent="0.35">
      <c r="A9933" s="1">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4.25" customHeight="1" x14ac:dyDescent="0.35">
      <c r="A9934" s="1">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4.25" customHeight="1" x14ac:dyDescent="0.35">
      <c r="A9935" s="1">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4.25" customHeight="1" x14ac:dyDescent="0.35">
      <c r="A9936" s="1">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4.25" customHeight="1" x14ac:dyDescent="0.35">
      <c r="A9937" s="1">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4.25" customHeight="1" x14ac:dyDescent="0.35">
      <c r="A9938" s="1">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4.25" customHeight="1" x14ac:dyDescent="0.35">
      <c r="A9939" s="1">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4.25" customHeight="1" x14ac:dyDescent="0.35">
      <c r="A9940" s="1">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4.25" customHeight="1" x14ac:dyDescent="0.35">
      <c r="A9941" s="1">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4.25" customHeight="1" x14ac:dyDescent="0.35">
      <c r="A9942" s="1">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4.25" customHeight="1" x14ac:dyDescent="0.35">
      <c r="A9943" s="1">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4.25" customHeight="1" x14ac:dyDescent="0.35">
      <c r="A9944" s="1">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4.25" customHeight="1" x14ac:dyDescent="0.35">
      <c r="A9945" s="1">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4.25" customHeight="1" x14ac:dyDescent="0.35">
      <c r="A9946" s="1">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4.25" customHeight="1" x14ac:dyDescent="0.35">
      <c r="A9947" s="1">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4.25" customHeight="1" x14ac:dyDescent="0.35">
      <c r="A9948" s="1">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4.25" customHeight="1" x14ac:dyDescent="0.35">
      <c r="A9949" s="1">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4.25" customHeight="1" x14ac:dyDescent="0.35">
      <c r="A9950" s="1">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4.25" customHeight="1" x14ac:dyDescent="0.35">
      <c r="A9951" s="1">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4.25" customHeight="1" x14ac:dyDescent="0.35">
      <c r="A9952" s="1">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4.25" customHeight="1" x14ac:dyDescent="0.35">
      <c r="A9953" s="1">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4.25" customHeight="1" x14ac:dyDescent="0.35">
      <c r="A9954" s="1">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4.25" customHeight="1" x14ac:dyDescent="0.35">
      <c r="A9955" s="1">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4.25" customHeight="1" x14ac:dyDescent="0.35">
      <c r="A9956" s="1">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4.25" customHeight="1" x14ac:dyDescent="0.35">
      <c r="A9957" s="1">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4.25" customHeight="1" x14ac:dyDescent="0.35">
      <c r="A9958" s="1">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4.25" customHeight="1" x14ac:dyDescent="0.35">
      <c r="A9959" s="1">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4.25" customHeight="1" x14ac:dyDescent="0.35">
      <c r="A9960" s="1">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4.25" customHeight="1" x14ac:dyDescent="0.35">
      <c r="A9961" s="1">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4.25" customHeight="1" x14ac:dyDescent="0.35">
      <c r="A9962" s="1">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4.25" customHeight="1" x14ac:dyDescent="0.35">
      <c r="A9963" s="1">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4.25" customHeight="1" x14ac:dyDescent="0.35">
      <c r="A9964" s="1">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4.25" customHeight="1" x14ac:dyDescent="0.35">
      <c r="A9965" s="1">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4.25" customHeight="1" x14ac:dyDescent="0.35">
      <c r="A9966" s="1">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4.25" customHeight="1" x14ac:dyDescent="0.35">
      <c r="A9967" s="1">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4.25" customHeight="1" x14ac:dyDescent="0.35">
      <c r="A9968" s="1">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4.25" customHeight="1" x14ac:dyDescent="0.35">
      <c r="A9969" s="1">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4.25" customHeight="1" x14ac:dyDescent="0.35">
      <c r="A9970" s="1">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4.25" customHeight="1" x14ac:dyDescent="0.35">
      <c r="A9971" s="1">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4.25" customHeight="1" x14ac:dyDescent="0.35">
      <c r="A9972" s="1">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4.25" customHeight="1" x14ac:dyDescent="0.35">
      <c r="A9973" s="1">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4.25" customHeight="1" x14ac:dyDescent="0.35">
      <c r="A9974" s="1">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4.25" customHeight="1" x14ac:dyDescent="0.35">
      <c r="A9975" s="1">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4.25" customHeight="1" x14ac:dyDescent="0.35">
      <c r="A9976" s="1">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4.25" customHeight="1" x14ac:dyDescent="0.35">
      <c r="A9977" s="1">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4.25" customHeight="1" x14ac:dyDescent="0.35">
      <c r="A9978" s="1">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4.25" customHeight="1" x14ac:dyDescent="0.35">
      <c r="A9979" s="1">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4.25" customHeight="1" x14ac:dyDescent="0.35">
      <c r="A9980" s="1">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4.25" customHeight="1" x14ac:dyDescent="0.35">
      <c r="A9981" s="1">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4.25" customHeight="1" x14ac:dyDescent="0.35">
      <c r="A9982" s="1">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4.25" customHeight="1" x14ac:dyDescent="0.35">
      <c r="A9983" s="1">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4.25" customHeight="1" x14ac:dyDescent="0.35">
      <c r="A9984" s="1">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4.25" customHeight="1" x14ac:dyDescent="0.35">
      <c r="A9985" s="1">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4.25" customHeight="1" x14ac:dyDescent="0.35">
      <c r="A9986" s="1">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4.25" customHeight="1" x14ac:dyDescent="0.35">
      <c r="A9987" s="1">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4.25" customHeight="1" x14ac:dyDescent="0.35">
      <c r="A9988" s="1">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4.25" customHeight="1" x14ac:dyDescent="0.35">
      <c r="A9989" s="1">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4.25" customHeight="1" x14ac:dyDescent="0.35">
      <c r="A9990" s="1">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4.25" customHeight="1" x14ac:dyDescent="0.35">
      <c r="A9991" s="1">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4.25" customHeight="1" x14ac:dyDescent="0.35">
      <c r="A9992" s="1">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4.25" customHeight="1" x14ac:dyDescent="0.35">
      <c r="A9993" s="1">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4.25" customHeight="1" x14ac:dyDescent="0.35">
      <c r="A9994" s="1">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4.25" customHeight="1" x14ac:dyDescent="0.35">
      <c r="A9995" s="1">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17" workbookViewId="0"/>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3" t="s">
        <v>10932</v>
      </c>
      <c r="B11" s="1" t="e">
        <f>#REF!</f>
        <v>#REF!</v>
      </c>
      <c r="Q11" s="3"/>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F80A1-52D7-42EA-85CD-F2D79EC568B3}">
  <dimension ref="Z27"/>
  <sheetViews>
    <sheetView showGridLines="0" showRowColHeaders="0" tabSelected="1" zoomScale="50" zoomScaleNormal="50" workbookViewId="0">
      <selection activeCell="Y15" sqref="Y15"/>
    </sheetView>
  </sheetViews>
  <sheetFormatPr defaultRowHeight="14.5" x14ac:dyDescent="0.35"/>
  <sheetData>
    <row r="27" spans="26:26" x14ac:dyDescent="0.35">
      <c r="Z27" t="s">
        <v>10956</v>
      </c>
    </row>
  </sheetData>
  <sheetProtection algorithmName="SHA-512" hashValue="qPKiyfCt6UN3EjFXXgTqjaGQtwSvfOv58WqFxmt+sV625cxIWCkwqma3SkZcfyqaB3DOqmli1E8PbuHsU6CSaQ==" saltValue="PWVCEmlDoCYV84AXsK9Q3g==" spinCount="100000" sheet="1" objects="1" scenarios="1"/>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Disha Sood</cp:lastModifiedBy>
  <dcterms:created xsi:type="dcterms:W3CDTF">2015-06-05T18:17:20Z</dcterms:created>
  <dcterms:modified xsi:type="dcterms:W3CDTF">2024-04-08T22:08:35Z</dcterms:modified>
</cp:coreProperties>
</file>